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390E7807-29F9-4E80-AFE8-422DDC69FB54}" xr6:coauthVersionLast="47" xr6:coauthVersionMax="47" xr10:uidLastSave="{00000000-0000-0000-0000-000000000000}"/>
  <bookViews>
    <workbookView xWindow="-108" yWindow="-108" windowWidth="23256" windowHeight="14160" tabRatio="76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DG102" i="12"/>
  <c r="DQ102" i="12"/>
  <c r="CR102" i="12"/>
  <c r="AU88" i="12"/>
  <c r="AP88" i="12"/>
  <c r="AF88" i="12"/>
  <c r="AA71" i="12" l="1"/>
  <c r="AA76" i="12" l="1"/>
  <c r="AA70" i="12"/>
  <c r="AA69" i="12"/>
  <c r="AA68"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BE35" i="10"/>
  <c r="C35" i="10"/>
  <c r="C36" i="10" s="1"/>
  <c r="BE34" i="10"/>
  <c r="C34" i="10"/>
  <c r="U34" i="10" l="1"/>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<sst xmlns="http://schemas.openxmlformats.org/spreadsheetml/2006/main" count="1084" uniqueCount="611">
  <si>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</si>
  <si>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</si>
  <si>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</si>
  <si>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</si>
  <si>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</si>
  <si>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</si>
  <si>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</si>
  <si>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</si>
  <si>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</si>
  <si>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</si>
  <si>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</si>
  <si>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</si>
  <si>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</si>
  <si>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</si>
  <si>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</si>
  <si>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</si>
  <si>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</si>
  <si>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</si>
  <si>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</si>
  <si>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</si>
  <si>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</si>
  <si>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</si>
  <si>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</si>
  <si>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</si>
  <si>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</si>
  <si>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</si>
  <si>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</si>
  <si>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</si>
  <si>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</si>
  <si>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</si>
  <si>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</si>
  <si>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</si>
  <si>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</si>
  <si>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</si>
  <si>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</si>
  <si>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</si>
  <si>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</si>
  <si>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</si>
  <si>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</si>
  <si>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</si>
  <si>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</si>
  <si>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</si>
  <si>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</si>
  <si>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</si>
  <si>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</si>
  <si>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</si>
  <si>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</si>
  <si>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</si>
  <si>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</si>
  <si>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</si>
  <si>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</si>
  <si>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</si>
  <si>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</si>
  <si>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</si>
  <si>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</si>
  <si>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</si>
  <si>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</si>
  <si>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</si>
  <si>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</si>
  <si>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</si>
  <si>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</si>
  <si>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</si>
  <si>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</si>
  <si>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</si>
  <si>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</si>
  <si>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</si>
  <si>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</si>
  <si>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</si>
  <si>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</si>
  <si>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</si>
  <si>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</si>
  <si>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</si>
  <si>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</si>
  <si>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</si>
  <si>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</si>
  <si>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</si>
  <si>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</si>
  <si>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</si>
  <si>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</si>
  <si>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</si>
  <si>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</si>
  <si>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</si>
  <si>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</si>
  <si>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</si>
  <si>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</si>
  <si>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</si>
  <si>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</si>
  <si>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</si>
  <si>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</si>
  <si>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</si>
  <si>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</si>
  <si>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</si>
  <si>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</si>
  <si>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</si>
  <si>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</si>
  <si>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</si>
  <si>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</si>
  <si>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</si>
  <si>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</si>
  <si>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枚方市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</si>
  <si>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</si>
  <si>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</si>
  <si>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</si>
  <si>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</si>
  <si>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</si>
  <si>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</si>
  <si>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</si>
  <si>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</si>
  <si>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</si>
  <si>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</si>
  <si>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</si>
  <si>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</si>
  <si>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</si>
  <si>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</si>
  <si>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</si>
  <si>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</si>
  <si>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</si>
  <si>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</si>
  <si>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</si>
  <si>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</si>
  <si>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</si>
  <si>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</si>
  <si>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</si>
  <si>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</si>
  <si>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</si>
  <si>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</si>
  <si>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</si>
  <si>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</si>
  <si>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</si>
  <si>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</si>
  <si>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</si>
  <si>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</si>
  <si>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</si>
  <si>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</si>
  <si>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</si>
  <si>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</si>
  <si>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</si>
  <si>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</si>
  <si>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</si>
  <si>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</si>
  <si>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</si>
  <si>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</si>
  <si>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</si>
  <si>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</si>
  <si>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</si>
  <si>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</si>
  <si>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</si>
  <si>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</si>
  <si>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</si>
  <si>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</si>
  <si>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</si>
  <si>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</si>
  <si>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</si>
  <si>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</si>
  <si>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</si>
  <si>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</si>
  <si>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</si>
  <si>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</si>
  <si>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</si>
  <si>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</si>
  <si>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</si>
  <si>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</si>
  <si>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</si>
  <si>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</si>
  <si>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</si>
  <si>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</si>
  <si>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</si>
  <si>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</si>
  <si>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</si>
  <si>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</si>
  <si>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</si>
  <si>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</si>
  <si>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</si>
  <si>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</si>
  <si>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</si>
  <si>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</si>
  <si>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</si>
  <si>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</si>
  <si>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</si>
  <si>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</si>
  <si>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</si>
  <si>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</si>
  <si>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</si>
  <si>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</si>
  <si>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</si>
  <si>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</si>
  <si>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</si>
  <si>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</si>
  <si>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</si>
  <si>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</si>
  <si>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</si>
  <si>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</si>
  <si>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</si>
  <si>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</si>
  <si>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</si>
  <si>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</si>
  <si>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</si>
  <si>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</si>
  <si>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</si>
  <si>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</si>
  <si>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</si>
  <si>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</si>
  <si>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</si>
  <si>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</si>
  <si>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</si>
  <si>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</si>
  <si>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</si>
  <si>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</si>
  <si>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</si>
  <si>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</si>
  <si>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</si>
  <si>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</si>
  <si>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</si>
  <si>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大阪府枚方市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</si>
  <si>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</si>
  <si>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</si>
  <si>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</si>
  <si>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</si>
  <si>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</si>
  <si>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</si>
  <si>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</si>
  <si>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</si>
  <si>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</si>
  <si>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</si>
  <si>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</si>
  <si>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</si>
  <si>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</si>
  <si>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</si>
  <si>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</si>
  <si>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</si>
  <si>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</si>
  <si>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</si>
  <si>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</si>
  <si>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</si>
  <si>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</si>
  <si>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</si>
  <si>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</si>
  <si>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</si>
  <si>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</si>
  <si>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</si>
  <si>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</si>
  <si>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</si>
  <si>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</si>
  <si>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</si>
  <si>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</si>
  <si>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</si>
  <si>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</si>
  <si>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</si>
  <si>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</si>
  <si>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</si>
  <si>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</si>
  <si>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</si>
  <si>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</si>
  <si>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</si>
  <si>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</si>
  <si>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</si>
  <si>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</si>
  <si>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</si>
  <si>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</si>
  <si>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</si>
  <si>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</si>
  <si>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</si>
  <si>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</si>
  <si>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</si>
  <si>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</si>
  <si>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</si>
  <si>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</si>
  <si>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</si>
  <si>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</si>
  <si>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</si>
  <si>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</si>
  <si>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</si>
  <si>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</si>
  <si>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</si>
  <si>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</si>
  <si>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</si>
  <si>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</si>
  <si>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</si>
  <si>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</si>
  <si>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</si>
  <si>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</si>
  <si>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</si>
  <si>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</si>
  <si>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</si>
  <si>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</si>
  <si>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</si>
  <si>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</si>
  <si>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</si>
  <si>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</si>
  <si>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</si>
  <si>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</si>
  <si>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</si>
  <si>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</si>
  <si>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</si>
  <si>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</si>
  <si>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</si>
  <si>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</si>
  <si>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</si>
  <si>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</si>
  <si>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</si>
  <si>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</si>
  <si>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</si>
  <si>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</si>
  <si>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</si>
  <si>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</si>
  <si>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</si>
  <si>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</si>
  <si>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</si>
  <si>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</si>
  <si>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</si>
  <si>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</si>
  <si>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</si>
  <si>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</si>
  <si>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</si>
  <si>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</si>
  <si>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</si>
  <si>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</si>
  <si>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</si>
  <si>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</si>
  <si>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</si>
  <si>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</si>
  <si>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</si>
  <si>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</si>
  <si>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</si>
  <si>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</si>
  <si>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</si>
  <si>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</si>
  <si>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</si>
  <si>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</si>
  <si>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</si>
  <si>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</si>
  <si>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</si>
  <si>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</si>
  <si>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</si>
  <si>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</si>
  <si>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</si>
  <si>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</si>
  <si>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</si>
  <si>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</si>
  <si>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</si>
  <si>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</si>
  <si>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</si>
  <si>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</si>
  <si>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</si>
  <si>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</si>
  <si>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</si>
  <si>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</si>
  <si>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</si>
  <si>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</si>
  <si>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</si>
  <si>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</si>
  <si>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</si>
  <si>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</si>
  <si>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</si>
  <si>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</si>
  <si>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</si>
  <si>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</si>
  <si>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</si>
  <si>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</si>
  <si>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</si>
  <si>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</si>
  <si>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</si>
  <si>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</si>
  <si>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</si>
  <si>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</si>
  <si>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</si>
  <si>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</si>
  <si>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大阪府枚方市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</si>
  <si>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</si>
  <si>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</si>
  <si>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</si>
  <si>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</si>
  <si>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</si>
  <si>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</si>
  <si>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</si>
  <si>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</si>
  <si>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</si>
  <si>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</si>
  <si>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</si>
  <si>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</si>
  <si>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</si>
  <si>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</si>
  <si>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</si>
  <si>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</si>
  <si>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</si>
  <si>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</si>
  <si>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</si>
  <si>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</si>
  <si>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</si>
  <si>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</si>
  <si>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</si>
  <si>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</si>
  <si>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</si>
  <si>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</si>
  <si>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</si>
  <si>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</si>
  <si>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</si>
  <si>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</si>
  <si>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</si>
  <si>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</si>
  <si>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</si>
  <si>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</si>
  <si>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</si>
  <si>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</si>
  <si>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</si>
  <si>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</si>
  <si>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</si>
  <si>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自動車駐車場特別会計</t>
    <phoneticPr fontId="5"/>
  </si>
  <si>
    <t>水道事業会計</t>
    <phoneticPr fontId="5"/>
  </si>
  <si>
    <t>法適用企業</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</si>
  <si>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</si>
  <si>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</si>
  <si>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</si>
  <si>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</si>
  <si>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</si>
  <si>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</si>
  <si>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</si>
  <si>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</si>
  <si>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</si>
  <si>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</si>
  <si>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</si>
  <si>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</si>
  <si>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</si>
  <si>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</si>
  <si>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</si>
  <si>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</si>
  <si>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</si>
  <si>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</si>
  <si>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</si>
  <si>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</si>
  <si>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</si>
  <si>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</si>
  <si>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</si>
  <si>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</si>
  <si>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</si>
  <si>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</si>
  <si>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</si>
  <si>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</si>
  <si>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</si>
  <si>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</si>
  <si>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</si>
  <si>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</si>
  <si>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</si>
  <si>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</si>
  <si>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</si>
  <si>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</si>
  <si>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</si>
  <si>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</si>
  <si>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</si>
  <si>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</si>
  <si>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</si>
  <si>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</si>
  <si>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</si>
  <si>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</si>
  <si>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</si>
  <si>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</si>
  <si>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</si>
  <si>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</si>
  <si>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</si>
  <si>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</si>
  <si>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</si>
  <si>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</si>
  <si>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</si>
  <si>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</si>
  <si>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</si>
  <si>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</si>
  <si>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</si>
  <si>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</si>
  <si>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</si>
  <si>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</si>
  <si>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</si>
  <si>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</si>
  <si>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</si>
  <si>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</si>
  <si>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</si>
  <si>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</si>
  <si>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</si>
  <si>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</si>
  <si>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</si>
  <si>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</si>
  <si>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</si>
  <si>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</si>
  <si>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</si>
  <si>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</si>
  <si>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</si>
  <si>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</si>
  <si>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</si>
  <si>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</si>
  <si>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</si>
  <si>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</si>
  <si>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</si>
  <si>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</si>
  <si>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</si>
  <si>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</si>
  <si>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</si>
  <si>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</si>
  <si>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</si>
  <si>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</si>
  <si>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</si>
  <si>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</si>
  <si>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</si>
  <si>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</si>
  <si>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</si>
  <si>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</si>
  <si>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</si>
  <si>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</si>
  <si>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</si>
  <si>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</si>
  <si>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</si>
  <si>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</si>
  <si>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</si>
  <si>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</si>
  <si>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</si>
  <si>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</si>
  <si>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</si>
  <si>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</si>
  <si>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</si>
  <si>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</si>
  <si>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</si>
  <si>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</si>
  <si>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</si>
  <si>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</si>
  <si>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</si>
  <si>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</si>
  <si>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</si>
  <si>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</si>
  <si>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</si>
  <si>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</si>
  <si>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</si>
  <si>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</si>
  <si>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</si>
  <si>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</si>
  <si>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</si>
  <si>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</si>
  <si>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</si>
  <si>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</si>
  <si>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</si>
  <si>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</si>
  <si>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</si>
  <si>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</si>
  <si>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</si>
  <si>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</si>
  <si>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</si>
  <si>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</si>
  <si>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</si>
  <si>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</si>
  <si>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</si>
  <si>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</si>
  <si>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</si>
  <si>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</si>
  <si>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</si>
  <si>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</si>
  <si>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</si>
  <si>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</si>
  <si>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</si>
  <si>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</si>
  <si>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</si>
  <si>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</si>
  <si>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</si>
  <si>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</si>
  <si>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自動車駐車場特別会計</t>
  </si>
  <si>
    <t>▲ 0.29</t>
  </si>
  <si>
    <t>▲ 0.21</t>
  </si>
  <si>
    <t>▲ 0.18</t>
  </si>
  <si>
    <t>▲ 0.13</t>
  </si>
  <si>
    <t>▲ 0.07</t>
  </si>
  <si>
    <t>水道事業会計</t>
  </si>
  <si>
    <t>病院事業会計</t>
  </si>
  <si>
    <t>下水道事業会計</t>
  </si>
  <si>
    <t>一般会計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</si>
  <si>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</si>
  <si>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</si>
  <si>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</si>
  <si>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</si>
  <si>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</si>
  <si>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</si>
  <si>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</si>
  <si>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</si>
  <si>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</si>
  <si>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</si>
  <si>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</si>
  <si>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枚方寝屋川消防組合</t>
    <rPh sb="0" eb="2">
      <t>ヒラカタ</t>
    </rPh>
    <rPh sb="2" eb="5">
      <t>ネヤガワ</t>
    </rPh>
    <rPh sb="5" eb="7">
      <t>ショウボウ</t>
    </rPh>
    <rPh sb="7" eb="9">
      <t>クミアイ</t>
    </rPh>
    <phoneticPr fontId="5"/>
  </si>
  <si>
    <t>-</t>
    <phoneticPr fontId="2"/>
  </si>
  <si>
    <t>北河内４市リサイクル施設組合</t>
    <rPh sb="0" eb="3">
      <t>キタカワチ</t>
    </rPh>
    <rPh sb="4" eb="5">
      <t>シ</t>
    </rPh>
    <rPh sb="10" eb="12">
      <t>シセツ</t>
    </rPh>
    <rPh sb="12" eb="14">
      <t>クミアイ</t>
    </rPh>
    <phoneticPr fontId="5"/>
  </si>
  <si>
    <t>淀川左岸水防事務組合</t>
    <rPh sb="0" eb="2">
      <t>ヨドガワ</t>
    </rPh>
    <rPh sb="2" eb="4">
      <t>サガン</t>
    </rPh>
    <rPh sb="4" eb="6">
      <t>スイボウ</t>
    </rPh>
    <rPh sb="6" eb="8">
      <t>ジム</t>
    </rPh>
    <rPh sb="8" eb="10">
      <t>クミアイ</t>
    </rPh>
    <phoneticPr fontId="5"/>
  </si>
  <si>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5"/>
  </si>
  <si>
    <t>大阪府後期高齢者医療広域連合（後期高齢者医療特別会計）</t>
    <rPh sb="15" eb="17">
      <t>コウキ</t>
    </rPh>
    <rPh sb="17" eb="20">
      <t>コウレイシャ</t>
    </rPh>
    <rPh sb="20" eb="22">
      <t>イリョウ</t>
    </rPh>
    <phoneticPr fontId="5"/>
  </si>
  <si>
    <t>大阪広域水道企業団（水道事業会計）</t>
    <rPh sb="10" eb="12">
      <t>スイドウ</t>
    </rPh>
    <rPh sb="12" eb="14">
      <t>ジギョウ</t>
    </rPh>
    <rPh sb="14" eb="16">
      <t>カイケイ</t>
    </rPh>
    <phoneticPr fontId="5"/>
  </si>
  <si>
    <t>大阪広域水道企業団（工業用水道事業会計）</t>
    <rPh sb="10" eb="12">
      <t>コウギョウ</t>
    </rPh>
    <rPh sb="12" eb="13">
      <t>ヨウ</t>
    </rPh>
    <rPh sb="13" eb="15">
      <t>スイドウ</t>
    </rPh>
    <rPh sb="15" eb="17">
      <t>ジギョウ</t>
    </rPh>
    <rPh sb="17" eb="19">
      <t>カイケイ</t>
    </rPh>
    <phoneticPr fontId="5"/>
  </si>
  <si>
    <t>枚方京田辺環境施設組合</t>
    <rPh sb="0" eb="2">
      <t>ヒラカタ</t>
    </rPh>
    <rPh sb="2" eb="5">
      <t>キョウタナベ</t>
    </rPh>
    <rPh sb="5" eb="7">
      <t>カンキョウ</t>
    </rPh>
    <rPh sb="7" eb="9">
      <t>シセツ</t>
    </rPh>
    <rPh sb="9" eb="11">
      <t>クミアイ</t>
    </rPh>
    <phoneticPr fontId="18"/>
  </si>
  <si>
    <t>-</t>
    <phoneticPr fontId="2"/>
  </si>
  <si>
    <t>枚方市スポーツ協会</t>
    <rPh sb="2" eb="3">
      <t>シ</t>
    </rPh>
    <phoneticPr fontId="2"/>
  </si>
  <si>
    <t>枚方市土地開発公社</t>
  </si>
  <si>
    <t>施設保全整備基金</t>
    <phoneticPr fontId="5"/>
  </si>
  <si>
    <t>職員退職手当基金</t>
    <phoneticPr fontId="5"/>
  </si>
  <si>
    <t>安心安全基金</t>
    <phoneticPr fontId="5"/>
  </si>
  <si>
    <t>こども夢基金</t>
    <rPh sb="3" eb="4">
      <t>ユメ</t>
    </rPh>
    <phoneticPr fontId="5"/>
  </si>
  <si>
    <t>枚方市駅周辺再整備推進基金</t>
    <rPh sb="0" eb="3">
      <t>ヒラカタシ</t>
    </rPh>
    <rPh sb="3" eb="4">
      <t>エキ</t>
    </rPh>
    <rPh sb="4" eb="6">
      <t>シュウヘン</t>
    </rPh>
    <rPh sb="6" eb="9">
      <t>サイセイビ</t>
    </rPh>
    <rPh sb="9" eb="11">
      <t>スイシン</t>
    </rPh>
    <rPh sb="11" eb="13">
      <t>キキン</t>
    </rPh>
    <phoneticPr fontId="5"/>
  </si>
  <si>
    <t>-</t>
    <phoneticPr fontId="2"/>
  </si>
  <si>
    <t>大阪府都市競艇企業団</t>
    <rPh sb="0" eb="3">
      <t>オオサカフ</t>
    </rPh>
    <rPh sb="3" eb="5">
      <t>トシ</t>
    </rPh>
    <rPh sb="5" eb="7">
      <t>キョウテイ</t>
    </rPh>
    <rPh sb="7" eb="9">
      <t>キギョウ</t>
    </rPh>
    <rPh sb="9" eb="10">
      <t>ダン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</si>
  <si>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</si>
  <si>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</si>
  <si>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</si>
  <si>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</si>
  <si>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</si>
  <si>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令和３年度と同様に「なし」であり、実質公債費比率についても、類似団体内平均値を下回っているものの、前年度に比べ増加している。単年度でみても実質公債費比率について増加しており、その要因としては、償還金の額が増加したことなどが挙げられる。引き続き、地方債残高や元利償還金の動向を注視しながら計画的な市債の発行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</si>
  <si>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</si>
  <si>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</si>
  <si>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</si>
  <si>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残高をはじめとした将来負担額の抑制などに努めていることから、将来負担比率は令和３年度と同様に「なし」であり、類似団体平均値を下回っている。一方、有形固定資産減価償却率は令和３年度と比較して横ばいとなっているが、依然として類似団体平均値と比較して高いため、財政負担に留意しながら、平成29年３月に策定した公共施設マネジメント推進計画に基づき、公共施設の老朽化に対応していく。</t>
    <rPh sb="98" eb="99">
      <t>ヨコ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</si>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</sst>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8"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87" fontId="34" fillId="6" borderId="128"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0" fontId="34" fillId="6" borderId="113"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5" xfId="12" applyNumberFormat="1" applyFont="1" applyBorder="1" applyAlignment="1" applyProtection="1">
      <alignment horizontal="left" vertical="center" shrinkToFit="1"/>
      <protection locked="0"/>
    </xf>
    <xf numFmtId="0" fontId="34" fillId="0" borderId="120"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7"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3"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3"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8" xfId="15" applyNumberFormat="1" applyFont="1" applyFill="1" applyBorder="1" applyAlignment="1" applyProtection="1">
      <alignment horizontal="right" vertical="center" shrinkToFit="1"/>
      <protection locked="0"/>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9"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7"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04A843B-2150-44C4-B07E-8B13FC5692A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168D-4657-84F3-6D4589F164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28203</c:v>
                </c:pt>
                <c:pt idx="1">
                  <c:v>30392</c:v>
                </c:pt>
                <c:pt idx="2">
                  <c:v>47723</c:v>
                </c:pt>
                <c:pt idx="3">
                  <c:v>40462</c:v>
                </c:pt>
                <c:pt idx="4">
                  <c:v>42323</c:v>
                </c:pt>
              </c:numCache>
            </c:numRef>
          </c:val>
          <c:smooth val="0"/>
          <c:extLst>
            <c:ext xmlns:c16="http://schemas.microsoft.com/office/drawing/2014/chart" uri="{C3380CC4-5D6E-409C-BE32-E72D297353CC}">
              <c16:uniqueId val="{00000001-168D-4657-84F3-6D4589F164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2.02</c:v>
                </c:pt>
                <c:pt idx="1">
                  <c:v>2.12</c:v>
                </c:pt>
                <c:pt idx="2">
                  <c:v>2.13</c:v>
                </c:pt>
                <c:pt idx="3">
                  <c:v>2.98</c:v>
                </c:pt>
                <c:pt idx="4">
                  <c:v>3.07</c:v>
                </c:pt>
              </c:numCache>
            </c:numRef>
          </c:val>
          <c:extLst>
            <c:ext xmlns:c16="http://schemas.microsoft.com/office/drawing/2014/chart" uri="{C3380CC4-5D6E-409C-BE32-E72D297353CC}">
              <c16:uniqueId val="{00000000-7A6E-4BB8-8FA4-523406FA15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12.79</c:v>
                </c:pt>
                <c:pt idx="1">
                  <c:v>14.57</c:v>
                </c:pt>
                <c:pt idx="2">
                  <c:v>15.93</c:v>
                </c:pt>
                <c:pt idx="3">
                  <c:v>16.489999999999998</c:v>
                </c:pt>
                <c:pt idx="4">
                  <c:v>19.12</c:v>
                </c:pt>
              </c:numCache>
            </c:numRef>
          </c:val>
          <c:extLst>
            <c:ext xmlns:c16="http://schemas.microsoft.com/office/drawing/2014/chart" uri="{C3380CC4-5D6E-409C-BE32-E72D297353CC}">
              <c16:uniqueId val="{00000001-7A6E-4BB8-8FA4-523406FA15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1.03</c:v>
                </c:pt>
                <c:pt idx="1">
                  <c:v>2.15</c:v>
                </c:pt>
                <c:pt idx="2">
                  <c:v>1.7</c:v>
                </c:pt>
                <c:pt idx="3">
                  <c:v>2.41</c:v>
                </c:pt>
                <c:pt idx="4">
                  <c:v>2.86</c:v>
                </c:pt>
              </c:numCache>
            </c:numRef>
          </c:val>
          <c:smooth val="0"/>
          <c:extLst>
            <c:ext xmlns:c16="http://schemas.microsoft.com/office/drawing/2014/chart" uri="{C3380CC4-5D6E-409C-BE32-E72D297353CC}">
              <c16:uniqueId val="{00000002-7A6E-4BB8-8FA4-523406FA15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0.02</c:v>
                </c:pt>
                <c:pt idx="8">
                  <c:v>#N/A</c:v>
                </c:pt>
                <c:pt idx="9">
                  <c:v>0.04</c:v>
                </c:pt>
              </c:numCache>
            </c:numRef>
          </c:val>
          <c:extLst>
            <c:ext xmlns:c16="http://schemas.microsoft.com/office/drawing/2014/chart" uri="{C3380CC4-5D6E-409C-BE32-E72D297353CC}">
              <c16:uniqueId val="{00000000-B6AB-43A2-B85B-DF24D8CB99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AB-43A2-B85B-DF24D8CB99A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0.38</c:v>
                </c:pt>
                <c:pt idx="2">
                  <c:v>#N/A</c:v>
                </c:pt>
                <c:pt idx="3">
                  <c:v>0.08</c:v>
                </c:pt>
                <c:pt idx="4">
                  <c:v>#N/A</c:v>
                </c:pt>
                <c:pt idx="5">
                  <c:v>7.0000000000000007E-2</c:v>
                </c:pt>
                <c:pt idx="6">
                  <c:v>#N/A</c:v>
                </c:pt>
                <c:pt idx="7">
                  <c:v>0.08</c:v>
                </c:pt>
                <c:pt idx="8">
                  <c:v>#N/A</c:v>
                </c:pt>
                <c:pt idx="9">
                  <c:v>0.09</c:v>
                </c:pt>
              </c:numCache>
            </c:numRef>
          </c:val>
          <c:extLst>
            <c:ext xmlns:c16="http://schemas.microsoft.com/office/drawing/2014/chart" uri="{C3380CC4-5D6E-409C-BE32-E72D297353CC}">
              <c16:uniqueId val="{00000002-B6AB-43A2-B85B-DF24D8CB99A3}"/>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0.92</c:v>
                </c:pt>
                <c:pt idx="2">
                  <c:v>#N/A</c:v>
                </c:pt>
                <c:pt idx="3">
                  <c:v>0.42</c:v>
                </c:pt>
                <c:pt idx="4">
                  <c:v>#N/A</c:v>
                </c:pt>
                <c:pt idx="5">
                  <c:v>0.93</c:v>
                </c:pt>
                <c:pt idx="6">
                  <c:v>#N/A</c:v>
                </c:pt>
                <c:pt idx="7">
                  <c:v>0.56999999999999995</c:v>
                </c:pt>
                <c:pt idx="8">
                  <c:v>#N/A</c:v>
                </c:pt>
                <c:pt idx="9">
                  <c:v>0.5</c:v>
                </c:pt>
              </c:numCache>
            </c:numRef>
          </c:val>
          <c:extLst>
            <c:ext xmlns:c16="http://schemas.microsoft.com/office/drawing/2014/chart" uri="{C3380CC4-5D6E-409C-BE32-E72D297353CC}">
              <c16:uniqueId val="{00000003-B6AB-43A2-B85B-DF24D8CB99A3}"/>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0.61</c:v>
                </c:pt>
                <c:pt idx="2">
                  <c:v>#N/A</c:v>
                </c:pt>
                <c:pt idx="3">
                  <c:v>0.64</c:v>
                </c:pt>
                <c:pt idx="4">
                  <c:v>#N/A</c:v>
                </c:pt>
                <c:pt idx="5">
                  <c:v>1.38</c:v>
                </c:pt>
                <c:pt idx="6">
                  <c:v>#N/A</c:v>
                </c:pt>
                <c:pt idx="7">
                  <c:v>1.1499999999999999</c:v>
                </c:pt>
                <c:pt idx="8">
                  <c:v>#N/A</c:v>
                </c:pt>
                <c:pt idx="9">
                  <c:v>1.2</c:v>
                </c:pt>
              </c:numCache>
            </c:numRef>
          </c:val>
          <c:extLst>
            <c:ext xmlns:c16="http://schemas.microsoft.com/office/drawing/2014/chart" uri="{C3380CC4-5D6E-409C-BE32-E72D297353CC}">
              <c16:uniqueId val="{00000004-B6AB-43A2-B85B-DF24D8CB99A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1.99</c:v>
                </c:pt>
                <c:pt idx="2">
                  <c:v>#N/A</c:v>
                </c:pt>
                <c:pt idx="3">
                  <c:v>2.11</c:v>
                </c:pt>
                <c:pt idx="4">
                  <c:v>#N/A</c:v>
                </c:pt>
                <c:pt idx="5">
                  <c:v>2.11</c:v>
                </c:pt>
                <c:pt idx="6">
                  <c:v>#N/A</c:v>
                </c:pt>
                <c:pt idx="7">
                  <c:v>2.95</c:v>
                </c:pt>
                <c:pt idx="8">
                  <c:v>#N/A</c:v>
                </c:pt>
                <c:pt idx="9">
                  <c:v>3.02</c:v>
                </c:pt>
              </c:numCache>
            </c:numRef>
          </c:val>
          <c:extLst>
            <c:ext xmlns:c16="http://schemas.microsoft.com/office/drawing/2014/chart" uri="{C3380CC4-5D6E-409C-BE32-E72D297353CC}">
              <c16:uniqueId val="{00000005-B6AB-43A2-B85B-DF24D8CB99A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0.21</c:v>
                </c:pt>
                <c:pt idx="2">
                  <c:v>#N/A</c:v>
                </c:pt>
                <c:pt idx="3">
                  <c:v>1.99</c:v>
                </c:pt>
                <c:pt idx="4">
                  <c:v>#N/A</c:v>
                </c:pt>
                <c:pt idx="5">
                  <c:v>2.13</c:v>
                </c:pt>
                <c:pt idx="6">
                  <c:v>#N/A</c:v>
                </c:pt>
                <c:pt idx="7">
                  <c:v>2.8</c:v>
                </c:pt>
                <c:pt idx="8">
                  <c:v>#N/A</c:v>
                </c:pt>
                <c:pt idx="9">
                  <c:v>3.36</c:v>
                </c:pt>
              </c:numCache>
            </c:numRef>
          </c:val>
          <c:extLst>
            <c:ext xmlns:c16="http://schemas.microsoft.com/office/drawing/2014/chart" uri="{C3380CC4-5D6E-409C-BE32-E72D297353CC}">
              <c16:uniqueId val="{00000006-B6AB-43A2-B85B-DF24D8CB99A3}"/>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1.71</c:v>
                </c:pt>
                <c:pt idx="2">
                  <c:v>#N/A</c:v>
                </c:pt>
                <c:pt idx="3">
                  <c:v>2.21</c:v>
                </c:pt>
                <c:pt idx="4">
                  <c:v>#N/A</c:v>
                </c:pt>
                <c:pt idx="5">
                  <c:v>3.67</c:v>
                </c:pt>
                <c:pt idx="6">
                  <c:v>#N/A</c:v>
                </c:pt>
                <c:pt idx="7">
                  <c:v>5.77</c:v>
                </c:pt>
                <c:pt idx="8">
                  <c:v>#N/A</c:v>
                </c:pt>
                <c:pt idx="9">
                  <c:v>7.61</c:v>
                </c:pt>
              </c:numCache>
            </c:numRef>
          </c:val>
          <c:extLst>
            <c:ext xmlns:c16="http://schemas.microsoft.com/office/drawing/2014/chart" uri="{C3380CC4-5D6E-409C-BE32-E72D297353CC}">
              <c16:uniqueId val="{00000007-B6AB-43A2-B85B-DF24D8CB99A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7.8</c:v>
                </c:pt>
                <c:pt idx="2">
                  <c:v>#N/A</c:v>
                </c:pt>
                <c:pt idx="3">
                  <c:v>8.09</c:v>
                </c:pt>
                <c:pt idx="4">
                  <c:v>#N/A</c:v>
                </c:pt>
                <c:pt idx="5">
                  <c:v>8.89</c:v>
                </c:pt>
                <c:pt idx="6">
                  <c:v>#N/A</c:v>
                </c:pt>
                <c:pt idx="7">
                  <c:v>9.73</c:v>
                </c:pt>
                <c:pt idx="8">
                  <c:v>#N/A</c:v>
                </c:pt>
                <c:pt idx="9">
                  <c:v>10.99</c:v>
                </c:pt>
              </c:numCache>
            </c:numRef>
          </c:val>
          <c:extLst>
            <c:ext xmlns:c16="http://schemas.microsoft.com/office/drawing/2014/chart" uri="{C3380CC4-5D6E-409C-BE32-E72D297353CC}">
              <c16:uniqueId val="{00000008-B6AB-43A2-B85B-DF24D8CB99A3}"/>
            </c:ext>
          </c:extLst>
        </c:ser>
        <c:ser>
          <c:idx val="9"/>
          <c:order val="9"/>
          <c:tx>
            <c:strRef>
              <c:f>データシート!$A$36</c:f>
              <c:strCache>
                <c:ptCount val="1"/>
                <c:pt idx="0">
                  <c:v>自動車駐車場特別会計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0.28999999999999998</c:v>
                </c:pt>
                <c:pt idx="1">
                  <c:v>#N/A</c:v>
                </c:pt>
                <c:pt idx="2">
                  <c:v>0.21</c:v>
                </c:pt>
                <c:pt idx="3">
                  <c:v>#N/A</c:v>
                </c:pt>
                <c:pt idx="4">
                  <c:v>0.18</c:v>
                </c:pt>
                <c:pt idx="5">
                  <c:v>#N/A</c:v>
                </c:pt>
                <c:pt idx="6">
                  <c:v>0.13</c:v>
                </c:pt>
                <c:pt idx="7">
                  <c:v>#N/A</c:v>
                </c:pt>
                <c:pt idx="8">
                  <c:v>7.0000000000000007E-2</c:v>
                </c:pt>
                <c:pt idx="9">
                  <c:v>#N/A</c:v>
                </c:pt>
              </c:numCache>
            </c:numRef>
          </c:val>
          <c:extLst>
            <c:ext xmlns:c16="http://schemas.microsoft.com/office/drawing/2014/chart" uri="{C3380CC4-5D6E-409C-BE32-E72D297353CC}">
              <c16:uniqueId val="{00000009-B6AB-43A2-B85B-DF24D8CB99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14334</c:v>
                </c:pt>
                <c:pt idx="5">
                  <c:v>14044</c:v>
                </c:pt>
                <c:pt idx="8">
                  <c:v>13295</c:v>
                </c:pt>
                <c:pt idx="11">
                  <c:v>13358</c:v>
                </c:pt>
                <c:pt idx="14">
                  <c:v>13455</c:v>
                </c:pt>
              </c:numCache>
            </c:numRef>
          </c:val>
          <c:extLst>
            <c:ext xmlns:c16="http://schemas.microsoft.com/office/drawing/2014/chart" uri="{C3380CC4-5D6E-409C-BE32-E72D297353CC}">
              <c16:uniqueId val="{00000000-2ECE-4F8B-B082-153422C4CA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2ECE-4F8B-B082-153422C4CA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2ECE-4F8B-B082-153422C4CA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412</c:v>
                </c:pt>
                <c:pt idx="3">
                  <c:v>401</c:v>
                </c:pt>
                <c:pt idx="6">
                  <c:v>377</c:v>
                </c:pt>
                <c:pt idx="9">
                  <c:v>382</c:v>
                </c:pt>
                <c:pt idx="12">
                  <c:v>391</c:v>
                </c:pt>
              </c:numCache>
            </c:numRef>
          </c:val>
          <c:extLst>
            <c:ext xmlns:c16="http://schemas.microsoft.com/office/drawing/2014/chart" uri="{C3380CC4-5D6E-409C-BE32-E72D297353CC}">
              <c16:uniqueId val="{00000003-2ECE-4F8B-B082-153422C4CA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3552</c:v>
                </c:pt>
                <c:pt idx="3">
                  <c:v>3239</c:v>
                </c:pt>
                <c:pt idx="6">
                  <c:v>2857</c:v>
                </c:pt>
                <c:pt idx="9">
                  <c:v>2879</c:v>
                </c:pt>
                <c:pt idx="12">
                  <c:v>2709</c:v>
                </c:pt>
              </c:numCache>
            </c:numRef>
          </c:val>
          <c:extLst>
            <c:ext xmlns:c16="http://schemas.microsoft.com/office/drawing/2014/chart" uri="{C3380CC4-5D6E-409C-BE32-E72D297353CC}">
              <c16:uniqueId val="{00000004-2ECE-4F8B-B082-153422C4CA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CE-4F8B-B082-153422C4CA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CE-4F8B-B082-153422C4CA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10063</c:v>
                </c:pt>
                <c:pt idx="3">
                  <c:v>9672</c:v>
                </c:pt>
                <c:pt idx="6">
                  <c:v>10090</c:v>
                </c:pt>
                <c:pt idx="9">
                  <c:v>10644</c:v>
                </c:pt>
                <c:pt idx="12">
                  <c:v>11051</c:v>
                </c:pt>
              </c:numCache>
            </c:numRef>
          </c:val>
          <c:extLst>
            <c:ext xmlns:c16="http://schemas.microsoft.com/office/drawing/2014/chart" uri="{C3380CC4-5D6E-409C-BE32-E72D297353CC}">
              <c16:uniqueId val="{00000007-2ECE-4F8B-B082-153422C4CA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-296</c:v>
                </c:pt>
                <c:pt idx="2">
                  <c:v>#N/A</c:v>
                </c:pt>
                <c:pt idx="3">
                  <c:v>#N/A</c:v>
                </c:pt>
                <c:pt idx="4">
                  <c:v>-721</c:v>
                </c:pt>
                <c:pt idx="5">
                  <c:v>#N/A</c:v>
                </c:pt>
                <c:pt idx="6">
                  <c:v>#N/A</c:v>
                </c:pt>
                <c:pt idx="7">
                  <c:v>40</c:v>
                </c:pt>
                <c:pt idx="8">
                  <c:v>#N/A</c:v>
                </c:pt>
                <c:pt idx="9">
                  <c:v>#N/A</c:v>
                </c:pt>
                <c:pt idx="10">
                  <c:v>558</c:v>
                </c:pt>
                <c:pt idx="11">
                  <c:v>#N/A</c:v>
                </c:pt>
                <c:pt idx="12">
                  <c:v>#N/A</c:v>
                </c:pt>
                <c:pt idx="13">
                  <c:v>708</c:v>
                </c:pt>
                <c:pt idx="14">
                  <c:v>#N/A</c:v>
                </c:pt>
              </c:numCache>
            </c:numRef>
          </c:val>
          <c:smooth val="0"/>
          <c:extLst>
            <c:ext xmlns:c16="http://schemas.microsoft.com/office/drawing/2014/chart" uri="{C3380CC4-5D6E-409C-BE32-E72D297353CC}">
              <c16:uniqueId val="{00000008-2ECE-4F8B-B082-153422C4CA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118571</c:v>
                </c:pt>
                <c:pt idx="5">
                  <c:v>119413</c:v>
                </c:pt>
                <c:pt idx="8">
                  <c:v>119111</c:v>
                </c:pt>
                <c:pt idx="11">
                  <c:v>116840</c:v>
                </c:pt>
                <c:pt idx="14">
                  <c:v>113778</c:v>
                </c:pt>
              </c:numCache>
            </c:numRef>
          </c:val>
          <c:extLst>
            <c:ext xmlns:c16="http://schemas.microsoft.com/office/drawing/2014/chart" uri="{C3380CC4-5D6E-409C-BE32-E72D297353CC}">
              <c16:uniqueId val="{00000000-5C83-4B87-90F2-CD9981F74E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27376</c:v>
                </c:pt>
                <c:pt idx="5">
                  <c:v>28285</c:v>
                </c:pt>
                <c:pt idx="8">
                  <c:v>26448</c:v>
                </c:pt>
                <c:pt idx="11">
                  <c:v>26294</c:v>
                </c:pt>
                <c:pt idx="14">
                  <c:v>26706</c:v>
                </c:pt>
              </c:numCache>
            </c:numRef>
          </c:val>
          <c:extLst>
            <c:ext xmlns:c16="http://schemas.microsoft.com/office/drawing/2014/chart" uri="{C3380CC4-5D6E-409C-BE32-E72D297353CC}">
              <c16:uniqueId val="{00000001-5C83-4B87-90F2-CD9981F74E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31104</c:v>
                </c:pt>
                <c:pt idx="5">
                  <c:v>33265</c:v>
                </c:pt>
                <c:pt idx="8">
                  <c:v>33335</c:v>
                </c:pt>
                <c:pt idx="11">
                  <c:v>36881</c:v>
                </c:pt>
                <c:pt idx="14">
                  <c:v>40626</c:v>
                </c:pt>
              </c:numCache>
            </c:numRef>
          </c:val>
          <c:extLst>
            <c:ext xmlns:c16="http://schemas.microsoft.com/office/drawing/2014/chart" uri="{C3380CC4-5D6E-409C-BE32-E72D297353CC}">
              <c16:uniqueId val="{00000002-5C83-4B87-90F2-CD9981F74E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83-4B87-90F2-CD9981F74E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83-4B87-90F2-CD9981F74E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1145</c:v>
                </c:pt>
                <c:pt idx="3">
                  <c:v>1136</c:v>
                </c:pt>
                <c:pt idx="6">
                  <c:v>1080</c:v>
                </c:pt>
                <c:pt idx="9">
                  <c:v>1075</c:v>
                </c:pt>
                <c:pt idx="12">
                  <c:v>906</c:v>
                </c:pt>
              </c:numCache>
            </c:numRef>
          </c:val>
          <c:extLst>
            <c:ext xmlns:c16="http://schemas.microsoft.com/office/drawing/2014/chart" uri="{C3380CC4-5D6E-409C-BE32-E72D297353CC}">
              <c16:uniqueId val="{00000005-5C83-4B87-90F2-CD9981F74E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15453</c:v>
                </c:pt>
                <c:pt idx="3">
                  <c:v>14648</c:v>
                </c:pt>
                <c:pt idx="6">
                  <c:v>13416</c:v>
                </c:pt>
                <c:pt idx="9">
                  <c:v>13041</c:v>
                </c:pt>
                <c:pt idx="12">
                  <c:v>13077</c:v>
                </c:pt>
              </c:numCache>
            </c:numRef>
          </c:val>
          <c:extLst>
            <c:ext xmlns:c16="http://schemas.microsoft.com/office/drawing/2014/chart" uri="{C3380CC4-5D6E-409C-BE32-E72D297353CC}">
              <c16:uniqueId val="{00000006-5C83-4B87-90F2-CD9981F74E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2341</c:v>
                </c:pt>
                <c:pt idx="3">
                  <c:v>2075</c:v>
                </c:pt>
                <c:pt idx="6">
                  <c:v>1823</c:v>
                </c:pt>
                <c:pt idx="9">
                  <c:v>1482</c:v>
                </c:pt>
                <c:pt idx="12">
                  <c:v>1223</c:v>
                </c:pt>
              </c:numCache>
            </c:numRef>
          </c:val>
          <c:extLst>
            <c:ext xmlns:c16="http://schemas.microsoft.com/office/drawing/2014/chart" uri="{C3380CC4-5D6E-409C-BE32-E72D297353CC}">
              <c16:uniqueId val="{00000007-5C83-4B87-90F2-CD9981F74E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30859</c:v>
                </c:pt>
                <c:pt idx="3">
                  <c:v>31141</c:v>
                </c:pt>
                <c:pt idx="6">
                  <c:v>29334</c:v>
                </c:pt>
                <c:pt idx="9">
                  <c:v>27461</c:v>
                </c:pt>
                <c:pt idx="12">
                  <c:v>25207</c:v>
                </c:pt>
              </c:numCache>
            </c:numRef>
          </c:val>
          <c:extLst>
            <c:ext xmlns:c16="http://schemas.microsoft.com/office/drawing/2014/chart" uri="{C3380CC4-5D6E-409C-BE32-E72D297353CC}">
              <c16:uniqueId val="{00000008-5C83-4B87-90F2-CD9981F74E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4674</c:v>
                </c:pt>
                <c:pt idx="3">
                  <c:v>4663</c:v>
                </c:pt>
                <c:pt idx="6">
                  <c:v>4646</c:v>
                </c:pt>
                <c:pt idx="9">
                  <c:v>4425</c:v>
                </c:pt>
                <c:pt idx="12">
                  <c:v>3917</c:v>
                </c:pt>
              </c:numCache>
            </c:numRef>
          </c:val>
          <c:extLst>
            <c:ext xmlns:c16="http://schemas.microsoft.com/office/drawing/2014/chart" uri="{C3380CC4-5D6E-409C-BE32-E72D297353CC}">
              <c16:uniqueId val="{00000009-5C83-4B87-90F2-CD9981F74E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104182</c:v>
                </c:pt>
                <c:pt idx="3">
                  <c:v>105708</c:v>
                </c:pt>
                <c:pt idx="6">
                  <c:v>111037</c:v>
                </c:pt>
                <c:pt idx="9">
                  <c:v>113685</c:v>
                </c:pt>
                <c:pt idx="12">
                  <c:v>112893</c:v>
                </c:pt>
              </c:numCache>
            </c:numRef>
          </c:val>
          <c:extLst>
            <c:ext xmlns:c16="http://schemas.microsoft.com/office/drawing/2014/chart" uri="{C3380CC4-5D6E-409C-BE32-E72D297353CC}">
              <c16:uniqueId val="{0000000A-5C83-4B87-90F2-CD9981F74E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C83-4B87-90F2-CD9981F74E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12666</c:v>
                </c:pt>
                <c:pt idx="1">
                  <c:v>13602</c:v>
                </c:pt>
                <c:pt idx="2">
                  <c:v>15499</c:v>
                </c:pt>
              </c:numCache>
            </c:numRef>
          </c:val>
          <c:extLst>
            <c:ext xmlns:c16="http://schemas.microsoft.com/office/drawing/2014/chart" uri="{C3380CC4-5D6E-409C-BE32-E72D297353CC}">
              <c16:uniqueId val="{00000000-2CF5-48AE-A7EA-78CDAACF32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4397</c:v>
                </c:pt>
                <c:pt idx="1">
                  <c:v>5397</c:v>
                </c:pt>
                <c:pt idx="2">
                  <c:v>5897</c:v>
                </c:pt>
              </c:numCache>
            </c:numRef>
          </c:val>
          <c:extLst>
            <c:ext xmlns:c16="http://schemas.microsoft.com/office/drawing/2014/chart" uri="{C3380CC4-5D6E-409C-BE32-E72D297353CC}">
              <c16:uniqueId val="{00000001-2CF5-48AE-A7EA-78CDAACF32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12764</c:v>
                </c:pt>
                <c:pt idx="1">
                  <c:v>14151</c:v>
                </c:pt>
                <c:pt idx="2">
                  <c:v>15541</c:v>
                </c:pt>
              </c:numCache>
            </c:numRef>
          </c:val>
          <c:extLst>
            <c:ext xmlns:c16="http://schemas.microsoft.com/office/drawing/2014/chart" uri="{C3380CC4-5D6E-409C-BE32-E72D297353CC}">
              <c16:uniqueId val="{00000002-2CF5-48AE-A7EA-78CDAACF320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{529FE305-26B6-489D-A680-26023388AA00}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26E-4881-A175-47F39DF7A3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{353089D7-53EE-42AC-A661-0F1616E967D3}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6E-4881-A175-47F39DF7A3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{5A51E900-4CF3-48BD-9873-7270798613ED}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6E-4881-A175-47F39DF7A3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{C8004B0A-55CC-4B23-9F56-B1A88E4C2457}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6E-4881-A175-47F39DF7A3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{445A00AC-7D7A-40D8-8179-2FD7898CEAF4}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6E-4881-A175-47F39DF7A3D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{41F892B2-AD42-40AB-8F66-1F8747B6C4DB}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26E-4881-A175-47F39DF7A3D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{CEE9BAF9-AE63-44F9-8F52-B762C659C0F1}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26E-4881-A175-47F39DF7A3D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{1BD640C8-F17F-4C89-BB54-3FD698EABECD}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26E-4881-A175-47F39DF7A3D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{A07114D6-0E7B-42AC-8227-71E5CA7E269E}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26E-4881-A175-47F39DF7A3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77.3</c:v>
                </c:pt>
                <c:pt idx="8">
                  <c:v>77.3</c:v>
                </c:pt>
                <c:pt idx="16">
                  <c:v>77.2</c:v>
                </c:pt>
                <c:pt idx="24">
                  <c:v>76.2</c:v>
                </c:pt>
                <c:pt idx="32">
                  <c:v>76.2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26E-4881-A175-47F39DF7A3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{BD2B95E8-3616-4994-896F-305BFEEE5E19}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26E-4881-A175-47F39DF7A3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{F00D3EAD-30DB-42BF-A892-DF036E09C78F}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6E-4881-A175-47F39DF7A3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{BB420135-7BD0-48CF-84D4-060A01F226A0}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6E-4881-A175-47F39DF7A3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{3B07E123-D16A-4856-9F59-B901CF3938CA}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6E-4881-A175-47F39DF7A3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{832B6A53-A828-4452-8E18-3BD34325CD76}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6E-4881-A175-47F39DF7A3D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{1C78FD2B-D270-4108-B522-C53201CD8438}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26E-4881-A175-47F39DF7A3D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{7FFF287B-0460-4509-AD53-88F784ED278C}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26E-4881-A175-47F39DF7A3D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{6475029D-BE17-4FF5-AA1B-AE8547713723}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26E-4881-A175-47F39DF7A3D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{1F44E5C5-7A5D-4C25-B5E5-F9D594BF0BA2}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26E-4881-A175-47F39DF7A3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A26E-4881-A175-47F39DF7A3D9}"/>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{A049FA54-D87E-4874-971E-270618EF6DD5}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DDB-4B1C-9AB3-38EE398016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{F5538785-BBF3-4919-8E2F-77ABB3103F91}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DB-4B1C-9AB3-38EE398016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{967DC4F2-F8A2-4B4C-A358-62BF8F98B66C}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DB-4B1C-9AB3-38EE398016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{4BF40CD8-D56B-4C75-AA53-CBBED36608FA}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DB-4B1C-9AB3-38EE398016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{955BA6F5-FEB0-4719-A3C7-6CE6E6C5A607}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DB-4B1C-9AB3-38EE3980164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{EEF207ED-A547-4EC1-BBB4-9DA38033C4B2}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DDB-4B1C-9AB3-38EE3980164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{C94E3197-5E0F-4476-82E7-E3E83695A440}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DDB-4B1C-9AB3-38EE3980164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{505A6EAF-0E84-49DE-ACD8-78269DB95C36}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DDB-4B1C-9AB3-38EE3980164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{61E6ECA0-91DF-48B1-8730-9569A054511C}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DDB-4B1C-9AB3-38EE398016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-0.8</c:v>
                </c:pt>
                <c:pt idx="16">
                  <c:v>-0.4</c:v>
                </c:pt>
                <c:pt idx="24">
                  <c:v>0</c:v>
                </c:pt>
                <c:pt idx="32">
                  <c:v>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DDB-4B1C-9AB3-38EE398016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{800BCB1F-6FE4-4EB5-A469-279F4D8B3F1B}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DDB-4B1C-9AB3-38EE398016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{57748F5E-FA57-4939-9CA1-395A70ECC789}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DB-4B1C-9AB3-38EE398016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{AA61DE99-3EA6-43C1-916F-173F09E57A4D}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DB-4B1C-9AB3-38EE398016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{45F1E6E4-442D-4EF9-9070-D89C93004291}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DB-4B1C-9AB3-38EE398016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{DBBB9DC9-90EF-486A-9DCD-CA840610D1D0}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DB-4B1C-9AB3-38EE3980164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{41A6C5F2-3972-45CD-AE77-733CEF815751}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DDB-4B1C-9AB3-38EE3980164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{C566B598-CDE5-4A12-B894-FECE34670563}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DDB-4B1C-9AB3-38EE3980164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{2198319D-64E5-46B9-91A6-974C41D72D6E}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DDB-4B1C-9AB3-38EE3980164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{3FEF5AFB-FFB9-462E-997D-C1D2CF74B928}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DDB-4B1C-9AB3-38EE398016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8DDB-4B1C-9AB3-38EE39801645}"/>
            </c:ext>
          </c:extLst>
        </c:ser>
        <c:dLbls>
          <c:showLegendKey val="0"/>
          <c:showVal val="1"/>
          <c:showCatName val="0"/>
          <c:showSerName val="0"/>
          <c:showPercent val="0"/>
          <c:showBubbleSize val="0"/>
        </c:dLbls>
        <c:axId val="84219776"/>
        <c:axId val="84234240"/>
      </c:scatterChart>
      <c:valAx>
        <c:axId val="84219776"/>
        <c:scaling>
          <c:orientation val="maxMin"/>
          <c:max val="6"/>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396,252
390,982
65.12
163,700,770
160,424,875
2,490,950
81,083,765
112,892,881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財政力指数は、前年度から</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１ポイント減となり、類似団体内平均値を</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１ポイント下回った。</a:t>
          </a:r>
        </a:p>
        <a:p>
          <a:r>
            <a:rPr kumimoji="1" lang="ja-JP" altLang="en-US" sz="1300">
              <a:latin typeface="ＭＳ Ｐゴシック" panose="020B0600070205080204" pitchFamily="50" charset="-128"/>
              <a:ea typeface="ＭＳ Ｐゴシック" panose="020B0600070205080204" pitchFamily="50" charset="-128"/>
            </a:rPr>
            <a:t>　今後も人口減少や少子高齢化の進展により、市税収入の増加は見込めない状況であるが、社会保障費などの増加が予測されることから、行財政改革プラン</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に掲げた自主財源の確保や受益者負担の適正化、事務事業等の見直し・最適化などに取り組むことで一定水準を維持できるよう努めていく。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8165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918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162378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経常収支比率は、前年度比で</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ポイント増となった。要因としては、算定の分母となる歳入は市税が増加したものの、臨時財政対策債が大きく減少したため概ね横ばいであっ た一方で、分子となる歳出で扶助費や補助費等などの増により</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6,700</a:t>
          </a:r>
          <a:r>
            <a:rPr kumimoji="1" lang="ja-JP" altLang="en-US" sz="1100">
              <a:latin typeface="ＭＳ Ｐゴシック" panose="020B0600070205080204" pitchFamily="50" charset="-128"/>
              <a:ea typeface="ＭＳ Ｐゴシック" panose="020B0600070205080204" pitchFamily="50" charset="-128"/>
            </a:rPr>
            <a:t>万円増加したことによるものである。</a:t>
          </a:r>
        </a:p>
        <a:p>
          <a:r>
            <a:rPr kumimoji="1" lang="ja-JP" altLang="en-US" sz="1100">
              <a:latin typeface="ＭＳ Ｐゴシック" panose="020B0600070205080204" pitchFamily="50" charset="-128"/>
              <a:ea typeface="ＭＳ Ｐゴシック" panose="020B0600070205080204" pitchFamily="50" charset="-128"/>
            </a:rPr>
            <a:t>　今後については、歳入で経常一般財源の増加が見込めず、歳出でも扶助費などの伸びが継続する見込みであることから、行財政改革プラン</a:t>
          </a:r>
          <a:r>
            <a:rPr kumimoji="1" lang="en-US" altLang="ja-JP" sz="1100">
              <a:latin typeface="ＭＳ Ｐゴシック" panose="020B0600070205080204" pitchFamily="50" charset="-128"/>
              <a:ea typeface="ＭＳ Ｐゴシック" panose="020B0600070205080204" pitchFamily="50" charset="-128"/>
            </a:rPr>
            <a:t>2020</a:t>
          </a:r>
          <a:r>
            <a:rPr kumimoji="1" lang="ja-JP" altLang="en-US" sz="1100">
              <a:latin typeface="ＭＳ Ｐゴシック" panose="020B0600070205080204" pitchFamily="50" charset="-128"/>
              <a:ea typeface="ＭＳ Ｐゴシック" panose="020B0600070205080204" pitchFamily="50" charset="-128"/>
            </a:rPr>
            <a:t>に掲げた自主財源の確保や受益者負担の適正化、事務事業等の見直し・最適化などに取り組むことで一定水準を維持できるよう努めていく。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3048</xdr:rowOff>
    </xdr:from>
    <xdr:to>
      <xdr:col>23</xdr:col>
      <xdr:colOff>133350</xdr:colOff>
      <xdr:row>65</xdr:row>
      <xdr:rowOff>147828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4729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3048</xdr:rowOff>
    </xdr:from>
    <xdr:to>
      <xdr:col>19</xdr:col>
      <xdr:colOff>133350</xdr:colOff>
      <xdr:row>65</xdr:row>
      <xdr:rowOff>167132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4729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167132</xdr:rowOff>
    </xdr:from>
    <xdr:to>
      <xdr:col>15</xdr:col>
      <xdr:colOff>82550</xdr:colOff>
      <xdr:row>66</xdr:row>
      <xdr:rowOff>14986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3113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114046</xdr:rowOff>
    </xdr:from>
    <xdr:to>
      <xdr:col>11</xdr:col>
      <xdr:colOff>31750</xdr:colOff>
      <xdr:row>66</xdr:row>
      <xdr:rowOff>14986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5829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97028</xdr:rowOff>
    </xdr:from>
    <xdr:to>
      <xdr:col>23</xdr:col>
      <xdr:colOff>184150</xdr:colOff>
      <xdr:row>66</xdr:row>
      <xdr:rowOff>27178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69105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123698</xdr:rowOff>
    </xdr:from>
    <xdr:to>
      <xdr:col>19</xdr:col>
      <xdr:colOff>184150</xdr:colOff>
      <xdr:row>65</xdr:row>
      <xdr:rowOff>53848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116332</xdr:rowOff>
    </xdr:from>
    <xdr:to>
      <xdr:col>15</xdr:col>
      <xdr:colOff>133350</xdr:colOff>
      <xdr:row>66</xdr:row>
      <xdr:rowOff>46482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31259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135636</xdr:rowOff>
    </xdr:from>
    <xdr:to>
      <xdr:col>11</xdr:col>
      <xdr:colOff>82550</xdr:colOff>
      <xdr:row>66</xdr:row>
      <xdr:rowOff>65786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50563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人件費・物件費等決算額について、人件費は職員数の減などで減少しているが、物件費は子育て世代へのギフトカード配布事業や原油価格・物価高騰等の影響による光熱費の増などで増加したことにより、前年度比</a:t>
          </a:r>
          <a:r>
            <a:rPr kumimoji="1" lang="en-US" altLang="ja-JP" sz="1100">
              <a:latin typeface="ＭＳ Ｐゴシック" panose="020B0600070205080204" pitchFamily="50" charset="-128"/>
              <a:ea typeface="ＭＳ Ｐゴシック" panose="020B0600070205080204" pitchFamily="50" charset="-128"/>
            </a:rPr>
            <a:t>1,463</a:t>
          </a:r>
          <a:r>
            <a:rPr kumimoji="1" lang="ja-JP" altLang="en-US" sz="1100">
              <a:latin typeface="ＭＳ Ｐゴシック" panose="020B0600070205080204" pitchFamily="50" charset="-128"/>
              <a:ea typeface="ＭＳ Ｐゴシック" panose="020B0600070205080204" pitchFamily="50" charset="-128"/>
            </a:rPr>
            <a:t>円の増となった。しかし、類似団体内平均値は下回る結果となっている。これは職員定数基本方針に基づく取り組みを実施していることや、消防業務を一部事務組合において執行しているため、その決算額を補助費等に計上していることなどが挙げられる。今後についても、職員定数基本方針に基づく総人件費の適正化や行財政改革プラン</a:t>
          </a:r>
          <a:r>
            <a:rPr kumimoji="1" lang="en-US" altLang="ja-JP" sz="1100">
              <a:latin typeface="ＭＳ Ｐゴシック" panose="020B0600070205080204" pitchFamily="50" charset="-128"/>
              <a:ea typeface="ＭＳ Ｐゴシック" panose="020B0600070205080204" pitchFamily="50" charset="-128"/>
            </a:rPr>
            <a:t>2020</a:t>
          </a:r>
          <a:r>
            <a:rPr kumimoji="1" lang="ja-JP" altLang="en-US" sz="1100">
              <a:latin typeface="ＭＳ Ｐゴシック" panose="020B0600070205080204" pitchFamily="50" charset="-128"/>
              <a:ea typeface="ＭＳ Ｐゴシック" panose="020B0600070205080204" pitchFamily="50" charset="-128"/>
            </a:rPr>
            <a:t>に掲げた事務事業等の見直し・最適化などに取り組んでいく。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57330</xdr:rowOff>
    </xdr:from>
    <xdr:to>
      <xdr:col>23</xdr:col>
      <xdr:colOff>133350</xdr:colOff>
      <xdr:row>89</xdr:row>
      <xdr:rowOff>12954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116230"/>
          <a:ext cx="0" cy="1155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156481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4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12954</xdr:rowOff>
    </xdr:from>
    <xdr:to>
      <xdr:col>24</xdr:col>
      <xdr:colOff>12700</xdr:colOff>
      <xdr:row>89</xdr:row>
      <xdr:rowOff>12954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143707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57330</xdr:rowOff>
    </xdr:from>
    <xdr:to>
      <xdr:col>24</xdr:col>
      <xdr:colOff>12700</xdr:colOff>
      <xdr:row>82</xdr:row>
      <xdr:rowOff>57330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1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14371</xdr:rowOff>
    </xdr:from>
    <xdr:to>
      <xdr:col>23</xdr:col>
      <xdr:colOff>133350</xdr:colOff>
      <xdr:row>83</xdr:row>
      <xdr:rowOff>39588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44721"/>
          <a:ext cx="838200" cy="2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159827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61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16300</xdr:rowOff>
    </xdr:from>
    <xdr:to>
      <xdr:col>23</xdr:col>
      <xdr:colOff>184150</xdr:colOff>
      <xdr:row>85</xdr:row>
      <xdr:rowOff>117900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125158</xdr:rowOff>
    </xdr:from>
    <xdr:to>
      <xdr:col>19</xdr:col>
      <xdr:colOff>133350</xdr:colOff>
      <xdr:row>83</xdr:row>
      <xdr:rowOff>14371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12608"/>
          <a:ext cx="889000" cy="2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107362</xdr:rowOff>
    </xdr:from>
    <xdr:to>
      <xdr:col>19</xdr:col>
      <xdr:colOff>184150</xdr:colOff>
      <xdr:row>85</xdr:row>
      <xdr:rowOff>37512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22289</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595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22261</xdr:rowOff>
    </xdr:from>
    <xdr:to>
      <xdr:col>15</xdr:col>
      <xdr:colOff>82550</xdr:colOff>
      <xdr:row>81</xdr:row>
      <xdr:rowOff>125158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09711"/>
          <a:ext cx="889000" cy="10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140911</xdr:rowOff>
    </xdr:from>
    <xdr:to>
      <xdr:col>15</xdr:col>
      <xdr:colOff>133350</xdr:colOff>
      <xdr:row>84</xdr:row>
      <xdr:rowOff>71061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55838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5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11627</xdr:rowOff>
    </xdr:from>
    <xdr:to>
      <xdr:col>11</xdr:col>
      <xdr:colOff>31750</xdr:colOff>
      <xdr:row>81</xdr:row>
      <xdr:rowOff>22261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99077"/>
          <a:ext cx="889000" cy="1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698</xdr:rowOff>
    </xdr:from>
    <xdr:to>
      <xdr:col>11</xdr:col>
      <xdr:colOff>82550</xdr:colOff>
      <xdr:row>83</xdr:row>
      <xdr:rowOff>102298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87075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127834</xdr:rowOff>
    </xdr:from>
    <xdr:to>
      <xdr:col>7</xdr:col>
      <xdr:colOff>31750</xdr:colOff>
      <xdr:row>83</xdr:row>
      <xdr:rowOff>57984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42761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160238</xdr:rowOff>
    </xdr:from>
    <xdr:to>
      <xdr:col>23</xdr:col>
      <xdr:colOff>184150</xdr:colOff>
      <xdr:row>83</xdr:row>
      <xdr:rowOff>90388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5315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6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135021</xdr:rowOff>
    </xdr:from>
    <xdr:to>
      <xdr:col>19</xdr:col>
      <xdr:colOff>184150</xdr:colOff>
      <xdr:row>83</xdr:row>
      <xdr:rowOff>65171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75348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62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74358</xdr:rowOff>
    </xdr:from>
    <xdr:to>
      <xdr:col>15</xdr:col>
      <xdr:colOff>133350</xdr:colOff>
      <xdr:row>82</xdr:row>
      <xdr:rowOff>4508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14685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3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142911</xdr:rowOff>
    </xdr:from>
    <xdr:to>
      <xdr:col>11</xdr:col>
      <xdr:colOff>82550</xdr:colOff>
      <xdr:row>81</xdr:row>
      <xdr:rowOff>73061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5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83238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132277</xdr:rowOff>
    </xdr:from>
    <xdr:to>
      <xdr:col>7</xdr:col>
      <xdr:colOff>31750</xdr:colOff>
      <xdr:row>81</xdr:row>
      <xdr:rowOff>62427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72604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1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主な要因としては、職員構成の変動によるものである。</a:t>
          </a:r>
        </a:p>
        <a:p>
          <a:r>
            <a:rPr kumimoji="1" lang="ja-JP" altLang="en-US" sz="1300">
              <a:latin typeface="ＭＳ Ｐゴシック" panose="020B0600070205080204" pitchFamily="50" charset="-128"/>
              <a:ea typeface="ＭＳ Ｐゴシック" panose="020B0600070205080204" pitchFamily="50" charset="-128"/>
            </a:rPr>
            <a:t>　給与水準については、今後も引き続き、国や他の自治体及び民間事業所等との均衡を図り、適正化に努めていく。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65314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4326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134257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4671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84</xdr:row>
      <xdr:rowOff>134257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156871"/>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84</xdr:row>
      <xdr:rowOff>168729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156871"/>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については、ごみ収集業務体制見直し実施計画など組織体制の見直しをすすめることにより前年度比１人減となった。今後も枚方市職員定数基本方針に基づき、職員数と総人件費の適正化を図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167217</xdr:rowOff>
    </xdr:from>
    <xdr:to>
      <xdr:col>81</xdr:col>
      <xdr:colOff>44450</xdr:colOff>
      <xdr:row>59</xdr:row>
      <xdr:rowOff>48048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111317"/>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35983</xdr:rowOff>
    </xdr:from>
    <xdr:to>
      <xdr:col>77</xdr:col>
      <xdr:colOff>44450</xdr:colOff>
      <xdr:row>59</xdr:row>
      <xdr:rowOff>48048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1515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35983</xdr:rowOff>
    </xdr:from>
    <xdr:to>
      <xdr:col>72</xdr:col>
      <xdr:colOff>203200</xdr:colOff>
      <xdr:row>59</xdr:row>
      <xdr:rowOff>52070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1515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44027</xdr:rowOff>
    </xdr:from>
    <xdr:to>
      <xdr:col>68</xdr:col>
      <xdr:colOff>152400</xdr:colOff>
      <xdr:row>59</xdr:row>
      <xdr:rowOff>52070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1595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116417</xdr:rowOff>
    </xdr:from>
    <xdr:to>
      <xdr:col>81</xdr:col>
      <xdr:colOff>95250</xdr:colOff>
      <xdr:row>59</xdr:row>
      <xdr:rowOff>46567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132944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0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168698</xdr:rowOff>
    </xdr:from>
    <xdr:to>
      <xdr:col>77</xdr:col>
      <xdr:colOff>95250</xdr:colOff>
      <xdr:row>59</xdr:row>
      <xdr:rowOff>98848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109025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88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156633</xdr:rowOff>
    </xdr:from>
    <xdr:to>
      <xdr:col>73</xdr:col>
      <xdr:colOff>44450</xdr:colOff>
      <xdr:row>59</xdr:row>
      <xdr:rowOff>86783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96960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1270</xdr:rowOff>
    </xdr:from>
    <xdr:to>
      <xdr:col>68</xdr:col>
      <xdr:colOff>203200</xdr:colOff>
      <xdr:row>59</xdr:row>
      <xdr:rowOff>102870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113047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164677</xdr:rowOff>
    </xdr:from>
    <xdr:to>
      <xdr:col>64</xdr:col>
      <xdr:colOff>152400</xdr:colOff>
      <xdr:row>59</xdr:row>
      <xdr:rowOff>94827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105004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実質公債費比率は、類似団体内平均値との比較においては前年度に引き続き下回り、前年度から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単年度の実質公債費比率は、分母は減少となったものの、分子は増になったことにより、前年度と比較し約</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ポイントの増となっている。分子の増の要因としては、元利償還金の増などによる。分母の減の要因としては、標準財政規模が減となったことによる。</a:t>
          </a:r>
        </a:p>
        <a:p>
          <a:r>
            <a:rPr kumimoji="1" lang="ja-JP" altLang="en-US" sz="1200">
              <a:latin typeface="ＭＳ Ｐゴシック" panose="020B0600070205080204" pitchFamily="50" charset="-128"/>
              <a:ea typeface="ＭＳ Ｐゴシック" panose="020B0600070205080204" pitchFamily="50" charset="-128"/>
            </a:rPr>
            <a:t>　引き続き、計画的な普通建設事業に取り組むことで公債費の抑制に努めていく。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124278</xdr:rowOff>
    </xdr:from>
    <xdr:to>
      <xdr:col>81</xdr:col>
      <xdr:colOff>44450</xdr:colOff>
      <xdr:row>38</xdr:row>
      <xdr:rowOff>21772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4679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124278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4219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32355</xdr:rowOff>
    </xdr:from>
    <xdr:to>
      <xdr:col>72</xdr:col>
      <xdr:colOff>203200</xdr:colOff>
      <xdr:row>37</xdr:row>
      <xdr:rowOff>78317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3760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32355</xdr:rowOff>
    </xdr:from>
    <xdr:to>
      <xdr:col>68</xdr:col>
      <xdr:colOff>152400</xdr:colOff>
      <xdr:row>37</xdr:row>
      <xdr:rowOff>66826</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3760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73478</xdr:rowOff>
    </xdr:from>
    <xdr:to>
      <xdr:col>77</xdr:col>
      <xdr:colOff>95250</xdr:colOff>
      <xdr:row>38</xdr:row>
      <xdr:rowOff>3628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13805</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153005</xdr:rowOff>
    </xdr:from>
    <xdr:to>
      <xdr:col>68</xdr:col>
      <xdr:colOff>203200</xdr:colOff>
      <xdr:row>37</xdr:row>
      <xdr:rowOff>83155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93332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09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16026</xdr:rowOff>
    </xdr:from>
    <xdr:to>
      <xdr:col>64</xdr:col>
      <xdr:colOff>152400</xdr:colOff>
      <xdr:row>37</xdr:row>
      <xdr:rowOff>117626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127803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額は、職員の退職に伴う退職手当負担見込額が増加したものの、臨時財政対策債の発行額の減少等による地方債現在高の減少や、公営企業の地方債現在高が減少したことによる公営企業債等繰入見込額の減などにより前年度から減少した。充当可能財源等については、財政調整基金や減債基金の残高が増となったことなどにより、充当可能基金額が増加した結果、将来負担率は前年度から</a:t>
          </a:r>
          <a:r>
            <a:rPr kumimoji="1" lang="en-US" altLang="ja-JP" sz="1200">
              <a:latin typeface="ＭＳ Ｐゴシック" panose="020B0600070205080204" pitchFamily="50" charset="-128"/>
              <a:ea typeface="ＭＳ Ｐゴシック" panose="020B0600070205080204" pitchFamily="50" charset="-128"/>
            </a:rPr>
            <a:t>5.2</a:t>
          </a:r>
          <a:r>
            <a:rPr kumimoji="1" lang="ja-JP" altLang="en-US" sz="1200">
              <a:latin typeface="ＭＳ Ｐゴシック" panose="020B0600070205080204" pitchFamily="50" charset="-128"/>
              <a:ea typeface="ＭＳ Ｐゴシック" panose="020B0600070205080204" pitchFamily="50" charset="-128"/>
            </a:rPr>
            <a:t>ポイント減となった。なお、将来負担比率の算定では、充当可能財源等が将来負担額を上回り「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」となっている。引き続き、地方債残高をはじめとする将来負担額の抑制に努めていく。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132588</xdr:rowOff>
    </xdr:from>
    <xdr:to>
      <xdr:col>73</xdr:col>
      <xdr:colOff>44450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155753</xdr:rowOff>
    </xdr:from>
    <xdr:to>
      <xdr:col>68</xdr:col>
      <xdr:colOff>203200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396,252
390,982
65.12
163,700,770
160,424,875
2,490,950
81,083,765
112,892,881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経常収支比率における人件費の割合は、類似団体内平均値を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ポイント下回っており、前年度からは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ポイントの減となっている。これは、職員数の減などにより割合が減少したものである。今後も職員定数基本方針に基づく総人件費の適正化に努めていく。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54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77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経常収支比率における物件費の割合は、類似団体内平均値を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ポイント下回っているが、前年度から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ポイントの増となっている。これは原油価格・物価高騰等の影響による光熱水費やアスベスト台帳整備等委託料の増などによるものである。今後も引き続き、経常的経費の抑制に努めていく。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67129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232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45357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23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45357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16</xdr:row>
      <xdr:rowOff>1814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90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経常収支比率における扶助費の割合は、類似団体内平均値を上回っており、前年度から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。これは、生活保護費や医療扶助費</a:t>
          </a:r>
          <a:r>
            <a:rPr kumimoji="1" lang="ja-JP" altLang="en-US" sz="1300">
              <a:latin typeface="ＭＳ Ｐゴシック" panose="020B0600070205080204" pitchFamily="50" charset="-128"/>
              <a:ea typeface="ＭＳ Ｐゴシック" panose="020B0600070205080204" pitchFamily="50" charset="-128"/>
            </a:rPr>
            <a:t>などの増によるものである。引き続き、行財政改革プラン</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に掲げた事務事業等の見直し・最適化に取り組んでいく。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114300</xdr:rowOff>
    </xdr:from>
    <xdr:to>
      <xdr:col>24</xdr:col>
      <xdr:colOff>25400</xdr:colOff>
      <xdr:row>59</xdr:row>
      <xdr:rowOff>57150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58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58</xdr:row>
      <xdr:rowOff>114300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59</xdr:row>
      <xdr:rowOff>133350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33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133350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09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6350</xdr:rowOff>
    </xdr:from>
    <xdr:to>
      <xdr:col>24</xdr:col>
      <xdr:colOff>76200</xdr:colOff>
      <xdr:row>59</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63500</xdr:rowOff>
    </xdr:from>
    <xdr:to>
      <xdr:col>20</xdr:col>
      <xdr:colOff>38100</xdr:colOff>
      <xdr:row>58</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82550</xdr:rowOff>
    </xdr:from>
    <xdr:to>
      <xdr:col>11</xdr:col>
      <xdr:colOff>60325</xdr:colOff>
      <xdr:row>60</xdr:row>
      <xdr:rowOff>12700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経常収支比率におけるその他の割合は、前年度からは横ばいとなっている。その他の中で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きな割合を占めているのは、各特別会計への繰出金であり、前年度から比較すると国民健康保険特別会計や後期高齢者医療特別会計、介護保険特別会計への繰出金が増となった。引き続き、基準内も含めた総額抑制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152400</xdr:rowOff>
    </xdr:from>
    <xdr:to>
      <xdr:col>82</xdr:col>
      <xdr:colOff>107950</xdr:colOff>
      <xdr:row>58</xdr:row>
      <xdr:rowOff>152400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9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152400</xdr:rowOff>
    </xdr:from>
    <xdr:to>
      <xdr:col>78</xdr:col>
      <xdr:colOff>69850</xdr:colOff>
      <xdr:row>58</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58</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8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139700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101600</xdr:rowOff>
    </xdr:from>
    <xdr:to>
      <xdr:col>78</xdr:col>
      <xdr:colOff>120650</xdr:colOff>
      <xdr:row>59</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88900</xdr:rowOff>
    </xdr:from>
    <xdr:to>
      <xdr:col>69</xdr:col>
      <xdr:colOff>142875</xdr:colOff>
      <xdr:row>59</xdr:row>
      <xdr:rowOff>19050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経常収支比率における補助費等の割合は、類似団体内平均値を大きく上回っており、前年度からは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これは、下水道事業会計への負担金の増などによるものである。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今後についても引き続き行財政改革プラン</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に基づき、繰出金の抑制や補助金の見直しに取り組んでいく。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111760</xdr:rowOff>
    </xdr:from>
    <xdr:to>
      <xdr:col>82</xdr:col>
      <xdr:colOff>107950</xdr:colOff>
      <xdr:row>37</xdr:row>
      <xdr:rowOff>24130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839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37</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83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54610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54610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39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60960</xdr:rowOff>
    </xdr:from>
    <xdr:to>
      <xdr:col>78</xdr:col>
      <xdr:colOff>120650</xdr:colOff>
      <xdr:row>36</xdr:row>
      <xdr:rowOff>162560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147337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67327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3810</xdr:rowOff>
    </xdr:from>
    <xdr:to>
      <xdr:col>69</xdr:col>
      <xdr:colOff>142875</xdr:colOff>
      <xdr:row>37</xdr:row>
      <xdr:rowOff>105410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経常収支比率における公債費の割合は、類似団体内平均値を下回っており、前年度から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これは、高利率の地方債の償還が順次進んでいることなどにより、利子は減少しているものの、公共事業等債や臨時財政対策債などの発行により、地方債残高が増加したためである。引き続き、減債基金を活用した地方債残高の抑制など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73661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0657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35561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35561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035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27939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035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経常収支比率における公債費以外の割合は、前年度比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ポイントの増となっており、依然として類似団体内平均値を上回っている。引き続き、行財政改革プラン</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に掲げた自主財源の確保と受益者負担の適正化、事務事業の見直し・最適化などの実施に取り組んでいく。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500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110998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50010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110998</xdr:rowOff>
    </xdr:from>
    <xdr:to>
      <xdr:col>73</xdr:col>
      <xdr:colOff>180975</xdr:colOff>
      <xdr:row>79</xdr:row>
      <xdr:rowOff>147574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6555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65278</xdr:rowOff>
    </xdr:from>
    <xdr:to>
      <xdr:col>69</xdr:col>
      <xdr:colOff>92075</xdr:colOff>
      <xdr:row>79</xdr:row>
      <xdr:rowOff>147574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6098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60198</xdr:rowOff>
    </xdr:from>
    <xdr:to>
      <xdr:col>74</xdr:col>
      <xdr:colOff>31750</xdr:colOff>
      <xdr:row>79</xdr:row>
      <xdr:rowOff>161798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146575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96774</xdr:rowOff>
    </xdr:from>
    <xdr:to>
      <xdr:col>69</xdr:col>
      <xdr:colOff>142875</xdr:colOff>
      <xdr:row>80</xdr:row>
      <xdr:rowOff>26924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11701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xdr:rowOff>
    </xdr:from>
    <xdr:to>
      <xdr:col>65</xdr:col>
      <xdr:colOff>53975</xdr:colOff>
      <xdr:row>79</xdr:row>
      <xdr:rowOff>116078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100855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168148</xdr:rowOff>
    </xdr:from>
    <xdr:to>
      <xdr:col>29</xdr:col>
      <xdr:colOff>127000</xdr:colOff>
      <xdr:row>18</xdr:row>
      <xdr:rowOff>32245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30423"/>
          <a:ext cx="647700" cy="3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140411</xdr:rowOff>
    </xdr:from>
    <xdr:to>
      <xdr:col>26</xdr:col>
      <xdr:colOff>50800</xdr:colOff>
      <xdr:row>17</xdr:row>
      <xdr:rowOff>168148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02686"/>
          <a:ext cx="698500" cy="27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126009</xdr:rowOff>
    </xdr:from>
    <xdr:to>
      <xdr:col>22</xdr:col>
      <xdr:colOff>114300</xdr:colOff>
      <xdr:row>17</xdr:row>
      <xdr:rowOff>140411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88284"/>
          <a:ext cx="6985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125362</xdr:rowOff>
    </xdr:from>
    <xdr:to>
      <xdr:col>18</xdr:col>
      <xdr:colOff>177800</xdr:colOff>
      <xdr:row>17</xdr:row>
      <xdr:rowOff>126009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87637"/>
          <a:ext cx="698500" cy="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152895</xdr:rowOff>
    </xdr:from>
    <xdr:to>
      <xdr:col>29</xdr:col>
      <xdr:colOff>177800</xdr:colOff>
      <xdr:row>18</xdr:row>
      <xdr:rowOff>83045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5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124972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117348</xdr:rowOff>
    </xdr:from>
    <xdr:to>
      <xdr:col>26</xdr:col>
      <xdr:colOff>101600</xdr:colOff>
      <xdr:row>18</xdr:row>
      <xdr:rowOff>47498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32275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89611</xdr:rowOff>
    </xdr:from>
    <xdr:to>
      <xdr:col>22</xdr:col>
      <xdr:colOff>165100</xdr:colOff>
      <xdr:row>18</xdr:row>
      <xdr:rowOff>19761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3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75209</xdr:rowOff>
    </xdr:from>
    <xdr:to>
      <xdr:col>19</xdr:col>
      <xdr:colOff>38100</xdr:colOff>
      <xdr:row>18</xdr:row>
      <xdr:rowOff>5359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161586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2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74562</xdr:rowOff>
    </xdr:from>
    <xdr:to>
      <xdr:col>15</xdr:col>
      <xdr:colOff>101600</xdr:colOff>
      <xdr:row>18</xdr:row>
      <xdr:rowOff>4712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36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14889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0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154089</xdr:rowOff>
    </xdr:from>
    <xdr:to>
      <xdr:col>29</xdr:col>
      <xdr:colOff>127000</xdr:colOff>
      <xdr:row>36</xdr:row>
      <xdr:rowOff>168834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07339"/>
          <a:ext cx="6477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168834</xdr:rowOff>
    </xdr:from>
    <xdr:to>
      <xdr:col>26</xdr:col>
      <xdr:colOff>50800</xdr:colOff>
      <xdr:row>37</xdr:row>
      <xdr:rowOff>47066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22084"/>
          <a:ext cx="698500" cy="4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47066</xdr:rowOff>
    </xdr:from>
    <xdr:to>
      <xdr:col>22</xdr:col>
      <xdr:colOff>114300</xdr:colOff>
      <xdr:row>37</xdr:row>
      <xdr:rowOff>119380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71766"/>
          <a:ext cx="698500" cy="72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78727</xdr:rowOff>
    </xdr:from>
    <xdr:to>
      <xdr:col>18</xdr:col>
      <xdr:colOff>177800</xdr:colOff>
      <xdr:row>37</xdr:row>
      <xdr:rowOff>119380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03427"/>
          <a:ext cx="698500" cy="4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103289</xdr:rowOff>
    </xdr:from>
    <xdr:to>
      <xdr:col>29</xdr:col>
      <xdr:colOff>177800</xdr:colOff>
      <xdr:row>37</xdr:row>
      <xdr:rowOff>33439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56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75366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2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118034</xdr:rowOff>
    </xdr:from>
    <xdr:to>
      <xdr:col>26</xdr:col>
      <xdr:colOff>101600</xdr:colOff>
      <xdr:row>37</xdr:row>
      <xdr:rowOff>48184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7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32961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5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167716</xdr:rowOff>
    </xdr:from>
    <xdr:to>
      <xdr:col>22</xdr:col>
      <xdr:colOff>165100</xdr:colOff>
      <xdr:row>37</xdr:row>
      <xdr:rowOff>97866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2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82643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0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68580</xdr:rowOff>
    </xdr:from>
    <xdr:to>
      <xdr:col>19</xdr:col>
      <xdr:colOff>38100</xdr:colOff>
      <xdr:row>37</xdr:row>
      <xdr:rowOff>170180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93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154957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7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27927</xdr:rowOff>
    </xdr:from>
    <xdr:to>
      <xdr:col>15</xdr:col>
      <xdr:colOff>101600</xdr:colOff>
      <xdr:row>37</xdr:row>
      <xdr:rowOff>129527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52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114304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3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396,252
390,982
65.12
163,700,770
160,424,875
2,490,950
81,083,765
112,892,881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38920</xdr:rowOff>
    </xdr:from>
    <xdr:to>
      <xdr:col>24</xdr:col>
      <xdr:colOff>63500</xdr:colOff>
      <xdr:row>37</xdr:row>
      <xdr:rowOff>70402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82570"/>
          <a:ext cx="8382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5740</xdr:rowOff>
    </xdr:from>
    <xdr:to>
      <xdr:col>19</xdr:col>
      <xdr:colOff>177800</xdr:colOff>
      <xdr:row>37</xdr:row>
      <xdr:rowOff>38920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49390"/>
          <a:ext cx="8890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5740</xdr:rowOff>
    </xdr:from>
    <xdr:to>
      <xdr:col>15</xdr:col>
      <xdr:colOff>50800</xdr:colOff>
      <xdr:row>37</xdr:row>
      <xdr:rowOff>84967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49390"/>
          <a:ext cx="889000" cy="7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17040</xdr:rowOff>
    </xdr:from>
    <xdr:to>
      <xdr:col>10</xdr:col>
      <xdr:colOff>114300</xdr:colOff>
      <xdr:row>37</xdr:row>
      <xdr:rowOff>84967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60690"/>
          <a:ext cx="8890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19602</xdr:rowOff>
    </xdr:from>
    <xdr:to>
      <xdr:col>24</xdr:col>
      <xdr:colOff>114300</xdr:colOff>
      <xdr:row>37</xdr:row>
      <xdr:rowOff>121202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169479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159570</xdr:rowOff>
    </xdr:from>
    <xdr:to>
      <xdr:col>20</xdr:col>
      <xdr:colOff>38100</xdr:colOff>
      <xdr:row>37</xdr:row>
      <xdr:rowOff>89720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80847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126390</xdr:rowOff>
    </xdr:from>
    <xdr:to>
      <xdr:col>15</xdr:col>
      <xdr:colOff>101600</xdr:colOff>
      <xdr:row>37</xdr:row>
      <xdr:rowOff>56540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47667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34167</xdr:rowOff>
    </xdr:from>
    <xdr:to>
      <xdr:col>10</xdr:col>
      <xdr:colOff>165100</xdr:colOff>
      <xdr:row>37</xdr:row>
      <xdr:rowOff>135767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7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126894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137690</xdr:rowOff>
    </xdr:from>
    <xdr:to>
      <xdr:col>6</xdr:col>
      <xdr:colOff>38100</xdr:colOff>
      <xdr:row>37</xdr:row>
      <xdr:rowOff>67840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58967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19456</xdr:rowOff>
    </xdr:from>
    <xdr:to>
      <xdr:col>24</xdr:col>
      <xdr:colOff>62865</xdr:colOff>
      <xdr:row>57</xdr:row>
      <xdr:rowOff>65794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934856"/>
          <a:ext cx="1270" cy="903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69621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4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65794</xdr:rowOff>
    </xdr:from>
    <xdr:to>
      <xdr:col>24</xdr:col>
      <xdr:colOff>152400</xdr:colOff>
      <xdr:row>57</xdr:row>
      <xdr:rowOff>65794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3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137583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71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19456</xdr:rowOff>
    </xdr:from>
    <xdr:to>
      <xdr:col>24</xdr:col>
      <xdr:colOff>152400</xdr:colOff>
      <xdr:row>52</xdr:row>
      <xdr:rowOff>19456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934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71943</xdr:rowOff>
    </xdr:from>
    <xdr:to>
      <xdr:col>24</xdr:col>
      <xdr:colOff>63500</xdr:colOff>
      <xdr:row>56</xdr:row>
      <xdr:rowOff>128956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73143"/>
          <a:ext cx="838200" cy="5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28544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86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5667</xdr:rowOff>
    </xdr:from>
    <xdr:to>
      <xdr:col>24</xdr:col>
      <xdr:colOff>114300</xdr:colOff>
      <xdr:row>55</xdr:row>
      <xdr:rowOff>107267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3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128956</xdr:rowOff>
    </xdr:from>
    <xdr:to>
      <xdr:col>19</xdr:col>
      <xdr:colOff>177800</xdr:colOff>
      <xdr:row>58</xdr:row>
      <xdr:rowOff>115994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30156"/>
          <a:ext cx="889000" cy="32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103347</xdr:rowOff>
    </xdr:from>
    <xdr:to>
      <xdr:col>20</xdr:col>
      <xdr:colOff>38100</xdr:colOff>
      <xdr:row>56</xdr:row>
      <xdr:rowOff>33497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3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50024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115994</xdr:rowOff>
    </xdr:from>
    <xdr:to>
      <xdr:col>15</xdr:col>
      <xdr:colOff>50800</xdr:colOff>
      <xdr:row>59</xdr:row>
      <xdr:rowOff>22589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60094"/>
          <a:ext cx="889000" cy="7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95072</xdr:rowOff>
    </xdr:from>
    <xdr:to>
      <xdr:col>15</xdr:col>
      <xdr:colOff>101600</xdr:colOff>
      <xdr:row>57</xdr:row>
      <xdr:rowOff>25222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41749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22589</xdr:rowOff>
    </xdr:from>
    <xdr:to>
      <xdr:col>10</xdr:col>
      <xdr:colOff>114300</xdr:colOff>
      <xdr:row>59</xdr:row>
      <xdr:rowOff>37881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38139"/>
          <a:ext cx="889000" cy="1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166304</xdr:rowOff>
    </xdr:from>
    <xdr:to>
      <xdr:col>10</xdr:col>
      <xdr:colOff>165100</xdr:colOff>
      <xdr:row>57</xdr:row>
      <xdr:rowOff>96454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112981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44255</xdr:rowOff>
    </xdr:from>
    <xdr:to>
      <xdr:col>6</xdr:col>
      <xdr:colOff>38100</xdr:colOff>
      <xdr:row>57</xdr:row>
      <xdr:rowOff>145855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162382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21143</xdr:rowOff>
    </xdr:from>
    <xdr:to>
      <xdr:col>24</xdr:col>
      <xdr:colOff>114300</xdr:colOff>
      <xdr:row>56</xdr:row>
      <xdr:rowOff>122743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171020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78156</xdr:rowOff>
    </xdr:from>
    <xdr:to>
      <xdr:col>20</xdr:col>
      <xdr:colOff>38100</xdr:colOff>
      <xdr:row>57</xdr:row>
      <xdr:rowOff>8306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7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170883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65194</xdr:rowOff>
    </xdr:from>
    <xdr:to>
      <xdr:col>15</xdr:col>
      <xdr:colOff>101600</xdr:colOff>
      <xdr:row>58</xdr:row>
      <xdr:rowOff>166794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0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157921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0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143239</xdr:rowOff>
    </xdr:from>
    <xdr:to>
      <xdr:col>10</xdr:col>
      <xdr:colOff>165100</xdr:colOff>
      <xdr:row>59</xdr:row>
      <xdr:rowOff>73389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64516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8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158531</xdr:rowOff>
    </xdr:from>
    <xdr:to>
      <xdr:col>6</xdr:col>
      <xdr:colOff>38100</xdr:colOff>
      <xdr:row>59</xdr:row>
      <xdr:rowOff>88681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79808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9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4826</xdr:rowOff>
    </xdr:from>
    <xdr:to>
      <xdr:col>24</xdr:col>
      <xdr:colOff>63500</xdr:colOff>
      <xdr:row>77</xdr:row>
      <xdr:rowOff>21971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06476"/>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167132</xdr:rowOff>
    </xdr:from>
    <xdr:to>
      <xdr:col>19</xdr:col>
      <xdr:colOff>177800</xdr:colOff>
      <xdr:row>77</xdr:row>
      <xdr:rowOff>4826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197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167132</xdr:rowOff>
    </xdr:from>
    <xdr:to>
      <xdr:col>15</xdr:col>
      <xdr:colOff>50800</xdr:colOff>
      <xdr:row>77</xdr:row>
      <xdr:rowOff>34029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97332"/>
          <a:ext cx="889000" cy="3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34029</xdr:rowOff>
    </xdr:from>
    <xdr:to>
      <xdr:col>10</xdr:col>
      <xdr:colOff>114300</xdr:colOff>
      <xdr:row>77</xdr:row>
      <xdr:rowOff>43687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35679"/>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142621</xdr:rowOff>
    </xdr:from>
    <xdr:to>
      <xdr:col>24</xdr:col>
      <xdr:colOff>114300</xdr:colOff>
      <xdr:row>77</xdr:row>
      <xdr:rowOff>72771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121048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5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125476</xdr:rowOff>
    </xdr:from>
    <xdr:to>
      <xdr:col>20</xdr:col>
      <xdr:colOff>38100</xdr:colOff>
      <xdr:row>77</xdr:row>
      <xdr:rowOff>55626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46753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4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116332</xdr:rowOff>
    </xdr:from>
    <xdr:to>
      <xdr:col>15</xdr:col>
      <xdr:colOff>101600</xdr:colOff>
      <xdr:row>77</xdr:row>
      <xdr:rowOff>46482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37609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3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154679</xdr:rowOff>
    </xdr:from>
    <xdr:to>
      <xdr:col>10</xdr:col>
      <xdr:colOff>165100</xdr:colOff>
      <xdr:row>77</xdr:row>
      <xdr:rowOff>84829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75956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7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164337</xdr:rowOff>
    </xdr:from>
    <xdr:to>
      <xdr:col>6</xdr:col>
      <xdr:colOff>38100</xdr:colOff>
      <xdr:row>77</xdr:row>
      <xdr:rowOff>94487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85614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8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24888</xdr:rowOff>
    </xdr:from>
    <xdr:to>
      <xdr:col>24</xdr:col>
      <xdr:colOff>63500</xdr:colOff>
      <xdr:row>97</xdr:row>
      <xdr:rowOff>16735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84088"/>
          <a:ext cx="838200" cy="16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24888</xdr:rowOff>
    </xdr:from>
    <xdr:to>
      <xdr:col>19</xdr:col>
      <xdr:colOff>177800</xdr:colOff>
      <xdr:row>97</xdr:row>
      <xdr:rowOff>153057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84088"/>
          <a:ext cx="889000" cy="29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153057</xdr:rowOff>
    </xdr:from>
    <xdr:to>
      <xdr:col>15</xdr:col>
      <xdr:colOff>50800</xdr:colOff>
      <xdr:row>98</xdr:row>
      <xdr:rowOff>25443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83707"/>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25443</xdr:rowOff>
    </xdr:from>
    <xdr:to>
      <xdr:col>10</xdr:col>
      <xdr:colOff>114300</xdr:colOff>
      <xdr:row>98</xdr:row>
      <xdr:rowOff>79088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27543"/>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137385</xdr:rowOff>
    </xdr:from>
    <xdr:to>
      <xdr:col>24</xdr:col>
      <xdr:colOff>114300</xdr:colOff>
      <xdr:row>97</xdr:row>
      <xdr:rowOff>67535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115812</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7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145538</xdr:rowOff>
    </xdr:from>
    <xdr:to>
      <xdr:col>20</xdr:col>
      <xdr:colOff>38100</xdr:colOff>
      <xdr:row>96</xdr:row>
      <xdr:rowOff>75688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3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92215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20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102257</xdr:rowOff>
    </xdr:from>
    <xdr:to>
      <xdr:col>15</xdr:col>
      <xdr:colOff>101600</xdr:colOff>
      <xdr:row>98</xdr:row>
      <xdr:rowOff>32407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23534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82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146093</xdr:rowOff>
    </xdr:from>
    <xdr:to>
      <xdr:col>10</xdr:col>
      <xdr:colOff>165100</xdr:colOff>
      <xdr:row>98</xdr:row>
      <xdr:rowOff>76243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67370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8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28288</xdr:rowOff>
    </xdr:from>
    <xdr:to>
      <xdr:col>6</xdr:col>
      <xdr:colOff>38100</xdr:colOff>
      <xdr:row>98</xdr:row>
      <xdr:rowOff>129888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121015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92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25273</xdr:rowOff>
    </xdr:from>
    <xdr:to>
      <xdr:col>55</xdr:col>
      <xdr:colOff>0</xdr:colOff>
      <xdr:row>38</xdr:row>
      <xdr:rowOff>90221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40373"/>
          <a:ext cx="838200" cy="6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161328</xdr:rowOff>
    </xdr:from>
    <xdr:to>
      <xdr:col>50</xdr:col>
      <xdr:colOff>114300</xdr:colOff>
      <xdr:row>38</xdr:row>
      <xdr:rowOff>90221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304828"/>
          <a:ext cx="889000" cy="130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161328</xdr:rowOff>
    </xdr:from>
    <xdr:to>
      <xdr:col>45</xdr:col>
      <xdr:colOff>177800</xdr:colOff>
      <xdr:row>38</xdr:row>
      <xdr:rowOff>121044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304828"/>
          <a:ext cx="889000" cy="133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77233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3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105804</xdr:rowOff>
    </xdr:from>
    <xdr:to>
      <xdr:col>41</xdr:col>
      <xdr:colOff>50800</xdr:colOff>
      <xdr:row>38</xdr:row>
      <xdr:rowOff>121044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2090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145923</xdr:rowOff>
    </xdr:from>
    <xdr:to>
      <xdr:col>55</xdr:col>
      <xdr:colOff>50800</xdr:colOff>
      <xdr:row>38</xdr:row>
      <xdr:rowOff>76073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168800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4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39421</xdr:rowOff>
    </xdr:from>
    <xdr:to>
      <xdr:col>50</xdr:col>
      <xdr:colOff>165100</xdr:colOff>
      <xdr:row>38</xdr:row>
      <xdr:rowOff>141021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157548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110528</xdr:rowOff>
    </xdr:from>
    <xdr:to>
      <xdr:col>46</xdr:col>
      <xdr:colOff>38100</xdr:colOff>
      <xdr:row>31</xdr:row>
      <xdr:rowOff>40678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25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57205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02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70244</xdr:rowOff>
    </xdr:from>
    <xdr:to>
      <xdr:col>41</xdr:col>
      <xdr:colOff>101600</xdr:colOff>
      <xdr:row>39</xdr:row>
      <xdr:rowOff>394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16921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55004</xdr:rowOff>
    </xdr:from>
    <xdr:to>
      <xdr:col>36</xdr:col>
      <xdr:colOff>165100</xdr:colOff>
      <xdr:row>38</xdr:row>
      <xdr:rowOff>156604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4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77276</xdr:rowOff>
    </xdr:from>
    <xdr:to>
      <xdr:col>55</xdr:col>
      <xdr:colOff>0</xdr:colOff>
      <xdr:row>57</xdr:row>
      <xdr:rowOff>107663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49926"/>
          <a:ext cx="838200" cy="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160551</xdr:rowOff>
    </xdr:from>
    <xdr:to>
      <xdr:col>50</xdr:col>
      <xdr:colOff>114300</xdr:colOff>
      <xdr:row>57</xdr:row>
      <xdr:rowOff>107663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61751"/>
          <a:ext cx="889000" cy="1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160551</xdr:rowOff>
    </xdr:from>
    <xdr:to>
      <xdr:col>45</xdr:col>
      <xdr:colOff>177800</xdr:colOff>
      <xdr:row>58</xdr:row>
      <xdr:rowOff>100642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61751"/>
          <a:ext cx="889000" cy="28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100642</xdr:rowOff>
    </xdr:from>
    <xdr:to>
      <xdr:col>41</xdr:col>
      <xdr:colOff>50800</xdr:colOff>
      <xdr:row>58</xdr:row>
      <xdr:rowOff>136385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044742"/>
          <a:ext cx="889000" cy="3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26476</xdr:rowOff>
    </xdr:from>
    <xdr:to>
      <xdr:col>55</xdr:col>
      <xdr:colOff>50800</xdr:colOff>
      <xdr:row>57</xdr:row>
      <xdr:rowOff>128076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9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4903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7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56863</xdr:rowOff>
    </xdr:from>
    <xdr:to>
      <xdr:col>50</xdr:col>
      <xdr:colOff>165100</xdr:colOff>
      <xdr:row>57</xdr:row>
      <xdr:rowOff>158463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149590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2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109751</xdr:rowOff>
    </xdr:from>
    <xdr:to>
      <xdr:col>46</xdr:col>
      <xdr:colOff>38100</xdr:colOff>
      <xdr:row>57</xdr:row>
      <xdr:rowOff>39901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31028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0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49842</xdr:rowOff>
    </xdr:from>
    <xdr:to>
      <xdr:col>41</xdr:col>
      <xdr:colOff>101600</xdr:colOff>
      <xdr:row>58</xdr:row>
      <xdr:rowOff>151442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142569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85585</xdr:rowOff>
    </xdr:from>
    <xdr:to>
      <xdr:col>36</xdr:col>
      <xdr:colOff>165100</xdr:colOff>
      <xdr:row>59</xdr:row>
      <xdr:rowOff>15735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6862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2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144135</xdr:rowOff>
    </xdr:from>
    <xdr:to>
      <xdr:col>55</xdr:col>
      <xdr:colOff>0</xdr:colOff>
      <xdr:row>77</xdr:row>
      <xdr:rowOff>159245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174335"/>
          <a:ext cx="838200" cy="18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140454</xdr:rowOff>
    </xdr:from>
    <xdr:to>
      <xdr:col>50</xdr:col>
      <xdr:colOff>114300</xdr:colOff>
      <xdr:row>76</xdr:row>
      <xdr:rowOff>144135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999204"/>
          <a:ext cx="889000" cy="17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140454</xdr:rowOff>
    </xdr:from>
    <xdr:to>
      <xdr:col>45</xdr:col>
      <xdr:colOff>177800</xdr:colOff>
      <xdr:row>77</xdr:row>
      <xdr:rowOff>55301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999204"/>
          <a:ext cx="889000" cy="2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37518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51643</xdr:rowOff>
    </xdr:from>
    <xdr:to>
      <xdr:col>41</xdr:col>
      <xdr:colOff>50800</xdr:colOff>
      <xdr:row>77</xdr:row>
      <xdr:rowOff>55301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25329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108445</xdr:rowOff>
    </xdr:from>
    <xdr:to>
      <xdr:col>55</xdr:col>
      <xdr:colOff>50800</xdr:colOff>
      <xdr:row>78</xdr:row>
      <xdr:rowOff>38595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86872</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93335</xdr:rowOff>
    </xdr:from>
    <xdr:to>
      <xdr:col>50</xdr:col>
      <xdr:colOff>165100</xdr:colOff>
      <xdr:row>77</xdr:row>
      <xdr:rowOff>23485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2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40012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89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89654</xdr:rowOff>
    </xdr:from>
    <xdr:to>
      <xdr:col>46</xdr:col>
      <xdr:colOff>38100</xdr:colOff>
      <xdr:row>76</xdr:row>
      <xdr:rowOff>19803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484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36331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7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4501</xdr:rowOff>
    </xdr:from>
    <xdr:to>
      <xdr:col>41</xdr:col>
      <xdr:colOff>101600</xdr:colOff>
      <xdr:row>77</xdr:row>
      <xdr:rowOff>106101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0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97228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29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843</xdr:rowOff>
    </xdr:from>
    <xdr:to>
      <xdr:col>36</xdr:col>
      <xdr:colOff>165100</xdr:colOff>
      <xdr:row>77</xdr:row>
      <xdr:rowOff>102443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118970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7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113297</xdr:rowOff>
    </xdr:from>
    <xdr:to>
      <xdr:col>55</xdr:col>
      <xdr:colOff>0</xdr:colOff>
      <xdr:row>97</xdr:row>
      <xdr:rowOff>87168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572497"/>
          <a:ext cx="838200" cy="1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87168</xdr:rowOff>
    </xdr:from>
    <xdr:to>
      <xdr:col>50</xdr:col>
      <xdr:colOff>114300</xdr:colOff>
      <xdr:row>97</xdr:row>
      <xdr:rowOff>129436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717818"/>
          <a:ext cx="889000" cy="4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129436</xdr:rowOff>
    </xdr:from>
    <xdr:to>
      <xdr:col>45</xdr:col>
      <xdr:colOff>177800</xdr:colOff>
      <xdr:row>97</xdr:row>
      <xdr:rowOff>144980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60086"/>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142808</xdr:rowOff>
    </xdr:from>
    <xdr:to>
      <xdr:col>41</xdr:col>
      <xdr:colOff>50800</xdr:colOff>
      <xdr:row>97</xdr:row>
      <xdr:rowOff>144980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7345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62497</xdr:rowOff>
    </xdr:from>
    <xdr:to>
      <xdr:col>55</xdr:col>
      <xdr:colOff>50800</xdr:colOff>
      <xdr:row>96</xdr:row>
      <xdr:rowOff>164097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40924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36368</xdr:rowOff>
    </xdr:from>
    <xdr:to>
      <xdr:col>50</xdr:col>
      <xdr:colOff>165100</xdr:colOff>
      <xdr:row>97</xdr:row>
      <xdr:rowOff>137968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129095</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04428" y="167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78636</xdr:rowOff>
    </xdr:from>
    <xdr:to>
      <xdr:col>46</xdr:col>
      <xdr:colOff>38100</xdr:colOff>
      <xdr:row>98</xdr:row>
      <xdr:rowOff>8786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0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171363</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680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94180</xdr:rowOff>
    </xdr:from>
    <xdr:to>
      <xdr:col>41</xdr:col>
      <xdr:colOff>101600</xdr:colOff>
      <xdr:row>98</xdr:row>
      <xdr:rowOff>24330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15457</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68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92008</xdr:rowOff>
    </xdr:from>
    <xdr:to>
      <xdr:col>36</xdr:col>
      <xdr:colOff>165100</xdr:colOff>
      <xdr:row>98</xdr:row>
      <xdr:rowOff>22158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2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13285</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681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38227</xdr:rowOff>
    </xdr:from>
    <xdr:to>
      <xdr:col>85</xdr:col>
      <xdr:colOff>127000</xdr:colOff>
      <xdr:row>39</xdr:row>
      <xdr:rowOff>41402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24777"/>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34671</xdr:rowOff>
    </xdr:from>
    <xdr:to>
      <xdr:col>81</xdr:col>
      <xdr:colOff>50800</xdr:colOff>
      <xdr:row>39</xdr:row>
      <xdr:rowOff>38227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21221"/>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102616</xdr:rowOff>
    </xdr:from>
    <xdr:to>
      <xdr:col>76</xdr:col>
      <xdr:colOff>114300</xdr:colOff>
      <xdr:row>39</xdr:row>
      <xdr:rowOff>34671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446266"/>
          <a:ext cx="889000" cy="27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42672</xdr:rowOff>
    </xdr:from>
    <xdr:to>
      <xdr:col>71</xdr:col>
      <xdr:colOff>177800</xdr:colOff>
      <xdr:row>37</xdr:row>
      <xdr:rowOff>102616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386322"/>
          <a:ext cx="889000" cy="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156989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162052</xdr:rowOff>
    </xdr:from>
    <xdr:to>
      <xdr:col>85</xdr:col>
      <xdr:colOff>177800</xdr:colOff>
      <xdr:row>39</xdr:row>
      <xdr:rowOff>92202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76979</xdr:rowOff>
    </xdr:from>
    <xdr:ext cx="313932"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2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158877</xdr:rowOff>
    </xdr:from>
    <xdr:to>
      <xdr:col>81</xdr:col>
      <xdr:colOff>101600</xdr:colOff>
      <xdr:row>39</xdr:row>
      <xdr:rowOff>89027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80154</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24333" y="6766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155321</xdr:rowOff>
    </xdr:from>
    <xdr:to>
      <xdr:col>76</xdr:col>
      <xdr:colOff>165100</xdr:colOff>
      <xdr:row>39</xdr:row>
      <xdr:rowOff>85471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76598</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35333" y="67631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51816</xdr:rowOff>
    </xdr:from>
    <xdr:to>
      <xdr:col>72</xdr:col>
      <xdr:colOff>38100</xdr:colOff>
      <xdr:row>37</xdr:row>
      <xdr:rowOff>153416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3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144543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48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163322</xdr:rowOff>
    </xdr:from>
    <xdr:to>
      <xdr:col>67</xdr:col>
      <xdr:colOff>101600</xdr:colOff>
      <xdr:row>37</xdr:row>
      <xdr:rowOff>93472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3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109999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1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168405</xdr:rowOff>
    </xdr:from>
    <xdr:to>
      <xdr:col>85</xdr:col>
      <xdr:colOff>127000</xdr:colOff>
      <xdr:row>76</xdr:row>
      <xdr:rowOff>41925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027155"/>
          <a:ext cx="838200" cy="4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41925</xdr:rowOff>
    </xdr:from>
    <xdr:to>
      <xdr:col>81</xdr:col>
      <xdr:colOff>50800</xdr:colOff>
      <xdr:row>76</xdr:row>
      <xdr:rowOff>114750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072125"/>
          <a:ext cx="8890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114750</xdr:rowOff>
    </xdr:from>
    <xdr:to>
      <xdr:col>76</xdr:col>
      <xdr:colOff>114300</xdr:colOff>
      <xdr:row>76</xdr:row>
      <xdr:rowOff>130654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144950"/>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86861</xdr:rowOff>
    </xdr:from>
    <xdr:to>
      <xdr:col>71</xdr:col>
      <xdr:colOff>177800</xdr:colOff>
      <xdr:row>76</xdr:row>
      <xdr:rowOff>130654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117061"/>
          <a:ext cx="889000" cy="4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117606</xdr:rowOff>
    </xdr:from>
    <xdr:to>
      <xdr:col>85</xdr:col>
      <xdr:colOff>177800</xdr:colOff>
      <xdr:row>76</xdr:row>
      <xdr:rowOff>47755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763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96033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162575</xdr:rowOff>
    </xdr:from>
    <xdr:to>
      <xdr:col>81</xdr:col>
      <xdr:colOff>101600</xdr:colOff>
      <xdr:row>76</xdr:row>
      <xdr:rowOff>92725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0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83852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1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63950</xdr:rowOff>
    </xdr:from>
    <xdr:to>
      <xdr:col>76</xdr:col>
      <xdr:colOff>165100</xdr:colOff>
      <xdr:row>76</xdr:row>
      <xdr:rowOff>165550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156677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1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79854</xdr:rowOff>
    </xdr:from>
    <xdr:to>
      <xdr:col>72</xdr:col>
      <xdr:colOff>38100</xdr:colOff>
      <xdr:row>77</xdr:row>
      <xdr:rowOff>10004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2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36061</xdr:rowOff>
    </xdr:from>
    <xdr:to>
      <xdr:col>67</xdr:col>
      <xdr:colOff>101600</xdr:colOff>
      <xdr:row>76</xdr:row>
      <xdr:rowOff>137661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128788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15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78663</xdr:rowOff>
    </xdr:from>
    <xdr:to>
      <xdr:col>85</xdr:col>
      <xdr:colOff>127000</xdr:colOff>
      <xdr:row>97</xdr:row>
      <xdr:rowOff>78710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709313"/>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78710</xdr:rowOff>
    </xdr:from>
    <xdr:to>
      <xdr:col>81</xdr:col>
      <xdr:colOff>50800</xdr:colOff>
      <xdr:row>97</xdr:row>
      <xdr:rowOff>87739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09360"/>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87739</xdr:rowOff>
    </xdr:from>
    <xdr:to>
      <xdr:col>76</xdr:col>
      <xdr:colOff>114300</xdr:colOff>
      <xdr:row>98</xdr:row>
      <xdr:rowOff>12529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18389"/>
          <a:ext cx="889000" cy="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12529</xdr:rowOff>
    </xdr:from>
    <xdr:to>
      <xdr:col>71</xdr:col>
      <xdr:colOff>177800</xdr:colOff>
      <xdr:row>98</xdr:row>
      <xdr:rowOff>64605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14629"/>
          <a:ext cx="889000" cy="5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27863</xdr:rowOff>
    </xdr:from>
    <xdr:to>
      <xdr:col>85</xdr:col>
      <xdr:colOff>177800</xdr:colOff>
      <xdr:row>97</xdr:row>
      <xdr:rowOff>129463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6290</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3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27910</xdr:rowOff>
    </xdr:from>
    <xdr:to>
      <xdr:col>81</xdr:col>
      <xdr:colOff>101600</xdr:colOff>
      <xdr:row>97</xdr:row>
      <xdr:rowOff>129510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120637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7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36939</xdr:rowOff>
    </xdr:from>
    <xdr:to>
      <xdr:col>76</xdr:col>
      <xdr:colOff>165100</xdr:colOff>
      <xdr:row>97</xdr:row>
      <xdr:rowOff>138539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155066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4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133179</xdr:rowOff>
    </xdr:from>
    <xdr:to>
      <xdr:col>72</xdr:col>
      <xdr:colOff>38100</xdr:colOff>
      <xdr:row>98</xdr:row>
      <xdr:rowOff>63329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54456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85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13805</xdr:rowOff>
    </xdr:from>
    <xdr:to>
      <xdr:col>67</xdr:col>
      <xdr:colOff>101600</xdr:colOff>
      <xdr:row>98</xdr:row>
      <xdr:rowOff>115405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106532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43593</xdr:rowOff>
    </xdr:from>
    <xdr:to>
      <xdr:col>116</xdr:col>
      <xdr:colOff>63500</xdr:colOff>
      <xdr:row>59</xdr:row>
      <xdr:rowOff>43612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59143"/>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43364</xdr:rowOff>
    </xdr:from>
    <xdr:to>
      <xdr:col>111</xdr:col>
      <xdr:colOff>177800</xdr:colOff>
      <xdr:row>59</xdr:row>
      <xdr:rowOff>43593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5891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43059</xdr:rowOff>
    </xdr:from>
    <xdr:to>
      <xdr:col>107</xdr:col>
      <xdr:colOff>50800</xdr:colOff>
      <xdr:row>59</xdr:row>
      <xdr:rowOff>43364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5860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43059</xdr:rowOff>
    </xdr:from>
    <xdr:to>
      <xdr:col>102</xdr:col>
      <xdr:colOff>114300</xdr:colOff>
      <xdr:row>59</xdr:row>
      <xdr:rowOff>43250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586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164262</xdr:rowOff>
    </xdr:from>
    <xdr:to>
      <xdr:col>116</xdr:col>
      <xdr:colOff>114300</xdr:colOff>
      <xdr:row>59</xdr:row>
      <xdr:rowOff>94412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79189</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3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164243</xdr:rowOff>
    </xdr:from>
    <xdr:to>
      <xdr:col>112</xdr:col>
      <xdr:colOff>38100</xdr:colOff>
      <xdr:row>59</xdr:row>
      <xdr:rowOff>94393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85520</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66333" y="10201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164014</xdr:rowOff>
    </xdr:from>
    <xdr:to>
      <xdr:col>107</xdr:col>
      <xdr:colOff>101600</xdr:colOff>
      <xdr:row>59</xdr:row>
      <xdr:rowOff>94164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85291</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200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163709</xdr:rowOff>
    </xdr:from>
    <xdr:to>
      <xdr:col>102</xdr:col>
      <xdr:colOff>165100</xdr:colOff>
      <xdr:row>59</xdr:row>
      <xdr:rowOff>93859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84986</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200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163900</xdr:rowOff>
    </xdr:from>
    <xdr:to>
      <xdr:col>98</xdr:col>
      <xdr:colOff>38100</xdr:colOff>
      <xdr:row>59</xdr:row>
      <xdr:rowOff>94050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85177</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200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83579</xdr:rowOff>
    </xdr:from>
    <xdr:to>
      <xdr:col>116</xdr:col>
      <xdr:colOff>63500</xdr:colOff>
      <xdr:row>75</xdr:row>
      <xdr:rowOff>124041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42329"/>
          <a:ext cx="8382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124041</xdr:rowOff>
    </xdr:from>
    <xdr:to>
      <xdr:col>111</xdr:col>
      <xdr:colOff>177800</xdr:colOff>
      <xdr:row>75</xdr:row>
      <xdr:rowOff>168047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982791"/>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168047</xdr:rowOff>
    </xdr:from>
    <xdr:to>
      <xdr:col>107</xdr:col>
      <xdr:colOff>50800</xdr:colOff>
      <xdr:row>76</xdr:row>
      <xdr:rowOff>47613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026797"/>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47613</xdr:rowOff>
    </xdr:from>
    <xdr:to>
      <xdr:col>102</xdr:col>
      <xdr:colOff>114300</xdr:colOff>
      <xdr:row>76</xdr:row>
      <xdr:rowOff>107848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077813"/>
          <a:ext cx="889000" cy="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32779</xdr:rowOff>
    </xdr:from>
    <xdr:to>
      <xdr:col>116</xdr:col>
      <xdr:colOff>114300</xdr:colOff>
      <xdr:row>75</xdr:row>
      <xdr:rowOff>134379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11206</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8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73241</xdr:rowOff>
    </xdr:from>
    <xdr:to>
      <xdr:col>112</xdr:col>
      <xdr:colOff>38100</xdr:colOff>
      <xdr:row>76</xdr:row>
      <xdr:rowOff>3392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31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165967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02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117246</xdr:rowOff>
    </xdr:from>
    <xdr:to>
      <xdr:col>107</xdr:col>
      <xdr:colOff>101600</xdr:colOff>
      <xdr:row>76</xdr:row>
      <xdr:rowOff>47396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9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38524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168263</xdr:rowOff>
    </xdr:from>
    <xdr:to>
      <xdr:col>102</xdr:col>
      <xdr:colOff>165100</xdr:colOff>
      <xdr:row>76</xdr:row>
      <xdr:rowOff>98413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89540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1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57048</xdr:rowOff>
    </xdr:from>
    <xdr:to>
      <xdr:col>98</xdr:col>
      <xdr:colOff>38100</xdr:colOff>
      <xdr:row>76</xdr:row>
      <xdr:rowOff>158648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149775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1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補助費等の住民一人当たりのコストは、類似団体内平均値と比較して</a:t>
          </a:r>
          <a:r>
            <a:rPr kumimoji="1" lang="en-US" altLang="ja-JP" sz="1300">
              <a:latin typeface="ＭＳ Ｐゴシック" panose="020B0600070205080204" pitchFamily="50" charset="-128"/>
              <a:ea typeface="ＭＳ Ｐゴシック" panose="020B0600070205080204" pitchFamily="50" charset="-128"/>
            </a:rPr>
            <a:t>2,409</a:t>
          </a:r>
          <a:r>
            <a:rPr kumimoji="1" lang="ja-JP" altLang="en-US" sz="1300">
              <a:latin typeface="ＭＳ Ｐゴシック" panose="020B0600070205080204" pitchFamily="50" charset="-128"/>
              <a:ea typeface="ＭＳ Ｐゴシック" panose="020B0600070205080204" pitchFamily="50" charset="-128"/>
            </a:rPr>
            <a:t>円高くなっており、前年度と比較すると</a:t>
          </a:r>
          <a:r>
            <a:rPr kumimoji="1" lang="en-US" altLang="ja-JP" sz="1300">
              <a:latin typeface="ＭＳ Ｐゴシック" panose="020B0600070205080204" pitchFamily="50" charset="-128"/>
              <a:ea typeface="ＭＳ Ｐゴシック" panose="020B0600070205080204" pitchFamily="50" charset="-128"/>
            </a:rPr>
            <a:t>5,114</a:t>
          </a:r>
          <a:r>
            <a:rPr kumimoji="1" lang="ja-JP" altLang="en-US" sz="1300">
              <a:latin typeface="ＭＳ Ｐゴシック" panose="020B0600070205080204" pitchFamily="50" charset="-128"/>
              <a:ea typeface="ＭＳ Ｐゴシック" panose="020B0600070205080204" pitchFamily="50" charset="-128"/>
            </a:rPr>
            <a:t>円増となっている。前年度と比較して増加している主な要因は、水道会計への補助金が増加</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しているためである。普通</a:t>
          </a:r>
          <a:r>
            <a:rPr kumimoji="1" lang="ja-JP" altLang="en-US" sz="1300">
              <a:latin typeface="ＭＳ Ｐゴシック" panose="020B0600070205080204" pitchFamily="50" charset="-128"/>
              <a:ea typeface="ＭＳ Ｐゴシック" panose="020B0600070205080204" pitchFamily="50" charset="-128"/>
            </a:rPr>
            <a:t>建設事業費の住民一人当たりのコストは、前年度と比較して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1,861</a:t>
          </a:r>
          <a:r>
            <a:rPr kumimoji="1" lang="ja-JP" altLang="en-US" sz="1300">
              <a:latin typeface="ＭＳ Ｐゴシック" panose="020B0600070205080204" pitchFamily="50" charset="-128"/>
              <a:ea typeface="ＭＳ Ｐゴシック" panose="020B0600070205080204" pitchFamily="50" charset="-128"/>
            </a:rPr>
            <a:t>円増加しており、主な要因は、枚方市駅周辺再整備や光善寺周辺市街地再開発事業の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増によるものである。普通建設事業費については、毎年概ね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億円程度を基本としながら、引き続き予定される大規模事業については財政に与える影響を踏まえ計画的に実施していく。公債費の住民一人当たりのコストは、類似団体内平均値と比較して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円低く、前年度と比較すると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円増加している。これは市債残高の増加による</a:t>
          </a:r>
          <a:r>
            <a:rPr kumimoji="1" lang="ja-JP" altLang="en-US" sz="1300">
              <a:latin typeface="ＭＳ Ｐゴシック" panose="020B0600070205080204" pitchFamily="50" charset="-128"/>
              <a:ea typeface="ＭＳ Ｐゴシック" panose="020B0600070205080204" pitchFamily="50" charset="-128"/>
            </a:rPr>
            <a:t>ものである。引き続き、減債基金を活用した市債残高の抑制に努め、公債費の負担軽減を図っていく。扶助費の住民一人当たりのコストは、類似団体内平均値と同様に増加傾向にあったが、今年度は類似団体内平均値と同様に減少となっており、前年度と比較して</a:t>
          </a:r>
          <a:r>
            <a:rPr kumimoji="1" lang="en-US" altLang="ja-JP" sz="1300">
              <a:latin typeface="ＭＳ Ｐゴシック" panose="020B0600070205080204" pitchFamily="50" charset="-128"/>
              <a:ea typeface="ＭＳ Ｐゴシック" panose="020B0600070205080204" pitchFamily="50" charset="-128"/>
            </a:rPr>
            <a:t>15,001</a:t>
          </a:r>
          <a:r>
            <a:rPr kumimoji="1" lang="ja-JP" altLang="en-US" sz="1300">
              <a:latin typeface="ＭＳ Ｐゴシック" panose="020B0600070205080204" pitchFamily="50" charset="-128"/>
              <a:ea typeface="ＭＳ Ｐゴシック" panose="020B0600070205080204" pitchFamily="50" charset="-128"/>
            </a:rPr>
            <a:t>円の減となっている。これは、子育て世帯への臨時特別給付金や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非課税世帯への特別給付金の減など</a:t>
          </a:r>
          <a:r>
            <a:rPr kumimoji="1" lang="ja-JP" altLang="en-US" sz="1300">
              <a:latin typeface="ＭＳ Ｐゴシック" panose="020B0600070205080204" pitchFamily="50" charset="-128"/>
              <a:ea typeface="ＭＳ Ｐゴシック" panose="020B0600070205080204" pitchFamily="50" charset="-128"/>
            </a:rPr>
            <a:t>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396,252
390,982
65.12
163,700,770
160,424,875
2,490,950
81,083,765
112,892,881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148082</xdr:rowOff>
    </xdr:from>
    <xdr:to>
      <xdr:col>24</xdr:col>
      <xdr:colOff>63500</xdr:colOff>
      <xdr:row>36</xdr:row>
      <xdr:rowOff>154940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2028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110744</xdr:rowOff>
    </xdr:from>
    <xdr:to>
      <xdr:col>19</xdr:col>
      <xdr:colOff>177800</xdr:colOff>
      <xdr:row>36</xdr:row>
      <xdr:rowOff>148082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82944"/>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110744</xdr:rowOff>
    </xdr:from>
    <xdr:to>
      <xdr:col>15</xdr:col>
      <xdr:colOff>50800</xdr:colOff>
      <xdr:row>36</xdr:row>
      <xdr:rowOff>158750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8294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113030</xdr:rowOff>
    </xdr:from>
    <xdr:to>
      <xdr:col>10</xdr:col>
      <xdr:colOff>114300</xdr:colOff>
      <xdr:row>36</xdr:row>
      <xdr:rowOff>158750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85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104140</xdr:rowOff>
    </xdr:from>
    <xdr:to>
      <xdr:col>24</xdr:col>
      <xdr:colOff>114300</xdr:colOff>
      <xdr:row>37</xdr:row>
      <xdr:rowOff>34290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82567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97282</xdr:rowOff>
    </xdr:from>
    <xdr:to>
      <xdr:col>20</xdr:col>
      <xdr:colOff>38100</xdr:colOff>
      <xdr:row>37</xdr:row>
      <xdr:rowOff>27432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18559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59944</xdr:rowOff>
    </xdr:from>
    <xdr:to>
      <xdr:col>15</xdr:col>
      <xdr:colOff>101600</xdr:colOff>
      <xdr:row>36</xdr:row>
      <xdr:rowOff>161544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152671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107950</xdr:rowOff>
    </xdr:from>
    <xdr:to>
      <xdr:col>10</xdr:col>
      <xdr:colOff>165100</xdr:colOff>
      <xdr:row>37</xdr:row>
      <xdr:rowOff>38100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29227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62230</xdr:rowOff>
    </xdr:from>
    <xdr:to>
      <xdr:col>6</xdr:col>
      <xdr:colOff>38100</xdr:colOff>
      <xdr:row>36</xdr:row>
      <xdr:rowOff>163830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154957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110733</xdr:rowOff>
    </xdr:from>
    <xdr:to>
      <xdr:col>24</xdr:col>
      <xdr:colOff>63500</xdr:colOff>
      <xdr:row>57</xdr:row>
      <xdr:rowOff>80297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11933"/>
          <a:ext cx="838200" cy="14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25944</xdr:rowOff>
    </xdr:from>
    <xdr:to>
      <xdr:col>19</xdr:col>
      <xdr:colOff>177800</xdr:colOff>
      <xdr:row>56</xdr:row>
      <xdr:rowOff>110733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598444"/>
          <a:ext cx="889000" cy="111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25944</xdr:rowOff>
    </xdr:from>
    <xdr:to>
      <xdr:col>15</xdr:col>
      <xdr:colOff>50800</xdr:colOff>
      <xdr:row>57</xdr:row>
      <xdr:rowOff>110592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598444"/>
          <a:ext cx="889000" cy="128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110592</xdr:rowOff>
    </xdr:from>
    <xdr:to>
      <xdr:col>10</xdr:col>
      <xdr:colOff>114300</xdr:colOff>
      <xdr:row>57</xdr:row>
      <xdr:rowOff>119594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83242"/>
          <a:ext cx="889000" cy="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29497</xdr:rowOff>
    </xdr:from>
    <xdr:to>
      <xdr:col>24</xdr:col>
      <xdr:colOff>114300</xdr:colOff>
      <xdr:row>57</xdr:row>
      <xdr:rowOff>131097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0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115874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1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59933</xdr:rowOff>
    </xdr:from>
    <xdr:to>
      <xdr:col>20</xdr:col>
      <xdr:colOff>38100</xdr:colOff>
      <xdr:row>56</xdr:row>
      <xdr:rowOff>161533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6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6610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4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146594</xdr:rowOff>
    </xdr:from>
    <xdr:to>
      <xdr:col>15</xdr:col>
      <xdr:colOff>101600</xdr:colOff>
      <xdr:row>50</xdr:row>
      <xdr:rowOff>76744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54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93271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32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59792</xdr:rowOff>
    </xdr:from>
    <xdr:to>
      <xdr:col>10</xdr:col>
      <xdr:colOff>165100</xdr:colOff>
      <xdr:row>57</xdr:row>
      <xdr:rowOff>161392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152519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68794</xdr:rowOff>
    </xdr:from>
    <xdr:to>
      <xdr:col>6</xdr:col>
      <xdr:colOff>38100</xdr:colOff>
      <xdr:row>57</xdr:row>
      <xdr:rowOff>170394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161521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3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158472</xdr:rowOff>
    </xdr:from>
    <xdr:to>
      <xdr:col>24</xdr:col>
      <xdr:colOff>63500</xdr:colOff>
      <xdr:row>76</xdr:row>
      <xdr:rowOff>63805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17222"/>
          <a:ext cx="838200" cy="7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158472</xdr:rowOff>
    </xdr:from>
    <xdr:to>
      <xdr:col>19</xdr:col>
      <xdr:colOff>177800</xdr:colOff>
      <xdr:row>77</xdr:row>
      <xdr:rowOff>68304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17222"/>
          <a:ext cx="889000" cy="25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68304</xdr:rowOff>
    </xdr:from>
    <xdr:to>
      <xdr:col>15</xdr:col>
      <xdr:colOff>50800</xdr:colOff>
      <xdr:row>77</xdr:row>
      <xdr:rowOff>126724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69954"/>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126724</xdr:rowOff>
    </xdr:from>
    <xdr:to>
      <xdr:col>10</xdr:col>
      <xdr:colOff>114300</xdr:colOff>
      <xdr:row>77</xdr:row>
      <xdr:rowOff>144675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28374"/>
          <a:ext cx="88900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59802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13005</xdr:rowOff>
    </xdr:from>
    <xdr:to>
      <xdr:col>24</xdr:col>
      <xdr:colOff>114300</xdr:colOff>
      <xdr:row>76</xdr:row>
      <xdr:rowOff>114605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35882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9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107672</xdr:rowOff>
    </xdr:from>
    <xdr:to>
      <xdr:col>20</xdr:col>
      <xdr:colOff>38100</xdr:colOff>
      <xdr:row>76</xdr:row>
      <xdr:rowOff>37822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54349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4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17504</xdr:rowOff>
    </xdr:from>
    <xdr:to>
      <xdr:col>15</xdr:col>
      <xdr:colOff>101600</xdr:colOff>
      <xdr:row>77</xdr:row>
      <xdr:rowOff>119104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135631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9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75924</xdr:rowOff>
    </xdr:from>
    <xdr:to>
      <xdr:col>10</xdr:col>
      <xdr:colOff>165100</xdr:colOff>
      <xdr:row>78</xdr:row>
      <xdr:rowOff>6074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7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22601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93875</xdr:rowOff>
    </xdr:from>
    <xdr:to>
      <xdr:col>6</xdr:col>
      <xdr:colOff>38100</xdr:colOff>
      <xdr:row>78</xdr:row>
      <xdr:rowOff>24025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40552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7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45083</xdr:rowOff>
    </xdr:from>
    <xdr:to>
      <xdr:col>24</xdr:col>
      <xdr:colOff>63500</xdr:colOff>
      <xdr:row>95</xdr:row>
      <xdr:rowOff>116977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32833"/>
          <a:ext cx="8382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116977</xdr:rowOff>
    </xdr:from>
    <xdr:to>
      <xdr:col>19</xdr:col>
      <xdr:colOff>177800</xdr:colOff>
      <xdr:row>97</xdr:row>
      <xdr:rowOff>59781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04727"/>
          <a:ext cx="889000" cy="28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59781</xdr:rowOff>
    </xdr:from>
    <xdr:to>
      <xdr:col>15</xdr:col>
      <xdr:colOff>50800</xdr:colOff>
      <xdr:row>97</xdr:row>
      <xdr:rowOff>149278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90431"/>
          <a:ext cx="8890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122600</xdr:rowOff>
    </xdr:from>
    <xdr:to>
      <xdr:col>10</xdr:col>
      <xdr:colOff>114300</xdr:colOff>
      <xdr:row>97</xdr:row>
      <xdr:rowOff>149278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53250"/>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165733</xdr:rowOff>
    </xdr:from>
    <xdr:to>
      <xdr:col>24</xdr:col>
      <xdr:colOff>114300</xdr:colOff>
      <xdr:row>95</xdr:row>
      <xdr:rowOff>95883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8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144160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6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66177</xdr:rowOff>
    </xdr:from>
    <xdr:to>
      <xdr:col>20</xdr:col>
      <xdr:colOff>38100</xdr:colOff>
      <xdr:row>95</xdr:row>
      <xdr:rowOff>167777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5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158904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4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8981</xdr:rowOff>
    </xdr:from>
    <xdr:to>
      <xdr:col>15</xdr:col>
      <xdr:colOff>101600</xdr:colOff>
      <xdr:row>97</xdr:row>
      <xdr:rowOff>110581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101708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3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98478</xdr:rowOff>
    </xdr:from>
    <xdr:to>
      <xdr:col>10</xdr:col>
      <xdr:colOff>165100</xdr:colOff>
      <xdr:row>98</xdr:row>
      <xdr:rowOff>28628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19755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71800</xdr:rowOff>
    </xdr:from>
    <xdr:to>
      <xdr:col>6</xdr:col>
      <xdr:colOff>38100</xdr:colOff>
      <xdr:row>98</xdr:row>
      <xdr:rowOff>1950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164527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9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127356</xdr:rowOff>
    </xdr:from>
    <xdr:to>
      <xdr:col>55</xdr:col>
      <xdr:colOff>0</xdr:colOff>
      <xdr:row>37</xdr:row>
      <xdr:rowOff>133299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471006"/>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21285</xdr:rowOff>
    </xdr:from>
    <xdr:to>
      <xdr:col>50</xdr:col>
      <xdr:colOff>114300</xdr:colOff>
      <xdr:row>37</xdr:row>
      <xdr:rowOff>133299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364935"/>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21285</xdr:rowOff>
    </xdr:from>
    <xdr:to>
      <xdr:col>45</xdr:col>
      <xdr:colOff>177800</xdr:colOff>
      <xdr:row>37</xdr:row>
      <xdr:rowOff>23114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36493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11227</xdr:rowOff>
    </xdr:from>
    <xdr:to>
      <xdr:col>41</xdr:col>
      <xdr:colOff>50800</xdr:colOff>
      <xdr:row>37</xdr:row>
      <xdr:rowOff>23114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35487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76556</xdr:rowOff>
    </xdr:from>
    <xdr:to>
      <xdr:col>55</xdr:col>
      <xdr:colOff>50800</xdr:colOff>
      <xdr:row>38</xdr:row>
      <xdr:rowOff>6706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54983</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3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82499</xdr:rowOff>
    </xdr:from>
    <xdr:to>
      <xdr:col>50</xdr:col>
      <xdr:colOff>165100</xdr:colOff>
      <xdr:row>38</xdr:row>
      <xdr:rowOff>12649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3776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141935</xdr:rowOff>
    </xdr:from>
    <xdr:to>
      <xdr:col>46</xdr:col>
      <xdr:colOff>38100</xdr:colOff>
      <xdr:row>37</xdr:row>
      <xdr:rowOff>72085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63212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406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143764</xdr:rowOff>
    </xdr:from>
    <xdr:to>
      <xdr:col>41</xdr:col>
      <xdr:colOff>101600</xdr:colOff>
      <xdr:row>37</xdr:row>
      <xdr:rowOff>73914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65041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131877</xdr:rowOff>
    </xdr:from>
    <xdr:to>
      <xdr:col>36</xdr:col>
      <xdr:colOff>165100</xdr:colOff>
      <xdr:row>37</xdr:row>
      <xdr:rowOff>62027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78554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079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169590</xdr:rowOff>
    </xdr:from>
    <xdr:to>
      <xdr:col>55</xdr:col>
      <xdr:colOff>0</xdr:colOff>
      <xdr:row>57</xdr:row>
      <xdr:rowOff>170847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942240"/>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169590</xdr:rowOff>
    </xdr:from>
    <xdr:to>
      <xdr:col>50</xdr:col>
      <xdr:colOff>114300</xdr:colOff>
      <xdr:row>57</xdr:row>
      <xdr:rowOff>171132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942240"/>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167589</xdr:rowOff>
    </xdr:from>
    <xdr:to>
      <xdr:col>45</xdr:col>
      <xdr:colOff>177800</xdr:colOff>
      <xdr:row>57</xdr:row>
      <xdr:rowOff>171132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940239"/>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167589</xdr:rowOff>
    </xdr:from>
    <xdr:to>
      <xdr:col>41</xdr:col>
      <xdr:colOff>50800</xdr:colOff>
      <xdr:row>57</xdr:row>
      <xdr:rowOff>168161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94023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120047</xdr:rowOff>
    </xdr:from>
    <xdr:to>
      <xdr:col>55</xdr:col>
      <xdr:colOff>50800</xdr:colOff>
      <xdr:row>58</xdr:row>
      <xdr:rowOff>50197</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8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34974</xdr:rowOff>
    </xdr:from>
    <xdr:ext cx="378565"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807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118790</xdr:rowOff>
    </xdr:from>
    <xdr:to>
      <xdr:col>50</xdr:col>
      <xdr:colOff>165100</xdr:colOff>
      <xdr:row>58</xdr:row>
      <xdr:rowOff>48940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8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40067</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50017" y="9984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120332</xdr:rowOff>
    </xdr:from>
    <xdr:to>
      <xdr:col>46</xdr:col>
      <xdr:colOff>38100</xdr:colOff>
      <xdr:row>58</xdr:row>
      <xdr:rowOff>50482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8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41609</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61017" y="9985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116789</xdr:rowOff>
    </xdr:from>
    <xdr:to>
      <xdr:col>41</xdr:col>
      <xdr:colOff>101600</xdr:colOff>
      <xdr:row>58</xdr:row>
      <xdr:rowOff>46939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8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38066</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2017" y="9982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117361</xdr:rowOff>
    </xdr:from>
    <xdr:to>
      <xdr:col>36</xdr:col>
      <xdr:colOff>165100</xdr:colOff>
      <xdr:row>58</xdr:row>
      <xdr:rowOff>47511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8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38638</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3017" y="998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59069</xdr:rowOff>
    </xdr:from>
    <xdr:to>
      <xdr:col>55</xdr:col>
      <xdr:colOff>0</xdr:colOff>
      <xdr:row>79</xdr:row>
      <xdr:rowOff>82533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603619"/>
          <a:ext cx="838200" cy="2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17039</xdr:rowOff>
    </xdr:from>
    <xdr:to>
      <xdr:col>50</xdr:col>
      <xdr:colOff>114300</xdr:colOff>
      <xdr:row>79</xdr:row>
      <xdr:rowOff>59069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561589"/>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17039</xdr:rowOff>
    </xdr:from>
    <xdr:to>
      <xdr:col>45</xdr:col>
      <xdr:colOff>177800</xdr:colOff>
      <xdr:row>79</xdr:row>
      <xdr:rowOff>72051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561589"/>
          <a:ext cx="889000" cy="5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72051</xdr:rowOff>
    </xdr:from>
    <xdr:to>
      <xdr:col>41</xdr:col>
      <xdr:colOff>50800</xdr:colOff>
      <xdr:row>79</xdr:row>
      <xdr:rowOff>88412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616601"/>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31733</xdr:rowOff>
    </xdr:from>
    <xdr:to>
      <xdr:col>55</xdr:col>
      <xdr:colOff>50800</xdr:colOff>
      <xdr:row>79</xdr:row>
      <xdr:rowOff>133333</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5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118110</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9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8269</xdr:rowOff>
    </xdr:from>
    <xdr:to>
      <xdr:col>50</xdr:col>
      <xdr:colOff>165100</xdr:colOff>
      <xdr:row>79</xdr:row>
      <xdr:rowOff>109869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100996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64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137689</xdr:rowOff>
    </xdr:from>
    <xdr:to>
      <xdr:col>46</xdr:col>
      <xdr:colOff>38100</xdr:colOff>
      <xdr:row>79</xdr:row>
      <xdr:rowOff>67839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58966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60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21251</xdr:rowOff>
    </xdr:from>
    <xdr:to>
      <xdr:col>41</xdr:col>
      <xdr:colOff>101600</xdr:colOff>
      <xdr:row>79</xdr:row>
      <xdr:rowOff>122851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113978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6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37612</xdr:rowOff>
    </xdr:from>
    <xdr:to>
      <xdr:col>36</xdr:col>
      <xdr:colOff>165100</xdr:colOff>
      <xdr:row>79</xdr:row>
      <xdr:rowOff>139212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130339</xdr:rowOff>
    </xdr:from>
    <xdr:ext cx="378565"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3017" y="13674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165843</xdr:rowOff>
    </xdr:from>
    <xdr:to>
      <xdr:col>55</xdr:col>
      <xdr:colOff>0</xdr:colOff>
      <xdr:row>98</xdr:row>
      <xdr:rowOff>7226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25043"/>
          <a:ext cx="838200" cy="18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7226</xdr:rowOff>
    </xdr:from>
    <xdr:to>
      <xdr:col>50</xdr:col>
      <xdr:colOff>114300</xdr:colOff>
      <xdr:row>98</xdr:row>
      <xdr:rowOff>21433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809326"/>
          <a:ext cx="889000" cy="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21433</xdr:rowOff>
    </xdr:from>
    <xdr:to>
      <xdr:col>45</xdr:col>
      <xdr:colOff>177800</xdr:colOff>
      <xdr:row>98</xdr:row>
      <xdr:rowOff>91156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823533"/>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91156</xdr:rowOff>
    </xdr:from>
    <xdr:to>
      <xdr:col>41</xdr:col>
      <xdr:colOff>50800</xdr:colOff>
      <xdr:row>98</xdr:row>
      <xdr:rowOff>97932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893256"/>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115043</xdr:rowOff>
    </xdr:from>
    <xdr:to>
      <xdr:col>55</xdr:col>
      <xdr:colOff>50800</xdr:colOff>
      <xdr:row>97</xdr:row>
      <xdr:rowOff>45193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137920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2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127876</xdr:rowOff>
    </xdr:from>
    <xdr:to>
      <xdr:col>50</xdr:col>
      <xdr:colOff>165100</xdr:colOff>
      <xdr:row>98</xdr:row>
      <xdr:rowOff>58026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49153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142083</xdr:rowOff>
    </xdr:from>
    <xdr:to>
      <xdr:col>46</xdr:col>
      <xdr:colOff>38100</xdr:colOff>
      <xdr:row>98</xdr:row>
      <xdr:rowOff>72233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63360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40356</xdr:rowOff>
    </xdr:from>
    <xdr:to>
      <xdr:col>41</xdr:col>
      <xdr:colOff>101600</xdr:colOff>
      <xdr:row>98</xdr:row>
      <xdr:rowOff>141956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133083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47132</xdr:rowOff>
    </xdr:from>
    <xdr:to>
      <xdr:col>36</xdr:col>
      <xdr:colOff>165100</xdr:colOff>
      <xdr:row>98</xdr:row>
      <xdr:rowOff>148732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4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139859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39932</xdr:rowOff>
    </xdr:from>
    <xdr:to>
      <xdr:col>85</xdr:col>
      <xdr:colOff>127000</xdr:colOff>
      <xdr:row>36</xdr:row>
      <xdr:rowOff>24583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040682"/>
          <a:ext cx="838200" cy="15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114717</xdr:rowOff>
    </xdr:from>
    <xdr:to>
      <xdr:col>81</xdr:col>
      <xdr:colOff>50800</xdr:colOff>
      <xdr:row>36</xdr:row>
      <xdr:rowOff>24583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115467"/>
          <a:ext cx="8890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62466</xdr:rowOff>
    </xdr:from>
    <xdr:to>
      <xdr:col>76</xdr:col>
      <xdr:colOff>114300</xdr:colOff>
      <xdr:row>35</xdr:row>
      <xdr:rowOff>114717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06321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62466</xdr:rowOff>
    </xdr:from>
    <xdr:to>
      <xdr:col>71</xdr:col>
      <xdr:colOff>177800</xdr:colOff>
      <xdr:row>36</xdr:row>
      <xdr:rowOff>7602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063216"/>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160582</xdr:rowOff>
    </xdr:from>
    <xdr:to>
      <xdr:col>85</xdr:col>
      <xdr:colOff>177800</xdr:colOff>
      <xdr:row>35</xdr:row>
      <xdr:rowOff>90732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8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12009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145233</xdr:rowOff>
    </xdr:from>
    <xdr:to>
      <xdr:col>81</xdr:col>
      <xdr:colOff>101600</xdr:colOff>
      <xdr:row>36</xdr:row>
      <xdr:rowOff>75383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4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66510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3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63917</xdr:rowOff>
    </xdr:from>
    <xdr:to>
      <xdr:col>76</xdr:col>
      <xdr:colOff>165100</xdr:colOff>
      <xdr:row>35</xdr:row>
      <xdr:rowOff>165517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156644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11666</xdr:rowOff>
    </xdr:from>
    <xdr:to>
      <xdr:col>72</xdr:col>
      <xdr:colOff>38100</xdr:colOff>
      <xdr:row>35</xdr:row>
      <xdr:rowOff>113266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01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129793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78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128252</xdr:rowOff>
    </xdr:from>
    <xdr:to>
      <xdr:col>67</xdr:col>
      <xdr:colOff>101600</xdr:colOff>
      <xdr:row>36</xdr:row>
      <xdr:rowOff>58402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1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49529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64453</xdr:rowOff>
    </xdr:from>
    <xdr:to>
      <xdr:col>85</xdr:col>
      <xdr:colOff>127000</xdr:colOff>
      <xdr:row>57</xdr:row>
      <xdr:rowOff>96247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37103"/>
          <a:ext cx="838200" cy="3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44374</xdr:rowOff>
    </xdr:from>
    <xdr:to>
      <xdr:col>81</xdr:col>
      <xdr:colOff>50800</xdr:colOff>
      <xdr:row>57</xdr:row>
      <xdr:rowOff>96247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17024"/>
          <a:ext cx="889000" cy="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44374</xdr:rowOff>
    </xdr:from>
    <xdr:to>
      <xdr:col>76</xdr:col>
      <xdr:colOff>114300</xdr:colOff>
      <xdr:row>57</xdr:row>
      <xdr:rowOff>93485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17024"/>
          <a:ext cx="889000" cy="4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93485</xdr:rowOff>
    </xdr:from>
    <xdr:to>
      <xdr:col>71</xdr:col>
      <xdr:colOff>177800</xdr:colOff>
      <xdr:row>58</xdr:row>
      <xdr:rowOff>14675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66135"/>
          <a:ext cx="889000" cy="9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13653</xdr:rowOff>
    </xdr:from>
    <xdr:to>
      <xdr:col>85</xdr:col>
      <xdr:colOff>177800</xdr:colOff>
      <xdr:row>57</xdr:row>
      <xdr:rowOff>115253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100030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0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45447</xdr:rowOff>
    </xdr:from>
    <xdr:to>
      <xdr:col>81</xdr:col>
      <xdr:colOff>101600</xdr:colOff>
      <xdr:row>57</xdr:row>
      <xdr:rowOff>147047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138174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1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165024</xdr:rowOff>
    </xdr:from>
    <xdr:to>
      <xdr:col>76</xdr:col>
      <xdr:colOff>165100</xdr:colOff>
      <xdr:row>57</xdr:row>
      <xdr:rowOff>95174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86301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5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42685</xdr:rowOff>
    </xdr:from>
    <xdr:to>
      <xdr:col>72</xdr:col>
      <xdr:colOff>38100</xdr:colOff>
      <xdr:row>57</xdr:row>
      <xdr:rowOff>144285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135412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0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135325</xdr:rowOff>
    </xdr:from>
    <xdr:to>
      <xdr:col>67</xdr:col>
      <xdr:colOff>101600</xdr:colOff>
      <xdr:row>58</xdr:row>
      <xdr:rowOff>65475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56602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0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38227</xdr:rowOff>
    </xdr:from>
    <xdr:to>
      <xdr:col>85</xdr:col>
      <xdr:colOff>127000</xdr:colOff>
      <xdr:row>79</xdr:row>
      <xdr:rowOff>41402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2777"/>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34671</xdr:rowOff>
    </xdr:from>
    <xdr:to>
      <xdr:col>81</xdr:col>
      <xdr:colOff>50800</xdr:colOff>
      <xdr:row>79</xdr:row>
      <xdr:rowOff>38227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79221"/>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102615</xdr:rowOff>
    </xdr:from>
    <xdr:to>
      <xdr:col>76</xdr:col>
      <xdr:colOff>114300</xdr:colOff>
      <xdr:row>79</xdr:row>
      <xdr:rowOff>34671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04265"/>
          <a:ext cx="889000" cy="27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42672</xdr:rowOff>
    </xdr:from>
    <xdr:to>
      <xdr:col>71</xdr:col>
      <xdr:colOff>177800</xdr:colOff>
      <xdr:row>77</xdr:row>
      <xdr:rowOff>102615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244322"/>
          <a:ext cx="889000" cy="5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156990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162052</xdr:rowOff>
    </xdr:from>
    <xdr:to>
      <xdr:col>85</xdr:col>
      <xdr:colOff>177800</xdr:colOff>
      <xdr:row>79</xdr:row>
      <xdr:rowOff>92202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76979</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0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158877</xdr:rowOff>
    </xdr:from>
    <xdr:to>
      <xdr:col>81</xdr:col>
      <xdr:colOff>101600</xdr:colOff>
      <xdr:row>79</xdr:row>
      <xdr:rowOff>89027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80154</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624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155321</xdr:rowOff>
    </xdr:from>
    <xdr:to>
      <xdr:col>76</xdr:col>
      <xdr:colOff>165100</xdr:colOff>
      <xdr:row>79</xdr:row>
      <xdr:rowOff>85471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2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76598</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6211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51815</xdr:rowOff>
    </xdr:from>
    <xdr:to>
      <xdr:col>72</xdr:col>
      <xdr:colOff>38100</xdr:colOff>
      <xdr:row>77</xdr:row>
      <xdr:rowOff>153415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25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144542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34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163322</xdr:rowOff>
    </xdr:from>
    <xdr:to>
      <xdr:col>67</xdr:col>
      <xdr:colOff>101600</xdr:colOff>
      <xdr:row>77</xdr:row>
      <xdr:rowOff>93472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1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109999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296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167818</xdr:rowOff>
    </xdr:from>
    <xdr:to>
      <xdr:col>85</xdr:col>
      <xdr:colOff>127000</xdr:colOff>
      <xdr:row>96</xdr:row>
      <xdr:rowOff>41925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455568"/>
          <a:ext cx="8382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41925</xdr:rowOff>
    </xdr:from>
    <xdr:to>
      <xdr:col>81</xdr:col>
      <xdr:colOff>50800</xdr:colOff>
      <xdr:row>96</xdr:row>
      <xdr:rowOff>114750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501125"/>
          <a:ext cx="8890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114750</xdr:rowOff>
    </xdr:from>
    <xdr:to>
      <xdr:col>76</xdr:col>
      <xdr:colOff>114300</xdr:colOff>
      <xdr:row>96</xdr:row>
      <xdr:rowOff>130654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573950"/>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86861</xdr:rowOff>
    </xdr:from>
    <xdr:to>
      <xdr:col>71</xdr:col>
      <xdr:colOff>177800</xdr:colOff>
      <xdr:row>96</xdr:row>
      <xdr:rowOff>130654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546061"/>
          <a:ext cx="889000" cy="4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117018</xdr:rowOff>
    </xdr:from>
    <xdr:to>
      <xdr:col>85</xdr:col>
      <xdr:colOff>177800</xdr:colOff>
      <xdr:row>96</xdr:row>
      <xdr:rowOff>47168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95445</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162575</xdr:rowOff>
    </xdr:from>
    <xdr:to>
      <xdr:col>81</xdr:col>
      <xdr:colOff>101600</xdr:colOff>
      <xdr:row>96</xdr:row>
      <xdr:rowOff>92725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83852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54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63950</xdr:rowOff>
    </xdr:from>
    <xdr:to>
      <xdr:col>76</xdr:col>
      <xdr:colOff>165100</xdr:colOff>
      <xdr:row>96</xdr:row>
      <xdr:rowOff>165550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156677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61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79854</xdr:rowOff>
    </xdr:from>
    <xdr:to>
      <xdr:col>72</xdr:col>
      <xdr:colOff>38100</xdr:colOff>
      <xdr:row>97</xdr:row>
      <xdr:rowOff>10004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63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36061</xdr:rowOff>
    </xdr:from>
    <xdr:to>
      <xdr:col>67</xdr:col>
      <xdr:colOff>101600</xdr:colOff>
      <xdr:row>96</xdr:row>
      <xdr:rowOff>137661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9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128788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58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総務費の住民一人当たりのコストは、類似団体内平均値と比較して</a:t>
          </a:r>
          <a:r>
            <a:rPr kumimoji="1" lang="en-US" altLang="ja-JP" sz="1300">
              <a:latin typeface="ＭＳ Ｐゴシック" panose="020B0600070205080204" pitchFamily="50" charset="-128"/>
              <a:ea typeface="ＭＳ Ｐゴシック" panose="020B0600070205080204" pitchFamily="50" charset="-128"/>
            </a:rPr>
            <a:t>11,807</a:t>
          </a:r>
          <a:r>
            <a:rPr kumimoji="1" lang="ja-JP" altLang="en-US" sz="1300">
              <a:latin typeface="ＭＳ Ｐゴシック" panose="020B0600070205080204" pitchFamily="50" charset="-128"/>
              <a:ea typeface="ＭＳ Ｐゴシック" panose="020B0600070205080204" pitchFamily="50" charset="-128"/>
            </a:rPr>
            <a:t>円低くなっており、前年度と比較すると</a:t>
          </a:r>
          <a:r>
            <a:rPr kumimoji="1" lang="en-US" altLang="ja-JP" sz="1300">
              <a:latin typeface="ＭＳ Ｐゴシック" panose="020B0600070205080204" pitchFamily="50" charset="-128"/>
              <a:ea typeface="ＭＳ Ｐゴシック" panose="020B0600070205080204" pitchFamily="50" charset="-128"/>
            </a:rPr>
            <a:t>12,954</a:t>
          </a:r>
          <a:r>
            <a:rPr kumimoji="1" lang="ja-JP" altLang="en-US" sz="1300">
              <a:latin typeface="ＭＳ Ｐゴシック" panose="020B0600070205080204" pitchFamily="50" charset="-128"/>
              <a:ea typeface="ＭＳ Ｐゴシック" panose="020B0600070205080204" pitchFamily="50" charset="-128"/>
            </a:rPr>
            <a:t>円の減となっている。要因としては、総合文化芸術センター整備事業が減となっていることによるものである。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また、民生費の住民一人当たりのコストは、類似団体内平均値と比較して</a:t>
          </a:r>
          <a:r>
            <a:rPr kumimoji="1" lang="en-US" altLang="ja-JP" sz="1300">
              <a:latin typeface="ＭＳ Ｐゴシック" panose="020B0600070205080204" pitchFamily="50" charset="-128"/>
              <a:ea typeface="ＭＳ Ｐゴシック" panose="020B0600070205080204" pitchFamily="50" charset="-128"/>
            </a:rPr>
            <a:t>2,114</a:t>
          </a:r>
          <a:r>
            <a:rPr kumimoji="1" lang="ja-JP" altLang="en-US" sz="1300">
              <a:latin typeface="ＭＳ Ｐゴシック" panose="020B0600070205080204" pitchFamily="50" charset="-128"/>
              <a:ea typeface="ＭＳ Ｐゴシック" panose="020B0600070205080204" pitchFamily="50" charset="-128"/>
            </a:rPr>
            <a:t>円高くなっており、前年度と比較すると</a:t>
          </a:r>
          <a:r>
            <a:rPr kumimoji="1" lang="en-US" altLang="ja-JP" sz="1300">
              <a:latin typeface="ＭＳ Ｐゴシック" panose="020B0600070205080204" pitchFamily="50" charset="-128"/>
              <a:ea typeface="ＭＳ Ｐゴシック" panose="020B0600070205080204" pitchFamily="50" charset="-128"/>
            </a:rPr>
            <a:t>8,397</a:t>
          </a:r>
          <a:r>
            <a:rPr kumimoji="1" lang="ja-JP" altLang="en-US" sz="1300">
              <a:latin typeface="ＭＳ Ｐゴシック" panose="020B0600070205080204" pitchFamily="50" charset="-128"/>
              <a:ea typeface="ＭＳ Ｐゴシック" panose="020B0600070205080204" pitchFamily="50" charset="-128"/>
            </a:rPr>
            <a:t>円の減となっている。主な要因としては子育て世帯臨時特別給付金事業の減などによるものである。</a:t>
          </a:r>
        </a:p>
        <a:p>
          <a:r>
            <a:rPr kumimoji="1" lang="ja-JP" altLang="en-US" sz="1300">
              <a:latin typeface="ＭＳ Ｐゴシック" panose="020B0600070205080204" pitchFamily="50" charset="-128"/>
              <a:ea typeface="ＭＳ Ｐゴシック" panose="020B0600070205080204" pitchFamily="50" charset="-128"/>
            </a:rPr>
            <a:t>教育費について、類似団体内平均値と比較して</a:t>
          </a:r>
          <a:r>
            <a:rPr kumimoji="1" lang="en-US" altLang="ja-JP" sz="1300">
              <a:latin typeface="ＭＳ Ｐゴシック" panose="020B0600070205080204" pitchFamily="50" charset="-128"/>
              <a:ea typeface="ＭＳ Ｐゴシック" panose="020B0600070205080204" pitchFamily="50" charset="-128"/>
            </a:rPr>
            <a:t>11,069</a:t>
          </a:r>
          <a:r>
            <a:rPr kumimoji="1" lang="ja-JP" altLang="en-US" sz="1300">
              <a:latin typeface="ＭＳ Ｐゴシック" panose="020B0600070205080204" pitchFamily="50" charset="-128"/>
              <a:ea typeface="ＭＳ Ｐゴシック" panose="020B0600070205080204" pitchFamily="50" charset="-128"/>
            </a:rPr>
            <a:t>円低くなっており、昨年度より</a:t>
          </a:r>
          <a:r>
            <a:rPr kumimoji="1" lang="en-US" altLang="ja-JP" sz="1300">
              <a:latin typeface="ＭＳ Ｐゴシック" panose="020B0600070205080204" pitchFamily="50" charset="-128"/>
              <a:ea typeface="ＭＳ Ｐゴシック" panose="020B0600070205080204" pitchFamily="50" charset="-128"/>
            </a:rPr>
            <a:t>1,669</a:t>
          </a:r>
          <a:r>
            <a:rPr kumimoji="1" lang="ja-JP" altLang="en-US" sz="1300">
              <a:latin typeface="ＭＳ Ｐゴシック" panose="020B0600070205080204" pitchFamily="50" charset="-128"/>
              <a:ea typeface="ＭＳ Ｐゴシック" panose="020B0600070205080204" pitchFamily="50" charset="-128"/>
            </a:rPr>
            <a:t>円増となっている。これは、学校施設改善事業経費や禁野小学校整備事業経費の増などによるものである。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４年度においても実質収支の黒字を維持することができた。これは、歳入の減が歳出減を上回ったものの、翌年度繰越額が減となったことによるものである。また、標準財政規模に対する財政調整基金残高の増加の要因は、財政調整基金の取り崩しを行わず積立てを行ったためである。標準財政規模に対する実質単年度収支が対前年度比較で増加した要因は、実質収支の増により、単年度収支が増加したことや基金取り崩し額が減少したことなどである。今後においても、経済情勢の急激な悪化による一般財源の落ち込みなど不測の事態に対応できるよう財政調整基金を一定額確保するとともに、限られた財源の中で収支均衡を基本とした健全な財政運営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連結実質赤字比率については、前年度に引き続き黒字のため、なしとなっている。自動車駐車場特別会計については、実質収支は赤字となったものの、単年度収支としては黒字となっている。</a:t>
          </a:r>
        </a:p>
        <a:p>
          <a:r>
            <a:rPr kumimoji="1" lang="ja-JP" altLang="en-US" sz="1400">
              <a:latin typeface="ＭＳ ゴシック" pitchFamily="49" charset="-128"/>
              <a:ea typeface="ＭＳ ゴシック" pitchFamily="49" charset="-128"/>
            </a:rPr>
            <a:t>　今後も、平成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枚方市駅前で大規模商業施設が開設したこと等を踏まえ、指定管理者と協議しながら、利用者に安全・安心・便利な駐車場環境を整え、利用率及び収益の向上に努めていく。また、令和２年度に策定した、中長期的な経営の基本計画である「経営戦略」に基づき、自動車駐車場事業の経営健全化を促進し、その経営基盤の強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単年度の実質公債費比率における分子の増の要因としては、臨時財政対策債償還費の増などによる算入公債費等の増を、元利償還金の増が上回ったことが挙げられる。引き続き、地方債残高や元利償還金の動向に注視しながら計画的な市債の発行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おける分子の減の要因は、充当可能財源等が増加し、将来負担額が減少したためである。将来負担額の減は、職員の退職に伴う退職手当負担見込額が増加したものの、臨時財政対策債の発行額の減による市債の減による地方債の現在高の減少や、公営企業の起債残高が減少したことによる公営企業債等繰入見込額の減などにより減少したためである。</a:t>
          </a:r>
        </a:p>
        <a:p>
          <a:r>
            <a:rPr kumimoji="1" lang="ja-JP" altLang="en-US" sz="1400">
              <a:latin typeface="ＭＳ ゴシック" pitchFamily="49" charset="-128"/>
              <a:ea typeface="ＭＳ ゴシック" pitchFamily="49" charset="-128"/>
            </a:rPr>
            <a:t>　また、充当可能財源等の増は、財政調整基金や減債基金の残高が増となったことなどにより、充当可能基金額が増加したためである。</a:t>
          </a:r>
        </a:p>
        <a:p>
          <a:r>
            <a:rPr kumimoji="1" lang="ja-JP" altLang="en-US" sz="1400">
              <a:latin typeface="ＭＳ ゴシック" pitchFamily="49" charset="-128"/>
              <a:ea typeface="ＭＳ ゴシック" pitchFamily="49" charset="-128"/>
            </a:rPr>
            <a:t>　引き続き、地方債残高をはじめとした将来負担額の抑制などに努めていく。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大阪府枚方市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基金の廃止に伴い、この街に住みたい基金を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や、それぞれの目的にあった事業に活用するため、た基金から取り崩しを行ったが、財政調整基金に実質収支の黒字額の１／２や後年度の財政需要に対応するため、減債基金などに積立を行ったことなどにより、基金残高は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当該年度の財政状況や、今後の財政状況の推移を踏まえて、効果的・効率的な運用ができるよう基金の適正な管理を行っていく。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①枚方市駅周辺再整備推進基金・・・枚方市駅周辺の再整備に要する経費に充てるもの。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②施設保全整備基金・・・都市基盤施設の整備や公共施設全般にわたる計画的な維持保全経費に充てるもの。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③職員退職手当基金・・・退職者増員時の退職手当に充てるもの。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④安心安全基金・・・安心安全施策の推進を図る事業費に充てるため。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⑤こども夢基金・・・こどもの夢を育む教育・子育てに係る事業費に充てるもの。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上記以外の特定目的基金については、本市の特定的な財政需要に備え、基金条例で定めるそれぞれの使途に基づき、執行するものとする。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ふるさと寄附金の増加による増や、今後の財政需要に対応するため、減債基金に積み立てたため、全体として増加となった。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財政状況を勘案しつつ適宜積立て・取り崩しを行い、市民生活に必要な財源を縮小させることなく事業を実施していく。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今後想定される財政需要に対応するため、実質収支の黒字額の一部や指定寄附金の積立を行ったことにより増加となった。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情勢の急激な悪化による地方消費税交付金などの落ち込みや、将来の財政需要に対応するため、実質収支の黒字を維持することにより財政調整基金への積立額を確保していく。また、今後想定される事業の財源確保のため、特定目的基金への積み替えを行い、新たな行政需要への対応について適宜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令和４年度については、今後想定される財政需要への対応として積み立てたため、増加となった。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今後、計画的な投資的事業を実施するにあたり、市債残高が増加傾向となることから、減債基金を活用した繰上償還に取り組むとともに、適宜積立てについても行っていく。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B218B86-FF5E-490A-A5BB-BED9141CA0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F30C0B2-D4D8-4F3F-A0CF-CB249306B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F03E8CD-C1F6-4EF7-BD61-564E01A593D3}"/>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EE0EB02-BB55-4AA1-A840-6C72C8252ABE}"/>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F261E86-94F4-4A2D-9539-2586E037D66C}"/>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0ABC87D-6750-4ED5-884D-22AB29D1DF65}"/>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2F32932-3454-47C4-B188-69D006A37AE8}"/>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22B3514-502B-47F8-9D54-E4243805DBDB}"/>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5DFB850-02FB-49F2-8474-068A5453BA25}"/>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4057DCD-1E91-4662-80EF-F94B5FA8D160}"/>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F4DC969-0A24-4D2F-8D17-9938A886D76E}"/>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28148DD-709D-4F47-B429-D07776D46E78}"/>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CA19D06-E8F1-46AD-88B2-ABD33E4DCC7C}"/>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94BEDA8-713A-49FB-9BC5-18ED2B6B13AC}"/>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98EC501-65CD-413E-9C27-0E7C917ABA32}"/>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241472D-E6EE-4092-BFEE-642786F31144}"/>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FB7315E-4F56-420E-97D6-C95118A2006C}"/>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A6588CC-A33E-4C7D-905A-D947AF5D2C47}"/>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860DD5B-0F12-4703-9B6F-ADAD0D1207F7}"/>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AD4F6B0-8D26-4BFE-9DAF-64838254CF39}"/>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B7872D6-8E9A-44C4-9E9C-ECBD1884C9DD}"/>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E14F2DF-C0D8-4539-A71F-9DAD85BBDFCD}"/>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396,252
390,982
65.12
163,700,770
160,424,875
2,490,950
81,083,765
112,892,881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74ADBF3-7371-4F47-9B90-6CD1D5D9566D}"/>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C8E5554-73B1-4720-AB19-1C1E8CCC7D8F}"/>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9B049B8-B7DA-42A6-AA6D-17BD228F647B}"/>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64848BA-6843-4379-9398-DE5FAE78180C}"/>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7084CCFB-F0AD-417F-93EF-84527A9D88DD}"/>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26A1E1F-EF7C-4889-9A4D-72A8853371B6}"/>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AE56678-2462-4B3E-836F-04E5735B6F0E}"/>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BEBE8C7-3D75-470A-AC68-ECE296AAAFEF}"/>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07732A7-DA06-4B2F-BD9E-631B24CC3E2A}"/>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99B5288-E04D-40CC-B0E7-32A2BF70ABA4}"/>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758602D-BF00-4C25-A7EF-1BAC41FE02E1}"/>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4827B05-0132-4271-AD3B-4BD29C8EFFCB}"/>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0443A97-424A-4C8E-B2C6-0837DF6F9519}"/>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BF209DB-909B-40C1-AB1B-4EA2664ADA89}"/>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BF7EECE-8C6D-407E-8908-E21E5EDAD478}"/>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03AF7B9-D93D-4A1F-A56B-010429472C64}"/>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4C8AF01-06E1-4D52-9C06-616637CB2A22}"/>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6B27CBF-CEDF-45A2-9000-2D068AC9EF3A}"/>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FB0261B-A9AE-455A-AC99-E6D7441DB47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B42CA2C-B8E1-4A6B-973A-3037B773D601}"/>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B2C59C8D-2B19-4C30-9E37-8321C6446E2B}"/>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A6CDB9F-E1BF-469F-BD7B-596404A8F307}"/>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8ED4772-644E-4605-9E17-BBF30042D4F9}"/>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34B6C88-D436-4D3C-B477-D121A535BA48}"/>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3A260FB-6DBB-4E41-B510-69DEC430E79C}"/>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AAD7D15-569E-4C16-9D42-5B4E70AA41DC}"/>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5C92690-8DAD-4F74-B58F-15A8CE532201}"/>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A6BCDB4-3F56-4D2C-B57A-C4D8DBDDEAEE}"/>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AA3C2E3-930C-42B6-940A-61DDC04761D4}"/>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2DE6CEE-E71B-4950-9F8D-F3812794C48E}"/>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CB2ADEC-2329-4C45-B718-473BA4FF3A52}"/>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67A98B0-C456-4231-A1BC-35CCE72F5E7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61D08C2-15E0-4520-8616-BC6ACFA21CAD}"/>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CD35E95-EA14-4F3A-BFE9-216046A3BFE1}"/>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54F03BB-2863-4FB3-9E64-3703EB071044}"/>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令和４年度に学校施設整備事業などを行ったが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比較して横ばいとなっている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一方、類似団体内平均値と比較して有形固定資産減価償却率が高い主な理由としては、本市の有形固定資産額の約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％の割合を占める「道路」の有形固定資産減価償却率が、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％と高い水準</a:t>
          </a:r>
          <a:r>
            <a:rPr kumimoji="1" lang="ja-JP" altLang="en-US"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にあるためである。</a:t>
          </a:r>
          <a:br>
            <a:rPr kumimoji="1" lang="ja-JP" altLang="en-US"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年度に策定した道路に関する長寿命化計画に基づき重要度や劣化状況等の観点から道路補修に関する優先順位を整理し、将来にわたり適切な維持管理を推進していく。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7F31776-8DD7-4D9B-8258-476072FA8EF9}"/>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573A199-D3CB-4CE8-B849-A5D76DCA5EAE}"/>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3507E8D3-93DE-4717-9A63-037E333A0CA5}"/>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ADD760EC-3477-4193-9F4A-8AA9DB7FBBD5}"/>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7614B668-3DDD-48CA-BCB5-1AC0EA95C53D}"/>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297F63AC-6643-460C-9542-C8DE08E93E12}"/>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E430434C-11DA-4CDE-A93A-4A18414828E8}"/>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44CA6B82-5D44-42C6-A00D-8D887807C741}"/>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FCB237D5-CDB8-4BAF-AEE2-BD8A92782EB2}"/>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56541547-D303-4430-B812-ACC441BD07B3}"/>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23FB1BCA-3C0C-47DC-825F-A4F010957BFA}"/>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AB21DFF8-BB65-400D-9501-82683FCBB2D6}"/>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440091A-D45A-489D-B93F-F6A922261971}"/>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BB3A6E57-F8EC-44C1-9560-684F643D9DF4}"/>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46FD4C28-9BBF-4DBE-A322-92CA31AA42C6}"/>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97920ABD-FCD4-41B4-AE0C-65700A857466}"/>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75" name="直線コネクタ 74">
          <a:extLst>
            <a:ext uri="{FF2B5EF4-FFF2-40B4-BE49-F238E27FC236}">
              <a16:creationId xmlns:a16="http://schemas.microsoft.com/office/drawing/2014/main" id="{72F6F428-372F-4F2C-8C4F-7A5170858A54}"/>
            </a:ext>
          </a:extLst>
        </xdr:cNvPr>
        <xdr:cNvCxnSpPr/>
      </xdr:nvCxnSpPr>
      <xdr:spPr>
        <a:xfrm flipV="1">
          <a:off x="4206240" y="4510617"/>
          <a:ext cx="1270" cy="1290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6" name="有形固定資産減価償却率最小値テキスト">
          <a:extLst>
            <a:ext uri="{FF2B5EF4-FFF2-40B4-BE49-F238E27FC236}">
              <a16:creationId xmlns:a16="http://schemas.microsoft.com/office/drawing/2014/main" id="{B2734676-8A9B-4C5F-ACBF-8919B1C5CE75}"/>
            </a:ext>
          </a:extLst>
        </xdr:cNvPr>
        <xdr:cNvSpPr txBox="1"/>
      </xdr:nvSpPr>
      <xdr:spPr>
        <a:xfrm>
          <a:off x="4258945"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7" name="直線コネクタ 76">
          <a:extLst>
            <a:ext uri="{FF2B5EF4-FFF2-40B4-BE49-F238E27FC236}">
              <a16:creationId xmlns:a16="http://schemas.microsoft.com/office/drawing/2014/main" id="{6FD7D4A6-8A05-48FC-A5D3-7220B9BBB23C}"/>
            </a:ext>
          </a:extLst>
        </xdr:cNvPr>
        <xdr:cNvCxnSpPr/>
      </xdr:nvCxnSpPr>
      <xdr:spPr>
        <a:xfrm>
          <a:off x="4119245" y="58007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78" name="有形固定資産減価償却率最大値テキスト">
          <a:extLst>
            <a:ext uri="{FF2B5EF4-FFF2-40B4-BE49-F238E27FC236}">
              <a16:creationId xmlns:a16="http://schemas.microsoft.com/office/drawing/2014/main" id="{2726F57E-26BE-4991-9E8D-6136DF861522}"/>
            </a:ext>
          </a:extLst>
        </xdr:cNvPr>
        <xdr:cNvSpPr txBox="1"/>
      </xdr:nvSpPr>
      <xdr:spPr>
        <a:xfrm>
          <a:off x="4258945" y="428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79" name="直線コネクタ 78">
          <a:extLst>
            <a:ext uri="{FF2B5EF4-FFF2-40B4-BE49-F238E27FC236}">
              <a16:creationId xmlns:a16="http://schemas.microsoft.com/office/drawing/2014/main" id="{FC93141D-3954-4E4E-9FBA-BFF8C64CC80E}"/>
            </a:ext>
          </a:extLst>
        </xdr:cNvPr>
        <xdr:cNvCxnSpPr/>
      </xdr:nvCxnSpPr>
      <xdr:spPr>
        <a:xfrm>
          <a:off x="4119245" y="451061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80" name="有形固定資産減価償却率平均値テキスト">
          <a:extLst>
            <a:ext uri="{FF2B5EF4-FFF2-40B4-BE49-F238E27FC236}">
              <a16:creationId xmlns:a16="http://schemas.microsoft.com/office/drawing/2014/main" id="{628A6857-F474-40C9-99AB-F954807CF3C0}"/>
            </a:ext>
          </a:extLst>
        </xdr:cNvPr>
        <xdr:cNvSpPr txBox="1"/>
      </xdr:nvSpPr>
      <xdr:spPr>
        <a:xfrm>
          <a:off x="4258945" y="512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1" name="フローチャート: 判断 80">
          <a:extLst>
            <a:ext uri="{FF2B5EF4-FFF2-40B4-BE49-F238E27FC236}">
              <a16:creationId xmlns:a16="http://schemas.microsoft.com/office/drawing/2014/main" id="{FCECF845-51B2-403C-92F5-B50E77EF97BA}"/>
            </a:ext>
          </a:extLst>
        </xdr:cNvPr>
        <xdr:cNvSpPr/>
      </xdr:nvSpPr>
      <xdr:spPr>
        <a:xfrm>
          <a:off x="4157345" y="526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82" name="フローチャート: 判断 81">
          <a:extLst>
            <a:ext uri="{FF2B5EF4-FFF2-40B4-BE49-F238E27FC236}">
              <a16:creationId xmlns:a16="http://schemas.microsoft.com/office/drawing/2014/main" id="{EBC2BA9A-4E37-46AA-82B5-C8B7923116F1}"/>
            </a:ext>
          </a:extLst>
        </xdr:cNvPr>
        <xdr:cNvSpPr/>
      </xdr:nvSpPr>
      <xdr:spPr>
        <a:xfrm>
          <a:off x="3537585" y="5232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83" name="フローチャート: 判断 82">
          <a:extLst>
            <a:ext uri="{FF2B5EF4-FFF2-40B4-BE49-F238E27FC236}">
              <a16:creationId xmlns:a16="http://schemas.microsoft.com/office/drawing/2014/main" id="{8B7ED874-0801-459C-AD5D-17E3B3C63E20}"/>
            </a:ext>
          </a:extLst>
        </xdr:cNvPr>
        <xdr:cNvSpPr/>
      </xdr:nvSpPr>
      <xdr:spPr>
        <a:xfrm>
          <a:off x="2867025" y="5193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4" name="フローチャート: 判断 83">
          <a:extLst>
            <a:ext uri="{FF2B5EF4-FFF2-40B4-BE49-F238E27FC236}">
              <a16:creationId xmlns:a16="http://schemas.microsoft.com/office/drawing/2014/main" id="{28CF51EA-A411-48B6-873B-26696F02F678}"/>
            </a:ext>
          </a:extLst>
        </xdr:cNvPr>
        <xdr:cNvSpPr/>
      </xdr:nvSpPr>
      <xdr:spPr>
        <a:xfrm>
          <a:off x="2196465" y="51642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85" name="フローチャート: 判断 84">
          <a:extLst>
            <a:ext uri="{FF2B5EF4-FFF2-40B4-BE49-F238E27FC236}">
              <a16:creationId xmlns:a16="http://schemas.microsoft.com/office/drawing/2014/main" id="{388C453D-A7E0-4CE7-B702-8B0317927B22}"/>
            </a:ext>
          </a:extLst>
        </xdr:cNvPr>
        <xdr:cNvSpPr/>
      </xdr:nvSpPr>
      <xdr:spPr>
        <a:xfrm>
          <a:off x="1525905" y="5135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5F29D1A-9778-4830-9F82-E4AF802205AD}"/>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41D303D-161E-42DC-ABD5-0634204E2588}"/>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917F423-FEF3-4205-ABB8-2B8B314C63D6}"/>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CFDDFC5-432B-49B2-AAE0-A699072FEECA}"/>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CFA0487-1758-4EFB-99FF-6D174D2232EA}"/>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135255</xdr:rowOff>
    </xdr:from>
    <xdr:to>
      <xdr:col>23</xdr:col>
      <xdr:colOff>136525</xdr:colOff>
      <xdr:row>34</xdr:row>
      <xdr:rowOff>65405</xdr:rowOff>
    </xdr:to>
    <xdr:sp macro="" textlink="">
      <xdr:nvSpPr>
        <xdr:cNvPr id="91" name="楕円 90">
          <a:extLst>
            <a:ext uri="{FF2B5EF4-FFF2-40B4-BE49-F238E27FC236}">
              <a16:creationId xmlns:a16="http://schemas.microsoft.com/office/drawing/2014/main" id="{05358CF4-4E95-4B53-A26F-EB0DDC0A3982}"/>
            </a:ext>
          </a:extLst>
        </xdr:cNvPr>
        <xdr:cNvSpPr/>
      </xdr:nvSpPr>
      <xdr:spPr>
        <a:xfrm>
          <a:off x="4157345" y="5667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50182</xdr:rowOff>
    </xdr:from>
    <xdr:ext cx="405111" cy="259045"/>
    <xdr:sp macro="" textlink="">
      <xdr:nvSpPr>
        <xdr:cNvPr id="92" name="有形固定資産減価償却率該当値テキスト">
          <a:extLst>
            <a:ext uri="{FF2B5EF4-FFF2-40B4-BE49-F238E27FC236}">
              <a16:creationId xmlns:a16="http://schemas.microsoft.com/office/drawing/2014/main" id="{08E2597F-28F3-45E8-B00D-589337352596}"/>
            </a:ext>
          </a:extLst>
        </xdr:cNvPr>
        <xdr:cNvSpPr txBox="1"/>
      </xdr:nvSpPr>
      <xdr:spPr>
        <a:xfrm>
          <a:off x="4258945"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135255</xdr:rowOff>
    </xdr:from>
    <xdr:to>
      <xdr:col>19</xdr:col>
      <xdr:colOff>187325</xdr:colOff>
      <xdr:row>34</xdr:row>
      <xdr:rowOff>65405</xdr:rowOff>
    </xdr:to>
    <xdr:sp macro="" textlink="">
      <xdr:nvSpPr>
        <xdr:cNvPr id="93" name="楕円 92">
          <a:extLst>
            <a:ext uri="{FF2B5EF4-FFF2-40B4-BE49-F238E27FC236}">
              <a16:creationId xmlns:a16="http://schemas.microsoft.com/office/drawing/2014/main" id="{7D1F7573-2EBE-49DF-87A1-C8BFFCFEBA7E}"/>
            </a:ext>
          </a:extLst>
        </xdr:cNvPr>
        <xdr:cNvSpPr/>
      </xdr:nvSpPr>
      <xdr:spPr>
        <a:xfrm>
          <a:off x="3537585" y="5667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14605</xdr:rowOff>
    </xdr:from>
    <xdr:to>
      <xdr:col>23</xdr:col>
      <xdr:colOff>85725</xdr:colOff>
      <xdr:row>34</xdr:row>
      <xdr:rowOff>14605</xdr:rowOff>
    </xdr:to>
    <xdr:cxnSp macro="">
      <xdr:nvCxnSpPr>
        <xdr:cNvPr id="94" name="直線コネクタ 93">
          <a:extLst>
            <a:ext uri="{FF2B5EF4-FFF2-40B4-BE49-F238E27FC236}">
              <a16:creationId xmlns:a16="http://schemas.microsoft.com/office/drawing/2014/main" id="{61E376C9-3263-4DDB-A640-01A4EDFE9ED0}"/>
            </a:ext>
          </a:extLst>
        </xdr:cNvPr>
        <xdr:cNvCxnSpPr/>
      </xdr:nvCxnSpPr>
      <xdr:spPr>
        <a:xfrm>
          <a:off x="3588385" y="5714365"/>
          <a:ext cx="619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171238</xdr:rowOff>
    </xdr:from>
    <xdr:to>
      <xdr:col>15</xdr:col>
      <xdr:colOff>187325</xdr:colOff>
      <xdr:row>34</xdr:row>
      <xdr:rowOff>101388</xdr:rowOff>
    </xdr:to>
    <xdr:sp macro="" textlink="">
      <xdr:nvSpPr>
        <xdr:cNvPr id="95" name="楕円 94">
          <a:extLst>
            <a:ext uri="{FF2B5EF4-FFF2-40B4-BE49-F238E27FC236}">
              <a16:creationId xmlns:a16="http://schemas.microsoft.com/office/drawing/2014/main" id="{19298BAB-CDED-4876-B1CE-54D01A36C0BE}"/>
            </a:ext>
          </a:extLst>
        </xdr:cNvPr>
        <xdr:cNvSpPr/>
      </xdr:nvSpPr>
      <xdr:spPr>
        <a:xfrm>
          <a:off x="2867025" y="57033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14605</xdr:rowOff>
    </xdr:from>
    <xdr:to>
      <xdr:col>19</xdr:col>
      <xdr:colOff>136525</xdr:colOff>
      <xdr:row>34</xdr:row>
      <xdr:rowOff>50588</xdr:rowOff>
    </xdr:to>
    <xdr:cxnSp macro="">
      <xdr:nvCxnSpPr>
        <xdr:cNvPr id="96" name="直線コネクタ 95">
          <a:extLst>
            <a:ext uri="{FF2B5EF4-FFF2-40B4-BE49-F238E27FC236}">
              <a16:creationId xmlns:a16="http://schemas.microsoft.com/office/drawing/2014/main" id="{00EB28BC-805F-40B8-86AF-54221498291D}"/>
            </a:ext>
          </a:extLst>
        </xdr:cNvPr>
        <xdr:cNvCxnSpPr/>
      </xdr:nvCxnSpPr>
      <xdr:spPr>
        <a:xfrm flipV="1">
          <a:off x="2917825" y="5714365"/>
          <a:ext cx="6705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3387</xdr:rowOff>
    </xdr:from>
    <xdr:to>
      <xdr:col>11</xdr:col>
      <xdr:colOff>187325</xdr:colOff>
      <xdr:row>34</xdr:row>
      <xdr:rowOff>104987</xdr:rowOff>
    </xdr:to>
    <xdr:sp macro="" textlink="">
      <xdr:nvSpPr>
        <xdr:cNvPr id="97" name="楕円 96">
          <a:extLst>
            <a:ext uri="{FF2B5EF4-FFF2-40B4-BE49-F238E27FC236}">
              <a16:creationId xmlns:a16="http://schemas.microsoft.com/office/drawing/2014/main" id="{9EFE5D5D-C728-4EF4-8162-B311091B2A38}"/>
            </a:ext>
          </a:extLst>
        </xdr:cNvPr>
        <xdr:cNvSpPr/>
      </xdr:nvSpPr>
      <xdr:spPr>
        <a:xfrm>
          <a:off x="2196465" y="57031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50588</xdr:rowOff>
    </xdr:from>
    <xdr:to>
      <xdr:col>15</xdr:col>
      <xdr:colOff>136525</xdr:colOff>
      <xdr:row>34</xdr:row>
      <xdr:rowOff>54187</xdr:rowOff>
    </xdr:to>
    <xdr:cxnSp macro="">
      <xdr:nvCxnSpPr>
        <xdr:cNvPr id="98" name="直線コネクタ 97">
          <a:extLst>
            <a:ext uri="{FF2B5EF4-FFF2-40B4-BE49-F238E27FC236}">
              <a16:creationId xmlns:a16="http://schemas.microsoft.com/office/drawing/2014/main" id="{D7EDDF56-E03A-428F-8118-350E62300F1B}"/>
            </a:ext>
          </a:extLst>
        </xdr:cNvPr>
        <xdr:cNvCxnSpPr/>
      </xdr:nvCxnSpPr>
      <xdr:spPr>
        <a:xfrm flipV="1">
          <a:off x="2247265" y="5750348"/>
          <a:ext cx="67056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3387</xdr:rowOff>
    </xdr:from>
    <xdr:to>
      <xdr:col>7</xdr:col>
      <xdr:colOff>187325</xdr:colOff>
      <xdr:row>34</xdr:row>
      <xdr:rowOff>104987</xdr:rowOff>
    </xdr:to>
    <xdr:sp macro="" textlink="">
      <xdr:nvSpPr>
        <xdr:cNvPr id="99" name="楕円 98">
          <a:extLst>
            <a:ext uri="{FF2B5EF4-FFF2-40B4-BE49-F238E27FC236}">
              <a16:creationId xmlns:a16="http://schemas.microsoft.com/office/drawing/2014/main" id="{8D297B37-F069-4CF2-B9E0-B4DCAFDC506C}"/>
            </a:ext>
          </a:extLst>
        </xdr:cNvPr>
        <xdr:cNvSpPr/>
      </xdr:nvSpPr>
      <xdr:spPr>
        <a:xfrm>
          <a:off x="1525905" y="57031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54187</xdr:rowOff>
    </xdr:from>
    <xdr:to>
      <xdr:col>11</xdr:col>
      <xdr:colOff>136525</xdr:colOff>
      <xdr:row>34</xdr:row>
      <xdr:rowOff>54187</xdr:rowOff>
    </xdr:to>
    <xdr:cxnSp macro="">
      <xdr:nvCxnSpPr>
        <xdr:cNvPr id="100" name="直線コネクタ 99">
          <a:extLst>
            <a:ext uri="{FF2B5EF4-FFF2-40B4-BE49-F238E27FC236}">
              <a16:creationId xmlns:a16="http://schemas.microsoft.com/office/drawing/2014/main" id="{005B026C-F449-43F9-B924-7F7A76324061}"/>
            </a:ext>
          </a:extLst>
        </xdr:cNvPr>
        <xdr:cNvCxnSpPr/>
      </xdr:nvCxnSpPr>
      <xdr:spPr>
        <a:xfrm>
          <a:off x="1576705" y="5753947"/>
          <a:ext cx="670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101" name="n_1aveValue有形固定資産減価償却率">
          <a:extLst>
            <a:ext uri="{FF2B5EF4-FFF2-40B4-BE49-F238E27FC236}">
              <a16:creationId xmlns:a16="http://schemas.microsoft.com/office/drawing/2014/main" id="{044F4AC2-9D69-4BCE-9E43-7FC5431FD9CA}"/>
            </a:ext>
          </a:extLst>
        </xdr:cNvPr>
        <xdr:cNvSpPr txBox="1"/>
      </xdr:nvSpPr>
      <xdr:spPr>
        <a:xfrm>
          <a:off x="3395989" y="50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102" name="n_2aveValue有形固定資産減価償却率">
          <a:extLst>
            <a:ext uri="{FF2B5EF4-FFF2-40B4-BE49-F238E27FC236}">
              <a16:creationId xmlns:a16="http://schemas.microsoft.com/office/drawing/2014/main" id="{BAD6BF9E-A748-4062-9998-05E591C15C01}"/>
            </a:ext>
          </a:extLst>
        </xdr:cNvPr>
        <xdr:cNvSpPr txBox="1"/>
      </xdr:nvSpPr>
      <xdr:spPr>
        <a:xfrm>
          <a:off x="2738129" y="4972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103" name="n_3aveValue有形固定資産減価償却率">
          <a:extLst>
            <a:ext uri="{FF2B5EF4-FFF2-40B4-BE49-F238E27FC236}">
              <a16:creationId xmlns:a16="http://schemas.microsoft.com/office/drawing/2014/main" id="{8185CAC4-B429-459E-A685-AC2272A6373A}"/>
            </a:ext>
          </a:extLst>
        </xdr:cNvPr>
        <xdr:cNvSpPr txBox="1"/>
      </xdr:nvSpPr>
      <xdr:spPr>
        <a:xfrm>
          <a:off x="2067569" y="494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104" name="n_4aveValue有形固定資産減価償却率">
          <a:extLst>
            <a:ext uri="{FF2B5EF4-FFF2-40B4-BE49-F238E27FC236}">
              <a16:creationId xmlns:a16="http://schemas.microsoft.com/office/drawing/2014/main" id="{5767A762-1059-41D5-BA92-F7CB2D99EEAA}"/>
            </a:ext>
          </a:extLst>
        </xdr:cNvPr>
        <xdr:cNvSpPr txBox="1"/>
      </xdr:nvSpPr>
      <xdr:spPr>
        <a:xfrm>
          <a:off x="1397009" y="491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56532</xdr:rowOff>
    </xdr:from>
    <xdr:ext cx="405111" cy="259045"/>
    <xdr:sp macro="" textlink="">
      <xdr:nvSpPr>
        <xdr:cNvPr id="105" name="n_1mainValue有形固定資産減価償却率">
          <a:extLst>
            <a:ext uri="{FF2B5EF4-FFF2-40B4-BE49-F238E27FC236}">
              <a16:creationId xmlns:a16="http://schemas.microsoft.com/office/drawing/2014/main" id="{46348A5C-63F1-4964-A258-FCE521A809FC}"/>
            </a:ext>
          </a:extLst>
        </xdr:cNvPr>
        <xdr:cNvSpPr txBox="1"/>
      </xdr:nvSpPr>
      <xdr:spPr>
        <a:xfrm>
          <a:off x="3395989" y="5756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92515</xdr:rowOff>
    </xdr:from>
    <xdr:ext cx="405111" cy="259045"/>
    <xdr:sp macro="" textlink="">
      <xdr:nvSpPr>
        <xdr:cNvPr id="106" name="n_2mainValue有形固定資産減価償却率">
          <a:extLst>
            <a:ext uri="{FF2B5EF4-FFF2-40B4-BE49-F238E27FC236}">
              <a16:creationId xmlns:a16="http://schemas.microsoft.com/office/drawing/2014/main" id="{DE2C84FE-293B-4BD2-A184-1A86AC2EECA6}"/>
            </a:ext>
          </a:extLst>
        </xdr:cNvPr>
        <xdr:cNvSpPr txBox="1"/>
      </xdr:nvSpPr>
      <xdr:spPr>
        <a:xfrm>
          <a:off x="2738129" y="5792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96114</xdr:rowOff>
    </xdr:from>
    <xdr:ext cx="405111" cy="259045"/>
    <xdr:sp macro="" textlink="">
      <xdr:nvSpPr>
        <xdr:cNvPr id="107" name="n_3mainValue有形固定資産減価償却率">
          <a:extLst>
            <a:ext uri="{FF2B5EF4-FFF2-40B4-BE49-F238E27FC236}">
              <a16:creationId xmlns:a16="http://schemas.microsoft.com/office/drawing/2014/main" id="{9F6B4A94-D9B1-40DB-9C20-9D7178C5314B}"/>
            </a:ext>
          </a:extLst>
        </xdr:cNvPr>
        <xdr:cNvSpPr txBox="1"/>
      </xdr:nvSpPr>
      <xdr:spPr>
        <a:xfrm>
          <a:off x="2067569" y="57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96114</xdr:rowOff>
    </xdr:from>
    <xdr:ext cx="405111" cy="259045"/>
    <xdr:sp macro="" textlink="">
      <xdr:nvSpPr>
        <xdr:cNvPr id="108" name="n_4mainValue有形固定資産減価償却率">
          <a:extLst>
            <a:ext uri="{FF2B5EF4-FFF2-40B4-BE49-F238E27FC236}">
              <a16:creationId xmlns:a16="http://schemas.microsoft.com/office/drawing/2014/main" id="{333BA2C6-8185-42D0-B32C-15E21D554F8D}"/>
            </a:ext>
          </a:extLst>
        </xdr:cNvPr>
        <xdr:cNvSpPr txBox="1"/>
      </xdr:nvSpPr>
      <xdr:spPr>
        <a:xfrm>
          <a:off x="1397009" y="57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18F5AB3A-6CA8-43AE-8707-AC023AA33A56}"/>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E9E04774-40C2-4ABF-BD75-7F82C9E802A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4B65330B-35B5-46D9-9E86-70E79D5BD407}"/>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7825A68A-9F87-496E-937A-0FB955DC1F18}"/>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B32B9682-9235-4B80-AD80-CA2ADD2562D9}"/>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D2BB506D-20F3-43F0-99A7-7C773F6BA552}"/>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75200BD1-1A05-4544-8BC8-38220682811D}"/>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141555A9-174F-484A-BCFA-16987FEA21FF}"/>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B485317F-EE5E-4586-9959-23AF1B63EE9A}"/>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4E5FA96D-456B-40DB-B222-4BD485B7A6BA}"/>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D4CA26A9-E022-4442-B0B8-4878B4E0DA7B}"/>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8798A783-BC32-41CB-813F-18D283FE9EEC}"/>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7FE17BF-340E-45A0-85E8-FFE240BC859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地方債残高が低いことなどから、類似団体内平均値と比較して債務償還比率は低い水準にある。引き続き、地方債残高をはじめとした将来負担額の抑制などに努めていく。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AC20A35E-EF5D-45E3-B017-DF302E4FC074}"/>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59A43E4-0DBE-45B5-B5A6-7D4FC77906F3}"/>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42FED16-4B7B-4366-AA2B-D00617BFAA5D}"/>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2B33921E-DBCC-472F-94A6-782AD790CFBF}"/>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BFDEA5A4-5C3F-4E20-891A-BCD7635F3869}"/>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2C51D092-6598-4735-8A51-F971524FB4FD}"/>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6906A823-2685-42BA-9882-667546817FF3}"/>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8068C147-D209-4D80-9E91-9C4676B39901}"/>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D7FF40A1-C53F-491E-A021-F4CDAD15CC73}"/>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10D13A75-E19F-4DBA-A252-ABB70C08E73F}"/>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E9638E65-BC7E-49DC-9A53-D7F4FB0AE403}"/>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47650AFD-8E58-4AB4-93F9-0939EB00FA73}"/>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BBD3A446-16BD-4DCE-BD9A-8564E965CFCD}"/>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103EB463-E908-45F7-8074-2F839AB78D82}"/>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92D6EA50-1615-4481-A0B1-C87E4854FA3C}"/>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37" name="直線コネクタ 136">
          <a:extLst>
            <a:ext uri="{FF2B5EF4-FFF2-40B4-BE49-F238E27FC236}">
              <a16:creationId xmlns:a16="http://schemas.microsoft.com/office/drawing/2014/main" id="{7F11E62F-36F1-4DFA-A541-F27E845C72E9}"/>
            </a:ext>
          </a:extLst>
        </xdr:cNvPr>
        <xdr:cNvCxnSpPr/>
      </xdr:nvCxnSpPr>
      <xdr:spPr>
        <a:xfrm flipV="1">
          <a:off x="13027660" y="4442248"/>
          <a:ext cx="1269" cy="139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38" name="債務償還比率最小値テキスト">
          <a:extLst>
            <a:ext uri="{FF2B5EF4-FFF2-40B4-BE49-F238E27FC236}">
              <a16:creationId xmlns:a16="http://schemas.microsoft.com/office/drawing/2014/main" id="{C23C28C5-6F1D-4395-9B6D-12BBEC851B9C}"/>
            </a:ext>
          </a:extLst>
        </xdr:cNvPr>
        <xdr:cNvSpPr txBox="1"/>
      </xdr:nvSpPr>
      <xdr:spPr>
        <a:xfrm>
          <a:off x="13080365" y="58426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39" name="直線コネクタ 138">
          <a:extLst>
            <a:ext uri="{FF2B5EF4-FFF2-40B4-BE49-F238E27FC236}">
              <a16:creationId xmlns:a16="http://schemas.microsoft.com/office/drawing/2014/main" id="{E69C3C6C-FBF2-4B18-93ED-0026397AA2D4}"/>
            </a:ext>
          </a:extLst>
        </xdr:cNvPr>
        <xdr:cNvCxnSpPr/>
      </xdr:nvCxnSpPr>
      <xdr:spPr>
        <a:xfrm>
          <a:off x="12963525" y="58388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619BD0B6-BD3C-4AED-950D-8C735B197036}"/>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EB63D4D9-2C1B-470A-B098-593255449B87}"/>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7080</xdr:rowOff>
    </xdr:from>
    <xdr:ext cx="469744" cy="259045"/>
    <xdr:sp macro="" textlink="">
      <xdr:nvSpPr>
        <xdr:cNvPr id="142" name="債務償還比率平均値テキスト">
          <a:extLst>
            <a:ext uri="{FF2B5EF4-FFF2-40B4-BE49-F238E27FC236}">
              <a16:creationId xmlns:a16="http://schemas.microsoft.com/office/drawing/2014/main" id="{DFF890B1-10E7-44A4-875E-90E2D02E4719}"/>
            </a:ext>
          </a:extLst>
        </xdr:cNvPr>
        <xdr:cNvSpPr txBox="1"/>
      </xdr:nvSpPr>
      <xdr:spPr>
        <a:xfrm>
          <a:off x="13080365" y="503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43" name="フローチャート: 判断 142">
          <a:extLst>
            <a:ext uri="{FF2B5EF4-FFF2-40B4-BE49-F238E27FC236}">
              <a16:creationId xmlns:a16="http://schemas.microsoft.com/office/drawing/2014/main" id="{AB95FA50-B9E7-41E0-89F6-767CFD470740}"/>
            </a:ext>
          </a:extLst>
        </xdr:cNvPr>
        <xdr:cNvSpPr/>
      </xdr:nvSpPr>
      <xdr:spPr>
        <a:xfrm>
          <a:off x="13001625" y="5057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44" name="フローチャート: 判断 143">
          <a:extLst>
            <a:ext uri="{FF2B5EF4-FFF2-40B4-BE49-F238E27FC236}">
              <a16:creationId xmlns:a16="http://schemas.microsoft.com/office/drawing/2014/main" id="{92B548CF-F626-40CA-88D1-34FF5027DF3F}"/>
            </a:ext>
          </a:extLst>
        </xdr:cNvPr>
        <xdr:cNvSpPr/>
      </xdr:nvSpPr>
      <xdr:spPr>
        <a:xfrm>
          <a:off x="12359005" y="49868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45" name="フローチャート: 判断 144">
          <a:extLst>
            <a:ext uri="{FF2B5EF4-FFF2-40B4-BE49-F238E27FC236}">
              <a16:creationId xmlns:a16="http://schemas.microsoft.com/office/drawing/2014/main" id="{8AF3C844-E212-401F-B90C-4ED0F50EFCBB}"/>
            </a:ext>
          </a:extLst>
        </xdr:cNvPr>
        <xdr:cNvSpPr/>
      </xdr:nvSpPr>
      <xdr:spPr>
        <a:xfrm>
          <a:off x="11688445" y="51649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46" name="フローチャート: 判断 145">
          <a:extLst>
            <a:ext uri="{FF2B5EF4-FFF2-40B4-BE49-F238E27FC236}">
              <a16:creationId xmlns:a16="http://schemas.microsoft.com/office/drawing/2014/main" id="{BC98A107-5338-4707-BDD3-FE443DEB774C}"/>
            </a:ext>
          </a:extLst>
        </xdr:cNvPr>
        <xdr:cNvSpPr/>
      </xdr:nvSpPr>
      <xdr:spPr>
        <a:xfrm>
          <a:off x="11017885" y="5172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7" name="フローチャート: 判断 146">
          <a:extLst>
            <a:ext uri="{FF2B5EF4-FFF2-40B4-BE49-F238E27FC236}">
              <a16:creationId xmlns:a16="http://schemas.microsoft.com/office/drawing/2014/main" id="{1146A906-7163-46B8-8D82-F8043B2982CA}"/>
            </a:ext>
          </a:extLst>
        </xdr:cNvPr>
        <xdr:cNvSpPr/>
      </xdr:nvSpPr>
      <xdr:spPr>
        <a:xfrm>
          <a:off x="10347325" y="5146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774B7D8-50EB-4A70-A974-954C2A0BE166}"/>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CC3C2361-21D3-476D-8B16-6ADB215956E3}"/>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371ED48-5FDF-4F01-B313-37B57DB4D54A}"/>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DA0F6D1-0471-4879-A2DC-937871BE8504}"/>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6C8BEAC-495E-46E8-A416-71A718F22781}"/>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133293</xdr:rowOff>
    </xdr:from>
    <xdr:to>
      <xdr:col>76</xdr:col>
      <xdr:colOff>73025</xdr:colOff>
      <xdr:row>30</xdr:row>
      <xdr:rowOff>63443</xdr:rowOff>
    </xdr:to>
    <xdr:sp macro="" textlink="">
      <xdr:nvSpPr>
        <xdr:cNvPr id="153" name="楕円 152">
          <a:extLst>
            <a:ext uri="{FF2B5EF4-FFF2-40B4-BE49-F238E27FC236}">
              <a16:creationId xmlns:a16="http://schemas.microsoft.com/office/drawing/2014/main" id="{57918267-0034-4791-91E3-CB1F17AD29AC}"/>
            </a:ext>
          </a:extLst>
        </xdr:cNvPr>
        <xdr:cNvSpPr/>
      </xdr:nvSpPr>
      <xdr:spPr>
        <a:xfrm>
          <a:off x="13001625" y="49948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156170</xdr:rowOff>
    </xdr:from>
    <xdr:ext cx="469744" cy="259045"/>
    <xdr:sp macro="" textlink="">
      <xdr:nvSpPr>
        <xdr:cNvPr id="154" name="債務償還比率該当値テキスト">
          <a:extLst>
            <a:ext uri="{FF2B5EF4-FFF2-40B4-BE49-F238E27FC236}">
              <a16:creationId xmlns:a16="http://schemas.microsoft.com/office/drawing/2014/main" id="{12A09BB7-F1CE-4040-B7A7-CFDA811367CC}"/>
            </a:ext>
          </a:extLst>
        </xdr:cNvPr>
        <xdr:cNvSpPr txBox="1"/>
      </xdr:nvSpPr>
      <xdr:spPr>
        <a:xfrm>
          <a:off x="13080365" y="485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54010</xdr:rowOff>
    </xdr:from>
    <xdr:to>
      <xdr:col>72</xdr:col>
      <xdr:colOff>123825</xdr:colOff>
      <xdr:row>29</xdr:row>
      <xdr:rowOff>155610</xdr:rowOff>
    </xdr:to>
    <xdr:sp macro="" textlink="">
      <xdr:nvSpPr>
        <xdr:cNvPr id="155" name="楕円 154">
          <a:extLst>
            <a:ext uri="{FF2B5EF4-FFF2-40B4-BE49-F238E27FC236}">
              <a16:creationId xmlns:a16="http://schemas.microsoft.com/office/drawing/2014/main" id="{4C3D2C75-48DD-4DD6-9D3F-B811827751E2}"/>
            </a:ext>
          </a:extLst>
        </xdr:cNvPr>
        <xdr:cNvSpPr/>
      </xdr:nvSpPr>
      <xdr:spPr>
        <a:xfrm>
          <a:off x="12359005" y="491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104810</xdr:rowOff>
    </xdr:from>
    <xdr:to>
      <xdr:col>76</xdr:col>
      <xdr:colOff>22225</xdr:colOff>
      <xdr:row>30</xdr:row>
      <xdr:rowOff>12643</xdr:rowOff>
    </xdr:to>
    <xdr:cxnSp macro="">
      <xdr:nvCxnSpPr>
        <xdr:cNvPr id="156" name="直線コネクタ 155">
          <a:extLst>
            <a:ext uri="{FF2B5EF4-FFF2-40B4-BE49-F238E27FC236}">
              <a16:creationId xmlns:a16="http://schemas.microsoft.com/office/drawing/2014/main" id="{1EFBC01B-7614-4C28-9AA8-5CBE246AC524}"/>
            </a:ext>
          </a:extLst>
        </xdr:cNvPr>
        <xdr:cNvCxnSpPr/>
      </xdr:nvCxnSpPr>
      <xdr:spPr>
        <a:xfrm>
          <a:off x="12409805" y="4966370"/>
          <a:ext cx="619760" cy="7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104817</xdr:rowOff>
    </xdr:from>
    <xdr:to>
      <xdr:col>68</xdr:col>
      <xdr:colOff>123825</xdr:colOff>
      <xdr:row>31</xdr:row>
      <xdr:rowOff>34967</xdr:rowOff>
    </xdr:to>
    <xdr:sp macro="" textlink="">
      <xdr:nvSpPr>
        <xdr:cNvPr id="157" name="楕円 156">
          <a:extLst>
            <a:ext uri="{FF2B5EF4-FFF2-40B4-BE49-F238E27FC236}">
              <a16:creationId xmlns:a16="http://schemas.microsoft.com/office/drawing/2014/main" id="{905F1EFF-2681-40BC-89F0-9BD71715F33F}"/>
            </a:ext>
          </a:extLst>
        </xdr:cNvPr>
        <xdr:cNvSpPr/>
      </xdr:nvSpPr>
      <xdr:spPr>
        <a:xfrm>
          <a:off x="11688445" y="5134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104810</xdr:rowOff>
    </xdr:from>
    <xdr:to>
      <xdr:col>72</xdr:col>
      <xdr:colOff>73025</xdr:colOff>
      <xdr:row>30</xdr:row>
      <xdr:rowOff>155617</xdr:rowOff>
    </xdr:to>
    <xdr:cxnSp macro="">
      <xdr:nvCxnSpPr>
        <xdr:cNvPr id="158" name="直線コネクタ 157">
          <a:extLst>
            <a:ext uri="{FF2B5EF4-FFF2-40B4-BE49-F238E27FC236}">
              <a16:creationId xmlns:a16="http://schemas.microsoft.com/office/drawing/2014/main" id="{1EF91263-625F-4300-8186-E98EED416379}"/>
            </a:ext>
          </a:extLst>
        </xdr:cNvPr>
        <xdr:cNvCxnSpPr/>
      </xdr:nvCxnSpPr>
      <xdr:spPr>
        <a:xfrm flipV="1">
          <a:off x="11739245" y="4966370"/>
          <a:ext cx="670560" cy="2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99420</xdr:rowOff>
    </xdr:from>
    <xdr:to>
      <xdr:col>64</xdr:col>
      <xdr:colOff>123825</xdr:colOff>
      <xdr:row>31</xdr:row>
      <xdr:rowOff>29570</xdr:rowOff>
    </xdr:to>
    <xdr:sp macro="" textlink="">
      <xdr:nvSpPr>
        <xdr:cNvPr id="159" name="楕円 158">
          <a:extLst>
            <a:ext uri="{FF2B5EF4-FFF2-40B4-BE49-F238E27FC236}">
              <a16:creationId xmlns:a16="http://schemas.microsoft.com/office/drawing/2014/main" id="{1B4D0C88-4AB8-415B-A47B-F014D33C86A6}"/>
            </a:ext>
          </a:extLst>
        </xdr:cNvPr>
        <xdr:cNvSpPr/>
      </xdr:nvSpPr>
      <xdr:spPr>
        <a:xfrm>
          <a:off x="11017885" y="512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150220</xdr:rowOff>
    </xdr:from>
    <xdr:to>
      <xdr:col>68</xdr:col>
      <xdr:colOff>73025</xdr:colOff>
      <xdr:row>30</xdr:row>
      <xdr:rowOff>155617</xdr:rowOff>
    </xdr:to>
    <xdr:cxnSp macro="">
      <xdr:nvCxnSpPr>
        <xdr:cNvPr id="160" name="直線コネクタ 159">
          <a:extLst>
            <a:ext uri="{FF2B5EF4-FFF2-40B4-BE49-F238E27FC236}">
              <a16:creationId xmlns:a16="http://schemas.microsoft.com/office/drawing/2014/main" id="{918E405F-AEAC-47B9-9F91-C5E78868AB58}"/>
            </a:ext>
          </a:extLst>
        </xdr:cNvPr>
        <xdr:cNvCxnSpPr/>
      </xdr:nvCxnSpPr>
      <xdr:spPr>
        <a:xfrm>
          <a:off x="11068685" y="5179420"/>
          <a:ext cx="67056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33210</xdr:rowOff>
    </xdr:from>
    <xdr:to>
      <xdr:col>60</xdr:col>
      <xdr:colOff>123825</xdr:colOff>
      <xdr:row>30</xdr:row>
      <xdr:rowOff>134810</xdr:rowOff>
    </xdr:to>
    <xdr:sp macro="" textlink="">
      <xdr:nvSpPr>
        <xdr:cNvPr id="161" name="楕円 160">
          <a:extLst>
            <a:ext uri="{FF2B5EF4-FFF2-40B4-BE49-F238E27FC236}">
              <a16:creationId xmlns:a16="http://schemas.microsoft.com/office/drawing/2014/main" id="{D1645D34-BB37-46F9-878D-6FD2A672785C}"/>
            </a:ext>
          </a:extLst>
        </xdr:cNvPr>
        <xdr:cNvSpPr/>
      </xdr:nvSpPr>
      <xdr:spPr>
        <a:xfrm>
          <a:off x="10347325" y="506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84010</xdr:rowOff>
    </xdr:from>
    <xdr:to>
      <xdr:col>64</xdr:col>
      <xdr:colOff>73025</xdr:colOff>
      <xdr:row>30</xdr:row>
      <xdr:rowOff>150220</xdr:rowOff>
    </xdr:to>
    <xdr:cxnSp macro="">
      <xdr:nvCxnSpPr>
        <xdr:cNvPr id="162" name="直線コネクタ 161">
          <a:extLst>
            <a:ext uri="{FF2B5EF4-FFF2-40B4-BE49-F238E27FC236}">
              <a16:creationId xmlns:a16="http://schemas.microsoft.com/office/drawing/2014/main" id="{B79CBD2E-2087-408E-A7FD-DCB01C369362}"/>
            </a:ext>
          </a:extLst>
        </xdr:cNvPr>
        <xdr:cNvCxnSpPr/>
      </xdr:nvCxnSpPr>
      <xdr:spPr>
        <a:xfrm>
          <a:off x="10398125" y="5113210"/>
          <a:ext cx="670560" cy="6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46534</xdr:rowOff>
    </xdr:from>
    <xdr:ext cx="469744" cy="259045"/>
    <xdr:sp macro="" textlink="">
      <xdr:nvSpPr>
        <xdr:cNvPr id="163" name="n_1aveValue債務償還比率">
          <a:extLst>
            <a:ext uri="{FF2B5EF4-FFF2-40B4-BE49-F238E27FC236}">
              <a16:creationId xmlns:a16="http://schemas.microsoft.com/office/drawing/2014/main" id="{A4094192-6A59-440E-8775-D25E7C5CD802}"/>
            </a:ext>
          </a:extLst>
        </xdr:cNvPr>
        <xdr:cNvSpPr txBox="1"/>
      </xdr:nvSpPr>
      <xdr:spPr>
        <a:xfrm>
          <a:off x="12185092" y="50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57040</xdr:rowOff>
    </xdr:from>
    <xdr:ext cx="469744" cy="259045"/>
    <xdr:sp macro="" textlink="">
      <xdr:nvSpPr>
        <xdr:cNvPr id="164" name="n_2aveValue債務償還比率">
          <a:extLst>
            <a:ext uri="{FF2B5EF4-FFF2-40B4-BE49-F238E27FC236}">
              <a16:creationId xmlns:a16="http://schemas.microsoft.com/office/drawing/2014/main" id="{4FFD4D38-2D94-4C75-B1B2-AE5385EEF811}"/>
            </a:ext>
          </a:extLst>
        </xdr:cNvPr>
        <xdr:cNvSpPr txBox="1"/>
      </xdr:nvSpPr>
      <xdr:spPr>
        <a:xfrm>
          <a:off x="11527232" y="525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64117</xdr:rowOff>
    </xdr:from>
    <xdr:ext cx="469744" cy="259045"/>
    <xdr:sp macro="" textlink="">
      <xdr:nvSpPr>
        <xdr:cNvPr id="165" name="n_3aveValue債務償還比率">
          <a:extLst>
            <a:ext uri="{FF2B5EF4-FFF2-40B4-BE49-F238E27FC236}">
              <a16:creationId xmlns:a16="http://schemas.microsoft.com/office/drawing/2014/main" id="{3676D7E0-7EE6-454C-A9DE-70F4C9B30E06}"/>
            </a:ext>
          </a:extLst>
        </xdr:cNvPr>
        <xdr:cNvSpPr txBox="1"/>
      </xdr:nvSpPr>
      <xdr:spPr>
        <a:xfrm>
          <a:off x="10856672" y="52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6" name="n_4aveValue債務償還比率">
          <a:extLst>
            <a:ext uri="{FF2B5EF4-FFF2-40B4-BE49-F238E27FC236}">
              <a16:creationId xmlns:a16="http://schemas.microsoft.com/office/drawing/2014/main" id="{AD90A477-A10B-42C5-9758-0535078A4829}"/>
            </a:ext>
          </a:extLst>
        </xdr:cNvPr>
        <xdr:cNvSpPr txBox="1"/>
      </xdr:nvSpPr>
      <xdr:spPr>
        <a:xfrm>
          <a:off x="10186112" y="523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687</xdr:rowOff>
    </xdr:from>
    <xdr:ext cx="469744" cy="259045"/>
    <xdr:sp macro="" textlink="">
      <xdr:nvSpPr>
        <xdr:cNvPr id="167" name="n_1mainValue債務償還比率">
          <a:extLst>
            <a:ext uri="{FF2B5EF4-FFF2-40B4-BE49-F238E27FC236}">
              <a16:creationId xmlns:a16="http://schemas.microsoft.com/office/drawing/2014/main" id="{0FA378B3-814E-4AFA-B44F-E08546291A59}"/>
            </a:ext>
          </a:extLst>
        </xdr:cNvPr>
        <xdr:cNvSpPr txBox="1"/>
      </xdr:nvSpPr>
      <xdr:spPr>
        <a:xfrm>
          <a:off x="12185092" y="46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51494</xdr:rowOff>
    </xdr:from>
    <xdr:ext cx="469744" cy="259045"/>
    <xdr:sp macro="" textlink="">
      <xdr:nvSpPr>
        <xdr:cNvPr id="168" name="n_2mainValue債務償還比率">
          <a:extLst>
            <a:ext uri="{FF2B5EF4-FFF2-40B4-BE49-F238E27FC236}">
              <a16:creationId xmlns:a16="http://schemas.microsoft.com/office/drawing/2014/main" id="{22003F27-E59A-4559-9063-F4F74A9AA860}"/>
            </a:ext>
          </a:extLst>
        </xdr:cNvPr>
        <xdr:cNvSpPr txBox="1"/>
      </xdr:nvSpPr>
      <xdr:spPr>
        <a:xfrm>
          <a:off x="11527232" y="49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46097</xdr:rowOff>
    </xdr:from>
    <xdr:ext cx="469744" cy="259045"/>
    <xdr:sp macro="" textlink="">
      <xdr:nvSpPr>
        <xdr:cNvPr id="169" name="n_3mainValue債務償還比率">
          <a:extLst>
            <a:ext uri="{FF2B5EF4-FFF2-40B4-BE49-F238E27FC236}">
              <a16:creationId xmlns:a16="http://schemas.microsoft.com/office/drawing/2014/main" id="{AE4471AB-51CD-4B1B-9883-4DC49C2DAEEC}"/>
            </a:ext>
          </a:extLst>
        </xdr:cNvPr>
        <xdr:cNvSpPr txBox="1"/>
      </xdr:nvSpPr>
      <xdr:spPr>
        <a:xfrm>
          <a:off x="10856672" y="490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151337</xdr:rowOff>
    </xdr:from>
    <xdr:ext cx="469744" cy="259045"/>
    <xdr:sp macro="" textlink="">
      <xdr:nvSpPr>
        <xdr:cNvPr id="170" name="n_4mainValue債務償還比率">
          <a:extLst>
            <a:ext uri="{FF2B5EF4-FFF2-40B4-BE49-F238E27FC236}">
              <a16:creationId xmlns:a16="http://schemas.microsoft.com/office/drawing/2014/main" id="{7E6AD6BB-FA49-47EF-84F1-2CF009FC98A6}"/>
            </a:ext>
          </a:extLst>
        </xdr:cNvPr>
        <xdr:cNvSpPr txBox="1"/>
      </xdr:nvSpPr>
      <xdr:spPr>
        <a:xfrm>
          <a:off x="10186112" y="484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8115F7BB-6DAB-4807-AFFC-267F6E636EC5}"/>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949F000E-AD64-4780-9CD3-91FE1BAC84A2}"/>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59932BE0-EE51-4C19-9A36-FF26DF2600BA}"/>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605384A4-FADC-451E-8E3E-54150F7F4F07}"/>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711DFF58-87EB-4875-AE8A-DC7898EC315B}"/>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B80C87E0-2F82-4BBA-998E-285A66597872}"/>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D3B2F0-95E2-4703-8CC5-378704AA299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F611BC-5541-4FDA-87CE-9D91225B918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B2107D-29EB-491D-A0BC-8894CE8143A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3AA4E5-7EF0-4358-AD28-886D4342DCA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A5CA927-A4F5-4EE7-ADB8-151F73E4D70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C6E8E4-513C-44BB-AFC3-3AFEDD2B29F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79D95AB-ECA1-4126-AC45-2E7E2D4D5C5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832865-2EA9-4CDC-8886-6AFEB70BD08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60AAFC3-0847-475C-9EBD-A6B24B09A20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88FBDD-35D5-42EF-B73A-C46AC5FD17C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396,252
390,982
65.12
163,700,770
160,424,875
2,490,950
81,083,765
112,892,881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5536F54-E787-47FA-9428-FC21777C1BA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A7AEC8B-7BA2-4C79-B274-BCB410BBF6A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6DD7F72-83BB-47F7-B0D4-6B16E60273C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05F7767-9E41-423C-9F85-B24DAD7825C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04E52A-F496-479F-A07B-FE187F3E53A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3884652-C117-4F2E-AE0C-FFF4A7F348E7}"/>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BD6EF9-6013-49C2-908B-E8B4926D389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6360E9-1F81-4663-BAE5-3C96B9F2393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BB53950-2C1D-49E0-88BA-02176088037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3A4E6B-E142-4931-92DC-036F739FE97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B93EFD-4EA7-407E-B185-D545D14D804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18C40F9-023C-4720-8B51-101381F0825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EAC89A-27AF-43FB-92C2-9298A1DD1A2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B2A463-E5C5-48C9-BCD9-C9F1DD29D22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B31A49F-050C-4D0E-9E89-59ACA01E6D3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9205360-48B0-4976-A8F3-F80DAA97002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886838F-B22C-4FC3-9633-279370E74B5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4D75112-7890-4FBB-BAF8-167947DB71F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66930B4-E398-4BDA-B257-AE54EDD8FAA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A127A74-DFB6-4009-A4AE-290C0B3EC71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1B57A4B-10A9-42B2-ACFA-6F80CBA9041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A91C91E-7E27-4436-B402-94B40087E64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E24D38-DFA9-4C1C-87C2-75EBF0903C1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76567E1-E6D5-41D5-8BEF-2AB3381FFCD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C6A0154-AE62-456C-92B6-4CF7D02B85E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ADB1A40-0C03-458B-B7C9-4F99A83156F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E58F1DB-C311-4694-868A-1356ED1FE0C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51C2AB9-F1BF-4DD7-9721-7A2548B1029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9CDE696-97EB-4C5F-B0BA-C5F28994FB9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0D5A43B-45EB-4BDE-A984-33E43AA63432}"/>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E7F9AF5-6601-40D7-996B-C07F01BE678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DB74CF7-DB90-4C75-9D36-5C882CBF5C6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D7AECE6-C49B-4672-947B-2BC37FA11095}"/>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FDF05D6-A80F-4239-82E5-C225FB7FAD26}"/>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5839C415-59AE-4B0E-B742-13ED92B52978}"/>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AC202CC-BE4F-4032-A555-1D10338BD5E7}"/>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56DA583-E26E-4E9E-BDE5-3C9B32B7FE54}"/>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F760D9D-9497-4771-BEAB-EE4CABA1D9B6}"/>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9E482E2-8B3E-4B3C-8B0F-DC69012EA347}"/>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1ED4E38-322B-4D92-BDA8-897006577048}"/>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C5ADD1A-57B3-4139-8F8D-09A28C1286A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978FDA0-1922-47FE-8CA5-B0B62CB25A6F}"/>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655E25F-2ADD-4BEC-BDE5-AE46DE79713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CA0A3CC2-5FB0-4FCA-89DB-BAD2D96CE7BF}"/>
            </a:ext>
          </a:extLst>
        </xdr:cNvPr>
        <xdr:cNvCxnSpPr/>
      </xdr:nvCxnSpPr>
      <xdr:spPr>
        <a:xfrm flipV="1">
          <a:off x="4086225" y="5626608"/>
          <a:ext cx="0" cy="132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820F33F6-E026-4594-8E01-43BD0F84320D}"/>
            </a:ext>
          </a:extLst>
        </xdr:cNvPr>
        <xdr:cNvSpPr txBox="1"/>
      </xdr:nvSpPr>
      <xdr:spPr>
        <a:xfrm>
          <a:off x="4124960"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21813C8C-11B9-4DAD-B6D9-7D31BFE2D5C2}"/>
            </a:ext>
          </a:extLst>
        </xdr:cNvPr>
        <xdr:cNvCxnSpPr/>
      </xdr:nvCxnSpPr>
      <xdr:spPr>
        <a:xfrm>
          <a:off x="4020820" y="6947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F8366AA5-F6CD-48A5-8D5C-8BEA6FB5D4A9}"/>
            </a:ext>
          </a:extLst>
        </xdr:cNvPr>
        <xdr:cNvSpPr txBox="1"/>
      </xdr:nvSpPr>
      <xdr:spPr>
        <a:xfrm>
          <a:off x="4124960" y="540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E1B9AC90-9112-41E1-A2BA-DAC171258DD3}"/>
            </a:ext>
          </a:extLst>
        </xdr:cNvPr>
        <xdr:cNvCxnSpPr/>
      </xdr:nvCxnSpPr>
      <xdr:spPr>
        <a:xfrm>
          <a:off x="4020820" y="5626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a:extLst>
            <a:ext uri="{FF2B5EF4-FFF2-40B4-BE49-F238E27FC236}">
              <a16:creationId xmlns:a16="http://schemas.microsoft.com/office/drawing/2014/main" id="{4D9E3F79-8E98-466A-BFF7-4E3751CFDD20}"/>
            </a:ext>
          </a:extLst>
        </xdr:cNvPr>
        <xdr:cNvSpPr txBox="1"/>
      </xdr:nvSpPr>
      <xdr:spPr>
        <a:xfrm>
          <a:off x="412496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EA407A79-D101-422D-8F10-51B0F653BE7C}"/>
            </a:ext>
          </a:extLst>
        </xdr:cNvPr>
        <xdr:cNvSpPr/>
      </xdr:nvSpPr>
      <xdr:spPr>
        <a:xfrm>
          <a:off x="403606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B9146B0D-D1CE-4C89-9747-9DC73EE162BF}"/>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90142175-F556-4122-9392-F3E14253637B}"/>
            </a:ext>
          </a:extLst>
        </xdr:cNvPr>
        <xdr:cNvSpPr/>
      </xdr:nvSpPr>
      <xdr:spPr>
        <a:xfrm>
          <a:off x="2514600" y="6167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D2CEBBBD-6045-42A2-8586-03A74F46DF8A}"/>
            </a:ext>
          </a:extLst>
        </xdr:cNvPr>
        <xdr:cNvSpPr/>
      </xdr:nvSpPr>
      <xdr:spPr>
        <a:xfrm>
          <a:off x="1739900" y="6133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5D0F377B-7470-46DA-8CAC-DF183CA24FC3}"/>
            </a:ext>
          </a:extLst>
        </xdr:cNvPr>
        <xdr:cNvSpPr/>
      </xdr:nvSpPr>
      <xdr:spPr>
        <a:xfrm>
          <a:off x="965200" y="6094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5C0A9A0-8114-4DE9-814D-6E1CC189FE6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DE99F77-31F8-44F2-BA6D-5D2C1C35C86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4A35ED2-3153-4B98-B061-77910679943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C923FFD-D42F-4AA8-8CF9-2159218E214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C0805F-AA98-48AA-AB2D-A2E43071360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98552</xdr:rowOff>
    </xdr:from>
    <xdr:to>
      <xdr:col>24</xdr:col>
      <xdr:colOff>114300</xdr:colOff>
      <xdr:row>41</xdr:row>
      <xdr:rowOff>28702</xdr:rowOff>
    </xdr:to>
    <xdr:sp macro="" textlink="">
      <xdr:nvSpPr>
        <xdr:cNvPr id="71" name="楕円 70">
          <a:extLst>
            <a:ext uri="{FF2B5EF4-FFF2-40B4-BE49-F238E27FC236}">
              <a16:creationId xmlns:a16="http://schemas.microsoft.com/office/drawing/2014/main" id="{967916E5-A196-4061-AE0B-8074F4E6EC5B}"/>
            </a:ext>
          </a:extLst>
        </xdr:cNvPr>
        <xdr:cNvSpPr/>
      </xdr:nvSpPr>
      <xdr:spPr>
        <a:xfrm>
          <a:off x="4036060" y="68041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13479</xdr:rowOff>
    </xdr:from>
    <xdr:ext cx="405111" cy="259045"/>
    <xdr:sp macro="" textlink="">
      <xdr:nvSpPr>
        <xdr:cNvPr id="72" name="【道路】&#10;有形固定資産減価償却率該当値テキスト">
          <a:extLst>
            <a:ext uri="{FF2B5EF4-FFF2-40B4-BE49-F238E27FC236}">
              <a16:creationId xmlns:a16="http://schemas.microsoft.com/office/drawing/2014/main" id="{00DC1C24-1BC1-4871-9C7C-7CE22605C0C6}"/>
            </a:ext>
          </a:extLst>
        </xdr:cNvPr>
        <xdr:cNvSpPr txBox="1"/>
      </xdr:nvSpPr>
      <xdr:spPr>
        <a:xfrm>
          <a:off x="4124960" y="6719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34544</xdr:rowOff>
    </xdr:from>
    <xdr:to>
      <xdr:col>20</xdr:col>
      <xdr:colOff>38100</xdr:colOff>
      <xdr:row>41</xdr:row>
      <xdr:rowOff>136144</xdr:rowOff>
    </xdr:to>
    <xdr:sp macro="" textlink="">
      <xdr:nvSpPr>
        <xdr:cNvPr id="73" name="楕円 72">
          <a:extLst>
            <a:ext uri="{FF2B5EF4-FFF2-40B4-BE49-F238E27FC236}">
              <a16:creationId xmlns:a16="http://schemas.microsoft.com/office/drawing/2014/main" id="{FC09DB6B-C39D-46A1-88C3-E9679E391AC9}"/>
            </a:ext>
          </a:extLst>
        </xdr:cNvPr>
        <xdr:cNvSpPr/>
      </xdr:nvSpPr>
      <xdr:spPr>
        <a:xfrm>
          <a:off x="3312160" y="69077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149352</xdr:rowOff>
    </xdr:from>
    <xdr:to>
      <xdr:col>24</xdr:col>
      <xdr:colOff>63500</xdr:colOff>
      <xdr:row>41</xdr:row>
      <xdr:rowOff>85344</xdr:rowOff>
    </xdr:to>
    <xdr:cxnSp macro="">
      <xdr:nvCxnSpPr>
        <xdr:cNvPr id="74" name="直線コネクタ 73">
          <a:extLst>
            <a:ext uri="{FF2B5EF4-FFF2-40B4-BE49-F238E27FC236}">
              <a16:creationId xmlns:a16="http://schemas.microsoft.com/office/drawing/2014/main" id="{B6B9C387-8409-4718-BD50-C9A37B22D6F0}"/>
            </a:ext>
          </a:extLst>
        </xdr:cNvPr>
        <xdr:cNvCxnSpPr/>
      </xdr:nvCxnSpPr>
      <xdr:spPr>
        <a:xfrm flipV="1">
          <a:off x="3355340" y="6854952"/>
          <a:ext cx="73152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32258</xdr:rowOff>
    </xdr:from>
    <xdr:to>
      <xdr:col>15</xdr:col>
      <xdr:colOff>101600</xdr:colOff>
      <xdr:row>41</xdr:row>
      <xdr:rowOff>133858</xdr:rowOff>
    </xdr:to>
    <xdr:sp macro="" textlink="">
      <xdr:nvSpPr>
        <xdr:cNvPr id="75" name="楕円 74">
          <a:extLst>
            <a:ext uri="{FF2B5EF4-FFF2-40B4-BE49-F238E27FC236}">
              <a16:creationId xmlns:a16="http://schemas.microsoft.com/office/drawing/2014/main" id="{C9ECB7CD-9E29-4C2A-AE6C-8D31386FDA6F}"/>
            </a:ext>
          </a:extLst>
        </xdr:cNvPr>
        <xdr:cNvSpPr/>
      </xdr:nvSpPr>
      <xdr:spPr>
        <a:xfrm>
          <a:off x="2514600" y="69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83058</xdr:rowOff>
    </xdr:from>
    <xdr:to>
      <xdr:col>19</xdr:col>
      <xdr:colOff>177800</xdr:colOff>
      <xdr:row>41</xdr:row>
      <xdr:rowOff>85344</xdr:rowOff>
    </xdr:to>
    <xdr:cxnSp macro="">
      <xdr:nvCxnSpPr>
        <xdr:cNvPr id="76" name="直線コネクタ 75">
          <a:extLst>
            <a:ext uri="{FF2B5EF4-FFF2-40B4-BE49-F238E27FC236}">
              <a16:creationId xmlns:a16="http://schemas.microsoft.com/office/drawing/2014/main" id="{DA95E228-30C3-42B5-A81B-C49408933205}"/>
            </a:ext>
          </a:extLst>
        </xdr:cNvPr>
        <xdr:cNvCxnSpPr/>
      </xdr:nvCxnSpPr>
      <xdr:spPr>
        <a:xfrm>
          <a:off x="2565400" y="6956298"/>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34544</xdr:rowOff>
    </xdr:from>
    <xdr:to>
      <xdr:col>10</xdr:col>
      <xdr:colOff>165100</xdr:colOff>
      <xdr:row>41</xdr:row>
      <xdr:rowOff>136144</xdr:rowOff>
    </xdr:to>
    <xdr:sp macro="" textlink="">
      <xdr:nvSpPr>
        <xdr:cNvPr id="77" name="楕円 76">
          <a:extLst>
            <a:ext uri="{FF2B5EF4-FFF2-40B4-BE49-F238E27FC236}">
              <a16:creationId xmlns:a16="http://schemas.microsoft.com/office/drawing/2014/main" id="{D1B5129E-B0A3-4185-90AA-E7D31D26E163}"/>
            </a:ext>
          </a:extLst>
        </xdr:cNvPr>
        <xdr:cNvSpPr/>
      </xdr:nvSpPr>
      <xdr:spPr>
        <a:xfrm>
          <a:off x="1739900" y="69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83058</xdr:rowOff>
    </xdr:from>
    <xdr:to>
      <xdr:col>15</xdr:col>
      <xdr:colOff>50800</xdr:colOff>
      <xdr:row>41</xdr:row>
      <xdr:rowOff>85344</xdr:rowOff>
    </xdr:to>
    <xdr:cxnSp macro="">
      <xdr:nvCxnSpPr>
        <xdr:cNvPr id="78" name="直線コネクタ 77">
          <a:extLst>
            <a:ext uri="{FF2B5EF4-FFF2-40B4-BE49-F238E27FC236}">
              <a16:creationId xmlns:a16="http://schemas.microsoft.com/office/drawing/2014/main" id="{DA2E618A-1653-4D55-877F-52DAD9BC5542}"/>
            </a:ext>
          </a:extLst>
        </xdr:cNvPr>
        <xdr:cNvCxnSpPr/>
      </xdr:nvCxnSpPr>
      <xdr:spPr>
        <a:xfrm flipV="1">
          <a:off x="1790700" y="6956298"/>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34544</xdr:rowOff>
    </xdr:from>
    <xdr:to>
      <xdr:col>6</xdr:col>
      <xdr:colOff>38100</xdr:colOff>
      <xdr:row>41</xdr:row>
      <xdr:rowOff>136144</xdr:rowOff>
    </xdr:to>
    <xdr:sp macro="" textlink="">
      <xdr:nvSpPr>
        <xdr:cNvPr id="79" name="楕円 78">
          <a:extLst>
            <a:ext uri="{FF2B5EF4-FFF2-40B4-BE49-F238E27FC236}">
              <a16:creationId xmlns:a16="http://schemas.microsoft.com/office/drawing/2014/main" id="{15CE41B8-E498-43C7-A71B-71CB2A4F8A7C}"/>
            </a:ext>
          </a:extLst>
        </xdr:cNvPr>
        <xdr:cNvSpPr/>
      </xdr:nvSpPr>
      <xdr:spPr>
        <a:xfrm>
          <a:off x="965200" y="69077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85344</xdr:rowOff>
    </xdr:from>
    <xdr:to>
      <xdr:col>10</xdr:col>
      <xdr:colOff>114300</xdr:colOff>
      <xdr:row>41</xdr:row>
      <xdr:rowOff>85344</xdr:rowOff>
    </xdr:to>
    <xdr:cxnSp macro="">
      <xdr:nvCxnSpPr>
        <xdr:cNvPr id="80" name="直線コネクタ 79">
          <a:extLst>
            <a:ext uri="{FF2B5EF4-FFF2-40B4-BE49-F238E27FC236}">
              <a16:creationId xmlns:a16="http://schemas.microsoft.com/office/drawing/2014/main" id="{87F24658-0FDC-4829-9D3B-8849F3955E5E}"/>
            </a:ext>
          </a:extLst>
        </xdr:cNvPr>
        <xdr:cNvCxnSpPr/>
      </xdr:nvCxnSpPr>
      <xdr:spPr>
        <a:xfrm>
          <a:off x="1008380" y="695858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FCB36879-A973-4B82-B329-6CF7B1AC799F}"/>
            </a:ext>
          </a:extLst>
        </xdr:cNvPr>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055E309E-C964-4F04-A027-20848252A8DF}"/>
            </a:ext>
          </a:extLst>
        </xdr:cNvPr>
        <xdr:cNvSpPr txBox="1"/>
      </xdr:nvSpPr>
      <xdr:spPr>
        <a:xfrm>
          <a:off x="238570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a:extLst>
            <a:ext uri="{FF2B5EF4-FFF2-40B4-BE49-F238E27FC236}">
              <a16:creationId xmlns:a16="http://schemas.microsoft.com/office/drawing/2014/main" id="{EC292EE5-6B38-4A94-AB56-91D6BF3E692F}"/>
            </a:ext>
          </a:extLst>
        </xdr:cNvPr>
        <xdr:cNvSpPr txBox="1"/>
      </xdr:nvSpPr>
      <xdr:spPr>
        <a:xfrm>
          <a:off x="1611004" y="591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4" name="n_4aveValue【道路】&#10;有形固定資産減価償却率">
          <a:extLst>
            <a:ext uri="{FF2B5EF4-FFF2-40B4-BE49-F238E27FC236}">
              <a16:creationId xmlns:a16="http://schemas.microsoft.com/office/drawing/2014/main" id="{3999E005-178E-42F6-B4B7-F8FDF9E14BBF}"/>
            </a:ext>
          </a:extLst>
        </xdr:cNvPr>
        <xdr:cNvSpPr txBox="1"/>
      </xdr:nvSpPr>
      <xdr:spPr>
        <a:xfrm>
          <a:off x="83630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127271</xdr:rowOff>
    </xdr:from>
    <xdr:ext cx="405111" cy="259045"/>
    <xdr:sp macro="" textlink="">
      <xdr:nvSpPr>
        <xdr:cNvPr id="85" name="n_1mainValue【道路】&#10;有形固定資産減価償却率">
          <a:extLst>
            <a:ext uri="{FF2B5EF4-FFF2-40B4-BE49-F238E27FC236}">
              <a16:creationId xmlns:a16="http://schemas.microsoft.com/office/drawing/2014/main" id="{ACB04776-F2BC-4497-A5D4-02364FF4D1C4}"/>
            </a:ext>
          </a:extLst>
        </xdr:cNvPr>
        <xdr:cNvSpPr txBox="1"/>
      </xdr:nvSpPr>
      <xdr:spPr>
        <a:xfrm>
          <a:off x="3170564" y="700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124985</xdr:rowOff>
    </xdr:from>
    <xdr:ext cx="405111" cy="259045"/>
    <xdr:sp macro="" textlink="">
      <xdr:nvSpPr>
        <xdr:cNvPr id="86" name="n_2mainValue【道路】&#10;有形固定資産減価償却率">
          <a:extLst>
            <a:ext uri="{FF2B5EF4-FFF2-40B4-BE49-F238E27FC236}">
              <a16:creationId xmlns:a16="http://schemas.microsoft.com/office/drawing/2014/main" id="{E56B05A1-2337-4454-BB7D-C688A8713279}"/>
            </a:ext>
          </a:extLst>
        </xdr:cNvPr>
        <xdr:cNvSpPr txBox="1"/>
      </xdr:nvSpPr>
      <xdr:spPr>
        <a:xfrm>
          <a:off x="2385704" y="699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127271</xdr:rowOff>
    </xdr:from>
    <xdr:ext cx="405111" cy="259045"/>
    <xdr:sp macro="" textlink="">
      <xdr:nvSpPr>
        <xdr:cNvPr id="87" name="n_3mainValue【道路】&#10;有形固定資産減価償却率">
          <a:extLst>
            <a:ext uri="{FF2B5EF4-FFF2-40B4-BE49-F238E27FC236}">
              <a16:creationId xmlns:a16="http://schemas.microsoft.com/office/drawing/2014/main" id="{A5C74363-339B-4B17-BDD5-8A8FC097A53F}"/>
            </a:ext>
          </a:extLst>
        </xdr:cNvPr>
        <xdr:cNvSpPr txBox="1"/>
      </xdr:nvSpPr>
      <xdr:spPr>
        <a:xfrm>
          <a:off x="1611004" y="700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127271</xdr:rowOff>
    </xdr:from>
    <xdr:ext cx="405111" cy="259045"/>
    <xdr:sp macro="" textlink="">
      <xdr:nvSpPr>
        <xdr:cNvPr id="88" name="n_4mainValue【道路】&#10;有形固定資産減価償却率">
          <a:extLst>
            <a:ext uri="{FF2B5EF4-FFF2-40B4-BE49-F238E27FC236}">
              <a16:creationId xmlns:a16="http://schemas.microsoft.com/office/drawing/2014/main" id="{8FCA89ED-3256-47A7-8C8B-D9EA01336B4A}"/>
            </a:ext>
          </a:extLst>
        </xdr:cNvPr>
        <xdr:cNvSpPr txBox="1"/>
      </xdr:nvSpPr>
      <xdr:spPr>
        <a:xfrm>
          <a:off x="836304" y="700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15C3BAD-A710-4075-B587-34CC5C3A9ED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224515E-9F02-4DBB-B2EE-04CB385726D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604D501-5398-4481-B1B6-0412E692BD2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3AB6B54-C52A-4337-A09B-E13B5B47859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5D0B94F-1637-4350-9C69-ACC9B674FBD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23455D4-2537-4079-9C56-946ED6DFE1F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A548E03-9BB4-48A1-90F1-F47BCD6E485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E868325-6161-4954-9BDA-BFFC6D99CAC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4358ADA-C1FD-4A84-8CE2-4B8BF66D4F2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6B89E84-5E66-4407-9262-CF5AA27647C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E0272738-2E26-4D48-AC14-4DD8F8092A0D}"/>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FBEF1FFB-ECB8-4EA6-AA5B-30A2E467BDFD}"/>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3986F08F-BC31-4C4F-8B5F-B5033CA162C9}"/>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A062A84A-C853-45CF-B060-9D74132B50E5}"/>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2604821E-51C5-4DF9-A145-D4FBB13BAD17}"/>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AF8AFEE8-7FC2-467A-818F-530831E26257}"/>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72A2BBD6-5F18-49C5-83AB-8D691A6CFC29}"/>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925AC855-B54D-4A0A-B770-E3ABBA67BB0A}"/>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CE085B53-4264-41B3-950F-6F1CC91BDB0B}"/>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5DD51397-5C65-4FE8-A613-122603182155}"/>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6A643ED6-1CA0-47FE-9D9A-2491A86ADA9A}"/>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09DA8A87-9505-4EDD-B5F8-406F1E82D106}"/>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0332289-89F0-4DDC-A495-5288D41AC85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9E3C323F-DA28-4FF9-87D1-E2D624C9EFCE}"/>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E983FE4-0B34-44AC-A778-8C480D8492D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F3976DE0-99BE-47E0-B159-3C82BAB8793E}"/>
            </a:ext>
          </a:extLst>
        </xdr:cNvPr>
        <xdr:cNvCxnSpPr/>
      </xdr:nvCxnSpPr>
      <xdr:spPr>
        <a:xfrm flipV="1">
          <a:off x="9219565" y="5550843"/>
          <a:ext cx="0" cy="1508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19F43D86-68FB-48B5-9AD4-7CB7A3027EA4}"/>
            </a:ext>
          </a:extLst>
        </xdr:cNvPr>
        <xdr:cNvSpPr txBox="1"/>
      </xdr:nvSpPr>
      <xdr:spPr>
        <a:xfrm>
          <a:off x="9258300" y="706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08EEA6F3-1311-4657-BAFD-5D8B8C6FD24A}"/>
            </a:ext>
          </a:extLst>
        </xdr:cNvPr>
        <xdr:cNvCxnSpPr/>
      </xdr:nvCxnSpPr>
      <xdr:spPr>
        <a:xfrm>
          <a:off x="9154160" y="7059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97DD7993-ECF4-4FC6-9B05-A5C517B23920}"/>
            </a:ext>
          </a:extLst>
        </xdr:cNvPr>
        <xdr:cNvSpPr txBox="1"/>
      </xdr:nvSpPr>
      <xdr:spPr>
        <a:xfrm>
          <a:off x="9258300" y="53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7C8AA78D-43DB-4AE7-BEF1-92A0D827A467}"/>
            </a:ext>
          </a:extLst>
        </xdr:cNvPr>
        <xdr:cNvCxnSpPr/>
      </xdr:nvCxnSpPr>
      <xdr:spPr>
        <a:xfrm>
          <a:off x="9154160" y="555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a:extLst>
            <a:ext uri="{FF2B5EF4-FFF2-40B4-BE49-F238E27FC236}">
              <a16:creationId xmlns:a16="http://schemas.microsoft.com/office/drawing/2014/main" id="{2F4C6A90-4D3F-4F02-BB0D-DAAF451D3FAE}"/>
            </a:ext>
          </a:extLst>
        </xdr:cNvPr>
        <xdr:cNvSpPr txBox="1"/>
      </xdr:nvSpPr>
      <xdr:spPr>
        <a:xfrm>
          <a:off x="9258300" y="6323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E90D9A1C-E7AD-418C-81AE-4737FD1BD3E8}"/>
            </a:ext>
          </a:extLst>
        </xdr:cNvPr>
        <xdr:cNvSpPr/>
      </xdr:nvSpPr>
      <xdr:spPr>
        <a:xfrm>
          <a:off x="9192260" y="64685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28859DC2-9048-4FB7-8BF3-2291D8C3F214}"/>
            </a:ext>
          </a:extLst>
        </xdr:cNvPr>
        <xdr:cNvSpPr/>
      </xdr:nvSpPr>
      <xdr:spPr>
        <a:xfrm>
          <a:off x="8445500" y="6468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80213F91-A932-48A6-9E28-66639105482D}"/>
            </a:ext>
          </a:extLst>
        </xdr:cNvPr>
        <xdr:cNvSpPr/>
      </xdr:nvSpPr>
      <xdr:spPr>
        <a:xfrm>
          <a:off x="7670800" y="6478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31A254C9-FA07-438C-9CFE-1D40E95B571E}"/>
            </a:ext>
          </a:extLst>
        </xdr:cNvPr>
        <xdr:cNvSpPr/>
      </xdr:nvSpPr>
      <xdr:spPr>
        <a:xfrm>
          <a:off x="6873240" y="6472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631EF4E4-BE87-4299-A5DF-4D4884859AA4}"/>
            </a:ext>
          </a:extLst>
        </xdr:cNvPr>
        <xdr:cNvSpPr/>
      </xdr:nvSpPr>
      <xdr:spPr>
        <a:xfrm>
          <a:off x="6098540" y="64758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C66BE17-4D48-4913-8C1A-5BEF0961086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0F7C366-DFB0-453E-8E91-DC2E57ECF81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5404D64-720D-4D97-98DB-9B61A0F5AC6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11063C4-2989-484A-9B7E-802BDFDAEC8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BC97299-2506-4773-877D-56041F80455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166261</xdr:rowOff>
    </xdr:from>
    <xdr:to>
      <xdr:col>55</xdr:col>
      <xdr:colOff>50800</xdr:colOff>
      <xdr:row>41</xdr:row>
      <xdr:rowOff>96411</xdr:rowOff>
    </xdr:to>
    <xdr:sp macro="" textlink="">
      <xdr:nvSpPr>
        <xdr:cNvPr id="130" name="楕円 129">
          <a:extLst>
            <a:ext uri="{FF2B5EF4-FFF2-40B4-BE49-F238E27FC236}">
              <a16:creationId xmlns:a16="http://schemas.microsoft.com/office/drawing/2014/main" id="{B80F061B-2CF0-43DA-A688-49F720A7D041}"/>
            </a:ext>
          </a:extLst>
        </xdr:cNvPr>
        <xdr:cNvSpPr/>
      </xdr:nvSpPr>
      <xdr:spPr>
        <a:xfrm>
          <a:off x="9192260" y="68718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144688</xdr:rowOff>
    </xdr:from>
    <xdr:ext cx="469744" cy="259045"/>
    <xdr:sp macro="" textlink="">
      <xdr:nvSpPr>
        <xdr:cNvPr id="131" name="【道路】&#10;一人当たり延長該当値テキスト">
          <a:extLst>
            <a:ext uri="{FF2B5EF4-FFF2-40B4-BE49-F238E27FC236}">
              <a16:creationId xmlns:a16="http://schemas.microsoft.com/office/drawing/2014/main" id="{FBDB4A7D-FC02-47A2-AD74-5DA873D1FB84}"/>
            </a:ext>
          </a:extLst>
        </xdr:cNvPr>
        <xdr:cNvSpPr txBox="1"/>
      </xdr:nvSpPr>
      <xdr:spPr>
        <a:xfrm>
          <a:off x="9258300" y="685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168111</xdr:rowOff>
    </xdr:from>
    <xdr:to>
      <xdr:col>50</xdr:col>
      <xdr:colOff>165100</xdr:colOff>
      <xdr:row>41</xdr:row>
      <xdr:rowOff>98261</xdr:rowOff>
    </xdr:to>
    <xdr:sp macro="" textlink="">
      <xdr:nvSpPr>
        <xdr:cNvPr id="132" name="楕円 131">
          <a:extLst>
            <a:ext uri="{FF2B5EF4-FFF2-40B4-BE49-F238E27FC236}">
              <a16:creationId xmlns:a16="http://schemas.microsoft.com/office/drawing/2014/main" id="{3CA3D876-DE3A-4A79-A8A0-83F70A3B7858}"/>
            </a:ext>
          </a:extLst>
        </xdr:cNvPr>
        <xdr:cNvSpPr/>
      </xdr:nvSpPr>
      <xdr:spPr>
        <a:xfrm>
          <a:off x="8445500" y="6873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45611</xdr:rowOff>
    </xdr:from>
    <xdr:to>
      <xdr:col>55</xdr:col>
      <xdr:colOff>0</xdr:colOff>
      <xdr:row>41</xdr:row>
      <xdr:rowOff>47461</xdr:rowOff>
    </xdr:to>
    <xdr:cxnSp macro="">
      <xdr:nvCxnSpPr>
        <xdr:cNvPr id="133" name="直線コネクタ 132">
          <a:extLst>
            <a:ext uri="{FF2B5EF4-FFF2-40B4-BE49-F238E27FC236}">
              <a16:creationId xmlns:a16="http://schemas.microsoft.com/office/drawing/2014/main" id="{0D4C1D32-AD75-434D-A68B-5461F1738BCA}"/>
            </a:ext>
          </a:extLst>
        </xdr:cNvPr>
        <xdr:cNvCxnSpPr/>
      </xdr:nvCxnSpPr>
      <xdr:spPr>
        <a:xfrm flipV="1">
          <a:off x="8496300" y="6918851"/>
          <a:ext cx="7239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1234</xdr:rowOff>
    </xdr:from>
    <xdr:to>
      <xdr:col>46</xdr:col>
      <xdr:colOff>38100</xdr:colOff>
      <xdr:row>41</xdr:row>
      <xdr:rowOff>102834</xdr:rowOff>
    </xdr:to>
    <xdr:sp macro="" textlink="">
      <xdr:nvSpPr>
        <xdr:cNvPr id="134" name="楕円 133">
          <a:extLst>
            <a:ext uri="{FF2B5EF4-FFF2-40B4-BE49-F238E27FC236}">
              <a16:creationId xmlns:a16="http://schemas.microsoft.com/office/drawing/2014/main" id="{9E91C8A2-44D1-4E11-9EE2-6F853BAAFEE1}"/>
            </a:ext>
          </a:extLst>
        </xdr:cNvPr>
        <xdr:cNvSpPr/>
      </xdr:nvSpPr>
      <xdr:spPr>
        <a:xfrm>
          <a:off x="7670800" y="68744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47461</xdr:rowOff>
    </xdr:from>
    <xdr:to>
      <xdr:col>50</xdr:col>
      <xdr:colOff>114300</xdr:colOff>
      <xdr:row>41</xdr:row>
      <xdr:rowOff>52034</xdr:rowOff>
    </xdr:to>
    <xdr:cxnSp macro="">
      <xdr:nvCxnSpPr>
        <xdr:cNvPr id="135" name="直線コネクタ 134">
          <a:extLst>
            <a:ext uri="{FF2B5EF4-FFF2-40B4-BE49-F238E27FC236}">
              <a16:creationId xmlns:a16="http://schemas.microsoft.com/office/drawing/2014/main" id="{9FDBEB42-5D0B-4611-89E9-B10A70125521}"/>
            </a:ext>
          </a:extLst>
        </xdr:cNvPr>
        <xdr:cNvCxnSpPr/>
      </xdr:nvCxnSpPr>
      <xdr:spPr>
        <a:xfrm flipV="1">
          <a:off x="7713980" y="6920701"/>
          <a:ext cx="78232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1016</xdr:rowOff>
    </xdr:from>
    <xdr:to>
      <xdr:col>41</xdr:col>
      <xdr:colOff>101600</xdr:colOff>
      <xdr:row>41</xdr:row>
      <xdr:rowOff>102616</xdr:rowOff>
    </xdr:to>
    <xdr:sp macro="" textlink="">
      <xdr:nvSpPr>
        <xdr:cNvPr id="136" name="楕円 135">
          <a:extLst>
            <a:ext uri="{FF2B5EF4-FFF2-40B4-BE49-F238E27FC236}">
              <a16:creationId xmlns:a16="http://schemas.microsoft.com/office/drawing/2014/main" id="{95FC3A26-F7DD-45D8-96DC-7E32F7A8ED7E}"/>
            </a:ext>
          </a:extLst>
        </xdr:cNvPr>
        <xdr:cNvSpPr/>
      </xdr:nvSpPr>
      <xdr:spPr>
        <a:xfrm>
          <a:off x="687324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51816</xdr:rowOff>
    </xdr:from>
    <xdr:to>
      <xdr:col>45</xdr:col>
      <xdr:colOff>177800</xdr:colOff>
      <xdr:row>41</xdr:row>
      <xdr:rowOff>52034</xdr:rowOff>
    </xdr:to>
    <xdr:cxnSp macro="">
      <xdr:nvCxnSpPr>
        <xdr:cNvPr id="137" name="直線コネクタ 136">
          <a:extLst>
            <a:ext uri="{FF2B5EF4-FFF2-40B4-BE49-F238E27FC236}">
              <a16:creationId xmlns:a16="http://schemas.microsoft.com/office/drawing/2014/main" id="{0782D4ED-2E37-4B37-A312-7DDB2DAF4E4C}"/>
            </a:ext>
          </a:extLst>
        </xdr:cNvPr>
        <xdr:cNvCxnSpPr/>
      </xdr:nvCxnSpPr>
      <xdr:spPr>
        <a:xfrm>
          <a:off x="6924040" y="6925056"/>
          <a:ext cx="78994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2758</xdr:rowOff>
    </xdr:from>
    <xdr:to>
      <xdr:col>36</xdr:col>
      <xdr:colOff>165100</xdr:colOff>
      <xdr:row>41</xdr:row>
      <xdr:rowOff>104358</xdr:rowOff>
    </xdr:to>
    <xdr:sp macro="" textlink="">
      <xdr:nvSpPr>
        <xdr:cNvPr id="138" name="楕円 137">
          <a:extLst>
            <a:ext uri="{FF2B5EF4-FFF2-40B4-BE49-F238E27FC236}">
              <a16:creationId xmlns:a16="http://schemas.microsoft.com/office/drawing/2014/main" id="{35872567-4FAD-4D01-A1E3-634D3AF45BF5}"/>
            </a:ext>
          </a:extLst>
        </xdr:cNvPr>
        <xdr:cNvSpPr/>
      </xdr:nvSpPr>
      <xdr:spPr>
        <a:xfrm>
          <a:off x="6098540" y="687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51816</xdr:rowOff>
    </xdr:from>
    <xdr:to>
      <xdr:col>41</xdr:col>
      <xdr:colOff>50800</xdr:colOff>
      <xdr:row>41</xdr:row>
      <xdr:rowOff>53558</xdr:rowOff>
    </xdr:to>
    <xdr:cxnSp macro="">
      <xdr:nvCxnSpPr>
        <xdr:cNvPr id="139" name="直線コネクタ 138">
          <a:extLst>
            <a:ext uri="{FF2B5EF4-FFF2-40B4-BE49-F238E27FC236}">
              <a16:creationId xmlns:a16="http://schemas.microsoft.com/office/drawing/2014/main" id="{0A10FB1B-3C81-4624-BCC7-2AADA273DD6B}"/>
            </a:ext>
          </a:extLst>
        </xdr:cNvPr>
        <xdr:cNvCxnSpPr/>
      </xdr:nvCxnSpPr>
      <xdr:spPr>
        <a:xfrm flipV="1">
          <a:off x="6149340" y="6925056"/>
          <a:ext cx="7747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a:extLst>
            <a:ext uri="{FF2B5EF4-FFF2-40B4-BE49-F238E27FC236}">
              <a16:creationId xmlns:a16="http://schemas.microsoft.com/office/drawing/2014/main" id="{210F56FB-F1B9-42FF-A277-2A40BB9F9715}"/>
            </a:ext>
          </a:extLst>
        </xdr:cNvPr>
        <xdr:cNvSpPr txBox="1"/>
      </xdr:nvSpPr>
      <xdr:spPr>
        <a:xfrm>
          <a:off x="8271587" y="624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a:extLst>
            <a:ext uri="{FF2B5EF4-FFF2-40B4-BE49-F238E27FC236}">
              <a16:creationId xmlns:a16="http://schemas.microsoft.com/office/drawing/2014/main" id="{9A71A22C-B129-4F7F-A660-A3BCAC655648}"/>
            </a:ext>
          </a:extLst>
        </xdr:cNvPr>
        <xdr:cNvSpPr txBox="1"/>
      </xdr:nvSpPr>
      <xdr:spPr>
        <a:xfrm>
          <a:off x="7509587" y="625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a:extLst>
            <a:ext uri="{FF2B5EF4-FFF2-40B4-BE49-F238E27FC236}">
              <a16:creationId xmlns:a16="http://schemas.microsoft.com/office/drawing/2014/main" id="{9CCB2807-8DC0-414C-95DC-4B4625FF6714}"/>
            </a:ext>
          </a:extLst>
        </xdr:cNvPr>
        <xdr:cNvSpPr txBox="1"/>
      </xdr:nvSpPr>
      <xdr:spPr>
        <a:xfrm>
          <a:off x="6712027" y="625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a:extLst>
            <a:ext uri="{FF2B5EF4-FFF2-40B4-BE49-F238E27FC236}">
              <a16:creationId xmlns:a16="http://schemas.microsoft.com/office/drawing/2014/main" id="{CF2AE936-24C8-4ACC-A92C-AD054634E771}"/>
            </a:ext>
          </a:extLst>
        </xdr:cNvPr>
        <xdr:cNvSpPr txBox="1"/>
      </xdr:nvSpPr>
      <xdr:spPr>
        <a:xfrm>
          <a:off x="5937327" y="625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89388</xdr:rowOff>
    </xdr:from>
    <xdr:ext cx="469744" cy="259045"/>
    <xdr:sp macro="" textlink="">
      <xdr:nvSpPr>
        <xdr:cNvPr id="144" name="n_1mainValue【道路】&#10;一人当たり延長">
          <a:extLst>
            <a:ext uri="{FF2B5EF4-FFF2-40B4-BE49-F238E27FC236}">
              <a16:creationId xmlns:a16="http://schemas.microsoft.com/office/drawing/2014/main" id="{C5A58157-616C-4D7F-9F11-0B2E1934572D}"/>
            </a:ext>
          </a:extLst>
        </xdr:cNvPr>
        <xdr:cNvSpPr txBox="1"/>
      </xdr:nvSpPr>
      <xdr:spPr>
        <a:xfrm>
          <a:off x="8271587" y="696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93961</xdr:rowOff>
    </xdr:from>
    <xdr:ext cx="469744" cy="259045"/>
    <xdr:sp macro="" textlink="">
      <xdr:nvSpPr>
        <xdr:cNvPr id="145" name="n_2mainValue【道路】&#10;一人当たり延長">
          <a:extLst>
            <a:ext uri="{FF2B5EF4-FFF2-40B4-BE49-F238E27FC236}">
              <a16:creationId xmlns:a16="http://schemas.microsoft.com/office/drawing/2014/main" id="{A44BC0C1-DAC8-400B-BFFE-0EFFBE057101}"/>
            </a:ext>
          </a:extLst>
        </xdr:cNvPr>
        <xdr:cNvSpPr txBox="1"/>
      </xdr:nvSpPr>
      <xdr:spPr>
        <a:xfrm>
          <a:off x="7509587" y="696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93743</xdr:rowOff>
    </xdr:from>
    <xdr:ext cx="469744" cy="259045"/>
    <xdr:sp macro="" textlink="">
      <xdr:nvSpPr>
        <xdr:cNvPr id="146" name="n_3mainValue【道路】&#10;一人当たり延長">
          <a:extLst>
            <a:ext uri="{FF2B5EF4-FFF2-40B4-BE49-F238E27FC236}">
              <a16:creationId xmlns:a16="http://schemas.microsoft.com/office/drawing/2014/main" id="{E36852D9-5489-4A62-BFC4-5529ACE663FC}"/>
            </a:ext>
          </a:extLst>
        </xdr:cNvPr>
        <xdr:cNvSpPr txBox="1"/>
      </xdr:nvSpPr>
      <xdr:spPr>
        <a:xfrm>
          <a:off x="67120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95485</xdr:rowOff>
    </xdr:from>
    <xdr:ext cx="469744" cy="259045"/>
    <xdr:sp macro="" textlink="">
      <xdr:nvSpPr>
        <xdr:cNvPr id="147" name="n_4mainValue【道路】&#10;一人当たり延長">
          <a:extLst>
            <a:ext uri="{FF2B5EF4-FFF2-40B4-BE49-F238E27FC236}">
              <a16:creationId xmlns:a16="http://schemas.microsoft.com/office/drawing/2014/main" id="{61E55160-5750-4D21-8BC3-BE206CEC1D18}"/>
            </a:ext>
          </a:extLst>
        </xdr:cNvPr>
        <xdr:cNvSpPr txBox="1"/>
      </xdr:nvSpPr>
      <xdr:spPr>
        <a:xfrm>
          <a:off x="5937327" y="696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0FAA734-1C5C-4C09-A0B4-9FD8C98F38C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F3224B8-3F14-4A43-8A61-87F86BFC49C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8697E0C-EB29-4434-B1A3-86EC9DB7B5B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6101BCC-48A0-40B3-B1DF-EB8585BF56F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872274C-A1DA-4F48-BE37-5AB70931FC7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4917E75-BFA3-4CC5-B7A9-ED19BD7165B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BFF1E34-23B4-45BD-AC6F-94970B9250C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8BBEA5-AF64-4132-B755-BD54249EDD7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A9E5435-7F3A-4677-AF7D-7BEF4A6BB8B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F74A0E2-670B-4E02-A65C-FD1692E0292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87212B7-8974-4D8E-91DD-20FC212CAF6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A230512-0D5D-4172-9A77-05F0AC3F539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893822FC-3664-4666-AE33-5A396DCD8EC2}"/>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54376F9-31E2-47E8-AA2F-8A4F4E7A3FC2}"/>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7D82692-8882-4E91-ACA4-1CBB8CC0F78B}"/>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DCE221C-F1FE-47CF-87DC-DC25935FE76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2096156-D750-47F3-98A9-1FFADC920C8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7A0B57CD-CB24-4939-BB73-30E9D8652E9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0532871-0C36-47E2-8B4D-23F4A0FE354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3A5CFD8-614A-4170-AE68-F874EEFA3387}"/>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CF9151B-DB40-478E-9A3A-28B427E04681}"/>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90804CE-F0EA-4BD0-A894-785BA6EA6155}"/>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A35F81F-BBD8-4432-A524-A7C2A09902DC}"/>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CBA5E21-D236-4C8B-B8CD-E6BD8DAEF1F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FD16612-DB4C-4486-9DD6-6B2E83A01BB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132262</xdr:rowOff>
    </xdr:from>
    <xdr:to>
      <xdr:col>24</xdr:col>
      <xdr:colOff>62865</xdr:colOff>
      <xdr:row>63</xdr:row>
      <xdr:rowOff>107769</xdr:rowOff>
    </xdr:to>
    <xdr:cxnSp macro="">
      <xdr:nvCxnSpPr>
        <xdr:cNvPr id="173" name="直線コネクタ 172">
          <a:extLst>
            <a:ext uri="{FF2B5EF4-FFF2-40B4-BE49-F238E27FC236}">
              <a16:creationId xmlns:a16="http://schemas.microsoft.com/office/drawing/2014/main" id="{1A9C8DF0-3F3C-4A39-9893-0E42DDC81B42}"/>
            </a:ext>
          </a:extLst>
        </xdr:cNvPr>
        <xdr:cNvCxnSpPr/>
      </xdr:nvCxnSpPr>
      <xdr:spPr>
        <a:xfrm flipV="1">
          <a:off x="4086225" y="9520102"/>
          <a:ext cx="0" cy="114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111596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09F9FC0-DAF5-4E57-8904-321857CEC97E}"/>
            </a:ext>
          </a:extLst>
        </xdr:cNvPr>
        <xdr:cNvSpPr txBox="1"/>
      </xdr:nvSpPr>
      <xdr:spPr>
        <a:xfrm>
          <a:off x="4124960" y="1067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107769</xdr:rowOff>
    </xdr:from>
    <xdr:to>
      <xdr:col>24</xdr:col>
      <xdr:colOff>152400</xdr:colOff>
      <xdr:row>63</xdr:row>
      <xdr:rowOff>107769</xdr:rowOff>
    </xdr:to>
    <xdr:cxnSp macro="">
      <xdr:nvCxnSpPr>
        <xdr:cNvPr id="175" name="直線コネクタ 174">
          <a:extLst>
            <a:ext uri="{FF2B5EF4-FFF2-40B4-BE49-F238E27FC236}">
              <a16:creationId xmlns:a16="http://schemas.microsoft.com/office/drawing/2014/main" id="{6C329D12-A6A2-47BE-9B7E-AB2F75E179F4}"/>
            </a:ext>
          </a:extLst>
        </xdr:cNvPr>
        <xdr:cNvCxnSpPr/>
      </xdr:nvCxnSpPr>
      <xdr:spPr>
        <a:xfrm>
          <a:off x="4020820" y="10669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78939</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00E2DFA8-F8AF-477D-808C-DFFC418C2CA2}"/>
            </a:ext>
          </a:extLst>
        </xdr:cNvPr>
        <xdr:cNvSpPr txBox="1"/>
      </xdr:nvSpPr>
      <xdr:spPr>
        <a:xfrm>
          <a:off x="4124960" y="9299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132262</xdr:rowOff>
    </xdr:from>
    <xdr:to>
      <xdr:col>24</xdr:col>
      <xdr:colOff>152400</xdr:colOff>
      <xdr:row>56</xdr:row>
      <xdr:rowOff>132262</xdr:rowOff>
    </xdr:to>
    <xdr:cxnSp macro="">
      <xdr:nvCxnSpPr>
        <xdr:cNvPr id="177" name="直線コネクタ 176">
          <a:extLst>
            <a:ext uri="{FF2B5EF4-FFF2-40B4-BE49-F238E27FC236}">
              <a16:creationId xmlns:a16="http://schemas.microsoft.com/office/drawing/2014/main" id="{775446BD-F11F-49B8-819A-A9008CF1FD39}"/>
            </a:ext>
          </a:extLst>
        </xdr:cNvPr>
        <xdr:cNvCxnSpPr/>
      </xdr:nvCxnSpPr>
      <xdr:spPr>
        <a:xfrm>
          <a:off x="4020820" y="9520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43405AC-AAEB-49E9-862D-0183569B832A}"/>
            </a:ext>
          </a:extLst>
        </xdr:cNvPr>
        <xdr:cNvSpPr txBox="1"/>
      </xdr:nvSpPr>
      <xdr:spPr>
        <a:xfrm>
          <a:off x="4124960" y="1018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7F5B5A03-45DD-45D7-8CB2-037B4372DF26}"/>
            </a:ext>
          </a:extLst>
        </xdr:cNvPr>
        <xdr:cNvSpPr/>
      </xdr:nvSpPr>
      <xdr:spPr>
        <a:xfrm>
          <a:off x="403606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AD46A429-2A98-4BE1-BE16-3BBFB099234E}"/>
            </a:ext>
          </a:extLst>
        </xdr:cNvPr>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117384</xdr:rowOff>
    </xdr:from>
    <xdr:to>
      <xdr:col>15</xdr:col>
      <xdr:colOff>101600</xdr:colOff>
      <xdr:row>61</xdr:row>
      <xdr:rowOff>47534</xdr:rowOff>
    </xdr:to>
    <xdr:sp macro="" textlink="">
      <xdr:nvSpPr>
        <xdr:cNvPr id="181" name="フローチャート: 判断 180">
          <a:extLst>
            <a:ext uri="{FF2B5EF4-FFF2-40B4-BE49-F238E27FC236}">
              <a16:creationId xmlns:a16="http://schemas.microsoft.com/office/drawing/2014/main" id="{90A197C8-0F12-45DD-A077-D6F1086925D0}"/>
            </a:ext>
          </a:extLst>
        </xdr:cNvPr>
        <xdr:cNvSpPr/>
      </xdr:nvSpPr>
      <xdr:spPr>
        <a:xfrm>
          <a:off x="2514600" y="10175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BC57A778-63E0-486C-947C-45E6DF449267}"/>
            </a:ext>
          </a:extLst>
        </xdr:cNvPr>
        <xdr:cNvSpPr/>
      </xdr:nvSpPr>
      <xdr:spPr>
        <a:xfrm>
          <a:off x="173990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84727</xdr:rowOff>
    </xdr:from>
    <xdr:to>
      <xdr:col>6</xdr:col>
      <xdr:colOff>38100</xdr:colOff>
      <xdr:row>61</xdr:row>
      <xdr:rowOff>14877</xdr:rowOff>
    </xdr:to>
    <xdr:sp macro="" textlink="">
      <xdr:nvSpPr>
        <xdr:cNvPr id="183" name="フローチャート: 判断 182">
          <a:extLst>
            <a:ext uri="{FF2B5EF4-FFF2-40B4-BE49-F238E27FC236}">
              <a16:creationId xmlns:a16="http://schemas.microsoft.com/office/drawing/2014/main" id="{80CD6E14-93AA-4DE1-88C5-3A2019A0CEF6}"/>
            </a:ext>
          </a:extLst>
        </xdr:cNvPr>
        <xdr:cNvSpPr/>
      </xdr:nvSpPr>
      <xdr:spPr>
        <a:xfrm>
          <a:off x="965200" y="10143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7DA4B8D-05DD-4D5B-9BC5-D9427E30B03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38A173E-96D4-42F6-8157-8A9681975E2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70CD6A4-D289-4D81-899B-154F5B293C7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0649040-E50F-4AEC-ADCB-C7B2A993D6B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409C583-A2BD-41B4-A20A-E71045E3BF6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81462</xdr:rowOff>
    </xdr:from>
    <xdr:to>
      <xdr:col>24</xdr:col>
      <xdr:colOff>114300</xdr:colOff>
      <xdr:row>57</xdr:row>
      <xdr:rowOff>11612</xdr:rowOff>
    </xdr:to>
    <xdr:sp macro="" textlink="">
      <xdr:nvSpPr>
        <xdr:cNvPr id="189" name="楕円 188">
          <a:extLst>
            <a:ext uri="{FF2B5EF4-FFF2-40B4-BE49-F238E27FC236}">
              <a16:creationId xmlns:a16="http://schemas.microsoft.com/office/drawing/2014/main" id="{BF4AFC8E-6481-43AC-9AFE-30F6D05A0C7E}"/>
            </a:ext>
          </a:extLst>
        </xdr:cNvPr>
        <xdr:cNvSpPr/>
      </xdr:nvSpPr>
      <xdr:spPr>
        <a:xfrm>
          <a:off x="4036060" y="94693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34489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5E0941E-5FBC-4101-ADA8-3B1AB686A558}"/>
            </a:ext>
          </a:extLst>
        </xdr:cNvPr>
        <xdr:cNvSpPr txBox="1"/>
      </xdr:nvSpPr>
      <xdr:spPr>
        <a:xfrm>
          <a:off x="4124960" y="942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45538</xdr:rowOff>
    </xdr:from>
    <xdr:to>
      <xdr:col>20</xdr:col>
      <xdr:colOff>38100</xdr:colOff>
      <xdr:row>56</xdr:row>
      <xdr:rowOff>147138</xdr:rowOff>
    </xdr:to>
    <xdr:sp macro="" textlink="">
      <xdr:nvSpPr>
        <xdr:cNvPr id="191" name="楕円 190">
          <a:extLst>
            <a:ext uri="{FF2B5EF4-FFF2-40B4-BE49-F238E27FC236}">
              <a16:creationId xmlns:a16="http://schemas.microsoft.com/office/drawing/2014/main" id="{6E29F8AF-A28A-411B-A3EA-88DA5DB70150}"/>
            </a:ext>
          </a:extLst>
        </xdr:cNvPr>
        <xdr:cNvSpPr/>
      </xdr:nvSpPr>
      <xdr:spPr>
        <a:xfrm>
          <a:off x="3312160" y="94333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96338</xdr:rowOff>
    </xdr:from>
    <xdr:to>
      <xdr:col>24</xdr:col>
      <xdr:colOff>63500</xdr:colOff>
      <xdr:row>56</xdr:row>
      <xdr:rowOff>132262</xdr:rowOff>
    </xdr:to>
    <xdr:cxnSp macro="">
      <xdr:nvCxnSpPr>
        <xdr:cNvPr id="192" name="直線コネクタ 191">
          <a:extLst>
            <a:ext uri="{FF2B5EF4-FFF2-40B4-BE49-F238E27FC236}">
              <a16:creationId xmlns:a16="http://schemas.microsoft.com/office/drawing/2014/main" id="{4F8B3460-FB17-4EEE-A54E-AE85D3EAA376}"/>
            </a:ext>
          </a:extLst>
        </xdr:cNvPr>
        <xdr:cNvCxnSpPr/>
      </xdr:nvCxnSpPr>
      <xdr:spPr>
        <a:xfrm>
          <a:off x="3355340" y="9484178"/>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24312</xdr:rowOff>
    </xdr:from>
    <xdr:to>
      <xdr:col>15</xdr:col>
      <xdr:colOff>101600</xdr:colOff>
      <xdr:row>56</xdr:row>
      <xdr:rowOff>125912</xdr:rowOff>
    </xdr:to>
    <xdr:sp macro="" textlink="">
      <xdr:nvSpPr>
        <xdr:cNvPr id="193" name="楕円 192">
          <a:extLst>
            <a:ext uri="{FF2B5EF4-FFF2-40B4-BE49-F238E27FC236}">
              <a16:creationId xmlns:a16="http://schemas.microsoft.com/office/drawing/2014/main" id="{E97D0138-C40F-4FC6-BF5B-7BD6198A068E}"/>
            </a:ext>
          </a:extLst>
        </xdr:cNvPr>
        <xdr:cNvSpPr/>
      </xdr:nvSpPr>
      <xdr:spPr>
        <a:xfrm>
          <a:off x="2514600" y="94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75112</xdr:rowOff>
    </xdr:from>
    <xdr:to>
      <xdr:col>19</xdr:col>
      <xdr:colOff>177800</xdr:colOff>
      <xdr:row>56</xdr:row>
      <xdr:rowOff>96338</xdr:rowOff>
    </xdr:to>
    <xdr:cxnSp macro="">
      <xdr:nvCxnSpPr>
        <xdr:cNvPr id="194" name="直線コネクタ 193">
          <a:extLst>
            <a:ext uri="{FF2B5EF4-FFF2-40B4-BE49-F238E27FC236}">
              <a16:creationId xmlns:a16="http://schemas.microsoft.com/office/drawing/2014/main" id="{8C34C01A-E9A1-4EB4-B21C-5562C00C50CE}"/>
            </a:ext>
          </a:extLst>
        </xdr:cNvPr>
        <xdr:cNvCxnSpPr/>
      </xdr:nvCxnSpPr>
      <xdr:spPr>
        <a:xfrm>
          <a:off x="2565400" y="9462952"/>
          <a:ext cx="78994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16147</xdr:rowOff>
    </xdr:from>
    <xdr:to>
      <xdr:col>10</xdr:col>
      <xdr:colOff>165100</xdr:colOff>
      <xdr:row>56</xdr:row>
      <xdr:rowOff>117747</xdr:rowOff>
    </xdr:to>
    <xdr:sp macro="" textlink="">
      <xdr:nvSpPr>
        <xdr:cNvPr id="195" name="楕円 194">
          <a:extLst>
            <a:ext uri="{FF2B5EF4-FFF2-40B4-BE49-F238E27FC236}">
              <a16:creationId xmlns:a16="http://schemas.microsoft.com/office/drawing/2014/main" id="{D1269C3B-2D30-44EF-A4AF-05EF44043DB3}"/>
            </a:ext>
          </a:extLst>
        </xdr:cNvPr>
        <xdr:cNvSpPr/>
      </xdr:nvSpPr>
      <xdr:spPr>
        <a:xfrm>
          <a:off x="1739900" y="940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66947</xdr:rowOff>
    </xdr:from>
    <xdr:to>
      <xdr:col>15</xdr:col>
      <xdr:colOff>50800</xdr:colOff>
      <xdr:row>56</xdr:row>
      <xdr:rowOff>75112</xdr:rowOff>
    </xdr:to>
    <xdr:cxnSp macro="">
      <xdr:nvCxnSpPr>
        <xdr:cNvPr id="196" name="直線コネクタ 195">
          <a:extLst>
            <a:ext uri="{FF2B5EF4-FFF2-40B4-BE49-F238E27FC236}">
              <a16:creationId xmlns:a16="http://schemas.microsoft.com/office/drawing/2014/main" id="{7C39BCA9-18D8-498E-8325-6E3C4CA20E20}"/>
            </a:ext>
          </a:extLst>
        </xdr:cNvPr>
        <xdr:cNvCxnSpPr/>
      </xdr:nvCxnSpPr>
      <xdr:spPr>
        <a:xfrm>
          <a:off x="1790700" y="9454787"/>
          <a:ext cx="7747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9616</xdr:rowOff>
    </xdr:from>
    <xdr:to>
      <xdr:col>6</xdr:col>
      <xdr:colOff>38100</xdr:colOff>
      <xdr:row>56</xdr:row>
      <xdr:rowOff>111216</xdr:rowOff>
    </xdr:to>
    <xdr:sp macro="" textlink="">
      <xdr:nvSpPr>
        <xdr:cNvPr id="197" name="楕円 196">
          <a:extLst>
            <a:ext uri="{FF2B5EF4-FFF2-40B4-BE49-F238E27FC236}">
              <a16:creationId xmlns:a16="http://schemas.microsoft.com/office/drawing/2014/main" id="{D46EFB70-6927-42ED-9CC5-74BAF362CE83}"/>
            </a:ext>
          </a:extLst>
        </xdr:cNvPr>
        <xdr:cNvSpPr/>
      </xdr:nvSpPr>
      <xdr:spPr>
        <a:xfrm>
          <a:off x="965200" y="93974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60416</xdr:rowOff>
    </xdr:from>
    <xdr:to>
      <xdr:col>10</xdr:col>
      <xdr:colOff>114300</xdr:colOff>
      <xdr:row>56</xdr:row>
      <xdr:rowOff>66947</xdr:rowOff>
    </xdr:to>
    <xdr:cxnSp macro="">
      <xdr:nvCxnSpPr>
        <xdr:cNvPr id="198" name="直線コネクタ 197">
          <a:extLst>
            <a:ext uri="{FF2B5EF4-FFF2-40B4-BE49-F238E27FC236}">
              <a16:creationId xmlns:a16="http://schemas.microsoft.com/office/drawing/2014/main" id="{C7639E0D-BB11-49A6-B104-5B356E78DC28}"/>
            </a:ext>
          </a:extLst>
        </xdr:cNvPr>
        <xdr:cNvCxnSpPr/>
      </xdr:nvCxnSpPr>
      <xdr:spPr>
        <a:xfrm>
          <a:off x="1008380" y="9448256"/>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1B12D84-1410-4784-B8A8-E88C84D59752}"/>
            </a:ext>
          </a:extLst>
        </xdr:cNvPr>
        <xdr:cNvSpPr txBox="1"/>
      </xdr:nvSpPr>
      <xdr:spPr>
        <a:xfrm>
          <a:off x="317056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38661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58ED0C3-F462-4EC8-B93A-860A483F2951}"/>
            </a:ext>
          </a:extLst>
        </xdr:cNvPr>
        <xdr:cNvSpPr txBox="1"/>
      </xdr:nvSpPr>
      <xdr:spPr>
        <a:xfrm>
          <a:off x="2385704" y="1026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F3FB959-C965-4B2C-A417-76D41937091A}"/>
            </a:ext>
          </a:extLst>
        </xdr:cNvPr>
        <xdr:cNvSpPr txBox="1"/>
      </xdr:nvSpPr>
      <xdr:spPr>
        <a:xfrm>
          <a:off x="161100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6004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7E27653-A8EC-493C-93E3-15B595CDF844}"/>
            </a:ext>
          </a:extLst>
        </xdr:cNvPr>
        <xdr:cNvSpPr txBox="1"/>
      </xdr:nvSpPr>
      <xdr:spPr>
        <a:xfrm>
          <a:off x="836304" y="1023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163665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69BEF7B-9B1E-4518-AE74-72AE08BAEDF8}"/>
            </a:ext>
          </a:extLst>
        </xdr:cNvPr>
        <xdr:cNvSpPr txBox="1"/>
      </xdr:nvSpPr>
      <xdr:spPr>
        <a:xfrm>
          <a:off x="3170564" y="921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142439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58A65A3-102A-4FE3-B446-7D6AA35FB5A8}"/>
            </a:ext>
          </a:extLst>
        </xdr:cNvPr>
        <xdr:cNvSpPr txBox="1"/>
      </xdr:nvSpPr>
      <xdr:spPr>
        <a:xfrm>
          <a:off x="2385704" y="91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134274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998FF2E-BCA3-42B4-BD5D-EBE81360A66F}"/>
            </a:ext>
          </a:extLst>
        </xdr:cNvPr>
        <xdr:cNvSpPr txBox="1"/>
      </xdr:nvSpPr>
      <xdr:spPr>
        <a:xfrm>
          <a:off x="1611004" y="918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127743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2E4B53B-89C0-4672-B95A-B114FEAD01B2}"/>
            </a:ext>
          </a:extLst>
        </xdr:cNvPr>
        <xdr:cNvSpPr txBox="1"/>
      </xdr:nvSpPr>
      <xdr:spPr>
        <a:xfrm>
          <a:off x="836304" y="918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F636AB3-9DEB-4FDD-9493-B316BEBAAD9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81B27EB-455B-4884-80F7-50CCF544729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457D159-9DFF-4C27-B9DA-3BDE33F230F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050E1FB-014A-47EC-A60F-F0A7F8EFC99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93C4F46-9077-4D5C-810A-654141A4B70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8BD63D6-7BF5-4A0F-A074-7F5034A1D8D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653A0D6-4E55-48C6-B55D-C1A8B441302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157419A-BC02-4E84-A7EC-6B8309A5DCF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2164D8A-4CFB-40F4-A87B-E60DD5DBBF9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443A72C-CD39-484D-8AB4-52B50910C59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43E32AD9-3635-4F7B-98A0-432EED500405}"/>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D1D6C25-F262-4A87-9D9A-B019E17390E3}"/>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39B630E-A69A-42B5-901D-B694B539FC4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A44D0A65-38E5-45D9-A718-76E9A85D49A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5228C2A-A9A7-4037-B5EA-9453CCA5651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A800B01D-1FE2-439E-A52E-A39193EDC4FD}"/>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A5137EB9-0D5B-4ED7-AA39-A4DE8A2C324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A22B20BE-5F4E-40A5-8C14-42E1EABFDAD2}"/>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70E580A-5FE4-448E-A563-7060B4CA6964}"/>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a:extLst>
            <a:ext uri="{FF2B5EF4-FFF2-40B4-BE49-F238E27FC236}">
              <a16:creationId xmlns:a16="http://schemas.microsoft.com/office/drawing/2014/main" id="{D8025CAB-0E86-4331-A1B3-F7ACE46AFA30}"/>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ACA7002-DE6D-4292-AAFB-6CD463578F2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8" name="テキスト ボックス 227">
          <a:extLst>
            <a:ext uri="{FF2B5EF4-FFF2-40B4-BE49-F238E27FC236}">
              <a16:creationId xmlns:a16="http://schemas.microsoft.com/office/drawing/2014/main" id="{BAEF5E0A-FA4B-41AD-BBE9-B570844CDE92}"/>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257F7673-888E-4919-8821-21AE782BB5A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30" name="直線コネクタ 229">
          <a:extLst>
            <a:ext uri="{FF2B5EF4-FFF2-40B4-BE49-F238E27FC236}">
              <a16:creationId xmlns:a16="http://schemas.microsoft.com/office/drawing/2014/main" id="{07FC995F-5F41-4540-9A9E-EFE664102FCE}"/>
            </a:ext>
          </a:extLst>
        </xdr:cNvPr>
        <xdr:cNvCxnSpPr/>
      </xdr:nvCxnSpPr>
      <xdr:spPr>
        <a:xfrm flipV="1">
          <a:off x="9219565" y="9363974"/>
          <a:ext cx="0" cy="143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70A1DAAE-BDC8-476E-BD66-06050B4A328A}"/>
            </a:ext>
          </a:extLst>
        </xdr:cNvPr>
        <xdr:cNvSpPr txBox="1"/>
      </xdr:nvSpPr>
      <xdr:spPr>
        <a:xfrm>
          <a:off x="9258300" y="1080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2" name="直線コネクタ 231">
          <a:extLst>
            <a:ext uri="{FF2B5EF4-FFF2-40B4-BE49-F238E27FC236}">
              <a16:creationId xmlns:a16="http://schemas.microsoft.com/office/drawing/2014/main" id="{2DD8D7D6-5075-4518-918F-038D14592D93}"/>
            </a:ext>
          </a:extLst>
        </xdr:cNvPr>
        <xdr:cNvCxnSpPr/>
      </xdr:nvCxnSpPr>
      <xdr:spPr>
        <a:xfrm>
          <a:off x="9154160" y="1080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3" name="【橋りょう・トンネル】&#10;一人当たり有形固定資産（償却資産）額最大値テキスト">
          <a:extLst>
            <a:ext uri="{FF2B5EF4-FFF2-40B4-BE49-F238E27FC236}">
              <a16:creationId xmlns:a16="http://schemas.microsoft.com/office/drawing/2014/main" id="{A5802808-7228-45BF-B161-8BD840B0D23C}"/>
            </a:ext>
          </a:extLst>
        </xdr:cNvPr>
        <xdr:cNvSpPr txBox="1"/>
      </xdr:nvSpPr>
      <xdr:spPr>
        <a:xfrm>
          <a:off x="9258300" y="914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4" name="直線コネクタ 233">
          <a:extLst>
            <a:ext uri="{FF2B5EF4-FFF2-40B4-BE49-F238E27FC236}">
              <a16:creationId xmlns:a16="http://schemas.microsoft.com/office/drawing/2014/main" id="{81785CB5-CA8E-4CE9-9D5E-3A032E7DF0B2}"/>
            </a:ext>
          </a:extLst>
        </xdr:cNvPr>
        <xdr:cNvCxnSpPr/>
      </xdr:nvCxnSpPr>
      <xdr:spPr>
        <a:xfrm>
          <a:off x="9154160" y="9363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5" name="【橋りょう・トンネル】&#10;一人当たり有形固定資産（償却資産）額平均値テキスト">
          <a:extLst>
            <a:ext uri="{FF2B5EF4-FFF2-40B4-BE49-F238E27FC236}">
              <a16:creationId xmlns:a16="http://schemas.microsoft.com/office/drawing/2014/main" id="{061641E4-79D4-4799-A2E6-B711D80DFAB6}"/>
            </a:ext>
          </a:extLst>
        </xdr:cNvPr>
        <xdr:cNvSpPr txBox="1"/>
      </xdr:nvSpPr>
      <xdr:spPr>
        <a:xfrm>
          <a:off x="9258300" y="10245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6" name="フローチャート: 判断 235">
          <a:extLst>
            <a:ext uri="{FF2B5EF4-FFF2-40B4-BE49-F238E27FC236}">
              <a16:creationId xmlns:a16="http://schemas.microsoft.com/office/drawing/2014/main" id="{AA883334-0D9F-4564-BDF6-CA6FA2E8C1B5}"/>
            </a:ext>
          </a:extLst>
        </xdr:cNvPr>
        <xdr:cNvSpPr/>
      </xdr:nvSpPr>
      <xdr:spPr>
        <a:xfrm>
          <a:off x="9192260" y="103943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7" name="フローチャート: 判断 236">
          <a:extLst>
            <a:ext uri="{FF2B5EF4-FFF2-40B4-BE49-F238E27FC236}">
              <a16:creationId xmlns:a16="http://schemas.microsoft.com/office/drawing/2014/main" id="{222D1B17-98D7-4A45-A654-1057DA47E5FF}"/>
            </a:ext>
          </a:extLst>
        </xdr:cNvPr>
        <xdr:cNvSpPr/>
      </xdr:nvSpPr>
      <xdr:spPr>
        <a:xfrm>
          <a:off x="8445500" y="103954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8" name="フローチャート: 判断 237">
          <a:extLst>
            <a:ext uri="{FF2B5EF4-FFF2-40B4-BE49-F238E27FC236}">
              <a16:creationId xmlns:a16="http://schemas.microsoft.com/office/drawing/2014/main" id="{B3370ABB-C284-4CD9-81D8-15A01BBF3CBD}"/>
            </a:ext>
          </a:extLst>
        </xdr:cNvPr>
        <xdr:cNvSpPr/>
      </xdr:nvSpPr>
      <xdr:spPr>
        <a:xfrm>
          <a:off x="7670800" y="10398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9" name="フローチャート: 判断 238">
          <a:extLst>
            <a:ext uri="{FF2B5EF4-FFF2-40B4-BE49-F238E27FC236}">
              <a16:creationId xmlns:a16="http://schemas.microsoft.com/office/drawing/2014/main" id="{ADFEDA09-0B75-4F87-A9FF-0D75F97173C9}"/>
            </a:ext>
          </a:extLst>
        </xdr:cNvPr>
        <xdr:cNvSpPr/>
      </xdr:nvSpPr>
      <xdr:spPr>
        <a:xfrm>
          <a:off x="6873240" y="103946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40" name="フローチャート: 判断 239">
          <a:extLst>
            <a:ext uri="{FF2B5EF4-FFF2-40B4-BE49-F238E27FC236}">
              <a16:creationId xmlns:a16="http://schemas.microsoft.com/office/drawing/2014/main" id="{FDC67A70-4A0A-4358-8B6B-FD9F0094AC22}"/>
            </a:ext>
          </a:extLst>
        </xdr:cNvPr>
        <xdr:cNvSpPr/>
      </xdr:nvSpPr>
      <xdr:spPr>
        <a:xfrm>
          <a:off x="6098540" y="1039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0BE7F37-DB24-442B-B704-708E35D8D57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29D5E88-077F-493C-A195-0E32750AD32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197D10B-A58C-4E4F-A47D-4F32949D578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CC07886-FE1A-44E9-99D9-3C9FD7C417D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CF8D307-42B6-455C-ACDF-349DB099E50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20703</xdr:rowOff>
    </xdr:from>
    <xdr:to>
      <xdr:col>55</xdr:col>
      <xdr:colOff>50800</xdr:colOff>
      <xdr:row>64</xdr:row>
      <xdr:rowOff>122303</xdr:rowOff>
    </xdr:to>
    <xdr:sp macro="" textlink="">
      <xdr:nvSpPr>
        <xdr:cNvPr id="246" name="楕円 245">
          <a:extLst>
            <a:ext uri="{FF2B5EF4-FFF2-40B4-BE49-F238E27FC236}">
              <a16:creationId xmlns:a16="http://schemas.microsoft.com/office/drawing/2014/main" id="{75A5406C-D25F-4581-B137-C01086192D92}"/>
            </a:ext>
          </a:extLst>
        </xdr:cNvPr>
        <xdr:cNvSpPr/>
      </xdr:nvSpPr>
      <xdr:spPr>
        <a:xfrm>
          <a:off x="9192260" y="107496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107080</xdr:rowOff>
    </xdr:from>
    <xdr:ext cx="469744" cy="259045"/>
    <xdr:sp macro="" textlink="">
      <xdr:nvSpPr>
        <xdr:cNvPr id="247" name="【橋りょう・トンネル】&#10;一人当たり有形固定資産（償却資産）額該当値テキスト">
          <a:extLst>
            <a:ext uri="{FF2B5EF4-FFF2-40B4-BE49-F238E27FC236}">
              <a16:creationId xmlns:a16="http://schemas.microsoft.com/office/drawing/2014/main" id="{E0B65677-AC7E-4B02-B0AB-ADEF7390AE1A}"/>
            </a:ext>
          </a:extLst>
        </xdr:cNvPr>
        <xdr:cNvSpPr txBox="1"/>
      </xdr:nvSpPr>
      <xdr:spPr>
        <a:xfrm>
          <a:off x="9258300" y="1066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20721</xdr:rowOff>
    </xdr:from>
    <xdr:to>
      <xdr:col>50</xdr:col>
      <xdr:colOff>165100</xdr:colOff>
      <xdr:row>64</xdr:row>
      <xdr:rowOff>122321</xdr:rowOff>
    </xdr:to>
    <xdr:sp macro="" textlink="">
      <xdr:nvSpPr>
        <xdr:cNvPr id="248" name="楕円 247">
          <a:extLst>
            <a:ext uri="{FF2B5EF4-FFF2-40B4-BE49-F238E27FC236}">
              <a16:creationId xmlns:a16="http://schemas.microsoft.com/office/drawing/2014/main" id="{6D478F8D-9556-4EFB-B65F-526D8CD33E5C}"/>
            </a:ext>
          </a:extLst>
        </xdr:cNvPr>
        <xdr:cNvSpPr/>
      </xdr:nvSpPr>
      <xdr:spPr>
        <a:xfrm>
          <a:off x="8445500" y="1074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71503</xdr:rowOff>
    </xdr:from>
    <xdr:to>
      <xdr:col>55</xdr:col>
      <xdr:colOff>0</xdr:colOff>
      <xdr:row>64</xdr:row>
      <xdr:rowOff>71521</xdr:rowOff>
    </xdr:to>
    <xdr:cxnSp macro="">
      <xdr:nvCxnSpPr>
        <xdr:cNvPr id="249" name="直線コネクタ 248">
          <a:extLst>
            <a:ext uri="{FF2B5EF4-FFF2-40B4-BE49-F238E27FC236}">
              <a16:creationId xmlns:a16="http://schemas.microsoft.com/office/drawing/2014/main" id="{64947BE6-09BF-4BA3-B67D-8E69AF3F44A3}"/>
            </a:ext>
          </a:extLst>
        </xdr:cNvPr>
        <xdr:cNvCxnSpPr/>
      </xdr:nvCxnSpPr>
      <xdr:spPr>
        <a:xfrm flipV="1">
          <a:off x="8496300" y="10800463"/>
          <a:ext cx="7239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21037</xdr:rowOff>
    </xdr:from>
    <xdr:to>
      <xdr:col>46</xdr:col>
      <xdr:colOff>38100</xdr:colOff>
      <xdr:row>64</xdr:row>
      <xdr:rowOff>122637</xdr:rowOff>
    </xdr:to>
    <xdr:sp macro="" textlink="">
      <xdr:nvSpPr>
        <xdr:cNvPr id="250" name="楕円 249">
          <a:extLst>
            <a:ext uri="{FF2B5EF4-FFF2-40B4-BE49-F238E27FC236}">
              <a16:creationId xmlns:a16="http://schemas.microsoft.com/office/drawing/2014/main" id="{5D5420B6-DA71-46AA-A96C-B47DCF4DFF51}"/>
            </a:ext>
          </a:extLst>
        </xdr:cNvPr>
        <xdr:cNvSpPr/>
      </xdr:nvSpPr>
      <xdr:spPr>
        <a:xfrm>
          <a:off x="7670800" y="107499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71521</xdr:rowOff>
    </xdr:from>
    <xdr:to>
      <xdr:col>50</xdr:col>
      <xdr:colOff>114300</xdr:colOff>
      <xdr:row>64</xdr:row>
      <xdr:rowOff>71837</xdr:rowOff>
    </xdr:to>
    <xdr:cxnSp macro="">
      <xdr:nvCxnSpPr>
        <xdr:cNvPr id="251" name="直線コネクタ 250">
          <a:extLst>
            <a:ext uri="{FF2B5EF4-FFF2-40B4-BE49-F238E27FC236}">
              <a16:creationId xmlns:a16="http://schemas.microsoft.com/office/drawing/2014/main" id="{2D263DA8-2B80-4790-9702-DF8725CC6452}"/>
            </a:ext>
          </a:extLst>
        </xdr:cNvPr>
        <xdr:cNvCxnSpPr/>
      </xdr:nvCxnSpPr>
      <xdr:spPr>
        <a:xfrm flipV="1">
          <a:off x="7713980" y="10800481"/>
          <a:ext cx="78232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21571</xdr:rowOff>
    </xdr:from>
    <xdr:to>
      <xdr:col>41</xdr:col>
      <xdr:colOff>101600</xdr:colOff>
      <xdr:row>64</xdr:row>
      <xdr:rowOff>123171</xdr:rowOff>
    </xdr:to>
    <xdr:sp macro="" textlink="">
      <xdr:nvSpPr>
        <xdr:cNvPr id="252" name="楕円 251">
          <a:extLst>
            <a:ext uri="{FF2B5EF4-FFF2-40B4-BE49-F238E27FC236}">
              <a16:creationId xmlns:a16="http://schemas.microsoft.com/office/drawing/2014/main" id="{F961ACB8-049C-40B1-B046-5457B8D5F881}"/>
            </a:ext>
          </a:extLst>
        </xdr:cNvPr>
        <xdr:cNvSpPr/>
      </xdr:nvSpPr>
      <xdr:spPr>
        <a:xfrm>
          <a:off x="6873240" y="1075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71837</xdr:rowOff>
    </xdr:from>
    <xdr:to>
      <xdr:col>45</xdr:col>
      <xdr:colOff>177800</xdr:colOff>
      <xdr:row>64</xdr:row>
      <xdr:rowOff>72371</xdr:rowOff>
    </xdr:to>
    <xdr:cxnSp macro="">
      <xdr:nvCxnSpPr>
        <xdr:cNvPr id="253" name="直線コネクタ 252">
          <a:extLst>
            <a:ext uri="{FF2B5EF4-FFF2-40B4-BE49-F238E27FC236}">
              <a16:creationId xmlns:a16="http://schemas.microsoft.com/office/drawing/2014/main" id="{74ADCEED-B4B1-41E1-9748-A63DE4CCC179}"/>
            </a:ext>
          </a:extLst>
        </xdr:cNvPr>
        <xdr:cNvCxnSpPr/>
      </xdr:nvCxnSpPr>
      <xdr:spPr>
        <a:xfrm flipV="1">
          <a:off x="6924040" y="10800797"/>
          <a:ext cx="78994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22127</xdr:rowOff>
    </xdr:from>
    <xdr:to>
      <xdr:col>36</xdr:col>
      <xdr:colOff>165100</xdr:colOff>
      <xdr:row>64</xdr:row>
      <xdr:rowOff>123727</xdr:rowOff>
    </xdr:to>
    <xdr:sp macro="" textlink="">
      <xdr:nvSpPr>
        <xdr:cNvPr id="254" name="楕円 253">
          <a:extLst>
            <a:ext uri="{FF2B5EF4-FFF2-40B4-BE49-F238E27FC236}">
              <a16:creationId xmlns:a16="http://schemas.microsoft.com/office/drawing/2014/main" id="{44866EEF-5A46-45E3-94C9-F0A4AF11FFD8}"/>
            </a:ext>
          </a:extLst>
        </xdr:cNvPr>
        <xdr:cNvSpPr/>
      </xdr:nvSpPr>
      <xdr:spPr>
        <a:xfrm>
          <a:off x="6098540" y="1075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72371</xdr:rowOff>
    </xdr:from>
    <xdr:to>
      <xdr:col>41</xdr:col>
      <xdr:colOff>50800</xdr:colOff>
      <xdr:row>64</xdr:row>
      <xdr:rowOff>72927</xdr:rowOff>
    </xdr:to>
    <xdr:cxnSp macro="">
      <xdr:nvCxnSpPr>
        <xdr:cNvPr id="255" name="直線コネクタ 254">
          <a:extLst>
            <a:ext uri="{FF2B5EF4-FFF2-40B4-BE49-F238E27FC236}">
              <a16:creationId xmlns:a16="http://schemas.microsoft.com/office/drawing/2014/main" id="{E5BBAF09-883A-4687-B003-D06B0259569D}"/>
            </a:ext>
          </a:extLst>
        </xdr:cNvPr>
        <xdr:cNvCxnSpPr/>
      </xdr:nvCxnSpPr>
      <xdr:spPr>
        <a:xfrm flipV="1">
          <a:off x="6149340" y="10801331"/>
          <a:ext cx="7747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6" name="n_1aveValue【橋りょう・トンネル】&#10;一人当たり有形固定資産（償却資産）額">
          <a:extLst>
            <a:ext uri="{FF2B5EF4-FFF2-40B4-BE49-F238E27FC236}">
              <a16:creationId xmlns:a16="http://schemas.microsoft.com/office/drawing/2014/main" id="{0127AD99-B311-4A8E-BB17-3F3C81D588FF}"/>
            </a:ext>
          </a:extLst>
        </xdr:cNvPr>
        <xdr:cNvSpPr txBox="1"/>
      </xdr:nvSpPr>
      <xdr:spPr>
        <a:xfrm>
          <a:off x="8239271" y="1017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7" name="n_2aveValue【橋りょう・トンネル】&#10;一人当たり有形固定資産（償却資産）額">
          <a:extLst>
            <a:ext uri="{FF2B5EF4-FFF2-40B4-BE49-F238E27FC236}">
              <a16:creationId xmlns:a16="http://schemas.microsoft.com/office/drawing/2014/main" id="{0A171A10-B255-4E52-9B18-D00E40C014BC}"/>
            </a:ext>
          </a:extLst>
        </xdr:cNvPr>
        <xdr:cNvSpPr txBox="1"/>
      </xdr:nvSpPr>
      <xdr:spPr>
        <a:xfrm>
          <a:off x="7477271" y="101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8" name="n_3aveValue【橋りょう・トンネル】&#10;一人当たり有形固定資産（償却資産）額">
          <a:extLst>
            <a:ext uri="{FF2B5EF4-FFF2-40B4-BE49-F238E27FC236}">
              <a16:creationId xmlns:a16="http://schemas.microsoft.com/office/drawing/2014/main" id="{B837037D-A300-4886-AE9E-57FB5893D009}"/>
            </a:ext>
          </a:extLst>
        </xdr:cNvPr>
        <xdr:cNvSpPr txBox="1"/>
      </xdr:nvSpPr>
      <xdr:spPr>
        <a:xfrm>
          <a:off x="6702571" y="101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9" name="n_4aveValue【橋りょう・トンネル】&#10;一人当たり有形固定資産（償却資産）額">
          <a:extLst>
            <a:ext uri="{FF2B5EF4-FFF2-40B4-BE49-F238E27FC236}">
              <a16:creationId xmlns:a16="http://schemas.microsoft.com/office/drawing/2014/main" id="{70E902E0-495B-42AF-879E-58EFBA7A4100}"/>
            </a:ext>
          </a:extLst>
        </xdr:cNvPr>
        <xdr:cNvSpPr txBox="1"/>
      </xdr:nvSpPr>
      <xdr:spPr>
        <a:xfrm>
          <a:off x="5905011" y="10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113448</xdr:rowOff>
    </xdr:from>
    <xdr:ext cx="469744" cy="259045"/>
    <xdr:sp macro="" textlink="">
      <xdr:nvSpPr>
        <xdr:cNvPr id="260" name="n_1mainValue【橋りょう・トンネル】&#10;一人当たり有形固定資産（償却資産）額">
          <a:extLst>
            <a:ext uri="{FF2B5EF4-FFF2-40B4-BE49-F238E27FC236}">
              <a16:creationId xmlns:a16="http://schemas.microsoft.com/office/drawing/2014/main" id="{042D0669-C557-40D0-B090-086DF55B8B6A}"/>
            </a:ext>
          </a:extLst>
        </xdr:cNvPr>
        <xdr:cNvSpPr txBox="1"/>
      </xdr:nvSpPr>
      <xdr:spPr>
        <a:xfrm>
          <a:off x="8271588" y="108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113764</xdr:rowOff>
    </xdr:from>
    <xdr:ext cx="469744" cy="259045"/>
    <xdr:sp macro="" textlink="">
      <xdr:nvSpPr>
        <xdr:cNvPr id="261" name="n_2mainValue【橋りょう・トンネル】&#10;一人当たり有形固定資産（償却資産）額">
          <a:extLst>
            <a:ext uri="{FF2B5EF4-FFF2-40B4-BE49-F238E27FC236}">
              <a16:creationId xmlns:a16="http://schemas.microsoft.com/office/drawing/2014/main" id="{A77159C4-DF37-44C4-86EC-A233AE8D47A0}"/>
            </a:ext>
          </a:extLst>
        </xdr:cNvPr>
        <xdr:cNvSpPr txBox="1"/>
      </xdr:nvSpPr>
      <xdr:spPr>
        <a:xfrm>
          <a:off x="7509588" y="1084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114298</xdr:rowOff>
    </xdr:from>
    <xdr:ext cx="469744" cy="259045"/>
    <xdr:sp macro="" textlink="">
      <xdr:nvSpPr>
        <xdr:cNvPr id="262" name="n_3mainValue【橋りょう・トンネル】&#10;一人当たり有形固定資産（償却資産）額">
          <a:extLst>
            <a:ext uri="{FF2B5EF4-FFF2-40B4-BE49-F238E27FC236}">
              <a16:creationId xmlns:a16="http://schemas.microsoft.com/office/drawing/2014/main" id="{0B4A1928-FB0A-4D77-98E4-F9FAB89D7E95}"/>
            </a:ext>
          </a:extLst>
        </xdr:cNvPr>
        <xdr:cNvSpPr txBox="1"/>
      </xdr:nvSpPr>
      <xdr:spPr>
        <a:xfrm>
          <a:off x="6712028" y="108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114854</xdr:rowOff>
    </xdr:from>
    <xdr:ext cx="378565" cy="259045"/>
    <xdr:sp macro="" textlink="">
      <xdr:nvSpPr>
        <xdr:cNvPr id="263" name="n_4mainValue【橋りょう・トンネル】&#10;一人当たり有形固定資産（償却資産）額">
          <a:extLst>
            <a:ext uri="{FF2B5EF4-FFF2-40B4-BE49-F238E27FC236}">
              <a16:creationId xmlns:a16="http://schemas.microsoft.com/office/drawing/2014/main" id="{0C26B3B2-E336-40BA-9101-3ECEB7F0B7DA}"/>
            </a:ext>
          </a:extLst>
        </xdr:cNvPr>
        <xdr:cNvSpPr txBox="1"/>
      </xdr:nvSpPr>
      <xdr:spPr>
        <a:xfrm>
          <a:off x="5982917" y="10843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5EFFBE9-3DB3-4260-8C11-82E495EC89E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C8331FD-AE0E-4245-A10F-B167B44B1B3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6340A84-28BA-4857-9EFC-7F866BC50A6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3747AF6-46E0-4DC2-A7D8-BB2A2FDDCEE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E59210E-C9DA-4C28-9CB7-1B1FFF04FC7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7185E43-2F78-4CC7-A6B8-847C8B8BF88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54F4FC63-305F-4594-B7E1-62DD4452346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4BAECCC-CCAB-4A87-9694-B6EEDFCF1E3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254723E-3267-4BCF-AD0B-8CE1AC3F516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34D4D4A-93DC-4D70-97E0-160C593CC8D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9900255-1204-4402-9FD6-4F8F5769395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65E21572-37E9-47AB-A9EB-8AFD5E62D844}"/>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6" name="テキスト ボックス 275">
          <a:extLst>
            <a:ext uri="{FF2B5EF4-FFF2-40B4-BE49-F238E27FC236}">
              <a16:creationId xmlns:a16="http://schemas.microsoft.com/office/drawing/2014/main" id="{85C862DF-0B32-49AA-878B-1D5E93513F22}"/>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5C2DE218-3123-40C3-941A-5E25FE9DC861}"/>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20555214-2FC2-4738-AC0B-C962D7A707AD}"/>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45FCA02C-2650-43C4-9075-DB06668A0E97}"/>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8F96468-B02F-4B65-B8DB-2934057942DB}"/>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7A78BF24-F17C-41DF-B26D-AE7C47C6B688}"/>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F0041C64-AA72-4BE5-9C09-437C8A950A85}"/>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61912F69-C41F-44BB-A256-086017829667}"/>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F0109259-5C3A-4445-A432-94317596F31E}"/>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393A0CD5-339F-443C-BA7B-C6B90F52EB83}"/>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6" name="テキスト ボックス 285">
          <a:extLst>
            <a:ext uri="{FF2B5EF4-FFF2-40B4-BE49-F238E27FC236}">
              <a16:creationId xmlns:a16="http://schemas.microsoft.com/office/drawing/2014/main" id="{DC3550F4-B8D4-4EA3-B857-26C47B16FB7B}"/>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ABD04041-2F02-4530-8B00-61E58F750A4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4EEF8E6B-43AF-414F-869B-139DDF0F0ABA}"/>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2D8FC127-8BDF-43AF-BC44-B5FAB738A5C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90" name="直線コネクタ 289">
          <a:extLst>
            <a:ext uri="{FF2B5EF4-FFF2-40B4-BE49-F238E27FC236}">
              <a16:creationId xmlns:a16="http://schemas.microsoft.com/office/drawing/2014/main" id="{DE2937E3-4256-40FD-BC44-09795A37B676}"/>
            </a:ext>
          </a:extLst>
        </xdr:cNvPr>
        <xdr:cNvCxnSpPr/>
      </xdr:nvCxnSpPr>
      <xdr:spPr>
        <a:xfrm flipV="1">
          <a:off x="4086225" y="13029656"/>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3A552D22-D579-480C-B639-BFE522BA39A2}"/>
            </a:ext>
          </a:extLst>
        </xdr:cNvPr>
        <xdr:cNvSpPr txBox="1"/>
      </xdr:nvSpPr>
      <xdr:spPr>
        <a:xfrm>
          <a:off x="4124960" y="144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2" name="直線コネクタ 291">
          <a:extLst>
            <a:ext uri="{FF2B5EF4-FFF2-40B4-BE49-F238E27FC236}">
              <a16:creationId xmlns:a16="http://schemas.microsoft.com/office/drawing/2014/main" id="{FD31C561-99D7-4E33-B9CE-9FD429F6401B}"/>
            </a:ext>
          </a:extLst>
        </xdr:cNvPr>
        <xdr:cNvCxnSpPr/>
      </xdr:nvCxnSpPr>
      <xdr:spPr>
        <a:xfrm>
          <a:off x="4020820" y="14400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C7D167E5-C0A5-4C8E-8C6C-9F90A27F46C4}"/>
            </a:ext>
          </a:extLst>
        </xdr:cNvPr>
        <xdr:cNvSpPr txBox="1"/>
      </xdr:nvSpPr>
      <xdr:spPr>
        <a:xfrm>
          <a:off x="4124960" y="12808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4" name="直線コネクタ 293">
          <a:extLst>
            <a:ext uri="{FF2B5EF4-FFF2-40B4-BE49-F238E27FC236}">
              <a16:creationId xmlns:a16="http://schemas.microsoft.com/office/drawing/2014/main" id="{15268C57-8FDA-4B60-B078-931D1EC8DE18}"/>
            </a:ext>
          </a:extLst>
        </xdr:cNvPr>
        <xdr:cNvCxnSpPr/>
      </xdr:nvCxnSpPr>
      <xdr:spPr>
        <a:xfrm>
          <a:off x="4020820" y="1302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44104</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2CBDE877-702A-40F4-9461-246330CA1E08}"/>
            </a:ext>
          </a:extLst>
        </xdr:cNvPr>
        <xdr:cNvSpPr txBox="1"/>
      </xdr:nvSpPr>
      <xdr:spPr>
        <a:xfrm>
          <a:off x="4124960" y="13790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6" name="フローチャート: 判断 295">
          <a:extLst>
            <a:ext uri="{FF2B5EF4-FFF2-40B4-BE49-F238E27FC236}">
              <a16:creationId xmlns:a16="http://schemas.microsoft.com/office/drawing/2014/main" id="{03E930FF-278C-41EB-9946-B9DE687B7AB2}"/>
            </a:ext>
          </a:extLst>
        </xdr:cNvPr>
        <xdr:cNvSpPr/>
      </xdr:nvSpPr>
      <xdr:spPr>
        <a:xfrm>
          <a:off x="4036060" y="1381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7" name="フローチャート: 判断 296">
          <a:extLst>
            <a:ext uri="{FF2B5EF4-FFF2-40B4-BE49-F238E27FC236}">
              <a16:creationId xmlns:a16="http://schemas.microsoft.com/office/drawing/2014/main" id="{6D6C991A-3FAC-4030-890D-C1A45EF6F527}"/>
            </a:ext>
          </a:extLst>
        </xdr:cNvPr>
        <xdr:cNvSpPr/>
      </xdr:nvSpPr>
      <xdr:spPr>
        <a:xfrm>
          <a:off x="3312160" y="137860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8" name="フローチャート: 判断 297">
          <a:extLst>
            <a:ext uri="{FF2B5EF4-FFF2-40B4-BE49-F238E27FC236}">
              <a16:creationId xmlns:a16="http://schemas.microsoft.com/office/drawing/2014/main" id="{9DBEE7D3-3A00-428E-B794-430863B38F71}"/>
            </a:ext>
          </a:extLst>
        </xdr:cNvPr>
        <xdr:cNvSpPr/>
      </xdr:nvSpPr>
      <xdr:spPr>
        <a:xfrm>
          <a:off x="2514600" y="137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9" name="フローチャート: 判断 298">
          <a:extLst>
            <a:ext uri="{FF2B5EF4-FFF2-40B4-BE49-F238E27FC236}">
              <a16:creationId xmlns:a16="http://schemas.microsoft.com/office/drawing/2014/main" id="{4B9E8240-1DF6-4909-B11A-1184BFD2867C}"/>
            </a:ext>
          </a:extLst>
        </xdr:cNvPr>
        <xdr:cNvSpPr/>
      </xdr:nvSpPr>
      <xdr:spPr>
        <a:xfrm>
          <a:off x="173990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300" name="フローチャート: 判断 299">
          <a:extLst>
            <a:ext uri="{FF2B5EF4-FFF2-40B4-BE49-F238E27FC236}">
              <a16:creationId xmlns:a16="http://schemas.microsoft.com/office/drawing/2014/main" id="{439E6866-1745-4D54-8A46-D0EAF2D10EA3}"/>
            </a:ext>
          </a:extLst>
        </xdr:cNvPr>
        <xdr:cNvSpPr/>
      </xdr:nvSpPr>
      <xdr:spPr>
        <a:xfrm>
          <a:off x="965200" y="13698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BEB5BCD-04C1-4F4E-8BC6-84E9842C000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8307806-69D9-4C83-A6BB-683B9468FD6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36697B7-A17C-4592-B2A5-19C77ED4E58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1C7EC2C-D4CA-451A-80D8-95FB537A630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C4A7128-6722-445B-8E9B-8D794E85E9D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152219</xdr:rowOff>
    </xdr:from>
    <xdr:to>
      <xdr:col>24</xdr:col>
      <xdr:colOff>114300</xdr:colOff>
      <xdr:row>80</xdr:row>
      <xdr:rowOff>82369</xdr:rowOff>
    </xdr:to>
    <xdr:sp macro="" textlink="">
      <xdr:nvSpPr>
        <xdr:cNvPr id="306" name="楕円 305">
          <a:extLst>
            <a:ext uri="{FF2B5EF4-FFF2-40B4-BE49-F238E27FC236}">
              <a16:creationId xmlns:a16="http://schemas.microsoft.com/office/drawing/2014/main" id="{2CCD0B09-2396-447E-B1FD-75F851777813}"/>
            </a:ext>
          </a:extLst>
        </xdr:cNvPr>
        <xdr:cNvSpPr/>
      </xdr:nvSpPr>
      <xdr:spPr>
        <a:xfrm>
          <a:off x="4036060" y="13395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3646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2718017D-6D12-4175-BE8A-DAC8E3DC665A}"/>
            </a:ext>
          </a:extLst>
        </xdr:cNvPr>
        <xdr:cNvSpPr txBox="1"/>
      </xdr:nvSpPr>
      <xdr:spPr>
        <a:xfrm>
          <a:off x="4124960" y="1324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70576</xdr:rowOff>
    </xdr:from>
    <xdr:to>
      <xdr:col>20</xdr:col>
      <xdr:colOff>38100</xdr:colOff>
      <xdr:row>80</xdr:row>
      <xdr:rowOff>726</xdr:rowOff>
    </xdr:to>
    <xdr:sp macro="" textlink="">
      <xdr:nvSpPr>
        <xdr:cNvPr id="308" name="楕円 307">
          <a:extLst>
            <a:ext uri="{FF2B5EF4-FFF2-40B4-BE49-F238E27FC236}">
              <a16:creationId xmlns:a16="http://schemas.microsoft.com/office/drawing/2014/main" id="{0677F4C9-E989-4AC0-8054-E028497676A6}"/>
            </a:ext>
          </a:extLst>
        </xdr:cNvPr>
        <xdr:cNvSpPr/>
      </xdr:nvSpPr>
      <xdr:spPr>
        <a:xfrm>
          <a:off x="3312160" y="133141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121376</xdr:rowOff>
    </xdr:from>
    <xdr:to>
      <xdr:col>24</xdr:col>
      <xdr:colOff>63500</xdr:colOff>
      <xdr:row>80</xdr:row>
      <xdr:rowOff>31569</xdr:rowOff>
    </xdr:to>
    <xdr:cxnSp macro="">
      <xdr:nvCxnSpPr>
        <xdr:cNvPr id="309" name="直線コネクタ 308">
          <a:extLst>
            <a:ext uri="{FF2B5EF4-FFF2-40B4-BE49-F238E27FC236}">
              <a16:creationId xmlns:a16="http://schemas.microsoft.com/office/drawing/2014/main" id="{47100FF9-FA53-4427-AC89-5B88097AC3A9}"/>
            </a:ext>
          </a:extLst>
        </xdr:cNvPr>
        <xdr:cNvCxnSpPr/>
      </xdr:nvCxnSpPr>
      <xdr:spPr>
        <a:xfrm>
          <a:off x="3355340" y="13364936"/>
          <a:ext cx="73152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160382</xdr:rowOff>
    </xdr:from>
    <xdr:to>
      <xdr:col>15</xdr:col>
      <xdr:colOff>101600</xdr:colOff>
      <xdr:row>79</xdr:row>
      <xdr:rowOff>90532</xdr:rowOff>
    </xdr:to>
    <xdr:sp macro="" textlink="">
      <xdr:nvSpPr>
        <xdr:cNvPr id="310" name="楕円 309">
          <a:extLst>
            <a:ext uri="{FF2B5EF4-FFF2-40B4-BE49-F238E27FC236}">
              <a16:creationId xmlns:a16="http://schemas.microsoft.com/office/drawing/2014/main" id="{C3E33FAA-23B3-497C-B855-25BF0E624F2D}"/>
            </a:ext>
          </a:extLst>
        </xdr:cNvPr>
        <xdr:cNvSpPr/>
      </xdr:nvSpPr>
      <xdr:spPr>
        <a:xfrm>
          <a:off x="2514600" y="132363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39732</xdr:rowOff>
    </xdr:from>
    <xdr:to>
      <xdr:col>19</xdr:col>
      <xdr:colOff>177800</xdr:colOff>
      <xdr:row>79</xdr:row>
      <xdr:rowOff>121376</xdr:rowOff>
    </xdr:to>
    <xdr:cxnSp macro="">
      <xdr:nvCxnSpPr>
        <xdr:cNvPr id="311" name="直線コネクタ 310">
          <a:extLst>
            <a:ext uri="{FF2B5EF4-FFF2-40B4-BE49-F238E27FC236}">
              <a16:creationId xmlns:a16="http://schemas.microsoft.com/office/drawing/2014/main" id="{30B21FB5-1164-4CD3-8967-FF366E23D194}"/>
            </a:ext>
          </a:extLst>
        </xdr:cNvPr>
        <xdr:cNvCxnSpPr/>
      </xdr:nvCxnSpPr>
      <xdr:spPr>
        <a:xfrm>
          <a:off x="2565400" y="13283292"/>
          <a:ext cx="78994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95069</xdr:rowOff>
    </xdr:from>
    <xdr:to>
      <xdr:col>10</xdr:col>
      <xdr:colOff>165100</xdr:colOff>
      <xdr:row>79</xdr:row>
      <xdr:rowOff>25219</xdr:rowOff>
    </xdr:to>
    <xdr:sp macro="" textlink="">
      <xdr:nvSpPr>
        <xdr:cNvPr id="312" name="楕円 311">
          <a:extLst>
            <a:ext uri="{FF2B5EF4-FFF2-40B4-BE49-F238E27FC236}">
              <a16:creationId xmlns:a16="http://schemas.microsoft.com/office/drawing/2014/main" id="{895FAB2E-F184-444F-8DF0-5B783992ACB8}"/>
            </a:ext>
          </a:extLst>
        </xdr:cNvPr>
        <xdr:cNvSpPr/>
      </xdr:nvSpPr>
      <xdr:spPr>
        <a:xfrm>
          <a:off x="1739900" y="13170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145869</xdr:rowOff>
    </xdr:from>
    <xdr:to>
      <xdr:col>15</xdr:col>
      <xdr:colOff>50800</xdr:colOff>
      <xdr:row>79</xdr:row>
      <xdr:rowOff>39732</xdr:rowOff>
    </xdr:to>
    <xdr:cxnSp macro="">
      <xdr:nvCxnSpPr>
        <xdr:cNvPr id="313" name="直線コネクタ 312">
          <a:extLst>
            <a:ext uri="{FF2B5EF4-FFF2-40B4-BE49-F238E27FC236}">
              <a16:creationId xmlns:a16="http://schemas.microsoft.com/office/drawing/2014/main" id="{7B7B08C4-3D3C-4BF3-B85D-53FB18075888}"/>
            </a:ext>
          </a:extLst>
        </xdr:cNvPr>
        <xdr:cNvCxnSpPr/>
      </xdr:nvCxnSpPr>
      <xdr:spPr>
        <a:xfrm>
          <a:off x="1790700" y="13221789"/>
          <a:ext cx="774700" cy="6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13426</xdr:rowOff>
    </xdr:from>
    <xdr:to>
      <xdr:col>6</xdr:col>
      <xdr:colOff>38100</xdr:colOff>
      <xdr:row>78</xdr:row>
      <xdr:rowOff>115026</xdr:rowOff>
    </xdr:to>
    <xdr:sp macro="" textlink="">
      <xdr:nvSpPr>
        <xdr:cNvPr id="314" name="楕円 313">
          <a:extLst>
            <a:ext uri="{FF2B5EF4-FFF2-40B4-BE49-F238E27FC236}">
              <a16:creationId xmlns:a16="http://schemas.microsoft.com/office/drawing/2014/main" id="{1ABF3193-1A6C-4133-BEAE-7ED6523A2DB2}"/>
            </a:ext>
          </a:extLst>
        </xdr:cNvPr>
        <xdr:cNvSpPr/>
      </xdr:nvSpPr>
      <xdr:spPr>
        <a:xfrm>
          <a:off x="965200" y="130893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64226</xdr:rowOff>
    </xdr:from>
    <xdr:to>
      <xdr:col>10</xdr:col>
      <xdr:colOff>114300</xdr:colOff>
      <xdr:row>78</xdr:row>
      <xdr:rowOff>145869</xdr:rowOff>
    </xdr:to>
    <xdr:cxnSp macro="">
      <xdr:nvCxnSpPr>
        <xdr:cNvPr id="315" name="直線コネクタ 314">
          <a:extLst>
            <a:ext uri="{FF2B5EF4-FFF2-40B4-BE49-F238E27FC236}">
              <a16:creationId xmlns:a16="http://schemas.microsoft.com/office/drawing/2014/main" id="{106FBCA3-7D83-4782-8AC1-422D09E12842}"/>
            </a:ext>
          </a:extLst>
        </xdr:cNvPr>
        <xdr:cNvCxnSpPr/>
      </xdr:nvCxnSpPr>
      <xdr:spPr>
        <a:xfrm>
          <a:off x="1008380" y="13140146"/>
          <a:ext cx="78232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6" name="n_1aveValue【公営住宅】&#10;有形固定資産減価償却率">
          <a:extLst>
            <a:ext uri="{FF2B5EF4-FFF2-40B4-BE49-F238E27FC236}">
              <a16:creationId xmlns:a16="http://schemas.microsoft.com/office/drawing/2014/main" id="{B6835963-917D-4361-866E-7406DB66BB2C}"/>
            </a:ext>
          </a:extLst>
        </xdr:cNvPr>
        <xdr:cNvSpPr txBox="1"/>
      </xdr:nvSpPr>
      <xdr:spPr>
        <a:xfrm>
          <a:off x="3170564" y="13878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317" name="n_2aveValue【公営住宅】&#10;有形固定資産減価償却率">
          <a:extLst>
            <a:ext uri="{FF2B5EF4-FFF2-40B4-BE49-F238E27FC236}">
              <a16:creationId xmlns:a16="http://schemas.microsoft.com/office/drawing/2014/main" id="{8AAFABAA-3229-4F67-95EB-4C997F27EBF4}"/>
            </a:ext>
          </a:extLst>
        </xdr:cNvPr>
        <xdr:cNvSpPr txBox="1"/>
      </xdr:nvSpPr>
      <xdr:spPr>
        <a:xfrm>
          <a:off x="2385704" y="13846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63698</xdr:rowOff>
    </xdr:from>
    <xdr:ext cx="405111" cy="259045"/>
    <xdr:sp macro="" textlink="">
      <xdr:nvSpPr>
        <xdr:cNvPr id="318" name="n_3aveValue【公営住宅】&#10;有形固定資産減価償却率">
          <a:extLst>
            <a:ext uri="{FF2B5EF4-FFF2-40B4-BE49-F238E27FC236}">
              <a16:creationId xmlns:a16="http://schemas.microsoft.com/office/drawing/2014/main" id="{1F7317EA-4B5A-408E-AC60-1C80D2C37AE3}"/>
            </a:ext>
          </a:extLst>
        </xdr:cNvPr>
        <xdr:cNvSpPr txBox="1"/>
      </xdr:nvSpPr>
      <xdr:spPr>
        <a:xfrm>
          <a:off x="1611004" y="13810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40839</xdr:rowOff>
    </xdr:from>
    <xdr:ext cx="405111" cy="259045"/>
    <xdr:sp macro="" textlink="">
      <xdr:nvSpPr>
        <xdr:cNvPr id="319" name="n_4aveValue【公営住宅】&#10;有形固定資産減価償却率">
          <a:extLst>
            <a:ext uri="{FF2B5EF4-FFF2-40B4-BE49-F238E27FC236}">
              <a16:creationId xmlns:a16="http://schemas.microsoft.com/office/drawing/2014/main" id="{E222C50A-617C-4107-A4A5-0B9282809FAF}"/>
            </a:ext>
          </a:extLst>
        </xdr:cNvPr>
        <xdr:cNvSpPr txBox="1"/>
      </xdr:nvSpPr>
      <xdr:spPr>
        <a:xfrm>
          <a:off x="836304" y="1378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17253</xdr:rowOff>
    </xdr:from>
    <xdr:ext cx="405111" cy="259045"/>
    <xdr:sp macro="" textlink="">
      <xdr:nvSpPr>
        <xdr:cNvPr id="320" name="n_1mainValue【公営住宅】&#10;有形固定資産減価償却率">
          <a:extLst>
            <a:ext uri="{FF2B5EF4-FFF2-40B4-BE49-F238E27FC236}">
              <a16:creationId xmlns:a16="http://schemas.microsoft.com/office/drawing/2014/main" id="{A1AA9965-ACB7-4F1E-9CF0-844EC56BF17C}"/>
            </a:ext>
          </a:extLst>
        </xdr:cNvPr>
        <xdr:cNvSpPr txBox="1"/>
      </xdr:nvSpPr>
      <xdr:spPr>
        <a:xfrm>
          <a:off x="3170564" y="1309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107059</xdr:rowOff>
    </xdr:from>
    <xdr:ext cx="405111" cy="259045"/>
    <xdr:sp macro="" textlink="">
      <xdr:nvSpPr>
        <xdr:cNvPr id="321" name="n_2mainValue【公営住宅】&#10;有形固定資産減価償却率">
          <a:extLst>
            <a:ext uri="{FF2B5EF4-FFF2-40B4-BE49-F238E27FC236}">
              <a16:creationId xmlns:a16="http://schemas.microsoft.com/office/drawing/2014/main" id="{DEEE6C43-F9F6-49E9-822A-83C74B95C648}"/>
            </a:ext>
          </a:extLst>
        </xdr:cNvPr>
        <xdr:cNvSpPr txBox="1"/>
      </xdr:nvSpPr>
      <xdr:spPr>
        <a:xfrm>
          <a:off x="2385704" y="13015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41746</xdr:rowOff>
    </xdr:from>
    <xdr:ext cx="405111" cy="259045"/>
    <xdr:sp macro="" textlink="">
      <xdr:nvSpPr>
        <xdr:cNvPr id="322" name="n_3mainValue【公営住宅】&#10;有形固定資産減価償却率">
          <a:extLst>
            <a:ext uri="{FF2B5EF4-FFF2-40B4-BE49-F238E27FC236}">
              <a16:creationId xmlns:a16="http://schemas.microsoft.com/office/drawing/2014/main" id="{72F904F6-BF32-4381-A0EF-1F5706D90DCE}"/>
            </a:ext>
          </a:extLst>
        </xdr:cNvPr>
        <xdr:cNvSpPr txBox="1"/>
      </xdr:nvSpPr>
      <xdr:spPr>
        <a:xfrm>
          <a:off x="1611004" y="12950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131553</xdr:rowOff>
    </xdr:from>
    <xdr:ext cx="405111" cy="259045"/>
    <xdr:sp macro="" textlink="">
      <xdr:nvSpPr>
        <xdr:cNvPr id="323" name="n_4mainValue【公営住宅】&#10;有形固定資産減価償却率">
          <a:extLst>
            <a:ext uri="{FF2B5EF4-FFF2-40B4-BE49-F238E27FC236}">
              <a16:creationId xmlns:a16="http://schemas.microsoft.com/office/drawing/2014/main" id="{B838DE71-482D-429E-B88B-5F7BFD651D7D}"/>
            </a:ext>
          </a:extLst>
        </xdr:cNvPr>
        <xdr:cNvSpPr txBox="1"/>
      </xdr:nvSpPr>
      <xdr:spPr>
        <a:xfrm>
          <a:off x="836304" y="1287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35AD028F-F006-47C3-8489-AFD9BFDCA9E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57496450-111F-4C18-935F-929D6FAFCB4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A9A6BC0C-887E-4490-9EC1-BE6F14C0F77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7A1044BB-29E1-4339-ADEB-BD17B49C651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B90D13B9-9691-4A8C-8818-5FA50C16E8E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8D4B190-0CFA-48EA-8FAC-F3CEA10AA1F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A929E342-A74E-4965-A31D-3A4D79C6749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E3A78E96-F843-46F2-9602-10E2A344660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DD1AE587-C5CA-4E13-8AE8-53114454344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93325E48-E726-4673-AFAD-3FA40DFEF04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5DD0B6D2-FC0F-483B-9FFF-D6AFD51F7367}"/>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B3050F53-31A1-4D2F-99B4-E2E06239A87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F1E83699-5AAB-4A8D-B1C8-6E34BB93E753}"/>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869BFED0-8126-428A-A8FE-0AE2A79F85D8}"/>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1DD26A69-E029-404E-9D33-096D13CD4A56}"/>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BEE104A2-446E-4469-857F-FB876760A247}"/>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687C6824-6D19-4232-8DDE-9553EF88C096}"/>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439E9595-33F9-4B92-8DBF-62AFA35528DE}"/>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8EA41B6-BF03-416A-8BE6-13B62D0A0DF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BB2BE0F8-B033-4B17-8317-6DB845AADB8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91415B44-766F-4FE6-A491-4D657004373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EAB58AFE-4A08-4FE0-BDF3-DEB8DED10270}"/>
            </a:ext>
          </a:extLst>
        </xdr:cNvPr>
        <xdr:cNvCxnSpPr/>
      </xdr:nvCxnSpPr>
      <xdr:spPr>
        <a:xfrm flipV="1">
          <a:off x="9219565" y="13031877"/>
          <a:ext cx="0" cy="141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公営住宅】&#10;一人当たり面積最小値テキスト">
          <a:extLst>
            <a:ext uri="{FF2B5EF4-FFF2-40B4-BE49-F238E27FC236}">
              <a16:creationId xmlns:a16="http://schemas.microsoft.com/office/drawing/2014/main" id="{403F91A3-B177-4691-BFF2-AEABE86BD0C8}"/>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EFDF06D7-88CA-4B1D-915E-B2872F6DC5DE}"/>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8" name="【公営住宅】&#10;一人当たり面積最大値テキスト">
          <a:extLst>
            <a:ext uri="{FF2B5EF4-FFF2-40B4-BE49-F238E27FC236}">
              <a16:creationId xmlns:a16="http://schemas.microsoft.com/office/drawing/2014/main" id="{AB767BF4-52B2-4323-8143-EDBB03A44E5B}"/>
            </a:ext>
          </a:extLst>
        </xdr:cNvPr>
        <xdr:cNvSpPr txBox="1"/>
      </xdr:nvSpPr>
      <xdr:spPr>
        <a:xfrm>
          <a:off x="9258300" y="128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9" name="直線コネクタ 348">
          <a:extLst>
            <a:ext uri="{FF2B5EF4-FFF2-40B4-BE49-F238E27FC236}">
              <a16:creationId xmlns:a16="http://schemas.microsoft.com/office/drawing/2014/main" id="{B30D6AE3-2BD3-47FD-A6E2-C1507A2F384F}"/>
            </a:ext>
          </a:extLst>
        </xdr:cNvPr>
        <xdr:cNvCxnSpPr/>
      </xdr:nvCxnSpPr>
      <xdr:spPr>
        <a:xfrm>
          <a:off x="9154160" y="13031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50" name="【公営住宅】&#10;一人当たり面積平均値テキスト">
          <a:extLst>
            <a:ext uri="{FF2B5EF4-FFF2-40B4-BE49-F238E27FC236}">
              <a16:creationId xmlns:a16="http://schemas.microsoft.com/office/drawing/2014/main" id="{1BB6B5B3-D48C-4E9E-801C-AA7211E8FA60}"/>
            </a:ext>
          </a:extLst>
        </xdr:cNvPr>
        <xdr:cNvSpPr txBox="1"/>
      </xdr:nvSpPr>
      <xdr:spPr>
        <a:xfrm>
          <a:off x="9258300" y="1366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1" name="フローチャート: 判断 350">
          <a:extLst>
            <a:ext uri="{FF2B5EF4-FFF2-40B4-BE49-F238E27FC236}">
              <a16:creationId xmlns:a16="http://schemas.microsoft.com/office/drawing/2014/main" id="{9C74FE5B-4178-44B1-B26F-362DBE954DE7}"/>
            </a:ext>
          </a:extLst>
        </xdr:cNvPr>
        <xdr:cNvSpPr/>
      </xdr:nvSpPr>
      <xdr:spPr>
        <a:xfrm>
          <a:off x="9192260" y="138087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2" name="フローチャート: 判断 351">
          <a:extLst>
            <a:ext uri="{FF2B5EF4-FFF2-40B4-BE49-F238E27FC236}">
              <a16:creationId xmlns:a16="http://schemas.microsoft.com/office/drawing/2014/main" id="{47FB0548-0435-4477-8B6F-CD042CC7CC60}"/>
            </a:ext>
          </a:extLst>
        </xdr:cNvPr>
        <xdr:cNvSpPr/>
      </xdr:nvSpPr>
      <xdr:spPr>
        <a:xfrm>
          <a:off x="8445500" y="13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3" name="フローチャート: 判断 352">
          <a:extLst>
            <a:ext uri="{FF2B5EF4-FFF2-40B4-BE49-F238E27FC236}">
              <a16:creationId xmlns:a16="http://schemas.microsoft.com/office/drawing/2014/main" id="{343221A3-78D9-4DF4-B745-FFAC4ED43551}"/>
            </a:ext>
          </a:extLst>
        </xdr:cNvPr>
        <xdr:cNvSpPr/>
      </xdr:nvSpPr>
      <xdr:spPr>
        <a:xfrm>
          <a:off x="7670800" y="137977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4" name="フローチャート: 判断 353">
          <a:extLst>
            <a:ext uri="{FF2B5EF4-FFF2-40B4-BE49-F238E27FC236}">
              <a16:creationId xmlns:a16="http://schemas.microsoft.com/office/drawing/2014/main" id="{C4F8D40A-BF3D-4BDA-B627-992EF935C768}"/>
            </a:ext>
          </a:extLst>
        </xdr:cNvPr>
        <xdr:cNvSpPr/>
      </xdr:nvSpPr>
      <xdr:spPr>
        <a:xfrm>
          <a:off x="6873240" y="1378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5" name="フローチャート: 判断 354">
          <a:extLst>
            <a:ext uri="{FF2B5EF4-FFF2-40B4-BE49-F238E27FC236}">
              <a16:creationId xmlns:a16="http://schemas.microsoft.com/office/drawing/2014/main" id="{24003F87-8F7B-4F7B-8A97-2411062AA404}"/>
            </a:ext>
          </a:extLst>
        </xdr:cNvPr>
        <xdr:cNvSpPr/>
      </xdr:nvSpPr>
      <xdr:spPr>
        <a:xfrm>
          <a:off x="6098540" y="1377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E988E15-09C9-4A37-BE8C-C14674187E3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ADC45A2-6D3D-4C02-9CA1-467C39EC96B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024D4C0-13FC-43C4-8054-9E6600AF1DF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AF708E3-412B-47D7-A02D-2752CC339E8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3C34581-2325-44B6-A3EC-4EDB43DDD8D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154178</xdr:rowOff>
    </xdr:from>
    <xdr:to>
      <xdr:col>55</xdr:col>
      <xdr:colOff>50800</xdr:colOff>
      <xdr:row>86</xdr:row>
      <xdr:rowOff>84328</xdr:rowOff>
    </xdr:to>
    <xdr:sp macro="" textlink="">
      <xdr:nvSpPr>
        <xdr:cNvPr id="361" name="楕円 360">
          <a:extLst>
            <a:ext uri="{FF2B5EF4-FFF2-40B4-BE49-F238E27FC236}">
              <a16:creationId xmlns:a16="http://schemas.microsoft.com/office/drawing/2014/main" id="{D2497EE0-782A-4915-980F-529771B8ED04}"/>
            </a:ext>
          </a:extLst>
        </xdr:cNvPr>
        <xdr:cNvSpPr/>
      </xdr:nvSpPr>
      <xdr:spPr>
        <a:xfrm>
          <a:off x="9192260" y="14403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69105</xdr:rowOff>
    </xdr:from>
    <xdr:ext cx="469744" cy="259045"/>
    <xdr:sp macro="" textlink="">
      <xdr:nvSpPr>
        <xdr:cNvPr id="362" name="【公営住宅】&#10;一人当たり面積該当値テキスト">
          <a:extLst>
            <a:ext uri="{FF2B5EF4-FFF2-40B4-BE49-F238E27FC236}">
              <a16:creationId xmlns:a16="http://schemas.microsoft.com/office/drawing/2014/main" id="{1230368F-098E-454A-99FA-3B7519161C3F}"/>
            </a:ext>
          </a:extLst>
        </xdr:cNvPr>
        <xdr:cNvSpPr txBox="1"/>
      </xdr:nvSpPr>
      <xdr:spPr>
        <a:xfrm>
          <a:off x="9258300" y="1431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154178</xdr:rowOff>
    </xdr:from>
    <xdr:to>
      <xdr:col>50</xdr:col>
      <xdr:colOff>165100</xdr:colOff>
      <xdr:row>86</xdr:row>
      <xdr:rowOff>84328</xdr:rowOff>
    </xdr:to>
    <xdr:sp macro="" textlink="">
      <xdr:nvSpPr>
        <xdr:cNvPr id="363" name="楕円 362">
          <a:extLst>
            <a:ext uri="{FF2B5EF4-FFF2-40B4-BE49-F238E27FC236}">
              <a16:creationId xmlns:a16="http://schemas.microsoft.com/office/drawing/2014/main" id="{CD199B7D-1BB7-4573-912C-EFB718E503B1}"/>
            </a:ext>
          </a:extLst>
        </xdr:cNvPr>
        <xdr:cNvSpPr/>
      </xdr:nvSpPr>
      <xdr:spPr>
        <a:xfrm>
          <a:off x="8445500" y="14403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33528</xdr:rowOff>
    </xdr:from>
    <xdr:to>
      <xdr:col>55</xdr:col>
      <xdr:colOff>0</xdr:colOff>
      <xdr:row>86</xdr:row>
      <xdr:rowOff>33528</xdr:rowOff>
    </xdr:to>
    <xdr:cxnSp macro="">
      <xdr:nvCxnSpPr>
        <xdr:cNvPr id="364" name="直線コネクタ 363">
          <a:extLst>
            <a:ext uri="{FF2B5EF4-FFF2-40B4-BE49-F238E27FC236}">
              <a16:creationId xmlns:a16="http://schemas.microsoft.com/office/drawing/2014/main" id="{667206EC-C843-4D52-99DC-E33CA023AD7D}"/>
            </a:ext>
          </a:extLst>
        </xdr:cNvPr>
        <xdr:cNvCxnSpPr/>
      </xdr:nvCxnSpPr>
      <xdr:spPr>
        <a:xfrm>
          <a:off x="8496300" y="1445056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154178</xdr:rowOff>
    </xdr:from>
    <xdr:to>
      <xdr:col>46</xdr:col>
      <xdr:colOff>38100</xdr:colOff>
      <xdr:row>86</xdr:row>
      <xdr:rowOff>84328</xdr:rowOff>
    </xdr:to>
    <xdr:sp macro="" textlink="">
      <xdr:nvSpPr>
        <xdr:cNvPr id="365" name="楕円 364">
          <a:extLst>
            <a:ext uri="{FF2B5EF4-FFF2-40B4-BE49-F238E27FC236}">
              <a16:creationId xmlns:a16="http://schemas.microsoft.com/office/drawing/2014/main" id="{A691E50F-F263-4271-A68B-8EB746D91452}"/>
            </a:ext>
          </a:extLst>
        </xdr:cNvPr>
        <xdr:cNvSpPr/>
      </xdr:nvSpPr>
      <xdr:spPr>
        <a:xfrm>
          <a:off x="7670800" y="14403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33528</xdr:rowOff>
    </xdr:from>
    <xdr:to>
      <xdr:col>50</xdr:col>
      <xdr:colOff>114300</xdr:colOff>
      <xdr:row>86</xdr:row>
      <xdr:rowOff>33528</xdr:rowOff>
    </xdr:to>
    <xdr:cxnSp macro="">
      <xdr:nvCxnSpPr>
        <xdr:cNvPr id="366" name="直線コネクタ 365">
          <a:extLst>
            <a:ext uri="{FF2B5EF4-FFF2-40B4-BE49-F238E27FC236}">
              <a16:creationId xmlns:a16="http://schemas.microsoft.com/office/drawing/2014/main" id="{84CBA183-F795-48AD-B8C0-8F6EE3E92D42}"/>
            </a:ext>
          </a:extLst>
        </xdr:cNvPr>
        <xdr:cNvCxnSpPr/>
      </xdr:nvCxnSpPr>
      <xdr:spPr>
        <a:xfrm>
          <a:off x="7713980" y="1445056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154178</xdr:rowOff>
    </xdr:from>
    <xdr:to>
      <xdr:col>41</xdr:col>
      <xdr:colOff>101600</xdr:colOff>
      <xdr:row>86</xdr:row>
      <xdr:rowOff>84328</xdr:rowOff>
    </xdr:to>
    <xdr:sp macro="" textlink="">
      <xdr:nvSpPr>
        <xdr:cNvPr id="367" name="楕円 366">
          <a:extLst>
            <a:ext uri="{FF2B5EF4-FFF2-40B4-BE49-F238E27FC236}">
              <a16:creationId xmlns:a16="http://schemas.microsoft.com/office/drawing/2014/main" id="{740DEA07-B24E-4CB2-8F3C-69A53A4BE6ED}"/>
            </a:ext>
          </a:extLst>
        </xdr:cNvPr>
        <xdr:cNvSpPr/>
      </xdr:nvSpPr>
      <xdr:spPr>
        <a:xfrm>
          <a:off x="6873240" y="14403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33528</xdr:rowOff>
    </xdr:from>
    <xdr:to>
      <xdr:col>45</xdr:col>
      <xdr:colOff>177800</xdr:colOff>
      <xdr:row>86</xdr:row>
      <xdr:rowOff>33528</xdr:rowOff>
    </xdr:to>
    <xdr:cxnSp macro="">
      <xdr:nvCxnSpPr>
        <xdr:cNvPr id="368" name="直線コネクタ 367">
          <a:extLst>
            <a:ext uri="{FF2B5EF4-FFF2-40B4-BE49-F238E27FC236}">
              <a16:creationId xmlns:a16="http://schemas.microsoft.com/office/drawing/2014/main" id="{F101C26F-6402-4518-931F-E0B718FF6FE3}"/>
            </a:ext>
          </a:extLst>
        </xdr:cNvPr>
        <xdr:cNvCxnSpPr/>
      </xdr:nvCxnSpPr>
      <xdr:spPr>
        <a:xfrm>
          <a:off x="6924040" y="1445056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154178</xdr:rowOff>
    </xdr:from>
    <xdr:to>
      <xdr:col>36</xdr:col>
      <xdr:colOff>165100</xdr:colOff>
      <xdr:row>86</xdr:row>
      <xdr:rowOff>84328</xdr:rowOff>
    </xdr:to>
    <xdr:sp macro="" textlink="">
      <xdr:nvSpPr>
        <xdr:cNvPr id="369" name="楕円 368">
          <a:extLst>
            <a:ext uri="{FF2B5EF4-FFF2-40B4-BE49-F238E27FC236}">
              <a16:creationId xmlns:a16="http://schemas.microsoft.com/office/drawing/2014/main" id="{5578E257-71C8-4AF2-9F05-2F7C754E4744}"/>
            </a:ext>
          </a:extLst>
        </xdr:cNvPr>
        <xdr:cNvSpPr/>
      </xdr:nvSpPr>
      <xdr:spPr>
        <a:xfrm>
          <a:off x="6098540" y="14403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33528</xdr:rowOff>
    </xdr:from>
    <xdr:to>
      <xdr:col>41</xdr:col>
      <xdr:colOff>50800</xdr:colOff>
      <xdr:row>86</xdr:row>
      <xdr:rowOff>33528</xdr:rowOff>
    </xdr:to>
    <xdr:cxnSp macro="">
      <xdr:nvCxnSpPr>
        <xdr:cNvPr id="370" name="直線コネクタ 369">
          <a:extLst>
            <a:ext uri="{FF2B5EF4-FFF2-40B4-BE49-F238E27FC236}">
              <a16:creationId xmlns:a16="http://schemas.microsoft.com/office/drawing/2014/main" id="{4C6D1870-30B9-4C7D-AF45-0F791E2CAB1C}"/>
            </a:ext>
          </a:extLst>
        </xdr:cNvPr>
        <xdr:cNvCxnSpPr/>
      </xdr:nvCxnSpPr>
      <xdr:spPr>
        <a:xfrm>
          <a:off x="6149340" y="1445056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1" name="n_1aveValue【公営住宅】&#10;一人当たり面積">
          <a:extLst>
            <a:ext uri="{FF2B5EF4-FFF2-40B4-BE49-F238E27FC236}">
              <a16:creationId xmlns:a16="http://schemas.microsoft.com/office/drawing/2014/main" id="{95D75892-925E-4808-B178-09C50D718C45}"/>
            </a:ext>
          </a:extLst>
        </xdr:cNvPr>
        <xdr:cNvSpPr txBox="1"/>
      </xdr:nvSpPr>
      <xdr:spPr>
        <a:xfrm>
          <a:off x="8271587" y="1358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2" name="n_2aveValue【公営住宅】&#10;一人当たり面積">
          <a:extLst>
            <a:ext uri="{FF2B5EF4-FFF2-40B4-BE49-F238E27FC236}">
              <a16:creationId xmlns:a16="http://schemas.microsoft.com/office/drawing/2014/main" id="{0213FCBF-9762-49B6-9FC0-E52BC240E19E}"/>
            </a:ext>
          </a:extLst>
        </xdr:cNvPr>
        <xdr:cNvSpPr txBox="1"/>
      </xdr:nvSpPr>
      <xdr:spPr>
        <a:xfrm>
          <a:off x="7509587" y="135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3" name="n_3aveValue【公営住宅】&#10;一人当たり面積">
          <a:extLst>
            <a:ext uri="{FF2B5EF4-FFF2-40B4-BE49-F238E27FC236}">
              <a16:creationId xmlns:a16="http://schemas.microsoft.com/office/drawing/2014/main" id="{AB3172C6-75F7-4BC0-89E6-69C637889607}"/>
            </a:ext>
          </a:extLst>
        </xdr:cNvPr>
        <xdr:cNvSpPr txBox="1"/>
      </xdr:nvSpPr>
      <xdr:spPr>
        <a:xfrm>
          <a:off x="6712027" y="1356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4" name="n_4aveValue【公営住宅】&#10;一人当たり面積">
          <a:extLst>
            <a:ext uri="{FF2B5EF4-FFF2-40B4-BE49-F238E27FC236}">
              <a16:creationId xmlns:a16="http://schemas.microsoft.com/office/drawing/2014/main" id="{6FBDC939-AB48-404A-9093-CD769ABC42F4}"/>
            </a:ext>
          </a:extLst>
        </xdr:cNvPr>
        <xdr:cNvSpPr txBox="1"/>
      </xdr:nvSpPr>
      <xdr:spPr>
        <a:xfrm>
          <a:off x="5937327" y="135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75455</xdr:rowOff>
    </xdr:from>
    <xdr:ext cx="469744" cy="259045"/>
    <xdr:sp macro="" textlink="">
      <xdr:nvSpPr>
        <xdr:cNvPr id="375" name="n_1mainValue【公営住宅】&#10;一人当たり面積">
          <a:extLst>
            <a:ext uri="{FF2B5EF4-FFF2-40B4-BE49-F238E27FC236}">
              <a16:creationId xmlns:a16="http://schemas.microsoft.com/office/drawing/2014/main" id="{9F097F23-8582-4272-89A3-A77AF3170B24}"/>
            </a:ext>
          </a:extLst>
        </xdr:cNvPr>
        <xdr:cNvSpPr txBox="1"/>
      </xdr:nvSpPr>
      <xdr:spPr>
        <a:xfrm>
          <a:off x="8271587" y="1449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75455</xdr:rowOff>
    </xdr:from>
    <xdr:ext cx="469744" cy="259045"/>
    <xdr:sp macro="" textlink="">
      <xdr:nvSpPr>
        <xdr:cNvPr id="376" name="n_2mainValue【公営住宅】&#10;一人当たり面積">
          <a:extLst>
            <a:ext uri="{FF2B5EF4-FFF2-40B4-BE49-F238E27FC236}">
              <a16:creationId xmlns:a16="http://schemas.microsoft.com/office/drawing/2014/main" id="{F11C43AD-9C92-4CAE-B2E6-F974C7543BC1}"/>
            </a:ext>
          </a:extLst>
        </xdr:cNvPr>
        <xdr:cNvSpPr txBox="1"/>
      </xdr:nvSpPr>
      <xdr:spPr>
        <a:xfrm>
          <a:off x="7509587" y="1449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75455</xdr:rowOff>
    </xdr:from>
    <xdr:ext cx="469744" cy="259045"/>
    <xdr:sp macro="" textlink="">
      <xdr:nvSpPr>
        <xdr:cNvPr id="377" name="n_3mainValue【公営住宅】&#10;一人当たり面積">
          <a:extLst>
            <a:ext uri="{FF2B5EF4-FFF2-40B4-BE49-F238E27FC236}">
              <a16:creationId xmlns:a16="http://schemas.microsoft.com/office/drawing/2014/main" id="{3C83B457-DE31-4613-800E-BEB9552C9182}"/>
            </a:ext>
          </a:extLst>
        </xdr:cNvPr>
        <xdr:cNvSpPr txBox="1"/>
      </xdr:nvSpPr>
      <xdr:spPr>
        <a:xfrm>
          <a:off x="6712027" y="1449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75455</xdr:rowOff>
    </xdr:from>
    <xdr:ext cx="469744" cy="259045"/>
    <xdr:sp macro="" textlink="">
      <xdr:nvSpPr>
        <xdr:cNvPr id="378" name="n_4mainValue【公営住宅】&#10;一人当たり面積">
          <a:extLst>
            <a:ext uri="{FF2B5EF4-FFF2-40B4-BE49-F238E27FC236}">
              <a16:creationId xmlns:a16="http://schemas.microsoft.com/office/drawing/2014/main" id="{E91AC8CB-249F-468A-8B7D-A251B766B395}"/>
            </a:ext>
          </a:extLst>
        </xdr:cNvPr>
        <xdr:cNvSpPr txBox="1"/>
      </xdr:nvSpPr>
      <xdr:spPr>
        <a:xfrm>
          <a:off x="5937327" y="1449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C4CE7D1A-142B-4FA1-940A-5C68AC3E1BF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F342EAFC-449A-4ADE-8BD1-A1583DB412F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D1AFA9A-4B3A-4CDA-8D02-B01C777A389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7637BE8E-EA55-4DA3-BBF3-6C0ACBFFCE6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AE249A5-095F-4383-BCEF-EB686A68828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ADB5B4FD-0DC4-4F5D-B12A-2A330FF95BB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603CFDD-DEE1-4B63-88F7-3F9E6E985C2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6F1DB26-37DB-49CB-AD34-0E67E5411598}"/>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9431D1CC-404A-499B-ACEA-C5DF8E6A995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960B210A-1212-442D-8D3B-86099062D5C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A2E9BC0A-F3D7-4D7D-A897-9704130DE80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B41EAC61-8C13-4E93-8C07-920AFE0CEA9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33227DB4-2AB8-46E7-ABB6-FE8B3B6C596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51BD1D11-AD81-49A4-8F36-3C96CCE9C858}"/>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39745EE7-E3F1-4A28-A0E0-344345B02DB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65E9190-F948-42A9-BBE0-74A345894A3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4887CF8-0BBD-4F5A-AB8E-19659E6B341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15B647CA-B6A8-4879-8374-BE479B12ED6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9BF9C79A-E0D2-4AC2-8E98-ECEF1392A51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12DEC93B-89A7-484F-B765-5EAD285DED0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FF760A97-E682-4701-88E5-D373A51B7C6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7ADAA845-ED83-49F2-9F77-76C1178C466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D1835253-BBFD-4B32-84F3-5075EB6AC97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6D5D8968-722B-4408-B51F-F6931793C06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E536F489-8FB2-4FD6-B793-626E04FDD14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1E4F5DB1-3DE3-4305-A796-01D7D087C9D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4979D079-509C-44B4-9EEC-D25CFDA5C58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82AFCBE-84AD-4662-AE08-699D57C29F01}"/>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FB5B90A1-DFC7-4CCF-B5C6-7437354E769C}"/>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4C312C0C-8B03-4932-AA77-3E4B9E1F792F}"/>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5E5CAA5A-31EC-4D22-9F57-1DD3AF07D383}"/>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8C13247D-F74F-4002-9886-06DC39DF5AEA}"/>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8003B51-9D0C-46C0-B737-85A775091BC1}"/>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E65CB259-5426-4617-98CA-E12EFBB94B59}"/>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AE821BD7-2D2D-4026-9FD0-44D9FCDB5F12}"/>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90DD4D19-C34F-441B-A6A8-BEDBE213CBA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BB5B166C-1BEC-4692-A12D-0DDC82A5ED4E}"/>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9BEB0FAB-92F5-478D-88F7-53C9567EC17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39B58912-253B-4B4C-B8E0-0F477C4360F1}"/>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3AA7DF15-C4E1-4385-B4D9-3403A6A48E9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9" name="直線コネクタ 418">
          <a:extLst>
            <a:ext uri="{FF2B5EF4-FFF2-40B4-BE49-F238E27FC236}">
              <a16:creationId xmlns:a16="http://schemas.microsoft.com/office/drawing/2014/main" id="{39BB0899-8FE6-4F8B-B0D5-7787408B3FC0}"/>
            </a:ext>
          </a:extLst>
        </xdr:cNvPr>
        <xdr:cNvCxnSpPr/>
      </xdr:nvCxnSpPr>
      <xdr:spPr>
        <a:xfrm flipV="1">
          <a:off x="14375764" y="5850255"/>
          <a:ext cx="0" cy="98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A9D27150-9D78-49AB-AB88-DB74DEFCEDE4}"/>
            </a:ext>
          </a:extLst>
        </xdr:cNvPr>
        <xdr:cNvSpPr txBox="1"/>
      </xdr:nvSpPr>
      <xdr:spPr>
        <a:xfrm>
          <a:off x="144145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1" name="直線コネクタ 420">
          <a:extLst>
            <a:ext uri="{FF2B5EF4-FFF2-40B4-BE49-F238E27FC236}">
              <a16:creationId xmlns:a16="http://schemas.microsoft.com/office/drawing/2014/main" id="{7C974A0A-D799-4039-A07E-701C0B340025}"/>
            </a:ext>
          </a:extLst>
        </xdr:cNvPr>
        <xdr:cNvCxnSpPr/>
      </xdr:nvCxnSpPr>
      <xdr:spPr>
        <a:xfrm>
          <a:off x="14287500" y="6838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C05025B3-0514-443A-B489-38F633144F47}"/>
            </a:ext>
          </a:extLst>
        </xdr:cNvPr>
        <xdr:cNvSpPr txBox="1"/>
      </xdr:nvSpPr>
      <xdr:spPr>
        <a:xfrm>
          <a:off x="1441450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3" name="直線コネクタ 422">
          <a:extLst>
            <a:ext uri="{FF2B5EF4-FFF2-40B4-BE49-F238E27FC236}">
              <a16:creationId xmlns:a16="http://schemas.microsoft.com/office/drawing/2014/main" id="{B8E5F7CF-3237-4744-94A7-D93398BDF7DF}"/>
            </a:ext>
          </a:extLst>
        </xdr:cNvPr>
        <xdr:cNvCxnSpPr/>
      </xdr:nvCxnSpPr>
      <xdr:spPr>
        <a:xfrm>
          <a:off x="14287500" y="5850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80027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AB408EF5-E413-40AD-95D6-AC914A4384BD}"/>
            </a:ext>
          </a:extLst>
        </xdr:cNvPr>
        <xdr:cNvSpPr txBox="1"/>
      </xdr:nvSpPr>
      <xdr:spPr>
        <a:xfrm>
          <a:off x="144145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5" name="フローチャート: 判断 424">
          <a:extLst>
            <a:ext uri="{FF2B5EF4-FFF2-40B4-BE49-F238E27FC236}">
              <a16:creationId xmlns:a16="http://schemas.microsoft.com/office/drawing/2014/main" id="{502FC186-4E01-407D-91A0-9A47A4DCF129}"/>
            </a:ext>
          </a:extLst>
        </xdr:cNvPr>
        <xdr:cNvSpPr/>
      </xdr:nvSpPr>
      <xdr:spPr>
        <a:xfrm>
          <a:off x="14325600" y="63042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6" name="フローチャート: 判断 425">
          <a:extLst>
            <a:ext uri="{FF2B5EF4-FFF2-40B4-BE49-F238E27FC236}">
              <a16:creationId xmlns:a16="http://schemas.microsoft.com/office/drawing/2014/main" id="{89C0619C-F787-452F-AE84-3EFC2694E55F}"/>
            </a:ext>
          </a:extLst>
        </xdr:cNvPr>
        <xdr:cNvSpPr/>
      </xdr:nvSpPr>
      <xdr:spPr>
        <a:xfrm>
          <a:off x="1357884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7" name="フローチャート: 判断 426">
          <a:extLst>
            <a:ext uri="{FF2B5EF4-FFF2-40B4-BE49-F238E27FC236}">
              <a16:creationId xmlns:a16="http://schemas.microsoft.com/office/drawing/2014/main" id="{6B228F15-7A5F-4024-BEF0-3DEE9CF95359}"/>
            </a:ext>
          </a:extLst>
        </xdr:cNvPr>
        <xdr:cNvSpPr/>
      </xdr:nvSpPr>
      <xdr:spPr>
        <a:xfrm>
          <a:off x="1280414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8" name="フローチャート: 判断 427">
          <a:extLst>
            <a:ext uri="{FF2B5EF4-FFF2-40B4-BE49-F238E27FC236}">
              <a16:creationId xmlns:a16="http://schemas.microsoft.com/office/drawing/2014/main" id="{88FDD0F8-1382-4FE1-B88C-53FC69632F8A}"/>
            </a:ext>
          </a:extLst>
        </xdr:cNvPr>
        <xdr:cNvSpPr/>
      </xdr:nvSpPr>
      <xdr:spPr>
        <a:xfrm>
          <a:off x="12029440" y="622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429" name="フローチャート: 判断 428">
          <a:extLst>
            <a:ext uri="{FF2B5EF4-FFF2-40B4-BE49-F238E27FC236}">
              <a16:creationId xmlns:a16="http://schemas.microsoft.com/office/drawing/2014/main" id="{5E098B07-06C9-42D9-9DDB-F0B0F52FC1F6}"/>
            </a:ext>
          </a:extLst>
        </xdr:cNvPr>
        <xdr:cNvSpPr/>
      </xdr:nvSpPr>
      <xdr:spPr>
        <a:xfrm>
          <a:off x="1123188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279FC9E-737B-4EE1-A651-6F605C36B85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6DEBD04-DE18-4C74-B699-A718AD02110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DECEB02-5794-43BB-AAF6-BEA02644A64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E74B617-77AA-45C0-8F6E-3776CFEEB55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C9C2461-E63A-416F-B8C1-39E8B2455E9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35" name="楕円 434">
          <a:extLst>
            <a:ext uri="{FF2B5EF4-FFF2-40B4-BE49-F238E27FC236}">
              <a16:creationId xmlns:a16="http://schemas.microsoft.com/office/drawing/2014/main" id="{53FD7475-F76E-47BE-A987-149C387290FA}"/>
            </a:ext>
          </a:extLst>
        </xdr:cNvPr>
        <xdr:cNvSpPr/>
      </xdr:nvSpPr>
      <xdr:spPr>
        <a:xfrm>
          <a:off x="14325600" y="62566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76852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D0DCEB86-CE5F-40D6-B640-65469881E308}"/>
            </a:ext>
          </a:extLst>
        </xdr:cNvPr>
        <xdr:cNvSpPr txBox="1"/>
      </xdr:nvSpPr>
      <xdr:spPr>
        <a:xfrm>
          <a:off x="14414500"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29210</xdr:rowOff>
    </xdr:from>
    <xdr:to>
      <xdr:col>81</xdr:col>
      <xdr:colOff>101600</xdr:colOff>
      <xdr:row>37</xdr:row>
      <xdr:rowOff>130810</xdr:rowOff>
    </xdr:to>
    <xdr:sp macro="" textlink="">
      <xdr:nvSpPr>
        <xdr:cNvPr id="437" name="楕円 436">
          <a:extLst>
            <a:ext uri="{FF2B5EF4-FFF2-40B4-BE49-F238E27FC236}">
              <a16:creationId xmlns:a16="http://schemas.microsoft.com/office/drawing/2014/main" id="{AD08B9B5-B255-4C83-BF10-0E74361CED56}"/>
            </a:ext>
          </a:extLst>
        </xdr:cNvPr>
        <xdr:cNvSpPr/>
      </xdr:nvSpPr>
      <xdr:spPr>
        <a:xfrm>
          <a:off x="1357884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80010</xdr:rowOff>
    </xdr:from>
    <xdr:to>
      <xdr:col>85</xdr:col>
      <xdr:colOff>127000</xdr:colOff>
      <xdr:row>37</xdr:row>
      <xdr:rowOff>104775</xdr:rowOff>
    </xdr:to>
    <xdr:cxnSp macro="">
      <xdr:nvCxnSpPr>
        <xdr:cNvPr id="438" name="直線コネクタ 437">
          <a:extLst>
            <a:ext uri="{FF2B5EF4-FFF2-40B4-BE49-F238E27FC236}">
              <a16:creationId xmlns:a16="http://schemas.microsoft.com/office/drawing/2014/main" id="{757F0328-00FF-4335-B509-744A19E761C8}"/>
            </a:ext>
          </a:extLst>
        </xdr:cNvPr>
        <xdr:cNvCxnSpPr/>
      </xdr:nvCxnSpPr>
      <xdr:spPr>
        <a:xfrm>
          <a:off x="13629640" y="6282690"/>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39" name="楕円 438">
          <a:extLst>
            <a:ext uri="{FF2B5EF4-FFF2-40B4-BE49-F238E27FC236}">
              <a16:creationId xmlns:a16="http://schemas.microsoft.com/office/drawing/2014/main" id="{9583B386-8CFB-4920-91FD-F3C62A30216A}"/>
            </a:ext>
          </a:extLst>
        </xdr:cNvPr>
        <xdr:cNvSpPr/>
      </xdr:nvSpPr>
      <xdr:spPr>
        <a:xfrm>
          <a:off x="12804140" y="6189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34290</xdr:rowOff>
    </xdr:from>
    <xdr:to>
      <xdr:col>81</xdr:col>
      <xdr:colOff>50800</xdr:colOff>
      <xdr:row>37</xdr:row>
      <xdr:rowOff>80010</xdr:rowOff>
    </xdr:to>
    <xdr:cxnSp macro="">
      <xdr:nvCxnSpPr>
        <xdr:cNvPr id="440" name="直線コネクタ 439">
          <a:extLst>
            <a:ext uri="{FF2B5EF4-FFF2-40B4-BE49-F238E27FC236}">
              <a16:creationId xmlns:a16="http://schemas.microsoft.com/office/drawing/2014/main" id="{F90A0B57-2606-43C2-979E-9A9368A5E050}"/>
            </a:ext>
          </a:extLst>
        </xdr:cNvPr>
        <xdr:cNvCxnSpPr/>
      </xdr:nvCxnSpPr>
      <xdr:spPr>
        <a:xfrm>
          <a:off x="12854940" y="623697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111125</xdr:rowOff>
    </xdr:from>
    <xdr:to>
      <xdr:col>72</xdr:col>
      <xdr:colOff>38100</xdr:colOff>
      <xdr:row>37</xdr:row>
      <xdr:rowOff>41275</xdr:rowOff>
    </xdr:to>
    <xdr:sp macro="" textlink="">
      <xdr:nvSpPr>
        <xdr:cNvPr id="441" name="楕円 440">
          <a:extLst>
            <a:ext uri="{FF2B5EF4-FFF2-40B4-BE49-F238E27FC236}">
              <a16:creationId xmlns:a16="http://schemas.microsoft.com/office/drawing/2014/main" id="{D9AA85C1-3D91-417E-A20D-E8AE985AB349}"/>
            </a:ext>
          </a:extLst>
        </xdr:cNvPr>
        <xdr:cNvSpPr/>
      </xdr:nvSpPr>
      <xdr:spPr>
        <a:xfrm>
          <a:off x="12029440" y="61461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161925</xdr:rowOff>
    </xdr:from>
    <xdr:to>
      <xdr:col>76</xdr:col>
      <xdr:colOff>114300</xdr:colOff>
      <xdr:row>37</xdr:row>
      <xdr:rowOff>34290</xdr:rowOff>
    </xdr:to>
    <xdr:cxnSp macro="">
      <xdr:nvCxnSpPr>
        <xdr:cNvPr id="442" name="直線コネクタ 441">
          <a:extLst>
            <a:ext uri="{FF2B5EF4-FFF2-40B4-BE49-F238E27FC236}">
              <a16:creationId xmlns:a16="http://schemas.microsoft.com/office/drawing/2014/main" id="{991ED638-C328-4FCE-AB36-C89E370AD7D8}"/>
            </a:ext>
          </a:extLst>
        </xdr:cNvPr>
        <xdr:cNvCxnSpPr/>
      </xdr:nvCxnSpPr>
      <xdr:spPr>
        <a:xfrm>
          <a:off x="12072620" y="619696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93980</xdr:rowOff>
    </xdr:from>
    <xdr:to>
      <xdr:col>67</xdr:col>
      <xdr:colOff>101600</xdr:colOff>
      <xdr:row>37</xdr:row>
      <xdr:rowOff>24130</xdr:rowOff>
    </xdr:to>
    <xdr:sp macro="" textlink="">
      <xdr:nvSpPr>
        <xdr:cNvPr id="443" name="楕円 442">
          <a:extLst>
            <a:ext uri="{FF2B5EF4-FFF2-40B4-BE49-F238E27FC236}">
              <a16:creationId xmlns:a16="http://schemas.microsoft.com/office/drawing/2014/main" id="{D1370EF2-244A-48EE-96B7-E68272AF3C1D}"/>
            </a:ext>
          </a:extLst>
        </xdr:cNvPr>
        <xdr:cNvSpPr/>
      </xdr:nvSpPr>
      <xdr:spPr>
        <a:xfrm>
          <a:off x="11231880" y="612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144780</xdr:rowOff>
    </xdr:from>
    <xdr:to>
      <xdr:col>71</xdr:col>
      <xdr:colOff>177800</xdr:colOff>
      <xdr:row>36</xdr:row>
      <xdr:rowOff>161925</xdr:rowOff>
    </xdr:to>
    <xdr:cxnSp macro="">
      <xdr:nvCxnSpPr>
        <xdr:cNvPr id="444" name="直線コネクタ 443">
          <a:extLst>
            <a:ext uri="{FF2B5EF4-FFF2-40B4-BE49-F238E27FC236}">
              <a16:creationId xmlns:a16="http://schemas.microsoft.com/office/drawing/2014/main" id="{2E8DA2E8-0F6D-4FF9-849B-1D2057FB4306}"/>
            </a:ext>
          </a:extLst>
        </xdr:cNvPr>
        <xdr:cNvCxnSpPr/>
      </xdr:nvCxnSpPr>
      <xdr:spPr>
        <a:xfrm>
          <a:off x="11282680" y="617982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2106D318-5A91-4565-993E-781428F25590}"/>
            </a:ext>
          </a:extLst>
        </xdr:cNvPr>
        <xdr:cNvSpPr txBox="1"/>
      </xdr:nvSpPr>
      <xdr:spPr>
        <a:xfrm>
          <a:off x="134372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BD7BFCFD-0BB5-4DA1-B905-9AFA70FE5C3C}"/>
            </a:ext>
          </a:extLst>
        </xdr:cNvPr>
        <xdr:cNvSpPr txBox="1"/>
      </xdr:nvSpPr>
      <xdr:spPr>
        <a:xfrm>
          <a:off x="1267524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116222</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1F91C187-D295-4CA4-B6C0-6DCD3EECE105}"/>
            </a:ext>
          </a:extLst>
        </xdr:cNvPr>
        <xdr:cNvSpPr txBox="1"/>
      </xdr:nvSpPr>
      <xdr:spPr>
        <a:xfrm>
          <a:off x="11900544" y="631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129557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FA4D2877-3333-423F-A225-448BD1428345}"/>
            </a:ext>
          </a:extLst>
        </xdr:cNvPr>
        <xdr:cNvSpPr txBox="1"/>
      </xdr:nvSpPr>
      <xdr:spPr>
        <a:xfrm>
          <a:off x="1110298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147337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506F0A8F-6E0A-4267-A310-4D390B8147B7}"/>
            </a:ext>
          </a:extLst>
        </xdr:cNvPr>
        <xdr:cNvSpPr txBox="1"/>
      </xdr:nvSpPr>
      <xdr:spPr>
        <a:xfrm>
          <a:off x="134372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3C2508C1-7798-4503-91F8-178D5CA43D3D}"/>
            </a:ext>
          </a:extLst>
        </xdr:cNvPr>
        <xdr:cNvSpPr txBox="1"/>
      </xdr:nvSpPr>
      <xdr:spPr>
        <a:xfrm>
          <a:off x="126752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57802</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C4A179EE-F42B-42EE-8923-6397B9C5E372}"/>
            </a:ext>
          </a:extLst>
        </xdr:cNvPr>
        <xdr:cNvSpPr txBox="1"/>
      </xdr:nvSpPr>
      <xdr:spPr>
        <a:xfrm>
          <a:off x="119005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40657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E8954891-D52B-4F24-91AA-986BECC56D6E}"/>
            </a:ext>
          </a:extLst>
        </xdr:cNvPr>
        <xdr:cNvSpPr txBox="1"/>
      </xdr:nvSpPr>
      <xdr:spPr>
        <a:xfrm>
          <a:off x="1110298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2AA9336F-B491-4060-B01E-3C301145197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B0C5BE83-AA92-48B0-AF73-1D7D93129B8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73859727-48C7-44E0-9903-E9D42626150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3E05E737-8AA5-4B63-A3C2-030AD9DB3C4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60EA3B47-9C93-407C-B7A2-42BE206D23C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B2A0D456-ED97-4DC1-A769-C7C31454AD4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3F519891-B050-4BC9-AA87-C0F9EA6D092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20D63C9B-1600-4953-9CF8-A6437C79C56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D7151706-771E-4A0A-842E-EC11EA878DC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14FC993A-D63A-4E11-9D13-C46EB5D2231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F13722E6-A4F9-48F8-860E-88B9BBCF7223}"/>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707BD3FE-156B-4C1F-84CF-6002838A5FF1}"/>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72869805-C87D-47E0-A727-2E625218862A}"/>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161DC20D-0C59-43D7-AE22-3B3E44029E55}"/>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2A9F4EC-A4D8-4537-A008-84AF0F413BF8}"/>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8AD6792F-2E37-4591-99B5-E4057F7ED7A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88FFE01C-A252-4457-BCED-C35AA9D4FF12}"/>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E36E2AA2-C1BA-460A-95AD-493F7371BE9E}"/>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9C8E456C-0E64-4330-B6EF-02971985763F}"/>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FD17B9D7-2151-4803-BF69-3A4763628091}"/>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CA607ACC-5269-46FA-BD0B-729807B930C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9679E1CD-0802-4D8B-A35E-BBD818EF7FB8}"/>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7A500D4E-2212-414F-BB53-E6701EC8FD0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6" name="直線コネクタ 475">
          <a:extLst>
            <a:ext uri="{FF2B5EF4-FFF2-40B4-BE49-F238E27FC236}">
              <a16:creationId xmlns:a16="http://schemas.microsoft.com/office/drawing/2014/main" id="{9A7C1A11-E152-4C40-9FFF-1090111501B4}"/>
            </a:ext>
          </a:extLst>
        </xdr:cNvPr>
        <xdr:cNvCxnSpPr/>
      </xdr:nvCxnSpPr>
      <xdr:spPr>
        <a:xfrm flipV="1">
          <a:off x="19509104" y="562737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DFF66315-68DE-4CC4-A306-64DB30EAC0F8}"/>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8" name="直線コネクタ 477">
          <a:extLst>
            <a:ext uri="{FF2B5EF4-FFF2-40B4-BE49-F238E27FC236}">
              <a16:creationId xmlns:a16="http://schemas.microsoft.com/office/drawing/2014/main" id="{B8440214-47A9-421E-A88E-CE18EF85CCEE}"/>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24726AF1-AFDD-4701-9AA5-83A077FDD0AA}"/>
            </a:ext>
          </a:extLst>
        </xdr:cNvPr>
        <xdr:cNvSpPr txBox="1"/>
      </xdr:nvSpPr>
      <xdr:spPr>
        <a:xfrm>
          <a:off x="1954784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80" name="直線コネクタ 479">
          <a:extLst>
            <a:ext uri="{FF2B5EF4-FFF2-40B4-BE49-F238E27FC236}">
              <a16:creationId xmlns:a16="http://schemas.microsoft.com/office/drawing/2014/main" id="{31F64DCB-A48D-4186-975B-4223EA615451}"/>
            </a:ext>
          </a:extLst>
        </xdr:cNvPr>
        <xdr:cNvCxnSpPr/>
      </xdr:nvCxnSpPr>
      <xdr:spPr>
        <a:xfrm>
          <a:off x="1944370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20648C6B-D7E0-48FF-A448-1CC1B4CAE2AB}"/>
            </a:ext>
          </a:extLst>
        </xdr:cNvPr>
        <xdr:cNvSpPr txBox="1"/>
      </xdr:nvSpPr>
      <xdr:spPr>
        <a:xfrm>
          <a:off x="19547840" y="638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2" name="フローチャート: 判断 481">
          <a:extLst>
            <a:ext uri="{FF2B5EF4-FFF2-40B4-BE49-F238E27FC236}">
              <a16:creationId xmlns:a16="http://schemas.microsoft.com/office/drawing/2014/main" id="{49A8E656-A17C-482C-BCEA-17FA9AC79857}"/>
            </a:ext>
          </a:extLst>
        </xdr:cNvPr>
        <xdr:cNvSpPr/>
      </xdr:nvSpPr>
      <xdr:spPr>
        <a:xfrm>
          <a:off x="194589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3" name="フローチャート: 判断 482">
          <a:extLst>
            <a:ext uri="{FF2B5EF4-FFF2-40B4-BE49-F238E27FC236}">
              <a16:creationId xmlns:a16="http://schemas.microsoft.com/office/drawing/2014/main" id="{503E2FD9-3C21-4673-90F3-8D0235A612F7}"/>
            </a:ext>
          </a:extLst>
        </xdr:cNvPr>
        <xdr:cNvSpPr/>
      </xdr:nvSpPr>
      <xdr:spPr>
        <a:xfrm>
          <a:off x="18735040" y="651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4" name="フローチャート: 判断 483">
          <a:extLst>
            <a:ext uri="{FF2B5EF4-FFF2-40B4-BE49-F238E27FC236}">
              <a16:creationId xmlns:a16="http://schemas.microsoft.com/office/drawing/2014/main" id="{C77D22EF-DA90-4DF7-B474-CC28AFE97730}"/>
            </a:ext>
          </a:extLst>
        </xdr:cNvPr>
        <xdr:cNvSpPr/>
      </xdr:nvSpPr>
      <xdr:spPr>
        <a:xfrm>
          <a:off x="1793748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5" name="フローチャート: 判断 484">
          <a:extLst>
            <a:ext uri="{FF2B5EF4-FFF2-40B4-BE49-F238E27FC236}">
              <a16:creationId xmlns:a16="http://schemas.microsoft.com/office/drawing/2014/main" id="{286622FD-83FB-4D37-9159-60A6FEEF4E1F}"/>
            </a:ext>
          </a:extLst>
        </xdr:cNvPr>
        <xdr:cNvSpPr/>
      </xdr:nvSpPr>
      <xdr:spPr>
        <a:xfrm>
          <a:off x="171627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6" name="フローチャート: 判断 485">
          <a:extLst>
            <a:ext uri="{FF2B5EF4-FFF2-40B4-BE49-F238E27FC236}">
              <a16:creationId xmlns:a16="http://schemas.microsoft.com/office/drawing/2014/main" id="{2083DF47-D887-48DE-BBAD-594BD8A4DA5A}"/>
            </a:ext>
          </a:extLst>
        </xdr:cNvPr>
        <xdr:cNvSpPr/>
      </xdr:nvSpPr>
      <xdr:spPr>
        <a:xfrm>
          <a:off x="1638808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8E752A1-A3DC-4CB1-8BD8-B75B1CBB6A3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327FDC7-843E-4AFC-A69E-EF5FE042800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429C122-6360-417B-8985-C34348CDC38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D183A50-4C74-45E4-929E-44F1CCFA650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22150BF-0C04-4C33-86B7-1D5B494B776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101600</xdr:rowOff>
    </xdr:from>
    <xdr:to>
      <xdr:col>116</xdr:col>
      <xdr:colOff>114300</xdr:colOff>
      <xdr:row>41</xdr:row>
      <xdr:rowOff>31750</xdr:rowOff>
    </xdr:to>
    <xdr:sp macro="" textlink="">
      <xdr:nvSpPr>
        <xdr:cNvPr id="492" name="楕円 491">
          <a:extLst>
            <a:ext uri="{FF2B5EF4-FFF2-40B4-BE49-F238E27FC236}">
              <a16:creationId xmlns:a16="http://schemas.microsoft.com/office/drawing/2014/main" id="{5F768A25-B402-409A-AF28-31C428C5DDFF}"/>
            </a:ext>
          </a:extLst>
        </xdr:cNvPr>
        <xdr:cNvSpPr/>
      </xdr:nvSpPr>
      <xdr:spPr>
        <a:xfrm>
          <a:off x="1945894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80027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E7F650D4-ECBD-466B-A08B-79F1E74C12AA}"/>
            </a:ext>
          </a:extLst>
        </xdr:cNvPr>
        <xdr:cNvSpPr txBox="1"/>
      </xdr:nvSpPr>
      <xdr:spPr>
        <a:xfrm>
          <a:off x="1954784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86360</xdr:rowOff>
    </xdr:from>
    <xdr:to>
      <xdr:col>112</xdr:col>
      <xdr:colOff>38100</xdr:colOff>
      <xdr:row>41</xdr:row>
      <xdr:rowOff>16510</xdr:rowOff>
    </xdr:to>
    <xdr:sp macro="" textlink="">
      <xdr:nvSpPr>
        <xdr:cNvPr id="494" name="楕円 493">
          <a:extLst>
            <a:ext uri="{FF2B5EF4-FFF2-40B4-BE49-F238E27FC236}">
              <a16:creationId xmlns:a16="http://schemas.microsoft.com/office/drawing/2014/main" id="{F695929D-0148-4ACC-A194-DDB0079F006B}"/>
            </a:ext>
          </a:extLst>
        </xdr:cNvPr>
        <xdr:cNvSpPr/>
      </xdr:nvSpPr>
      <xdr:spPr>
        <a:xfrm>
          <a:off x="18735040" y="6791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137160</xdr:rowOff>
    </xdr:from>
    <xdr:to>
      <xdr:col>116</xdr:col>
      <xdr:colOff>63500</xdr:colOff>
      <xdr:row>40</xdr:row>
      <xdr:rowOff>152400</xdr:rowOff>
    </xdr:to>
    <xdr:cxnSp macro="">
      <xdr:nvCxnSpPr>
        <xdr:cNvPr id="495" name="直線コネクタ 494">
          <a:extLst>
            <a:ext uri="{FF2B5EF4-FFF2-40B4-BE49-F238E27FC236}">
              <a16:creationId xmlns:a16="http://schemas.microsoft.com/office/drawing/2014/main" id="{58894902-5B2A-4F31-BB5C-9161051BEBBE}"/>
            </a:ext>
          </a:extLst>
        </xdr:cNvPr>
        <xdr:cNvCxnSpPr/>
      </xdr:nvCxnSpPr>
      <xdr:spPr>
        <a:xfrm>
          <a:off x="18778220" y="684276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96" name="楕円 495">
          <a:extLst>
            <a:ext uri="{FF2B5EF4-FFF2-40B4-BE49-F238E27FC236}">
              <a16:creationId xmlns:a16="http://schemas.microsoft.com/office/drawing/2014/main" id="{BD6DA888-35E4-49B3-942C-E0339524F153}"/>
            </a:ext>
          </a:extLst>
        </xdr:cNvPr>
        <xdr:cNvSpPr/>
      </xdr:nvSpPr>
      <xdr:spPr>
        <a:xfrm>
          <a:off x="1793748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40</xdr:row>
      <xdr:rowOff>137160</xdr:rowOff>
    </xdr:to>
    <xdr:cxnSp macro="">
      <xdr:nvCxnSpPr>
        <xdr:cNvPr id="497" name="直線コネクタ 496">
          <a:extLst>
            <a:ext uri="{FF2B5EF4-FFF2-40B4-BE49-F238E27FC236}">
              <a16:creationId xmlns:a16="http://schemas.microsoft.com/office/drawing/2014/main" id="{72851AC3-B2E0-45C2-BC85-E09BCFAB7954}"/>
            </a:ext>
          </a:extLst>
        </xdr:cNvPr>
        <xdr:cNvCxnSpPr/>
      </xdr:nvCxnSpPr>
      <xdr:spPr>
        <a:xfrm>
          <a:off x="17988280" y="682752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98" name="楕円 497">
          <a:extLst>
            <a:ext uri="{FF2B5EF4-FFF2-40B4-BE49-F238E27FC236}">
              <a16:creationId xmlns:a16="http://schemas.microsoft.com/office/drawing/2014/main" id="{1E36268E-E2E7-4DD1-A42C-966C13A70F26}"/>
            </a:ext>
          </a:extLst>
        </xdr:cNvPr>
        <xdr:cNvSpPr/>
      </xdr:nvSpPr>
      <xdr:spPr>
        <a:xfrm>
          <a:off x="1716278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144780</xdr:rowOff>
    </xdr:from>
    <xdr:to>
      <xdr:col>107</xdr:col>
      <xdr:colOff>50800</xdr:colOff>
      <xdr:row>40</xdr:row>
      <xdr:rowOff>121920</xdr:rowOff>
    </xdr:to>
    <xdr:cxnSp macro="">
      <xdr:nvCxnSpPr>
        <xdr:cNvPr id="499" name="直線コネクタ 498">
          <a:extLst>
            <a:ext uri="{FF2B5EF4-FFF2-40B4-BE49-F238E27FC236}">
              <a16:creationId xmlns:a16="http://schemas.microsoft.com/office/drawing/2014/main" id="{6672004A-E4E8-44D5-851E-451C23F55614}"/>
            </a:ext>
          </a:extLst>
        </xdr:cNvPr>
        <xdr:cNvCxnSpPr/>
      </xdr:nvCxnSpPr>
      <xdr:spPr>
        <a:xfrm>
          <a:off x="17213580" y="6515100"/>
          <a:ext cx="7747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86360</xdr:rowOff>
    </xdr:from>
    <xdr:to>
      <xdr:col>98</xdr:col>
      <xdr:colOff>38100</xdr:colOff>
      <xdr:row>39</xdr:row>
      <xdr:rowOff>16510</xdr:rowOff>
    </xdr:to>
    <xdr:sp macro="" textlink="">
      <xdr:nvSpPr>
        <xdr:cNvPr id="500" name="楕円 499">
          <a:extLst>
            <a:ext uri="{FF2B5EF4-FFF2-40B4-BE49-F238E27FC236}">
              <a16:creationId xmlns:a16="http://schemas.microsoft.com/office/drawing/2014/main" id="{351B2E83-8E67-4CEB-81EF-B801B7A4A1C0}"/>
            </a:ext>
          </a:extLst>
        </xdr:cNvPr>
        <xdr:cNvSpPr/>
      </xdr:nvSpPr>
      <xdr:spPr>
        <a:xfrm>
          <a:off x="16388080" y="6456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137160</xdr:rowOff>
    </xdr:from>
    <xdr:to>
      <xdr:col>102</xdr:col>
      <xdr:colOff>114300</xdr:colOff>
      <xdr:row>38</xdr:row>
      <xdr:rowOff>144780</xdr:rowOff>
    </xdr:to>
    <xdr:cxnSp macro="">
      <xdr:nvCxnSpPr>
        <xdr:cNvPr id="501" name="直線コネクタ 500">
          <a:extLst>
            <a:ext uri="{FF2B5EF4-FFF2-40B4-BE49-F238E27FC236}">
              <a16:creationId xmlns:a16="http://schemas.microsoft.com/office/drawing/2014/main" id="{9CB3CA7F-225B-425F-A7D8-6D25B90D9020}"/>
            </a:ext>
          </a:extLst>
        </xdr:cNvPr>
        <xdr:cNvCxnSpPr/>
      </xdr:nvCxnSpPr>
      <xdr:spPr>
        <a:xfrm>
          <a:off x="16431260" y="650748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ED1A2040-B328-4C71-B128-487634B83109}"/>
            </a:ext>
          </a:extLst>
        </xdr:cNvPr>
        <xdr:cNvSpPr txBox="1"/>
      </xdr:nvSpPr>
      <xdr:spPr>
        <a:xfrm>
          <a:off x="185611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92855C7F-A7AB-4D28-9140-D119A73A8418}"/>
            </a:ext>
          </a:extLst>
        </xdr:cNvPr>
        <xdr:cNvSpPr txBox="1"/>
      </xdr:nvSpPr>
      <xdr:spPr>
        <a:xfrm>
          <a:off x="1777626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87F97896-C77E-44D8-A891-9BD1B470982E}"/>
            </a:ext>
          </a:extLst>
        </xdr:cNvPr>
        <xdr:cNvSpPr txBox="1"/>
      </xdr:nvSpPr>
      <xdr:spPr>
        <a:xfrm>
          <a:off x="1700156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187EFC13-3F83-4DE4-843C-84C482103380}"/>
            </a:ext>
          </a:extLst>
        </xdr:cNvPr>
        <xdr:cNvSpPr txBox="1"/>
      </xdr:nvSpPr>
      <xdr:spPr>
        <a:xfrm>
          <a:off x="1622686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7637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3B689809-4E45-48EB-8332-F568D256949E}"/>
            </a:ext>
          </a:extLst>
        </xdr:cNvPr>
        <xdr:cNvSpPr txBox="1"/>
      </xdr:nvSpPr>
      <xdr:spPr>
        <a:xfrm>
          <a:off x="185611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29043CA9-399E-4BFD-B877-7DCE5DE71AD9}"/>
            </a:ext>
          </a:extLst>
        </xdr:cNvPr>
        <xdr:cNvSpPr txBox="1"/>
      </xdr:nvSpPr>
      <xdr:spPr>
        <a:xfrm>
          <a:off x="1777626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C77B9560-423A-404D-A233-842FF4CF62D9}"/>
            </a:ext>
          </a:extLst>
        </xdr:cNvPr>
        <xdr:cNvSpPr txBox="1"/>
      </xdr:nvSpPr>
      <xdr:spPr>
        <a:xfrm>
          <a:off x="170015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33037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28A03CDD-3419-4A42-9385-24F5A0D86522}"/>
            </a:ext>
          </a:extLst>
        </xdr:cNvPr>
        <xdr:cNvSpPr txBox="1"/>
      </xdr:nvSpPr>
      <xdr:spPr>
        <a:xfrm>
          <a:off x="1622686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FDA7758E-4BFB-4841-B6E1-D1DAFE18053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826BA21E-2962-4498-99F0-41E43156D94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6CCE3F65-B1DF-4EC8-8AC7-6E5B3BB4EE2C}"/>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121957EE-55B4-4EAD-A2EC-0738B9EB8BD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2C3A7A4E-482A-4ECD-8FF2-AB001FA1B92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F43424A4-A509-449F-8D14-C5FEE45806C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7BFC6C31-4F76-4CA3-B1D2-07E2917A4E6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2DEDD978-E7C4-424D-8B5D-BB184DF3058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48AC0CA5-02C1-410A-9303-52532E6DF78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67FFB683-6F90-40E5-9DB9-B6E9F741CCA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64535DE2-B2AE-4BF8-9A50-B96918991F2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40279B74-C50B-4AD3-8EE2-C9DE3A8D583A}"/>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9DE11AD6-F858-4956-8CB3-2394217280F7}"/>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D3462A23-F357-446C-BE9C-0A15C25D3037}"/>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AE464D0F-324E-4E6D-8421-954D6EDBF776}"/>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5176ED60-522D-457B-A591-4DAC47EC1388}"/>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8C5EB35E-49B8-4597-80EC-57D06A8B9B5D}"/>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A38038CA-BB48-440E-8BBF-7BE3CB38F546}"/>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25DD470A-7E5E-4C51-A697-DABD65C04D1F}"/>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5A178171-54D9-44C7-A21F-804DB2AB484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B73127AA-C2AC-4C76-A524-6D0D95CC1A3C}"/>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90507697-70F2-4A80-83AE-25C9FC39ABC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2" name="直線コネクタ 531">
          <a:extLst>
            <a:ext uri="{FF2B5EF4-FFF2-40B4-BE49-F238E27FC236}">
              <a16:creationId xmlns:a16="http://schemas.microsoft.com/office/drawing/2014/main" id="{B31CEC5E-464D-4669-9C04-CCD9D56D99E8}"/>
            </a:ext>
          </a:extLst>
        </xdr:cNvPr>
        <xdr:cNvCxnSpPr/>
      </xdr:nvCxnSpPr>
      <xdr:spPr>
        <a:xfrm flipV="1">
          <a:off x="14375764" y="9254490"/>
          <a:ext cx="0" cy="144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F95C21BD-307E-4313-9F73-BEE546D1001F}"/>
            </a:ext>
          </a:extLst>
        </xdr:cNvPr>
        <xdr:cNvSpPr txBox="1"/>
      </xdr:nvSpPr>
      <xdr:spPr>
        <a:xfrm>
          <a:off x="144145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4" name="直線コネクタ 533">
          <a:extLst>
            <a:ext uri="{FF2B5EF4-FFF2-40B4-BE49-F238E27FC236}">
              <a16:creationId xmlns:a16="http://schemas.microsoft.com/office/drawing/2014/main" id="{EE28406F-4EC6-42A0-9533-F1CBFD5DC440}"/>
            </a:ext>
          </a:extLst>
        </xdr:cNvPr>
        <xdr:cNvCxnSpPr/>
      </xdr:nvCxnSpPr>
      <xdr:spPr>
        <a:xfrm>
          <a:off x="14287500" y="10696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7F98A63F-7DFD-4F65-AA2E-5C4D217CFEF1}"/>
            </a:ext>
          </a:extLst>
        </xdr:cNvPr>
        <xdr:cNvSpPr txBox="1"/>
      </xdr:nvSpPr>
      <xdr:spPr>
        <a:xfrm>
          <a:off x="14414500" y="903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6" name="直線コネクタ 535">
          <a:extLst>
            <a:ext uri="{FF2B5EF4-FFF2-40B4-BE49-F238E27FC236}">
              <a16:creationId xmlns:a16="http://schemas.microsoft.com/office/drawing/2014/main" id="{B6913959-AA0D-4D8C-B0C9-85B41DAA12D7}"/>
            </a:ext>
          </a:extLst>
        </xdr:cNvPr>
        <xdr:cNvCxnSpPr/>
      </xdr:nvCxnSpPr>
      <xdr:spPr>
        <a:xfrm>
          <a:off x="142875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77A615CC-A6C8-45FF-937E-25BDA5214735}"/>
            </a:ext>
          </a:extLst>
        </xdr:cNvPr>
        <xdr:cNvSpPr txBox="1"/>
      </xdr:nvSpPr>
      <xdr:spPr>
        <a:xfrm>
          <a:off x="14414500" y="9802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8" name="フローチャート: 判断 537">
          <a:extLst>
            <a:ext uri="{FF2B5EF4-FFF2-40B4-BE49-F238E27FC236}">
              <a16:creationId xmlns:a16="http://schemas.microsoft.com/office/drawing/2014/main" id="{2D5E547F-2497-4AD1-9B13-8DACBC57B9CD}"/>
            </a:ext>
          </a:extLst>
        </xdr:cNvPr>
        <xdr:cNvSpPr/>
      </xdr:nvSpPr>
      <xdr:spPr>
        <a:xfrm>
          <a:off x="14325600" y="994740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9" name="フローチャート: 判断 538">
          <a:extLst>
            <a:ext uri="{FF2B5EF4-FFF2-40B4-BE49-F238E27FC236}">
              <a16:creationId xmlns:a16="http://schemas.microsoft.com/office/drawing/2014/main" id="{13921ECC-E4DF-4503-BC1A-38B0B6BBC81C}"/>
            </a:ext>
          </a:extLst>
        </xdr:cNvPr>
        <xdr:cNvSpPr/>
      </xdr:nvSpPr>
      <xdr:spPr>
        <a:xfrm>
          <a:off x="13578840" y="99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40" name="フローチャート: 判断 539">
          <a:extLst>
            <a:ext uri="{FF2B5EF4-FFF2-40B4-BE49-F238E27FC236}">
              <a16:creationId xmlns:a16="http://schemas.microsoft.com/office/drawing/2014/main" id="{BF0FFDC6-8841-44BF-B718-BE70E9303BA6}"/>
            </a:ext>
          </a:extLst>
        </xdr:cNvPr>
        <xdr:cNvSpPr/>
      </xdr:nvSpPr>
      <xdr:spPr>
        <a:xfrm>
          <a:off x="12804140" y="992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1" name="フローチャート: 判断 540">
          <a:extLst>
            <a:ext uri="{FF2B5EF4-FFF2-40B4-BE49-F238E27FC236}">
              <a16:creationId xmlns:a16="http://schemas.microsoft.com/office/drawing/2014/main" id="{BD3B0CC9-2427-4D75-9133-1593EBC6972D}"/>
            </a:ext>
          </a:extLst>
        </xdr:cNvPr>
        <xdr:cNvSpPr/>
      </xdr:nvSpPr>
      <xdr:spPr>
        <a:xfrm>
          <a:off x="12029440" y="99062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2" name="フローチャート: 判断 541">
          <a:extLst>
            <a:ext uri="{FF2B5EF4-FFF2-40B4-BE49-F238E27FC236}">
              <a16:creationId xmlns:a16="http://schemas.microsoft.com/office/drawing/2014/main" id="{760FCD76-57E2-44D3-8742-5B4D4CB4DF4B}"/>
            </a:ext>
          </a:extLst>
        </xdr:cNvPr>
        <xdr:cNvSpPr/>
      </xdr:nvSpPr>
      <xdr:spPr>
        <a:xfrm>
          <a:off x="11231880" y="988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67FF021-A571-4268-9341-8C4FC57430B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270D972-94C0-42B1-9EC2-AE989E921F5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D177C7D-4E93-4613-A984-4AD3850E1FD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479667E-9836-4ABA-90CA-8AF8EDF9720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91F5350-9F4B-4F00-A1B2-48E4F97F600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159512</xdr:rowOff>
    </xdr:from>
    <xdr:to>
      <xdr:col>85</xdr:col>
      <xdr:colOff>177800</xdr:colOff>
      <xdr:row>60</xdr:row>
      <xdr:rowOff>89662</xdr:rowOff>
    </xdr:to>
    <xdr:sp macro="" textlink="">
      <xdr:nvSpPr>
        <xdr:cNvPr id="548" name="楕円 547">
          <a:extLst>
            <a:ext uri="{FF2B5EF4-FFF2-40B4-BE49-F238E27FC236}">
              <a16:creationId xmlns:a16="http://schemas.microsoft.com/office/drawing/2014/main" id="{9FCF107C-454F-43D7-B805-DDFF800F0C06}"/>
            </a:ext>
          </a:extLst>
        </xdr:cNvPr>
        <xdr:cNvSpPr/>
      </xdr:nvSpPr>
      <xdr:spPr>
        <a:xfrm>
          <a:off x="14325600" y="1005027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137939</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CB64A9AD-CAE4-411F-A4AF-B4F9CE96B7DA}"/>
            </a:ext>
          </a:extLst>
        </xdr:cNvPr>
        <xdr:cNvSpPr txBox="1"/>
      </xdr:nvSpPr>
      <xdr:spPr>
        <a:xfrm>
          <a:off x="14414500" y="10028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xdr:rowOff>
    </xdr:from>
    <xdr:to>
      <xdr:col>81</xdr:col>
      <xdr:colOff>101600</xdr:colOff>
      <xdr:row>60</xdr:row>
      <xdr:rowOff>112522</xdr:rowOff>
    </xdr:to>
    <xdr:sp macro="" textlink="">
      <xdr:nvSpPr>
        <xdr:cNvPr id="550" name="楕円 549">
          <a:extLst>
            <a:ext uri="{FF2B5EF4-FFF2-40B4-BE49-F238E27FC236}">
              <a16:creationId xmlns:a16="http://schemas.microsoft.com/office/drawing/2014/main" id="{65998A17-56A6-4DF1-9D93-2B2A9EAE6C15}"/>
            </a:ext>
          </a:extLst>
        </xdr:cNvPr>
        <xdr:cNvSpPr/>
      </xdr:nvSpPr>
      <xdr:spPr>
        <a:xfrm>
          <a:off x="1357884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38862</xdr:rowOff>
    </xdr:from>
    <xdr:to>
      <xdr:col>85</xdr:col>
      <xdr:colOff>127000</xdr:colOff>
      <xdr:row>60</xdr:row>
      <xdr:rowOff>61722</xdr:rowOff>
    </xdr:to>
    <xdr:cxnSp macro="">
      <xdr:nvCxnSpPr>
        <xdr:cNvPr id="551" name="直線コネクタ 550">
          <a:extLst>
            <a:ext uri="{FF2B5EF4-FFF2-40B4-BE49-F238E27FC236}">
              <a16:creationId xmlns:a16="http://schemas.microsoft.com/office/drawing/2014/main" id="{D4D0483A-9BD4-4B9E-9AE4-73F88F279687}"/>
            </a:ext>
          </a:extLst>
        </xdr:cNvPr>
        <xdr:cNvCxnSpPr/>
      </xdr:nvCxnSpPr>
      <xdr:spPr>
        <a:xfrm flipV="1">
          <a:off x="13629640" y="10097262"/>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xdr:rowOff>
    </xdr:from>
    <xdr:to>
      <xdr:col>76</xdr:col>
      <xdr:colOff>165100</xdr:colOff>
      <xdr:row>60</xdr:row>
      <xdr:rowOff>103378</xdr:rowOff>
    </xdr:to>
    <xdr:sp macro="" textlink="">
      <xdr:nvSpPr>
        <xdr:cNvPr id="552" name="楕円 551">
          <a:extLst>
            <a:ext uri="{FF2B5EF4-FFF2-40B4-BE49-F238E27FC236}">
              <a16:creationId xmlns:a16="http://schemas.microsoft.com/office/drawing/2014/main" id="{B841450E-06B5-47F8-B4F7-4D15E2F2BA79}"/>
            </a:ext>
          </a:extLst>
        </xdr:cNvPr>
        <xdr:cNvSpPr/>
      </xdr:nvSpPr>
      <xdr:spPr>
        <a:xfrm>
          <a:off x="1280414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52578</xdr:rowOff>
    </xdr:from>
    <xdr:to>
      <xdr:col>81</xdr:col>
      <xdr:colOff>50800</xdr:colOff>
      <xdr:row>60</xdr:row>
      <xdr:rowOff>61722</xdr:rowOff>
    </xdr:to>
    <xdr:cxnSp macro="">
      <xdr:nvCxnSpPr>
        <xdr:cNvPr id="553" name="直線コネクタ 552">
          <a:extLst>
            <a:ext uri="{FF2B5EF4-FFF2-40B4-BE49-F238E27FC236}">
              <a16:creationId xmlns:a16="http://schemas.microsoft.com/office/drawing/2014/main" id="{88261FE3-A6D7-4F02-A2EC-237AF65F69C3}"/>
            </a:ext>
          </a:extLst>
        </xdr:cNvPr>
        <xdr:cNvCxnSpPr/>
      </xdr:nvCxnSpPr>
      <xdr:spPr>
        <a:xfrm>
          <a:off x="12854940" y="10110978"/>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164084</xdr:rowOff>
    </xdr:from>
    <xdr:to>
      <xdr:col>72</xdr:col>
      <xdr:colOff>38100</xdr:colOff>
      <xdr:row>60</xdr:row>
      <xdr:rowOff>94234</xdr:rowOff>
    </xdr:to>
    <xdr:sp macro="" textlink="">
      <xdr:nvSpPr>
        <xdr:cNvPr id="554" name="楕円 553">
          <a:extLst>
            <a:ext uri="{FF2B5EF4-FFF2-40B4-BE49-F238E27FC236}">
              <a16:creationId xmlns:a16="http://schemas.microsoft.com/office/drawing/2014/main" id="{1E8CB5AB-C873-4B1A-B8B9-3BEB75A271D0}"/>
            </a:ext>
          </a:extLst>
        </xdr:cNvPr>
        <xdr:cNvSpPr/>
      </xdr:nvSpPr>
      <xdr:spPr>
        <a:xfrm>
          <a:off x="12029440" y="100548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43434</xdr:rowOff>
    </xdr:from>
    <xdr:to>
      <xdr:col>76</xdr:col>
      <xdr:colOff>114300</xdr:colOff>
      <xdr:row>60</xdr:row>
      <xdr:rowOff>52578</xdr:rowOff>
    </xdr:to>
    <xdr:cxnSp macro="">
      <xdr:nvCxnSpPr>
        <xdr:cNvPr id="555" name="直線コネクタ 554">
          <a:extLst>
            <a:ext uri="{FF2B5EF4-FFF2-40B4-BE49-F238E27FC236}">
              <a16:creationId xmlns:a16="http://schemas.microsoft.com/office/drawing/2014/main" id="{F0EB3B2D-CF30-4FA9-B1A4-3AE3956C86DC}"/>
            </a:ext>
          </a:extLst>
        </xdr:cNvPr>
        <xdr:cNvCxnSpPr/>
      </xdr:nvCxnSpPr>
      <xdr:spPr>
        <a:xfrm>
          <a:off x="12072620" y="10101834"/>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40640</xdr:rowOff>
    </xdr:from>
    <xdr:to>
      <xdr:col>67</xdr:col>
      <xdr:colOff>101600</xdr:colOff>
      <xdr:row>60</xdr:row>
      <xdr:rowOff>142240</xdr:rowOff>
    </xdr:to>
    <xdr:sp macro="" textlink="">
      <xdr:nvSpPr>
        <xdr:cNvPr id="556" name="楕円 555">
          <a:extLst>
            <a:ext uri="{FF2B5EF4-FFF2-40B4-BE49-F238E27FC236}">
              <a16:creationId xmlns:a16="http://schemas.microsoft.com/office/drawing/2014/main" id="{EC3C7874-41B0-426D-A8BA-55BFC1AB2461}"/>
            </a:ext>
          </a:extLst>
        </xdr:cNvPr>
        <xdr:cNvSpPr/>
      </xdr:nvSpPr>
      <xdr:spPr>
        <a:xfrm>
          <a:off x="1123188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43434</xdr:rowOff>
    </xdr:from>
    <xdr:to>
      <xdr:col>71</xdr:col>
      <xdr:colOff>177800</xdr:colOff>
      <xdr:row>60</xdr:row>
      <xdr:rowOff>91440</xdr:rowOff>
    </xdr:to>
    <xdr:cxnSp macro="">
      <xdr:nvCxnSpPr>
        <xdr:cNvPr id="557" name="直線コネクタ 556">
          <a:extLst>
            <a:ext uri="{FF2B5EF4-FFF2-40B4-BE49-F238E27FC236}">
              <a16:creationId xmlns:a16="http://schemas.microsoft.com/office/drawing/2014/main" id="{3AB8A48B-1BBC-4B0C-B643-95A59FC62665}"/>
            </a:ext>
          </a:extLst>
        </xdr:cNvPr>
        <xdr:cNvCxnSpPr/>
      </xdr:nvCxnSpPr>
      <xdr:spPr>
        <a:xfrm flipV="1">
          <a:off x="11282680" y="10101834"/>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558" name="n_1aveValue【学校施設】&#10;有形固定資産減価償却率">
          <a:extLst>
            <a:ext uri="{FF2B5EF4-FFF2-40B4-BE49-F238E27FC236}">
              <a16:creationId xmlns:a16="http://schemas.microsoft.com/office/drawing/2014/main" id="{55A4FA46-D1DD-4562-9D9E-67B341B9480B}"/>
            </a:ext>
          </a:extLst>
        </xdr:cNvPr>
        <xdr:cNvSpPr txBox="1"/>
      </xdr:nvSpPr>
      <xdr:spPr>
        <a:xfrm>
          <a:off x="134372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559" name="n_2aveValue【学校施設】&#10;有形固定資産減価償却率">
          <a:extLst>
            <a:ext uri="{FF2B5EF4-FFF2-40B4-BE49-F238E27FC236}">
              <a16:creationId xmlns:a16="http://schemas.microsoft.com/office/drawing/2014/main" id="{49FB24CE-3112-491B-89A6-0FF73FFB99CF}"/>
            </a:ext>
          </a:extLst>
        </xdr:cNvPr>
        <xdr:cNvSpPr txBox="1"/>
      </xdr:nvSpPr>
      <xdr:spPr>
        <a:xfrm>
          <a:off x="1267524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560" name="n_3aveValue【学校施設】&#10;有形固定資産減価償却率">
          <a:extLst>
            <a:ext uri="{FF2B5EF4-FFF2-40B4-BE49-F238E27FC236}">
              <a16:creationId xmlns:a16="http://schemas.microsoft.com/office/drawing/2014/main" id="{B4E0D19C-A8A2-4FFD-BCBA-82362FD74F9D}"/>
            </a:ext>
          </a:extLst>
        </xdr:cNvPr>
        <xdr:cNvSpPr txBox="1"/>
      </xdr:nvSpPr>
      <xdr:spPr>
        <a:xfrm>
          <a:off x="1190054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61" name="n_4aveValue【学校施設】&#10;有形固定資産減価償却率">
          <a:extLst>
            <a:ext uri="{FF2B5EF4-FFF2-40B4-BE49-F238E27FC236}">
              <a16:creationId xmlns:a16="http://schemas.microsoft.com/office/drawing/2014/main" id="{896AE91D-98A0-48CB-812F-807A771BFE1D}"/>
            </a:ext>
          </a:extLst>
        </xdr:cNvPr>
        <xdr:cNvSpPr txBox="1"/>
      </xdr:nvSpPr>
      <xdr:spPr>
        <a:xfrm>
          <a:off x="1110298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103649</xdr:rowOff>
    </xdr:from>
    <xdr:ext cx="405111" cy="259045"/>
    <xdr:sp macro="" textlink="">
      <xdr:nvSpPr>
        <xdr:cNvPr id="562" name="n_1mainValue【学校施設】&#10;有形固定資産減価償却率">
          <a:extLst>
            <a:ext uri="{FF2B5EF4-FFF2-40B4-BE49-F238E27FC236}">
              <a16:creationId xmlns:a16="http://schemas.microsoft.com/office/drawing/2014/main" id="{A2A1707C-810C-40D2-8B21-B9496CA4F2E9}"/>
            </a:ext>
          </a:extLst>
        </xdr:cNvPr>
        <xdr:cNvSpPr txBox="1"/>
      </xdr:nvSpPr>
      <xdr:spPr>
        <a:xfrm>
          <a:off x="1343724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94505</xdr:rowOff>
    </xdr:from>
    <xdr:ext cx="405111" cy="259045"/>
    <xdr:sp macro="" textlink="">
      <xdr:nvSpPr>
        <xdr:cNvPr id="563" name="n_2mainValue【学校施設】&#10;有形固定資産減価償却率">
          <a:extLst>
            <a:ext uri="{FF2B5EF4-FFF2-40B4-BE49-F238E27FC236}">
              <a16:creationId xmlns:a16="http://schemas.microsoft.com/office/drawing/2014/main" id="{053D117F-5780-4E93-B412-F295417AC4F1}"/>
            </a:ext>
          </a:extLst>
        </xdr:cNvPr>
        <xdr:cNvSpPr txBox="1"/>
      </xdr:nvSpPr>
      <xdr:spPr>
        <a:xfrm>
          <a:off x="1267524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85361</xdr:rowOff>
    </xdr:from>
    <xdr:ext cx="405111" cy="259045"/>
    <xdr:sp macro="" textlink="">
      <xdr:nvSpPr>
        <xdr:cNvPr id="564" name="n_3mainValue【学校施設】&#10;有形固定資産減価償却率">
          <a:extLst>
            <a:ext uri="{FF2B5EF4-FFF2-40B4-BE49-F238E27FC236}">
              <a16:creationId xmlns:a16="http://schemas.microsoft.com/office/drawing/2014/main" id="{97B035B2-DEA2-46A4-8DE1-AF8F73274B5C}"/>
            </a:ext>
          </a:extLst>
        </xdr:cNvPr>
        <xdr:cNvSpPr txBox="1"/>
      </xdr:nvSpPr>
      <xdr:spPr>
        <a:xfrm>
          <a:off x="119005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565" name="n_4mainValue【学校施設】&#10;有形固定資産減価償却率">
          <a:extLst>
            <a:ext uri="{FF2B5EF4-FFF2-40B4-BE49-F238E27FC236}">
              <a16:creationId xmlns:a16="http://schemas.microsoft.com/office/drawing/2014/main" id="{D8764DAB-F6C1-4010-8268-AFC99D6F10C0}"/>
            </a:ext>
          </a:extLst>
        </xdr:cNvPr>
        <xdr:cNvSpPr txBox="1"/>
      </xdr:nvSpPr>
      <xdr:spPr>
        <a:xfrm>
          <a:off x="1110298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B8591952-A6FC-4432-8A5B-1D02F4AE4DF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41E5ED96-AA5D-453D-B7FA-CF7F28EDD89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80828006-1581-4C89-AEB2-71332C1640D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A5EAF922-C7F5-481C-98DB-84E7C8D2D85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88DA7F93-B903-4934-B246-1F7AFA46DEC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B1843F4A-8C08-4C01-A5C4-384E4AE6448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33EDBD04-A27F-46FE-BCE3-7029255E43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D62C89B8-7098-4779-B578-C4126554EDC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9D6932A4-EB5D-42C5-B9CF-18E109BCD17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BED3B646-0334-4DE9-BAF8-CDEEF0F3ABC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4454C51F-D9F5-4C9C-BAA3-302CE22C9596}"/>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7" name="直線コネクタ 576">
          <a:extLst>
            <a:ext uri="{FF2B5EF4-FFF2-40B4-BE49-F238E27FC236}">
              <a16:creationId xmlns:a16="http://schemas.microsoft.com/office/drawing/2014/main" id="{D1000B06-16B1-4BBE-A27E-EE503223CBFE}"/>
            </a:ext>
          </a:extLst>
        </xdr:cNvPr>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8" name="テキスト ボックス 577">
          <a:extLst>
            <a:ext uri="{FF2B5EF4-FFF2-40B4-BE49-F238E27FC236}">
              <a16:creationId xmlns:a16="http://schemas.microsoft.com/office/drawing/2014/main" id="{2E2D283B-0D15-416F-8F74-DC23EB3E1050}"/>
            </a:ext>
          </a:extLst>
        </xdr:cNvPr>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9" name="直線コネクタ 578">
          <a:extLst>
            <a:ext uri="{FF2B5EF4-FFF2-40B4-BE49-F238E27FC236}">
              <a16:creationId xmlns:a16="http://schemas.microsoft.com/office/drawing/2014/main" id="{43F71884-FB3C-47E2-8A02-09042705E279}"/>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0" name="テキスト ボックス 579">
          <a:extLst>
            <a:ext uri="{FF2B5EF4-FFF2-40B4-BE49-F238E27FC236}">
              <a16:creationId xmlns:a16="http://schemas.microsoft.com/office/drawing/2014/main" id="{EF45F66A-FFC0-4A31-BFCF-F21708667B60}"/>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1" name="直線コネクタ 580">
          <a:extLst>
            <a:ext uri="{FF2B5EF4-FFF2-40B4-BE49-F238E27FC236}">
              <a16:creationId xmlns:a16="http://schemas.microsoft.com/office/drawing/2014/main" id="{B136CEAD-0EC6-44C2-8787-C56FDF0F4D0F}"/>
            </a:ext>
          </a:extLst>
        </xdr:cNvPr>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2" name="テキスト ボックス 581">
          <a:extLst>
            <a:ext uri="{FF2B5EF4-FFF2-40B4-BE49-F238E27FC236}">
              <a16:creationId xmlns:a16="http://schemas.microsoft.com/office/drawing/2014/main" id="{B8375D9B-333B-45F5-A2E5-F3C14DBF4A21}"/>
            </a:ext>
          </a:extLst>
        </xdr:cNvPr>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A5E6AD2C-8756-4644-9E14-F8EA0BF572A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63E490F4-33B0-4F2E-9280-D77EBF4CEF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5" name="直線コネクタ 584">
          <a:extLst>
            <a:ext uri="{FF2B5EF4-FFF2-40B4-BE49-F238E27FC236}">
              <a16:creationId xmlns:a16="http://schemas.microsoft.com/office/drawing/2014/main" id="{3FC2F483-0D74-411B-81A4-EA8CA7C6313E}"/>
            </a:ext>
          </a:extLst>
        </xdr:cNvPr>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6" name="テキスト ボックス 585">
          <a:extLst>
            <a:ext uri="{FF2B5EF4-FFF2-40B4-BE49-F238E27FC236}">
              <a16:creationId xmlns:a16="http://schemas.microsoft.com/office/drawing/2014/main" id="{68AA97D9-6B82-4E66-A9A2-2C522007D6E6}"/>
            </a:ext>
          </a:extLst>
        </xdr:cNvPr>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A4F53E6A-DC85-4117-B7D1-9303D079FC07}"/>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a:extLst>
            <a:ext uri="{FF2B5EF4-FFF2-40B4-BE49-F238E27FC236}">
              <a16:creationId xmlns:a16="http://schemas.microsoft.com/office/drawing/2014/main" id="{B4C88322-87E0-4114-A17E-FD4FD63C4768}"/>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9" name="直線コネクタ 588">
          <a:extLst>
            <a:ext uri="{FF2B5EF4-FFF2-40B4-BE49-F238E27FC236}">
              <a16:creationId xmlns:a16="http://schemas.microsoft.com/office/drawing/2014/main" id="{C987FA97-39FD-4FCC-8309-108C3DD21A54}"/>
            </a:ext>
          </a:extLst>
        </xdr:cNvPr>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0" name="テキスト ボックス 589">
          <a:extLst>
            <a:ext uri="{FF2B5EF4-FFF2-40B4-BE49-F238E27FC236}">
              <a16:creationId xmlns:a16="http://schemas.microsoft.com/office/drawing/2014/main" id="{BBE8E829-ED49-4352-BD7A-0C4E408C1BC0}"/>
            </a:ext>
          </a:extLst>
        </xdr:cNvPr>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69290A0-D744-4F37-ACBC-2456BDBA6BC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B3899FFA-36AC-434D-AD04-6CBC713124D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559751E-62AE-416A-8172-2BF5E260166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4" name="直線コネクタ 593">
          <a:extLst>
            <a:ext uri="{FF2B5EF4-FFF2-40B4-BE49-F238E27FC236}">
              <a16:creationId xmlns:a16="http://schemas.microsoft.com/office/drawing/2014/main" id="{4C40C234-7935-4E88-BD71-DCB853BA0A29}"/>
            </a:ext>
          </a:extLst>
        </xdr:cNvPr>
        <xdr:cNvCxnSpPr/>
      </xdr:nvCxnSpPr>
      <xdr:spPr>
        <a:xfrm flipV="1">
          <a:off x="19509104" y="9406414"/>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5" name="【学校施設】&#10;一人当たり面積最小値テキスト">
          <a:extLst>
            <a:ext uri="{FF2B5EF4-FFF2-40B4-BE49-F238E27FC236}">
              <a16:creationId xmlns:a16="http://schemas.microsoft.com/office/drawing/2014/main" id="{398B6C2C-63BB-4F80-AC11-F97C37A8E9A7}"/>
            </a:ext>
          </a:extLst>
        </xdr:cNvPr>
        <xdr:cNvSpPr txBox="1"/>
      </xdr:nvSpPr>
      <xdr:spPr>
        <a:xfrm>
          <a:off x="19547840" y="1072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6" name="直線コネクタ 595">
          <a:extLst>
            <a:ext uri="{FF2B5EF4-FFF2-40B4-BE49-F238E27FC236}">
              <a16:creationId xmlns:a16="http://schemas.microsoft.com/office/drawing/2014/main" id="{AE43A8CC-C25C-4FAC-B514-E54C54FC064D}"/>
            </a:ext>
          </a:extLst>
        </xdr:cNvPr>
        <xdr:cNvCxnSpPr/>
      </xdr:nvCxnSpPr>
      <xdr:spPr>
        <a:xfrm>
          <a:off x="19443700" y="10722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7" name="【学校施設】&#10;一人当たり面積最大値テキスト">
          <a:extLst>
            <a:ext uri="{FF2B5EF4-FFF2-40B4-BE49-F238E27FC236}">
              <a16:creationId xmlns:a16="http://schemas.microsoft.com/office/drawing/2014/main" id="{E4A01B58-0BC5-4487-94C4-6C6290D068E6}"/>
            </a:ext>
          </a:extLst>
        </xdr:cNvPr>
        <xdr:cNvSpPr txBox="1"/>
      </xdr:nvSpPr>
      <xdr:spPr>
        <a:xfrm>
          <a:off x="19547840" y="91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8" name="直線コネクタ 597">
          <a:extLst>
            <a:ext uri="{FF2B5EF4-FFF2-40B4-BE49-F238E27FC236}">
              <a16:creationId xmlns:a16="http://schemas.microsoft.com/office/drawing/2014/main" id="{07C39D5E-A77A-4ABC-B698-D3381F0FADAC}"/>
            </a:ext>
          </a:extLst>
        </xdr:cNvPr>
        <xdr:cNvCxnSpPr/>
      </xdr:nvCxnSpPr>
      <xdr:spPr>
        <a:xfrm>
          <a:off x="19443700" y="9406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599" name="【学校施設】&#10;一人当たり面積平均値テキスト">
          <a:extLst>
            <a:ext uri="{FF2B5EF4-FFF2-40B4-BE49-F238E27FC236}">
              <a16:creationId xmlns:a16="http://schemas.microsoft.com/office/drawing/2014/main" id="{83150D30-34E7-4279-B950-8CCA114C47EC}"/>
            </a:ext>
          </a:extLst>
        </xdr:cNvPr>
        <xdr:cNvSpPr txBox="1"/>
      </xdr:nvSpPr>
      <xdr:spPr>
        <a:xfrm>
          <a:off x="19547840" y="99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600" name="フローチャート: 判断 599">
          <a:extLst>
            <a:ext uri="{FF2B5EF4-FFF2-40B4-BE49-F238E27FC236}">
              <a16:creationId xmlns:a16="http://schemas.microsoft.com/office/drawing/2014/main" id="{23AEA5A6-702E-4D80-A4C7-FB20F98C22B5}"/>
            </a:ext>
          </a:extLst>
        </xdr:cNvPr>
        <xdr:cNvSpPr/>
      </xdr:nvSpPr>
      <xdr:spPr>
        <a:xfrm>
          <a:off x="19458940" y="1010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1" name="フローチャート: 判断 600">
          <a:extLst>
            <a:ext uri="{FF2B5EF4-FFF2-40B4-BE49-F238E27FC236}">
              <a16:creationId xmlns:a16="http://schemas.microsoft.com/office/drawing/2014/main" id="{2BBF240F-CC94-4E28-8D51-AD442093D181}"/>
            </a:ext>
          </a:extLst>
        </xdr:cNvPr>
        <xdr:cNvSpPr/>
      </xdr:nvSpPr>
      <xdr:spPr>
        <a:xfrm>
          <a:off x="18735040" y="10113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2" name="フローチャート: 判断 601">
          <a:extLst>
            <a:ext uri="{FF2B5EF4-FFF2-40B4-BE49-F238E27FC236}">
              <a16:creationId xmlns:a16="http://schemas.microsoft.com/office/drawing/2014/main" id="{015262BE-BCC1-4EC1-8A34-C512B6B6E5AA}"/>
            </a:ext>
          </a:extLst>
        </xdr:cNvPr>
        <xdr:cNvSpPr/>
      </xdr:nvSpPr>
      <xdr:spPr>
        <a:xfrm>
          <a:off x="17937480" y="1012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3" name="フローチャート: 判断 602">
          <a:extLst>
            <a:ext uri="{FF2B5EF4-FFF2-40B4-BE49-F238E27FC236}">
              <a16:creationId xmlns:a16="http://schemas.microsoft.com/office/drawing/2014/main" id="{76BDF432-8682-43CB-917E-4E7C9EEC54B4}"/>
            </a:ext>
          </a:extLst>
        </xdr:cNvPr>
        <xdr:cNvSpPr/>
      </xdr:nvSpPr>
      <xdr:spPr>
        <a:xfrm>
          <a:off x="171627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4" name="フローチャート: 判断 603">
          <a:extLst>
            <a:ext uri="{FF2B5EF4-FFF2-40B4-BE49-F238E27FC236}">
              <a16:creationId xmlns:a16="http://schemas.microsoft.com/office/drawing/2014/main" id="{0FC5205A-E4F0-4B45-BD37-0ACBD70137D1}"/>
            </a:ext>
          </a:extLst>
        </xdr:cNvPr>
        <xdr:cNvSpPr/>
      </xdr:nvSpPr>
      <xdr:spPr>
        <a:xfrm>
          <a:off x="16388080" y="101347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74FDB28-6E9D-48DA-87FB-2E6B9034BD7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1E70A04-0490-462C-B9A1-0D70D36D8BC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064DA3A-D63B-47DA-BC82-12E4E7C89E2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3FB0547-6E90-4F08-8781-D0F2BC85885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BCC7D057-10B8-4A8B-A744-53125490E6E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610" name="楕円 609">
          <a:extLst>
            <a:ext uri="{FF2B5EF4-FFF2-40B4-BE49-F238E27FC236}">
              <a16:creationId xmlns:a16="http://schemas.microsoft.com/office/drawing/2014/main" id="{1EE57AC8-1570-4255-99C0-5D7A420582E3}"/>
            </a:ext>
          </a:extLst>
        </xdr:cNvPr>
        <xdr:cNvSpPr/>
      </xdr:nvSpPr>
      <xdr:spPr>
        <a:xfrm>
          <a:off x="19458940" y="10380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133367</xdr:rowOff>
    </xdr:from>
    <xdr:ext cx="469744" cy="259045"/>
    <xdr:sp macro="" textlink="">
      <xdr:nvSpPr>
        <xdr:cNvPr id="611" name="【学校施設】&#10;一人当たり面積該当値テキスト">
          <a:extLst>
            <a:ext uri="{FF2B5EF4-FFF2-40B4-BE49-F238E27FC236}">
              <a16:creationId xmlns:a16="http://schemas.microsoft.com/office/drawing/2014/main" id="{D5659565-E6F5-4F0F-B50B-F5030E6066EF}"/>
            </a:ext>
          </a:extLst>
        </xdr:cNvPr>
        <xdr:cNvSpPr txBox="1"/>
      </xdr:nvSpPr>
      <xdr:spPr>
        <a:xfrm>
          <a:off x="19547840" y="1035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162084</xdr:rowOff>
    </xdr:from>
    <xdr:to>
      <xdr:col>112</xdr:col>
      <xdr:colOff>38100</xdr:colOff>
      <xdr:row>62</xdr:row>
      <xdr:rowOff>92234</xdr:rowOff>
    </xdr:to>
    <xdr:sp macro="" textlink="">
      <xdr:nvSpPr>
        <xdr:cNvPr id="612" name="楕円 611">
          <a:extLst>
            <a:ext uri="{FF2B5EF4-FFF2-40B4-BE49-F238E27FC236}">
              <a16:creationId xmlns:a16="http://schemas.microsoft.com/office/drawing/2014/main" id="{AE501914-0B45-4A16-9EB2-F10E82F0FC6C}"/>
            </a:ext>
          </a:extLst>
        </xdr:cNvPr>
        <xdr:cNvSpPr/>
      </xdr:nvSpPr>
      <xdr:spPr>
        <a:xfrm>
          <a:off x="18735040" y="10388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34290</xdr:rowOff>
    </xdr:from>
    <xdr:to>
      <xdr:col>116</xdr:col>
      <xdr:colOff>63500</xdr:colOff>
      <xdr:row>62</xdr:row>
      <xdr:rowOff>41434</xdr:rowOff>
    </xdr:to>
    <xdr:cxnSp macro="">
      <xdr:nvCxnSpPr>
        <xdr:cNvPr id="613" name="直線コネクタ 612">
          <a:extLst>
            <a:ext uri="{FF2B5EF4-FFF2-40B4-BE49-F238E27FC236}">
              <a16:creationId xmlns:a16="http://schemas.microsoft.com/office/drawing/2014/main" id="{ED991444-B734-4139-867A-FE9EFBAED6A4}"/>
            </a:ext>
          </a:extLst>
        </xdr:cNvPr>
        <xdr:cNvCxnSpPr/>
      </xdr:nvCxnSpPr>
      <xdr:spPr>
        <a:xfrm flipV="1">
          <a:off x="18778220" y="10427970"/>
          <a:ext cx="73152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170656</xdr:rowOff>
    </xdr:from>
    <xdr:to>
      <xdr:col>107</xdr:col>
      <xdr:colOff>101600</xdr:colOff>
      <xdr:row>62</xdr:row>
      <xdr:rowOff>100806</xdr:rowOff>
    </xdr:to>
    <xdr:sp macro="" textlink="">
      <xdr:nvSpPr>
        <xdr:cNvPr id="614" name="楕円 613">
          <a:extLst>
            <a:ext uri="{FF2B5EF4-FFF2-40B4-BE49-F238E27FC236}">
              <a16:creationId xmlns:a16="http://schemas.microsoft.com/office/drawing/2014/main" id="{7D1E3DF5-0075-4A3A-8CF8-FE941CE3B0BF}"/>
            </a:ext>
          </a:extLst>
        </xdr:cNvPr>
        <xdr:cNvSpPr/>
      </xdr:nvSpPr>
      <xdr:spPr>
        <a:xfrm>
          <a:off x="17937480" y="10396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41434</xdr:rowOff>
    </xdr:from>
    <xdr:to>
      <xdr:col>111</xdr:col>
      <xdr:colOff>177800</xdr:colOff>
      <xdr:row>62</xdr:row>
      <xdr:rowOff>50006</xdr:rowOff>
    </xdr:to>
    <xdr:cxnSp macro="">
      <xdr:nvCxnSpPr>
        <xdr:cNvPr id="615" name="直線コネクタ 614">
          <a:extLst>
            <a:ext uri="{FF2B5EF4-FFF2-40B4-BE49-F238E27FC236}">
              <a16:creationId xmlns:a16="http://schemas.microsoft.com/office/drawing/2014/main" id="{682A107D-103F-46F9-96F0-9D577DEF9E7D}"/>
            </a:ext>
          </a:extLst>
        </xdr:cNvPr>
        <xdr:cNvCxnSpPr/>
      </xdr:nvCxnSpPr>
      <xdr:spPr>
        <a:xfrm flipV="1">
          <a:off x="17988280" y="10435114"/>
          <a:ext cx="78994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9207</xdr:rowOff>
    </xdr:from>
    <xdr:to>
      <xdr:col>102</xdr:col>
      <xdr:colOff>165100</xdr:colOff>
      <xdr:row>62</xdr:row>
      <xdr:rowOff>110807</xdr:rowOff>
    </xdr:to>
    <xdr:sp macro="" textlink="">
      <xdr:nvSpPr>
        <xdr:cNvPr id="616" name="楕円 615">
          <a:extLst>
            <a:ext uri="{FF2B5EF4-FFF2-40B4-BE49-F238E27FC236}">
              <a16:creationId xmlns:a16="http://schemas.microsoft.com/office/drawing/2014/main" id="{3FF55AA3-90F5-456C-870E-B23DD46EA545}"/>
            </a:ext>
          </a:extLst>
        </xdr:cNvPr>
        <xdr:cNvSpPr/>
      </xdr:nvSpPr>
      <xdr:spPr>
        <a:xfrm>
          <a:off x="17162780" y="104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50006</xdr:rowOff>
    </xdr:from>
    <xdr:to>
      <xdr:col>107</xdr:col>
      <xdr:colOff>50800</xdr:colOff>
      <xdr:row>62</xdr:row>
      <xdr:rowOff>60007</xdr:rowOff>
    </xdr:to>
    <xdr:cxnSp macro="">
      <xdr:nvCxnSpPr>
        <xdr:cNvPr id="617" name="直線コネクタ 616">
          <a:extLst>
            <a:ext uri="{FF2B5EF4-FFF2-40B4-BE49-F238E27FC236}">
              <a16:creationId xmlns:a16="http://schemas.microsoft.com/office/drawing/2014/main" id="{20B87B22-EE70-46D3-91E0-0FBA4D3B0DBB}"/>
            </a:ext>
          </a:extLst>
        </xdr:cNvPr>
        <xdr:cNvCxnSpPr/>
      </xdr:nvCxnSpPr>
      <xdr:spPr>
        <a:xfrm flipV="1">
          <a:off x="17213580" y="10443686"/>
          <a:ext cx="7747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19209</xdr:rowOff>
    </xdr:from>
    <xdr:to>
      <xdr:col>98</xdr:col>
      <xdr:colOff>38100</xdr:colOff>
      <xdr:row>62</xdr:row>
      <xdr:rowOff>120809</xdr:rowOff>
    </xdr:to>
    <xdr:sp macro="" textlink="">
      <xdr:nvSpPr>
        <xdr:cNvPr id="618" name="楕円 617">
          <a:extLst>
            <a:ext uri="{FF2B5EF4-FFF2-40B4-BE49-F238E27FC236}">
              <a16:creationId xmlns:a16="http://schemas.microsoft.com/office/drawing/2014/main" id="{DDCF398D-A1E9-4D36-AAC8-F300E292D878}"/>
            </a:ext>
          </a:extLst>
        </xdr:cNvPr>
        <xdr:cNvSpPr/>
      </xdr:nvSpPr>
      <xdr:spPr>
        <a:xfrm>
          <a:off x="16388080" y="104128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60007</xdr:rowOff>
    </xdr:from>
    <xdr:to>
      <xdr:col>102</xdr:col>
      <xdr:colOff>114300</xdr:colOff>
      <xdr:row>62</xdr:row>
      <xdr:rowOff>70009</xdr:rowOff>
    </xdr:to>
    <xdr:cxnSp macro="">
      <xdr:nvCxnSpPr>
        <xdr:cNvPr id="619" name="直線コネクタ 618">
          <a:extLst>
            <a:ext uri="{FF2B5EF4-FFF2-40B4-BE49-F238E27FC236}">
              <a16:creationId xmlns:a16="http://schemas.microsoft.com/office/drawing/2014/main" id="{42F65C36-0DFD-4065-A68C-72CD1AD59339}"/>
            </a:ext>
          </a:extLst>
        </xdr:cNvPr>
        <xdr:cNvCxnSpPr/>
      </xdr:nvCxnSpPr>
      <xdr:spPr>
        <a:xfrm flipV="1">
          <a:off x="16431260" y="10453687"/>
          <a:ext cx="78232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620" name="n_1aveValue【学校施設】&#10;一人当たり面積">
          <a:extLst>
            <a:ext uri="{FF2B5EF4-FFF2-40B4-BE49-F238E27FC236}">
              <a16:creationId xmlns:a16="http://schemas.microsoft.com/office/drawing/2014/main" id="{040114E3-BE68-44D0-B070-4FCA1648E138}"/>
            </a:ext>
          </a:extLst>
        </xdr:cNvPr>
        <xdr:cNvSpPr txBox="1"/>
      </xdr:nvSpPr>
      <xdr:spPr>
        <a:xfrm>
          <a:off x="18561127" y="98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621" name="n_2aveValue【学校施設】&#10;一人当たり面積">
          <a:extLst>
            <a:ext uri="{FF2B5EF4-FFF2-40B4-BE49-F238E27FC236}">
              <a16:creationId xmlns:a16="http://schemas.microsoft.com/office/drawing/2014/main" id="{8DCD08B7-862C-4A37-BAB2-9030A5A6DD75}"/>
            </a:ext>
          </a:extLst>
        </xdr:cNvPr>
        <xdr:cNvSpPr txBox="1"/>
      </xdr:nvSpPr>
      <xdr:spPr>
        <a:xfrm>
          <a:off x="17776267" y="990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22" name="n_3aveValue【学校施設】&#10;一人当たり面積">
          <a:extLst>
            <a:ext uri="{FF2B5EF4-FFF2-40B4-BE49-F238E27FC236}">
              <a16:creationId xmlns:a16="http://schemas.microsoft.com/office/drawing/2014/main" id="{89AEABA4-8653-448A-935F-8D9EDC853214}"/>
            </a:ext>
          </a:extLst>
        </xdr:cNvPr>
        <xdr:cNvSpPr txBox="1"/>
      </xdr:nvSpPr>
      <xdr:spPr>
        <a:xfrm>
          <a:off x="170015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623" name="n_4aveValue【学校施設】&#10;一人当たり面積">
          <a:extLst>
            <a:ext uri="{FF2B5EF4-FFF2-40B4-BE49-F238E27FC236}">
              <a16:creationId xmlns:a16="http://schemas.microsoft.com/office/drawing/2014/main" id="{FA10D2C7-74B1-4A13-AE1E-B6606A2CA573}"/>
            </a:ext>
          </a:extLst>
        </xdr:cNvPr>
        <xdr:cNvSpPr txBox="1"/>
      </xdr:nvSpPr>
      <xdr:spPr>
        <a:xfrm>
          <a:off x="16226867" y="991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83361</xdr:rowOff>
    </xdr:from>
    <xdr:ext cx="469744" cy="259045"/>
    <xdr:sp macro="" textlink="">
      <xdr:nvSpPr>
        <xdr:cNvPr id="624" name="n_1mainValue【学校施設】&#10;一人当たり面積">
          <a:extLst>
            <a:ext uri="{FF2B5EF4-FFF2-40B4-BE49-F238E27FC236}">
              <a16:creationId xmlns:a16="http://schemas.microsoft.com/office/drawing/2014/main" id="{8CF2CD14-421B-439A-96AE-7A1E3871DB6F}"/>
            </a:ext>
          </a:extLst>
        </xdr:cNvPr>
        <xdr:cNvSpPr txBox="1"/>
      </xdr:nvSpPr>
      <xdr:spPr>
        <a:xfrm>
          <a:off x="18561127" y="1047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91933</xdr:rowOff>
    </xdr:from>
    <xdr:ext cx="469744" cy="259045"/>
    <xdr:sp macro="" textlink="">
      <xdr:nvSpPr>
        <xdr:cNvPr id="625" name="n_2mainValue【学校施設】&#10;一人当たり面積">
          <a:extLst>
            <a:ext uri="{FF2B5EF4-FFF2-40B4-BE49-F238E27FC236}">
              <a16:creationId xmlns:a16="http://schemas.microsoft.com/office/drawing/2014/main" id="{06652295-E268-4FB7-949E-5952F623C8C8}"/>
            </a:ext>
          </a:extLst>
        </xdr:cNvPr>
        <xdr:cNvSpPr txBox="1"/>
      </xdr:nvSpPr>
      <xdr:spPr>
        <a:xfrm>
          <a:off x="17776267" y="1048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101934</xdr:rowOff>
    </xdr:from>
    <xdr:ext cx="469744" cy="259045"/>
    <xdr:sp macro="" textlink="">
      <xdr:nvSpPr>
        <xdr:cNvPr id="626" name="n_3mainValue【学校施設】&#10;一人当たり面積">
          <a:extLst>
            <a:ext uri="{FF2B5EF4-FFF2-40B4-BE49-F238E27FC236}">
              <a16:creationId xmlns:a16="http://schemas.microsoft.com/office/drawing/2014/main" id="{86069813-522F-4E10-B961-D54A25AD2D0D}"/>
            </a:ext>
          </a:extLst>
        </xdr:cNvPr>
        <xdr:cNvSpPr txBox="1"/>
      </xdr:nvSpPr>
      <xdr:spPr>
        <a:xfrm>
          <a:off x="17001567" y="104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111936</xdr:rowOff>
    </xdr:from>
    <xdr:ext cx="469744" cy="259045"/>
    <xdr:sp macro="" textlink="">
      <xdr:nvSpPr>
        <xdr:cNvPr id="627" name="n_4mainValue【学校施設】&#10;一人当たり面積">
          <a:extLst>
            <a:ext uri="{FF2B5EF4-FFF2-40B4-BE49-F238E27FC236}">
              <a16:creationId xmlns:a16="http://schemas.microsoft.com/office/drawing/2014/main" id="{8F6FF663-47A6-4560-A17D-54AD7B5171FF}"/>
            </a:ext>
          </a:extLst>
        </xdr:cNvPr>
        <xdr:cNvSpPr txBox="1"/>
      </xdr:nvSpPr>
      <xdr:spPr>
        <a:xfrm>
          <a:off x="16226867" y="1050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943BE23A-A022-4FA4-A9D9-2ED49C61DF7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BB6EAC2-0CC1-436A-B2AD-610B8B30F76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853D76ED-0C89-430C-9819-BC2CF16B952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631961AD-E58C-49D3-9976-76153FDFF91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B1FB1792-EB91-4BEA-85D0-6493A87106C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5EF6296D-A28D-4831-BE48-0D8A7A0CC5A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FED9DA65-FE7E-4E28-9DBF-BA247FEF73A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4C1C96EF-D9A7-49B0-9AFF-E27F9917EF47}"/>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754FC09E-2950-4771-9E0E-6F07716EC3D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DAA4B2C9-715C-4479-9864-72AAEC6F72E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4A858225-6404-424C-B6EB-729C68E01C0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22AEF181-DF35-4D74-A14C-FFAE50D3CF3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DBE71606-F887-4CDC-8D92-DB94E14C2DE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216AAD3-A7C9-4A54-824E-25F15D3E818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5B440E93-BC1E-48C9-841B-8167CA909C3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30055A40-7940-49DD-9604-93D66C3C5253}"/>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94B238D7-91D8-4485-B8A2-372915244AE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30A0E80-5525-45B1-9CAC-E2BAB5E60B3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3755438C-5E7F-47C6-A17A-D9D5D97ADFF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1D82331F-2753-40FC-ACA0-90FE408A808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31F472AB-C350-4448-8B1C-BC2E09D61FE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69728FC8-EC75-4205-9345-5C58ECD53CD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F8D32101-8111-44E2-A68E-39AC62882BB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F4E71FF-2B79-45B7-AB93-D9AC062E8297}"/>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a:extLst>
            <a:ext uri="{FF2B5EF4-FFF2-40B4-BE49-F238E27FC236}">
              <a16:creationId xmlns:a16="http://schemas.microsoft.com/office/drawing/2014/main" id="{C48F50F2-66C0-42F8-83E0-6F0B5664F04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a:extLst>
            <a:ext uri="{FF2B5EF4-FFF2-40B4-BE49-F238E27FC236}">
              <a16:creationId xmlns:a16="http://schemas.microsoft.com/office/drawing/2014/main" id="{A475FD98-AF1D-4B82-B481-AF1E39A42B7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a:extLst>
            <a:ext uri="{FF2B5EF4-FFF2-40B4-BE49-F238E27FC236}">
              <a16:creationId xmlns:a16="http://schemas.microsoft.com/office/drawing/2014/main" id="{406B6A76-1D79-436D-9DBB-E42B6606458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a:extLst>
            <a:ext uri="{FF2B5EF4-FFF2-40B4-BE49-F238E27FC236}">
              <a16:creationId xmlns:a16="http://schemas.microsoft.com/office/drawing/2014/main" id="{81CC2D86-57EB-47C5-B228-2A5A8FB2431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a:extLst>
            <a:ext uri="{FF2B5EF4-FFF2-40B4-BE49-F238E27FC236}">
              <a16:creationId xmlns:a16="http://schemas.microsoft.com/office/drawing/2014/main" id="{D20E1C7A-53AD-42C0-891E-A07D3C1DEB9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a:extLst>
            <a:ext uri="{FF2B5EF4-FFF2-40B4-BE49-F238E27FC236}">
              <a16:creationId xmlns:a16="http://schemas.microsoft.com/office/drawing/2014/main" id="{B06573DB-7FC6-43EC-905A-63614F900DD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a:extLst>
            <a:ext uri="{FF2B5EF4-FFF2-40B4-BE49-F238E27FC236}">
              <a16:creationId xmlns:a16="http://schemas.microsoft.com/office/drawing/2014/main" id="{151382A9-58B9-482F-BA1E-E5F4281C40D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a:extLst>
            <a:ext uri="{FF2B5EF4-FFF2-40B4-BE49-F238E27FC236}">
              <a16:creationId xmlns:a16="http://schemas.microsoft.com/office/drawing/2014/main" id="{BE2F3488-6892-4D8B-AD7C-16331758F40A}"/>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44E6BD6C-6850-427A-9479-75A3F32B8E6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D752AED4-6BCA-401F-B90F-0EA02C1E353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3725B919-FFC2-4995-BBEF-F2B7C63FA3E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して有形固定資産減価償却率が高い施設は、「道路」、「学校施設」であり、低い施設は、「認定こども園・幼稚園・保育所」、「橋りょう・トンネル」、「公営住宅」となっている。「道路」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年度以前に建設されたアスファルト製道路の減価償却が終了したことなどにより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％と高い水準になっている。今後は平成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長寿命化計画に基づき適切な維持管理を推進していく。「橋りょう・トンネル」については、古い施設の取得額を不明で処理しているものが多く、結果として減価償却率が低くなっている。「学校施設」の有形固定資産減価償却率については、建設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年以上経過したものもあり老朽化が進んでいることから、類似団体内平均値と比較して高くなって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枚方市学校施設整備計画」及び「枚方市市有建築物保全計画」に基づき学校施設や設備の改修を行い、長寿命化に取り組んでいる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した。「公営住宅」については、経年により老朽化が進んでいる。また一人当たりの面積についても、市営住宅が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戸と少ないため類似団体内平均値を大きく下回っている。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E0046D-ECA8-42A3-BF03-F79CD9627AB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BD1868F-A1FD-45B2-973E-E5129774A23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9E422F2-F044-4F77-857A-0244DF14F53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816F0B-96D9-4E7A-8E46-DF8F1F04369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B4A45B-35DF-45CD-AC74-6DC038A8E4A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95F29FE-697B-4C6D-AB0A-0E60F052CEF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130E5AE-0018-42FF-B49B-0102ACE97AE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7002930-B520-4EB3-88AB-D5DA2338F49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65D708-947F-4908-8E96-F47827C5B8A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EF3663-CA8F-4EFF-AD70-A94340B87E0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396,252
390,982
65.12
163,700,770
160,424,875
2,490,950
81,083,765
112,892,881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BCA681-233E-4FB5-9894-7AA61E10028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BACD5D-4E58-437F-B3B2-A3A05C3EA89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BC076AA-0C4F-47EA-8DB5-031E32A0703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B9224D-AE06-4FD9-9D47-F8C67B99D68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7560CC-FB81-45B5-A8A2-6096179D472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F32FFA0-1BBA-4566-B0E6-083DF683CAC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4820F23-C970-4DB5-BB71-32AB1DD7BE9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A6067F-887F-4288-B40C-82298B04BC6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9D9E3A6-167B-4745-AA20-392941BF0D8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CFCCDB-7771-4EEB-81D0-CEDD887BBD8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E3DC28-626B-4A3C-8ADF-D1AAF4150FA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3D4905-80A3-4BE6-B7E1-BFFBEE3B080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B62D4D1-1DDE-40D5-AFF6-0447FB51C36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7FF88D7-4CD6-4BB2-9EA1-35D97E13ABA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471C1C-28FE-4D55-A6E1-8C20BFFFEEB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2DD09B-D8E3-457E-AE9B-02EDBF79563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EC2F1D5-62B3-48FD-AB53-30185911C4A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9DE9C7-3016-474B-932F-320AACB4155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109C0B1-8D85-4D7B-A440-C894E3DF460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6F8826A-9577-4F73-8129-F2594E7EECF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237D491-ABCC-4D07-B01D-40121F9F0F5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1001E91-3D60-46C2-B700-DDC8726DB36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C21A3A6-433E-4617-A27A-77656FBA78E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A98DD89-FC0D-468B-841B-D414C48FB9D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7782892-B735-480B-8030-A741C3814C1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E735F48-B9EA-456E-94EA-AC8F42BB41F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9880597-47C0-4B5A-BDDE-9BA3EB9F162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D981BFC-2163-49CC-AEB7-C9F1DA4C642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C327B6A-C071-42E5-9915-189E48279D5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31DFA11-76F5-4D15-B8AE-EF4CB1E685F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F7158CE-F7FA-4806-873F-B35E94A552F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B65E360-EF13-49D9-96F2-68946BA7604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2C60947-EE4F-4371-BE99-811FEFE50AFD}"/>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8C98BCA-DAF3-4677-AC52-C74CEAB0D5F6}"/>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9C594CE-4CD9-4BC7-BB2C-F459374F1F09}"/>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67A146E-F6D2-4292-8116-8E46576F69A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4423BB9-4E6F-4389-A285-31990A63DCCC}"/>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AF4483F-EF5A-4E9D-A781-113A92F90CF6}"/>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9652998-0327-43B6-996A-EB501D5CD32A}"/>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FA19CEC-BDA1-4FDA-9AB9-B1AA87A0D3ED}"/>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644DCC5-980F-493B-A0F7-09C7F203F4D8}"/>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FB0708D-85B8-46A3-8244-66907A8C482A}"/>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687405C-135D-4E36-BE74-E19CB5FEF0A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D822413-2035-4498-9835-3399B0726113}"/>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1F0C0DA-4F0C-4AA5-AC44-9ED2AC9B45F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5262C84A-259C-4216-A47F-34D2FB6036A4}"/>
            </a:ext>
          </a:extLst>
        </xdr:cNvPr>
        <xdr:cNvCxnSpPr/>
      </xdr:nvCxnSpPr>
      <xdr:spPr>
        <a:xfrm flipV="1">
          <a:off x="4086225" y="562737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FF4DAF3C-0EE0-4950-B479-3A5B087B53BC}"/>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59A6D827-25EA-488F-BAF2-A91B45056940}"/>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9B3C2157-BCAE-46FA-A887-1A54DE517345}"/>
            </a:ext>
          </a:extLst>
        </xdr:cNvPr>
        <xdr:cNvSpPr txBox="1"/>
      </xdr:nvSpPr>
      <xdr:spPr>
        <a:xfrm>
          <a:off x="412496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8E8184AC-D3BE-4F03-88CE-EDE4E7DEA129}"/>
            </a:ext>
          </a:extLst>
        </xdr:cNvPr>
        <xdr:cNvCxnSpPr/>
      </xdr:nvCxnSpPr>
      <xdr:spPr>
        <a:xfrm>
          <a:off x="402082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a:extLst>
            <a:ext uri="{FF2B5EF4-FFF2-40B4-BE49-F238E27FC236}">
              <a16:creationId xmlns:a16="http://schemas.microsoft.com/office/drawing/2014/main" id="{E2CC64B9-5063-41B6-8393-7A56AA84EEC5}"/>
            </a:ext>
          </a:extLst>
        </xdr:cNvPr>
        <xdr:cNvSpPr txBox="1"/>
      </xdr:nvSpPr>
      <xdr:spPr>
        <a:xfrm>
          <a:off x="4124960" y="592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5A0E7A54-AB58-44BF-951C-853C8EBE6C0C}"/>
            </a:ext>
          </a:extLst>
        </xdr:cNvPr>
        <xdr:cNvSpPr/>
      </xdr:nvSpPr>
      <xdr:spPr>
        <a:xfrm>
          <a:off x="403606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FF31AF7C-6193-4051-BD0E-39BD697F301C}"/>
            </a:ext>
          </a:extLst>
        </xdr:cNvPr>
        <xdr:cNvSpPr/>
      </xdr:nvSpPr>
      <xdr:spPr>
        <a:xfrm>
          <a:off x="3312160" y="6037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33849914-ED51-49A5-8DCB-550F6CF2A786}"/>
            </a:ext>
          </a:extLst>
        </xdr:cNvPr>
        <xdr:cNvSpPr/>
      </xdr:nvSpPr>
      <xdr:spPr>
        <a:xfrm>
          <a:off x="2514600" y="603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555AD0BA-6797-4125-B458-3B5F575EBE13}"/>
            </a:ext>
          </a:extLst>
        </xdr:cNvPr>
        <xdr:cNvSpPr/>
      </xdr:nvSpPr>
      <xdr:spPr>
        <a:xfrm>
          <a:off x="1739900" y="600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45E1A074-C3D7-4DC3-8FC0-BAA09FC167F2}"/>
            </a:ext>
          </a:extLst>
        </xdr:cNvPr>
        <xdr:cNvSpPr/>
      </xdr:nvSpPr>
      <xdr:spPr>
        <a:xfrm>
          <a:off x="965200" y="5978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9B67A18-A0F8-4AA3-ABD9-8A59E54FE01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878154D-6B9B-4F58-8C4D-691CB0ABEBD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633FA1A-5C9F-4CB2-A177-1E52D000954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CEEF4D7-4843-46DF-80A8-9109A40D324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68E8D28-FBA5-4B7D-9824-56FA89BE508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3" name="楕円 72">
          <a:extLst>
            <a:ext uri="{FF2B5EF4-FFF2-40B4-BE49-F238E27FC236}">
              <a16:creationId xmlns:a16="http://schemas.microsoft.com/office/drawing/2014/main" id="{515AF6F7-65D9-4179-B2FF-CDDA49039F16}"/>
            </a:ext>
          </a:extLst>
        </xdr:cNvPr>
        <xdr:cNvSpPr/>
      </xdr:nvSpPr>
      <xdr:spPr>
        <a:xfrm>
          <a:off x="4036060" y="616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106697</xdr:rowOff>
    </xdr:from>
    <xdr:ext cx="405111" cy="259045"/>
    <xdr:sp macro="" textlink="">
      <xdr:nvSpPr>
        <xdr:cNvPr id="74" name="【図書館】&#10;有形固定資産減価償却率該当値テキスト">
          <a:extLst>
            <a:ext uri="{FF2B5EF4-FFF2-40B4-BE49-F238E27FC236}">
              <a16:creationId xmlns:a16="http://schemas.microsoft.com/office/drawing/2014/main" id="{A2D597B9-25E7-4027-BB61-B5918A013148}"/>
            </a:ext>
          </a:extLst>
        </xdr:cNvPr>
        <xdr:cNvSpPr txBox="1"/>
      </xdr:nvSpPr>
      <xdr:spPr>
        <a:xfrm>
          <a:off x="4124960"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107315</xdr:rowOff>
    </xdr:from>
    <xdr:to>
      <xdr:col>20</xdr:col>
      <xdr:colOff>38100</xdr:colOff>
      <xdr:row>37</xdr:row>
      <xdr:rowOff>37465</xdr:rowOff>
    </xdr:to>
    <xdr:sp macro="" textlink="">
      <xdr:nvSpPr>
        <xdr:cNvPr id="75" name="楕円 74">
          <a:extLst>
            <a:ext uri="{FF2B5EF4-FFF2-40B4-BE49-F238E27FC236}">
              <a16:creationId xmlns:a16="http://schemas.microsoft.com/office/drawing/2014/main" id="{FEBA6301-B0CF-430C-8559-A857FAC6A464}"/>
            </a:ext>
          </a:extLst>
        </xdr:cNvPr>
        <xdr:cNvSpPr/>
      </xdr:nvSpPr>
      <xdr:spPr>
        <a:xfrm>
          <a:off x="3312160" y="61423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158115</xdr:rowOff>
    </xdr:from>
    <xdr:to>
      <xdr:col>24</xdr:col>
      <xdr:colOff>63500</xdr:colOff>
      <xdr:row>37</xdr:row>
      <xdr:rowOff>7620</xdr:rowOff>
    </xdr:to>
    <xdr:cxnSp macro="">
      <xdr:nvCxnSpPr>
        <xdr:cNvPr id="76" name="直線コネクタ 75">
          <a:extLst>
            <a:ext uri="{FF2B5EF4-FFF2-40B4-BE49-F238E27FC236}">
              <a16:creationId xmlns:a16="http://schemas.microsoft.com/office/drawing/2014/main" id="{15BAEBCE-65ED-4DC7-B239-F7F44B67BBA9}"/>
            </a:ext>
          </a:extLst>
        </xdr:cNvPr>
        <xdr:cNvCxnSpPr/>
      </xdr:nvCxnSpPr>
      <xdr:spPr>
        <a:xfrm>
          <a:off x="3355340" y="6193155"/>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63500</xdr:rowOff>
    </xdr:from>
    <xdr:to>
      <xdr:col>15</xdr:col>
      <xdr:colOff>101600</xdr:colOff>
      <xdr:row>36</xdr:row>
      <xdr:rowOff>165100</xdr:rowOff>
    </xdr:to>
    <xdr:sp macro="" textlink="">
      <xdr:nvSpPr>
        <xdr:cNvPr id="77" name="楕円 76">
          <a:extLst>
            <a:ext uri="{FF2B5EF4-FFF2-40B4-BE49-F238E27FC236}">
              <a16:creationId xmlns:a16="http://schemas.microsoft.com/office/drawing/2014/main" id="{C75AFF3D-5AD8-4F60-B6E4-3D025EDC5521}"/>
            </a:ext>
          </a:extLst>
        </xdr:cNvPr>
        <xdr:cNvSpPr/>
      </xdr:nvSpPr>
      <xdr:spPr>
        <a:xfrm>
          <a:off x="25146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114300</xdr:rowOff>
    </xdr:from>
    <xdr:to>
      <xdr:col>19</xdr:col>
      <xdr:colOff>177800</xdr:colOff>
      <xdr:row>36</xdr:row>
      <xdr:rowOff>158115</xdr:rowOff>
    </xdr:to>
    <xdr:cxnSp macro="">
      <xdr:nvCxnSpPr>
        <xdr:cNvPr id="78" name="直線コネクタ 77">
          <a:extLst>
            <a:ext uri="{FF2B5EF4-FFF2-40B4-BE49-F238E27FC236}">
              <a16:creationId xmlns:a16="http://schemas.microsoft.com/office/drawing/2014/main" id="{2E6F40B6-00D9-4D16-835D-4C5330366D40}"/>
            </a:ext>
          </a:extLst>
        </xdr:cNvPr>
        <xdr:cNvCxnSpPr/>
      </xdr:nvCxnSpPr>
      <xdr:spPr>
        <a:xfrm>
          <a:off x="2565400" y="6149340"/>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42545</xdr:rowOff>
    </xdr:from>
    <xdr:to>
      <xdr:col>10</xdr:col>
      <xdr:colOff>165100</xdr:colOff>
      <xdr:row>36</xdr:row>
      <xdr:rowOff>144145</xdr:rowOff>
    </xdr:to>
    <xdr:sp macro="" textlink="">
      <xdr:nvSpPr>
        <xdr:cNvPr id="79" name="楕円 78">
          <a:extLst>
            <a:ext uri="{FF2B5EF4-FFF2-40B4-BE49-F238E27FC236}">
              <a16:creationId xmlns:a16="http://schemas.microsoft.com/office/drawing/2014/main" id="{FFC777A2-88C2-43DC-9574-C208CEF33AA9}"/>
            </a:ext>
          </a:extLst>
        </xdr:cNvPr>
        <xdr:cNvSpPr/>
      </xdr:nvSpPr>
      <xdr:spPr>
        <a:xfrm>
          <a:off x="17399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93345</xdr:rowOff>
    </xdr:from>
    <xdr:to>
      <xdr:col>15</xdr:col>
      <xdr:colOff>50800</xdr:colOff>
      <xdr:row>36</xdr:row>
      <xdr:rowOff>114300</xdr:rowOff>
    </xdr:to>
    <xdr:cxnSp macro="">
      <xdr:nvCxnSpPr>
        <xdr:cNvPr id="80" name="直線コネクタ 79">
          <a:extLst>
            <a:ext uri="{FF2B5EF4-FFF2-40B4-BE49-F238E27FC236}">
              <a16:creationId xmlns:a16="http://schemas.microsoft.com/office/drawing/2014/main" id="{F3FB74CD-0AF7-4518-83C8-08A9CD53DE24}"/>
            </a:ext>
          </a:extLst>
        </xdr:cNvPr>
        <xdr:cNvCxnSpPr/>
      </xdr:nvCxnSpPr>
      <xdr:spPr>
        <a:xfrm>
          <a:off x="1790700" y="6128385"/>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88265</xdr:rowOff>
    </xdr:from>
    <xdr:to>
      <xdr:col>6</xdr:col>
      <xdr:colOff>38100</xdr:colOff>
      <xdr:row>37</xdr:row>
      <xdr:rowOff>18415</xdr:rowOff>
    </xdr:to>
    <xdr:sp macro="" textlink="">
      <xdr:nvSpPr>
        <xdr:cNvPr id="81" name="楕円 80">
          <a:extLst>
            <a:ext uri="{FF2B5EF4-FFF2-40B4-BE49-F238E27FC236}">
              <a16:creationId xmlns:a16="http://schemas.microsoft.com/office/drawing/2014/main" id="{B11E96A0-C334-456D-865D-644EFF761805}"/>
            </a:ext>
          </a:extLst>
        </xdr:cNvPr>
        <xdr:cNvSpPr/>
      </xdr:nvSpPr>
      <xdr:spPr>
        <a:xfrm>
          <a:off x="965200" y="6123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93345</xdr:rowOff>
    </xdr:from>
    <xdr:to>
      <xdr:col>10</xdr:col>
      <xdr:colOff>114300</xdr:colOff>
      <xdr:row>36</xdr:row>
      <xdr:rowOff>139065</xdr:rowOff>
    </xdr:to>
    <xdr:cxnSp macro="">
      <xdr:nvCxnSpPr>
        <xdr:cNvPr id="82" name="直線コネクタ 81">
          <a:extLst>
            <a:ext uri="{FF2B5EF4-FFF2-40B4-BE49-F238E27FC236}">
              <a16:creationId xmlns:a16="http://schemas.microsoft.com/office/drawing/2014/main" id="{642F31E8-7379-4045-AD1A-923E82358AE5}"/>
            </a:ext>
          </a:extLst>
        </xdr:cNvPr>
        <xdr:cNvCxnSpPr/>
      </xdr:nvCxnSpPr>
      <xdr:spPr>
        <a:xfrm flipV="1">
          <a:off x="1008380" y="612838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a:extLst>
            <a:ext uri="{FF2B5EF4-FFF2-40B4-BE49-F238E27FC236}">
              <a16:creationId xmlns:a16="http://schemas.microsoft.com/office/drawing/2014/main" id="{0152693C-7807-4997-B492-A19B4C88D35B}"/>
            </a:ext>
          </a:extLst>
        </xdr:cNvPr>
        <xdr:cNvSpPr txBox="1"/>
      </xdr:nvSpPr>
      <xdr:spPr>
        <a:xfrm>
          <a:off x="317056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CAB5BF28-F9A3-44E5-835C-541CFC1D5CE8}"/>
            </a:ext>
          </a:extLst>
        </xdr:cNvPr>
        <xdr:cNvSpPr txBox="1"/>
      </xdr:nvSpPr>
      <xdr:spPr>
        <a:xfrm>
          <a:off x="238570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9C882121-156F-4FBE-8DA2-65CF5BCDCBE4}"/>
            </a:ext>
          </a:extLst>
        </xdr:cNvPr>
        <xdr:cNvSpPr txBox="1"/>
      </xdr:nvSpPr>
      <xdr:spPr>
        <a:xfrm>
          <a:off x="161100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a:extLst>
            <a:ext uri="{FF2B5EF4-FFF2-40B4-BE49-F238E27FC236}">
              <a16:creationId xmlns:a16="http://schemas.microsoft.com/office/drawing/2014/main" id="{C3A7BC30-B790-4CA8-AB27-86053E764B6B}"/>
            </a:ext>
          </a:extLst>
        </xdr:cNvPr>
        <xdr:cNvSpPr txBox="1"/>
      </xdr:nvSpPr>
      <xdr:spPr>
        <a:xfrm>
          <a:off x="83630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28592</xdr:rowOff>
    </xdr:from>
    <xdr:ext cx="405111" cy="259045"/>
    <xdr:sp macro="" textlink="">
      <xdr:nvSpPr>
        <xdr:cNvPr id="87" name="n_1mainValue【図書館】&#10;有形固定資産減価償却率">
          <a:extLst>
            <a:ext uri="{FF2B5EF4-FFF2-40B4-BE49-F238E27FC236}">
              <a16:creationId xmlns:a16="http://schemas.microsoft.com/office/drawing/2014/main" id="{1278D178-B63B-42DC-9522-09C2BF187F63}"/>
            </a:ext>
          </a:extLst>
        </xdr:cNvPr>
        <xdr:cNvSpPr txBox="1"/>
      </xdr:nvSpPr>
      <xdr:spPr>
        <a:xfrm>
          <a:off x="317056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156227</xdr:rowOff>
    </xdr:from>
    <xdr:ext cx="405111" cy="259045"/>
    <xdr:sp macro="" textlink="">
      <xdr:nvSpPr>
        <xdr:cNvPr id="88" name="n_2mainValue【図書館】&#10;有形固定資産減価償却率">
          <a:extLst>
            <a:ext uri="{FF2B5EF4-FFF2-40B4-BE49-F238E27FC236}">
              <a16:creationId xmlns:a16="http://schemas.microsoft.com/office/drawing/2014/main" id="{2B7D82C4-73B1-4D40-9638-066280CFFB4B}"/>
            </a:ext>
          </a:extLst>
        </xdr:cNvPr>
        <xdr:cNvSpPr txBox="1"/>
      </xdr:nvSpPr>
      <xdr:spPr>
        <a:xfrm>
          <a:off x="2385704"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135272</xdr:rowOff>
    </xdr:from>
    <xdr:ext cx="405111" cy="259045"/>
    <xdr:sp macro="" textlink="">
      <xdr:nvSpPr>
        <xdr:cNvPr id="89" name="n_3mainValue【図書館】&#10;有形固定資産減価償却率">
          <a:extLst>
            <a:ext uri="{FF2B5EF4-FFF2-40B4-BE49-F238E27FC236}">
              <a16:creationId xmlns:a16="http://schemas.microsoft.com/office/drawing/2014/main" id="{F9DA5F74-358E-432D-A619-0831341BBFC0}"/>
            </a:ext>
          </a:extLst>
        </xdr:cNvPr>
        <xdr:cNvSpPr txBox="1"/>
      </xdr:nvSpPr>
      <xdr:spPr>
        <a:xfrm>
          <a:off x="1611004" y="617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9542</xdr:rowOff>
    </xdr:from>
    <xdr:ext cx="405111" cy="259045"/>
    <xdr:sp macro="" textlink="">
      <xdr:nvSpPr>
        <xdr:cNvPr id="90" name="n_4mainValue【図書館】&#10;有形固定資産減価償却率">
          <a:extLst>
            <a:ext uri="{FF2B5EF4-FFF2-40B4-BE49-F238E27FC236}">
              <a16:creationId xmlns:a16="http://schemas.microsoft.com/office/drawing/2014/main" id="{446F3EF6-9D3F-4CF0-A2D2-3D7E9A9789C1}"/>
            </a:ext>
          </a:extLst>
        </xdr:cNvPr>
        <xdr:cNvSpPr txBox="1"/>
      </xdr:nvSpPr>
      <xdr:spPr>
        <a:xfrm>
          <a:off x="83630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FED326D-B59E-43D5-A146-748CDB18E8E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679DB4A-C876-47DF-AEA4-0D755C90A3F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CF1B389-7C5B-4993-9C3D-2A4F7E0147A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30A0DB9-829F-48FB-81CC-C519C1C1C07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5C5C1E3-47A5-4EE7-9C83-FDDDDF00917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18B0A4E-E466-4921-8CFE-835FBEC1517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9A665F3-7B06-46D1-9EDB-7ABE181FB72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D2151FD-F067-4254-B190-ED7A2D462C5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E87EB9C-FF79-47BB-BBA8-96E98F1395B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D396A13-2125-446A-B726-2606ABBB635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376512F3-F650-47A0-940E-433B0E2C6704}"/>
            </a:ext>
          </a:extLst>
        </xdr:cNvPr>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38B1B67B-9490-4512-8370-FC706B9A7FBD}"/>
            </a:ext>
          </a:extLst>
        </xdr:cNvPr>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B225F94B-2AC9-4795-BB9A-5EFEA3734475}"/>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83D10A5A-F86E-43B4-8E7B-54EAE5720B01}"/>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667A855A-4F85-4C77-B137-8C4F6E1897F4}"/>
            </a:ext>
          </a:extLst>
        </xdr:cNvPr>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7CE40309-1402-4F05-8A66-1A7576FAC40A}"/>
            </a:ext>
          </a:extLst>
        </xdr:cNvPr>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3B8A888A-ADBE-40CC-B249-CFDE929AE2D5}"/>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26DB9D1C-7502-45FB-8D3A-B2945FB70018}"/>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BB24F6B6-BE8D-4850-A460-DD05AD9C7546}"/>
            </a:ext>
          </a:extLst>
        </xdr:cNvPr>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D5E7AEAA-1A32-4E6B-844A-DB6D28072188}"/>
            </a:ext>
          </a:extLst>
        </xdr:cNvPr>
        <xdr:cNvSpPr txBox="1"/>
      </xdr:nvSpPr>
      <xdr:spPr>
        <a:xfrm>
          <a:off x="5405301" y="5915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A70455D7-D69F-48DE-8243-561AABBFAA17}"/>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7ED10315-FC8C-40C5-B561-C27F9431353A}"/>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8338D830-39D6-42B1-82B0-155D55DF4B02}"/>
            </a:ext>
          </a:extLst>
        </xdr:cNvPr>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F2FB22EC-6938-45F6-A382-B4F7F5361FF9}"/>
            </a:ext>
          </a:extLst>
        </xdr:cNvPr>
        <xdr:cNvSpPr txBox="1"/>
      </xdr:nvSpPr>
      <xdr:spPr>
        <a:xfrm>
          <a:off x="5405301" y="5359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A526E290-FE7C-4B37-9E3F-C50925BC09F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3E8CEA7C-0A76-43CA-9332-8D449459EA4C}"/>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9B7F50A2-C84C-454E-B05B-DFCE928153E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ABA3CD38-1581-4FBD-BE16-5C9875FBF602}"/>
            </a:ext>
          </a:extLst>
        </xdr:cNvPr>
        <xdr:cNvCxnSpPr/>
      </xdr:nvCxnSpPr>
      <xdr:spPr>
        <a:xfrm flipV="1">
          <a:off x="9219565" y="56654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BF7C9E5F-E448-471E-A285-4CC47EC925FA}"/>
            </a:ext>
          </a:extLst>
        </xdr:cNvPr>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E208B432-F87A-40DF-B1E7-66F49C24861A}"/>
            </a:ext>
          </a:extLst>
        </xdr:cNvPr>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3D145342-65FC-40A3-B364-38E4D0DE562E}"/>
            </a:ext>
          </a:extLst>
        </xdr:cNvPr>
        <xdr:cNvSpPr txBox="1"/>
      </xdr:nvSpPr>
      <xdr:spPr>
        <a:xfrm>
          <a:off x="9258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17132520-E38D-4135-9F59-22646B24180E}"/>
            </a:ext>
          </a:extLst>
        </xdr:cNvPr>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a:extLst>
            <a:ext uri="{FF2B5EF4-FFF2-40B4-BE49-F238E27FC236}">
              <a16:creationId xmlns:a16="http://schemas.microsoft.com/office/drawing/2014/main" id="{35C5C5C8-AEED-42AE-9AE8-1829985FFA94}"/>
            </a:ext>
          </a:extLst>
        </xdr:cNvPr>
        <xdr:cNvSpPr txBox="1"/>
      </xdr:nvSpPr>
      <xdr:spPr>
        <a:xfrm>
          <a:off x="9258300"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C808046C-7B8F-4148-B2C1-B258412B58B2}"/>
            </a:ext>
          </a:extLst>
        </xdr:cNvPr>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22E9A5E2-46EE-4869-8336-39FBF10EA40C}"/>
            </a:ext>
          </a:extLst>
        </xdr:cNvPr>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A8095D2D-58B6-4C3E-BBAF-F0B1F3F24B5C}"/>
            </a:ext>
          </a:extLst>
        </xdr:cNvPr>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BCF9F63F-61B1-4657-B3D9-2FDF08E26D50}"/>
            </a:ext>
          </a:extLst>
        </xdr:cNvPr>
        <xdr:cNvSpPr/>
      </xdr:nvSpPr>
      <xdr:spPr>
        <a:xfrm>
          <a:off x="687324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7CBD3172-ED3F-4ABB-AC8C-933AE9AF69DE}"/>
            </a:ext>
          </a:extLst>
        </xdr:cNvPr>
        <xdr:cNvSpPr/>
      </xdr:nvSpPr>
      <xdr:spPr>
        <a:xfrm>
          <a:off x="609854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C848245-A719-4EFA-B5D9-2982DCCDD95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243AD56-8476-4DDA-9D79-7D205BA5D99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C7E830E-080B-4C7E-9D70-8D77A589481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4ABD1C09-A0C6-4659-B512-9893C039023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144251B1-9AC6-42E4-9D61-E113998C322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82550</xdr:rowOff>
    </xdr:from>
    <xdr:to>
      <xdr:col>55</xdr:col>
      <xdr:colOff>50800</xdr:colOff>
      <xdr:row>36</xdr:row>
      <xdr:rowOff>12700</xdr:rowOff>
    </xdr:to>
    <xdr:sp macro="" textlink="">
      <xdr:nvSpPr>
        <xdr:cNvPr id="134" name="楕円 133">
          <a:extLst>
            <a:ext uri="{FF2B5EF4-FFF2-40B4-BE49-F238E27FC236}">
              <a16:creationId xmlns:a16="http://schemas.microsoft.com/office/drawing/2014/main" id="{69FF5551-6A8B-46E0-AAFE-38D0656429F1}"/>
            </a:ext>
          </a:extLst>
        </xdr:cNvPr>
        <xdr:cNvSpPr/>
      </xdr:nvSpPr>
      <xdr:spPr>
        <a:xfrm>
          <a:off x="9192260" y="594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105427</xdr:rowOff>
    </xdr:from>
    <xdr:ext cx="469744" cy="259045"/>
    <xdr:sp macro="" textlink="">
      <xdr:nvSpPr>
        <xdr:cNvPr id="135" name="【図書館】&#10;一人当たり面積該当値テキスト">
          <a:extLst>
            <a:ext uri="{FF2B5EF4-FFF2-40B4-BE49-F238E27FC236}">
              <a16:creationId xmlns:a16="http://schemas.microsoft.com/office/drawing/2014/main" id="{6AB169F0-BAD1-476F-B1B4-6F4DCAF4F3AD}"/>
            </a:ext>
          </a:extLst>
        </xdr:cNvPr>
        <xdr:cNvSpPr txBox="1"/>
      </xdr:nvSpPr>
      <xdr:spPr>
        <a:xfrm>
          <a:off x="9258300"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82550</xdr:rowOff>
    </xdr:from>
    <xdr:to>
      <xdr:col>50</xdr:col>
      <xdr:colOff>165100</xdr:colOff>
      <xdr:row>36</xdr:row>
      <xdr:rowOff>12700</xdr:rowOff>
    </xdr:to>
    <xdr:sp macro="" textlink="">
      <xdr:nvSpPr>
        <xdr:cNvPr id="136" name="楕円 135">
          <a:extLst>
            <a:ext uri="{FF2B5EF4-FFF2-40B4-BE49-F238E27FC236}">
              <a16:creationId xmlns:a16="http://schemas.microsoft.com/office/drawing/2014/main" id="{FB1F02AD-4AD6-427F-9C39-945E97F07B37}"/>
            </a:ext>
          </a:extLst>
        </xdr:cNvPr>
        <xdr:cNvSpPr/>
      </xdr:nvSpPr>
      <xdr:spPr>
        <a:xfrm>
          <a:off x="8445500" y="594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133350</xdr:rowOff>
    </xdr:from>
    <xdr:to>
      <xdr:col>55</xdr:col>
      <xdr:colOff>0</xdr:colOff>
      <xdr:row>35</xdr:row>
      <xdr:rowOff>133350</xdr:rowOff>
    </xdr:to>
    <xdr:cxnSp macro="">
      <xdr:nvCxnSpPr>
        <xdr:cNvPr id="137" name="直線コネクタ 136">
          <a:extLst>
            <a:ext uri="{FF2B5EF4-FFF2-40B4-BE49-F238E27FC236}">
              <a16:creationId xmlns:a16="http://schemas.microsoft.com/office/drawing/2014/main" id="{AAB9EEF5-6CD1-4FE3-A144-01488DE73AD0}"/>
            </a:ext>
          </a:extLst>
        </xdr:cNvPr>
        <xdr:cNvCxnSpPr/>
      </xdr:nvCxnSpPr>
      <xdr:spPr>
        <a:xfrm>
          <a:off x="8496300" y="60007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82550</xdr:rowOff>
    </xdr:from>
    <xdr:to>
      <xdr:col>46</xdr:col>
      <xdr:colOff>38100</xdr:colOff>
      <xdr:row>36</xdr:row>
      <xdr:rowOff>12700</xdr:rowOff>
    </xdr:to>
    <xdr:sp macro="" textlink="">
      <xdr:nvSpPr>
        <xdr:cNvPr id="138" name="楕円 137">
          <a:extLst>
            <a:ext uri="{FF2B5EF4-FFF2-40B4-BE49-F238E27FC236}">
              <a16:creationId xmlns:a16="http://schemas.microsoft.com/office/drawing/2014/main" id="{0D8C3297-3B0D-4A66-8C6B-E9E76BEBD6A9}"/>
            </a:ext>
          </a:extLst>
        </xdr:cNvPr>
        <xdr:cNvSpPr/>
      </xdr:nvSpPr>
      <xdr:spPr>
        <a:xfrm>
          <a:off x="7670800" y="594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133350</xdr:rowOff>
    </xdr:from>
    <xdr:to>
      <xdr:col>50</xdr:col>
      <xdr:colOff>114300</xdr:colOff>
      <xdr:row>35</xdr:row>
      <xdr:rowOff>133350</xdr:rowOff>
    </xdr:to>
    <xdr:cxnSp macro="">
      <xdr:nvCxnSpPr>
        <xdr:cNvPr id="139" name="直線コネクタ 138">
          <a:extLst>
            <a:ext uri="{FF2B5EF4-FFF2-40B4-BE49-F238E27FC236}">
              <a16:creationId xmlns:a16="http://schemas.microsoft.com/office/drawing/2014/main" id="{1D04D645-3921-454A-868A-B3B174C1D152}"/>
            </a:ext>
          </a:extLst>
        </xdr:cNvPr>
        <xdr:cNvCxnSpPr/>
      </xdr:nvCxnSpPr>
      <xdr:spPr>
        <a:xfrm>
          <a:off x="7713980" y="60007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139700</xdr:rowOff>
    </xdr:from>
    <xdr:to>
      <xdr:col>41</xdr:col>
      <xdr:colOff>101600</xdr:colOff>
      <xdr:row>36</xdr:row>
      <xdr:rowOff>69850</xdr:rowOff>
    </xdr:to>
    <xdr:sp macro="" textlink="">
      <xdr:nvSpPr>
        <xdr:cNvPr id="140" name="楕円 139">
          <a:extLst>
            <a:ext uri="{FF2B5EF4-FFF2-40B4-BE49-F238E27FC236}">
              <a16:creationId xmlns:a16="http://schemas.microsoft.com/office/drawing/2014/main" id="{AA833613-3F0D-4832-9C1D-41B16E26F25F}"/>
            </a:ext>
          </a:extLst>
        </xdr:cNvPr>
        <xdr:cNvSpPr/>
      </xdr:nvSpPr>
      <xdr:spPr>
        <a:xfrm>
          <a:off x="6873240" y="6007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133350</xdr:rowOff>
    </xdr:from>
    <xdr:to>
      <xdr:col>45</xdr:col>
      <xdr:colOff>177800</xdr:colOff>
      <xdr:row>36</xdr:row>
      <xdr:rowOff>19050</xdr:rowOff>
    </xdr:to>
    <xdr:cxnSp macro="">
      <xdr:nvCxnSpPr>
        <xdr:cNvPr id="141" name="直線コネクタ 140">
          <a:extLst>
            <a:ext uri="{FF2B5EF4-FFF2-40B4-BE49-F238E27FC236}">
              <a16:creationId xmlns:a16="http://schemas.microsoft.com/office/drawing/2014/main" id="{9BE5D1F2-E7A9-4799-9951-4B174D5FACB8}"/>
            </a:ext>
          </a:extLst>
        </xdr:cNvPr>
        <xdr:cNvCxnSpPr/>
      </xdr:nvCxnSpPr>
      <xdr:spPr>
        <a:xfrm flipV="1">
          <a:off x="6924040" y="6000750"/>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53975</xdr:rowOff>
    </xdr:from>
    <xdr:to>
      <xdr:col>36</xdr:col>
      <xdr:colOff>165100</xdr:colOff>
      <xdr:row>36</xdr:row>
      <xdr:rowOff>155575</xdr:rowOff>
    </xdr:to>
    <xdr:sp macro="" textlink="">
      <xdr:nvSpPr>
        <xdr:cNvPr id="142" name="楕円 141">
          <a:extLst>
            <a:ext uri="{FF2B5EF4-FFF2-40B4-BE49-F238E27FC236}">
              <a16:creationId xmlns:a16="http://schemas.microsoft.com/office/drawing/2014/main" id="{36580B34-B20C-4104-A57F-B55B6DE0D7D0}"/>
            </a:ext>
          </a:extLst>
        </xdr:cNvPr>
        <xdr:cNvSpPr/>
      </xdr:nvSpPr>
      <xdr:spPr>
        <a:xfrm>
          <a:off x="609854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19050</xdr:rowOff>
    </xdr:from>
    <xdr:to>
      <xdr:col>41</xdr:col>
      <xdr:colOff>50800</xdr:colOff>
      <xdr:row>36</xdr:row>
      <xdr:rowOff>104775</xdr:rowOff>
    </xdr:to>
    <xdr:cxnSp macro="">
      <xdr:nvCxnSpPr>
        <xdr:cNvPr id="143" name="直線コネクタ 142">
          <a:extLst>
            <a:ext uri="{FF2B5EF4-FFF2-40B4-BE49-F238E27FC236}">
              <a16:creationId xmlns:a16="http://schemas.microsoft.com/office/drawing/2014/main" id="{ABB5B03C-5053-4412-BB2D-A2A2D485FF71}"/>
            </a:ext>
          </a:extLst>
        </xdr:cNvPr>
        <xdr:cNvCxnSpPr/>
      </xdr:nvCxnSpPr>
      <xdr:spPr>
        <a:xfrm flipV="1">
          <a:off x="6149340" y="6054090"/>
          <a:ext cx="7747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a:extLst>
            <a:ext uri="{FF2B5EF4-FFF2-40B4-BE49-F238E27FC236}">
              <a16:creationId xmlns:a16="http://schemas.microsoft.com/office/drawing/2014/main" id="{094F01BF-DC58-4C71-AF0D-7590E3C57B48}"/>
            </a:ext>
          </a:extLst>
        </xdr:cNvPr>
        <xdr:cNvSpPr txBox="1"/>
      </xdr:nvSpPr>
      <xdr:spPr>
        <a:xfrm>
          <a:off x="8271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a:extLst>
            <a:ext uri="{FF2B5EF4-FFF2-40B4-BE49-F238E27FC236}">
              <a16:creationId xmlns:a16="http://schemas.microsoft.com/office/drawing/2014/main" id="{EA405911-4F07-4380-BAD3-C34472ADE9D2}"/>
            </a:ext>
          </a:extLst>
        </xdr:cNvPr>
        <xdr:cNvSpPr txBox="1"/>
      </xdr:nvSpPr>
      <xdr:spPr>
        <a:xfrm>
          <a:off x="7509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a:extLst>
            <a:ext uri="{FF2B5EF4-FFF2-40B4-BE49-F238E27FC236}">
              <a16:creationId xmlns:a16="http://schemas.microsoft.com/office/drawing/2014/main" id="{A9023E3B-4447-4C9E-B019-06BB653C3F83}"/>
            </a:ext>
          </a:extLst>
        </xdr:cNvPr>
        <xdr:cNvSpPr txBox="1"/>
      </xdr:nvSpPr>
      <xdr:spPr>
        <a:xfrm>
          <a:off x="6712027" y="651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146702</xdr:rowOff>
    </xdr:from>
    <xdr:ext cx="469744" cy="259045"/>
    <xdr:sp macro="" textlink="">
      <xdr:nvSpPr>
        <xdr:cNvPr id="147" name="n_4aveValue【図書館】&#10;一人当たり面積">
          <a:extLst>
            <a:ext uri="{FF2B5EF4-FFF2-40B4-BE49-F238E27FC236}">
              <a16:creationId xmlns:a16="http://schemas.microsoft.com/office/drawing/2014/main" id="{8F13D312-07C8-46F6-9399-9193B68DFC9C}"/>
            </a:ext>
          </a:extLst>
        </xdr:cNvPr>
        <xdr:cNvSpPr txBox="1"/>
      </xdr:nvSpPr>
      <xdr:spPr>
        <a:xfrm>
          <a:off x="5937327" y="651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29227</xdr:rowOff>
    </xdr:from>
    <xdr:ext cx="469744" cy="259045"/>
    <xdr:sp macro="" textlink="">
      <xdr:nvSpPr>
        <xdr:cNvPr id="148" name="n_1mainValue【図書館】&#10;一人当たり面積">
          <a:extLst>
            <a:ext uri="{FF2B5EF4-FFF2-40B4-BE49-F238E27FC236}">
              <a16:creationId xmlns:a16="http://schemas.microsoft.com/office/drawing/2014/main" id="{B92E696C-C581-49B4-A771-9705E44A8E7C}"/>
            </a:ext>
          </a:extLst>
        </xdr:cNvPr>
        <xdr:cNvSpPr txBox="1"/>
      </xdr:nvSpPr>
      <xdr:spPr>
        <a:xfrm>
          <a:off x="827158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29227</xdr:rowOff>
    </xdr:from>
    <xdr:ext cx="469744" cy="259045"/>
    <xdr:sp macro="" textlink="">
      <xdr:nvSpPr>
        <xdr:cNvPr id="149" name="n_2mainValue【図書館】&#10;一人当たり面積">
          <a:extLst>
            <a:ext uri="{FF2B5EF4-FFF2-40B4-BE49-F238E27FC236}">
              <a16:creationId xmlns:a16="http://schemas.microsoft.com/office/drawing/2014/main" id="{5AAB09F1-836E-4150-8FD1-932B7B75676A}"/>
            </a:ext>
          </a:extLst>
        </xdr:cNvPr>
        <xdr:cNvSpPr txBox="1"/>
      </xdr:nvSpPr>
      <xdr:spPr>
        <a:xfrm>
          <a:off x="750958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86377</xdr:rowOff>
    </xdr:from>
    <xdr:ext cx="469744" cy="259045"/>
    <xdr:sp macro="" textlink="">
      <xdr:nvSpPr>
        <xdr:cNvPr id="150" name="n_3mainValue【図書館】&#10;一人当たり面積">
          <a:extLst>
            <a:ext uri="{FF2B5EF4-FFF2-40B4-BE49-F238E27FC236}">
              <a16:creationId xmlns:a16="http://schemas.microsoft.com/office/drawing/2014/main" id="{77489E3F-63DE-4FA9-9B4F-E287C3062031}"/>
            </a:ext>
          </a:extLst>
        </xdr:cNvPr>
        <xdr:cNvSpPr txBox="1"/>
      </xdr:nvSpPr>
      <xdr:spPr>
        <a:xfrm>
          <a:off x="6712027" y="578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652</xdr:rowOff>
    </xdr:from>
    <xdr:ext cx="469744" cy="259045"/>
    <xdr:sp macro="" textlink="">
      <xdr:nvSpPr>
        <xdr:cNvPr id="151" name="n_4mainValue【図書館】&#10;一人当たり面積">
          <a:extLst>
            <a:ext uri="{FF2B5EF4-FFF2-40B4-BE49-F238E27FC236}">
              <a16:creationId xmlns:a16="http://schemas.microsoft.com/office/drawing/2014/main" id="{826CAECC-0414-490E-89AA-F4DD3EFADCB5}"/>
            </a:ext>
          </a:extLst>
        </xdr:cNvPr>
        <xdr:cNvSpPr txBox="1"/>
      </xdr:nvSpPr>
      <xdr:spPr>
        <a:xfrm>
          <a:off x="5937327" y="58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B57B0DC4-ED65-4820-9A39-DF341A04450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630AF252-7E0B-4A4E-8009-65F90FEB51A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609188B2-10A7-4EE0-8888-4562707BA51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9D86944A-EE5B-43AD-ABF7-D067837F8E7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A0C61C46-7AA3-44FD-BE8B-1D58A404B2F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DC30F67A-6BE3-408B-B61C-8720AD7BCA1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A189EDB1-5849-4ED2-B721-200831E3044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131E8C85-6960-45F3-A299-0544F3BA6F2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1C6C5FE5-BC9A-4574-A99D-4C48963FE7F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D813292E-849A-4A23-A4C1-9CDBF5D2A4F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BEC42E1E-858F-4D8C-81D7-F5791C87513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E8B8B0FE-C97C-46CE-910F-796A2A9D8164}"/>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16A8A044-4324-4339-8AAE-2BF0738B1ECD}"/>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F4E1F29C-31FB-4AB7-9BB7-977A6AF7712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BC3C110E-A989-4198-BDEC-8B71A3CAD1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CEBCF136-FB60-4445-9283-11AE579FDA79}"/>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6935FC9A-0FA2-474F-A766-FB28E5EDFCE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FBECA31C-D888-44D0-B2AF-54BD06C3A933}"/>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88210419-D893-495E-A187-9F257AC5F4D1}"/>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B03C103D-1CFB-4184-A2FD-964A3A0FACC2}"/>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F76EFF0C-7FAC-4968-AAEA-0A087D293D7B}"/>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2888D7D4-5FD2-41D3-BA04-FC4F29A8732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82A917B2-5534-457B-B43A-885B804A0C22}"/>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EA1B6D36-D0D5-4DE6-8C7E-7982AA3FB4F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1893A687-4783-4401-9638-031079C220EA}"/>
            </a:ext>
          </a:extLst>
        </xdr:cNvPr>
        <xdr:cNvCxnSpPr/>
      </xdr:nvCxnSpPr>
      <xdr:spPr>
        <a:xfrm flipV="1">
          <a:off x="4086225" y="947356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BECEEF68-BB4E-4ABD-A95A-F95A1506D621}"/>
            </a:ext>
          </a:extLst>
        </xdr:cNvPr>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5BEB61D6-540B-4D28-9DED-73794A5DA6EB}"/>
            </a:ext>
          </a:extLst>
        </xdr:cNvPr>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3B0586E6-9875-4EE1-B405-2D1D6AA50E6B}"/>
            </a:ext>
          </a:extLst>
        </xdr:cNvPr>
        <xdr:cNvSpPr txBox="1"/>
      </xdr:nvSpPr>
      <xdr:spPr>
        <a:xfrm>
          <a:off x="412496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A3B933BE-F0EF-480E-9CC4-3B8A5147C154}"/>
            </a:ext>
          </a:extLst>
        </xdr:cNvPr>
        <xdr:cNvCxnSpPr/>
      </xdr:nvCxnSpPr>
      <xdr:spPr>
        <a:xfrm>
          <a:off x="402082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3402F076-7349-4E6F-922E-BF38B7B8F611}"/>
            </a:ext>
          </a:extLst>
        </xdr:cNvPr>
        <xdr:cNvSpPr txBox="1"/>
      </xdr:nvSpPr>
      <xdr:spPr>
        <a:xfrm>
          <a:off x="4124960" y="9773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801F3A43-A6D9-49A5-B35C-C580F0C4D5DB}"/>
            </a:ext>
          </a:extLst>
        </xdr:cNvPr>
        <xdr:cNvSpPr/>
      </xdr:nvSpPr>
      <xdr:spPr>
        <a:xfrm>
          <a:off x="403606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24632645-65C7-435D-9379-AF5349AE0677}"/>
            </a:ext>
          </a:extLst>
        </xdr:cNvPr>
        <xdr:cNvSpPr/>
      </xdr:nvSpPr>
      <xdr:spPr>
        <a:xfrm>
          <a:off x="3312160" y="99009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A261C754-7A52-4660-800C-5078769989D1}"/>
            </a:ext>
          </a:extLst>
        </xdr:cNvPr>
        <xdr:cNvSpPr/>
      </xdr:nvSpPr>
      <xdr:spPr>
        <a:xfrm>
          <a:off x="251460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69895C1B-F04B-48C1-A26C-067D15DB2590}"/>
            </a:ext>
          </a:extLst>
        </xdr:cNvPr>
        <xdr:cNvSpPr/>
      </xdr:nvSpPr>
      <xdr:spPr>
        <a:xfrm>
          <a:off x="173990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6DFFB7C1-7EE5-43E0-8C8E-B6F216221DFD}"/>
            </a:ext>
          </a:extLst>
        </xdr:cNvPr>
        <xdr:cNvSpPr/>
      </xdr:nvSpPr>
      <xdr:spPr>
        <a:xfrm>
          <a:off x="965200" y="9862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300337C-429D-49AB-9E60-8A7451B0488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910AADB-8A2F-4ED5-A290-8B4E1121379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B52441E-9757-41E5-A185-8FA0EA7B92E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573E264-B2BF-4825-9ADD-D763299913C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3DDCCC3C-295D-44CB-9D13-503D242C7CA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105410</xdr:rowOff>
    </xdr:from>
    <xdr:to>
      <xdr:col>24</xdr:col>
      <xdr:colOff>114300</xdr:colOff>
      <xdr:row>62</xdr:row>
      <xdr:rowOff>35560</xdr:rowOff>
    </xdr:to>
    <xdr:sp macro="" textlink="">
      <xdr:nvSpPr>
        <xdr:cNvPr id="192" name="楕円 191">
          <a:extLst>
            <a:ext uri="{FF2B5EF4-FFF2-40B4-BE49-F238E27FC236}">
              <a16:creationId xmlns:a16="http://schemas.microsoft.com/office/drawing/2014/main" id="{74B51FAB-C5D6-4408-A35F-5118FB15279C}"/>
            </a:ext>
          </a:extLst>
        </xdr:cNvPr>
        <xdr:cNvSpPr/>
      </xdr:nvSpPr>
      <xdr:spPr>
        <a:xfrm>
          <a:off x="4036060" y="1033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83837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3EB65700-2446-4588-8E39-340E8346BAC2}"/>
            </a:ext>
          </a:extLst>
        </xdr:cNvPr>
        <xdr:cNvSpPr txBox="1"/>
      </xdr:nvSpPr>
      <xdr:spPr>
        <a:xfrm>
          <a:off x="412496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78740</xdr:rowOff>
    </xdr:from>
    <xdr:to>
      <xdr:col>20</xdr:col>
      <xdr:colOff>38100</xdr:colOff>
      <xdr:row>62</xdr:row>
      <xdr:rowOff>8890</xdr:rowOff>
    </xdr:to>
    <xdr:sp macro="" textlink="">
      <xdr:nvSpPr>
        <xdr:cNvPr id="194" name="楕円 193">
          <a:extLst>
            <a:ext uri="{FF2B5EF4-FFF2-40B4-BE49-F238E27FC236}">
              <a16:creationId xmlns:a16="http://schemas.microsoft.com/office/drawing/2014/main" id="{165F20E7-146B-4A7F-8F56-D339454C7E05}"/>
            </a:ext>
          </a:extLst>
        </xdr:cNvPr>
        <xdr:cNvSpPr/>
      </xdr:nvSpPr>
      <xdr:spPr>
        <a:xfrm>
          <a:off x="3312160" y="10304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129540</xdr:rowOff>
    </xdr:from>
    <xdr:to>
      <xdr:col>24</xdr:col>
      <xdr:colOff>63500</xdr:colOff>
      <xdr:row>61</xdr:row>
      <xdr:rowOff>156210</xdr:rowOff>
    </xdr:to>
    <xdr:cxnSp macro="">
      <xdr:nvCxnSpPr>
        <xdr:cNvPr id="195" name="直線コネクタ 194">
          <a:extLst>
            <a:ext uri="{FF2B5EF4-FFF2-40B4-BE49-F238E27FC236}">
              <a16:creationId xmlns:a16="http://schemas.microsoft.com/office/drawing/2014/main" id="{75B572BD-DCBE-4CA8-90E2-BFE4B406A69D}"/>
            </a:ext>
          </a:extLst>
        </xdr:cNvPr>
        <xdr:cNvCxnSpPr/>
      </xdr:nvCxnSpPr>
      <xdr:spPr>
        <a:xfrm>
          <a:off x="3355340" y="1035558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34925</xdr:rowOff>
    </xdr:from>
    <xdr:to>
      <xdr:col>15</xdr:col>
      <xdr:colOff>101600</xdr:colOff>
      <xdr:row>61</xdr:row>
      <xdr:rowOff>136525</xdr:rowOff>
    </xdr:to>
    <xdr:sp macro="" textlink="">
      <xdr:nvSpPr>
        <xdr:cNvPr id="196" name="楕円 195">
          <a:extLst>
            <a:ext uri="{FF2B5EF4-FFF2-40B4-BE49-F238E27FC236}">
              <a16:creationId xmlns:a16="http://schemas.microsoft.com/office/drawing/2014/main" id="{5AD4B165-BA0C-4301-B324-1DA73704DD0A}"/>
            </a:ext>
          </a:extLst>
        </xdr:cNvPr>
        <xdr:cNvSpPr/>
      </xdr:nvSpPr>
      <xdr:spPr>
        <a:xfrm>
          <a:off x="25146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85725</xdr:rowOff>
    </xdr:from>
    <xdr:to>
      <xdr:col>19</xdr:col>
      <xdr:colOff>177800</xdr:colOff>
      <xdr:row>61</xdr:row>
      <xdr:rowOff>129540</xdr:rowOff>
    </xdr:to>
    <xdr:cxnSp macro="">
      <xdr:nvCxnSpPr>
        <xdr:cNvPr id="197" name="直線コネクタ 196">
          <a:extLst>
            <a:ext uri="{FF2B5EF4-FFF2-40B4-BE49-F238E27FC236}">
              <a16:creationId xmlns:a16="http://schemas.microsoft.com/office/drawing/2014/main" id="{1BA26DF9-54DA-4A01-9AB3-91BD081A56A8}"/>
            </a:ext>
          </a:extLst>
        </xdr:cNvPr>
        <xdr:cNvCxnSpPr/>
      </xdr:nvCxnSpPr>
      <xdr:spPr>
        <a:xfrm>
          <a:off x="2565400" y="1031176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158750</xdr:rowOff>
    </xdr:from>
    <xdr:to>
      <xdr:col>10</xdr:col>
      <xdr:colOff>165100</xdr:colOff>
      <xdr:row>61</xdr:row>
      <xdr:rowOff>88900</xdr:rowOff>
    </xdr:to>
    <xdr:sp macro="" textlink="">
      <xdr:nvSpPr>
        <xdr:cNvPr id="198" name="楕円 197">
          <a:extLst>
            <a:ext uri="{FF2B5EF4-FFF2-40B4-BE49-F238E27FC236}">
              <a16:creationId xmlns:a16="http://schemas.microsoft.com/office/drawing/2014/main" id="{9D511C6A-DF69-4E56-B40B-49118B011F42}"/>
            </a:ext>
          </a:extLst>
        </xdr:cNvPr>
        <xdr:cNvSpPr/>
      </xdr:nvSpPr>
      <xdr:spPr>
        <a:xfrm>
          <a:off x="1739900" y="1021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38100</xdr:rowOff>
    </xdr:from>
    <xdr:to>
      <xdr:col>15</xdr:col>
      <xdr:colOff>50800</xdr:colOff>
      <xdr:row>61</xdr:row>
      <xdr:rowOff>85725</xdr:rowOff>
    </xdr:to>
    <xdr:cxnSp macro="">
      <xdr:nvCxnSpPr>
        <xdr:cNvPr id="199" name="直線コネクタ 198">
          <a:extLst>
            <a:ext uri="{FF2B5EF4-FFF2-40B4-BE49-F238E27FC236}">
              <a16:creationId xmlns:a16="http://schemas.microsoft.com/office/drawing/2014/main" id="{BF83AA32-F99E-491E-95D4-8AA0869C1F31}"/>
            </a:ext>
          </a:extLst>
        </xdr:cNvPr>
        <xdr:cNvCxnSpPr/>
      </xdr:nvCxnSpPr>
      <xdr:spPr>
        <a:xfrm>
          <a:off x="1790700" y="1026414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137795</xdr:rowOff>
    </xdr:from>
    <xdr:to>
      <xdr:col>6</xdr:col>
      <xdr:colOff>38100</xdr:colOff>
      <xdr:row>61</xdr:row>
      <xdr:rowOff>67945</xdr:rowOff>
    </xdr:to>
    <xdr:sp macro="" textlink="">
      <xdr:nvSpPr>
        <xdr:cNvPr id="200" name="楕円 199">
          <a:extLst>
            <a:ext uri="{FF2B5EF4-FFF2-40B4-BE49-F238E27FC236}">
              <a16:creationId xmlns:a16="http://schemas.microsoft.com/office/drawing/2014/main" id="{3117D554-7FC2-4FEA-9F05-A21517EA7590}"/>
            </a:ext>
          </a:extLst>
        </xdr:cNvPr>
        <xdr:cNvSpPr/>
      </xdr:nvSpPr>
      <xdr:spPr>
        <a:xfrm>
          <a:off x="965200" y="10196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17145</xdr:rowOff>
    </xdr:from>
    <xdr:to>
      <xdr:col>10</xdr:col>
      <xdr:colOff>114300</xdr:colOff>
      <xdr:row>61</xdr:row>
      <xdr:rowOff>38100</xdr:rowOff>
    </xdr:to>
    <xdr:cxnSp macro="">
      <xdr:nvCxnSpPr>
        <xdr:cNvPr id="201" name="直線コネクタ 200">
          <a:extLst>
            <a:ext uri="{FF2B5EF4-FFF2-40B4-BE49-F238E27FC236}">
              <a16:creationId xmlns:a16="http://schemas.microsoft.com/office/drawing/2014/main" id="{B2433A5C-5C41-4747-A215-146C6B3CCFCE}"/>
            </a:ext>
          </a:extLst>
        </xdr:cNvPr>
        <xdr:cNvCxnSpPr/>
      </xdr:nvCxnSpPr>
      <xdr:spPr>
        <a:xfrm>
          <a:off x="1008380" y="10243185"/>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77A35E3F-1935-47C6-A681-06F4554A67D8}"/>
            </a:ext>
          </a:extLst>
        </xdr:cNvPr>
        <xdr:cNvSpPr txBox="1"/>
      </xdr:nvSpPr>
      <xdr:spPr>
        <a:xfrm>
          <a:off x="317056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6BD864FC-8030-40A4-96B5-DC9D2F0DDAFF}"/>
            </a:ext>
          </a:extLst>
        </xdr:cNvPr>
        <xdr:cNvSpPr txBox="1"/>
      </xdr:nvSpPr>
      <xdr:spPr>
        <a:xfrm>
          <a:off x="238570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a:extLst>
            <a:ext uri="{FF2B5EF4-FFF2-40B4-BE49-F238E27FC236}">
              <a16:creationId xmlns:a16="http://schemas.microsoft.com/office/drawing/2014/main" id="{4A3C133E-89CD-43BD-9B95-8F8DCD700636}"/>
            </a:ext>
          </a:extLst>
        </xdr:cNvPr>
        <xdr:cNvSpPr txBox="1"/>
      </xdr:nvSpPr>
      <xdr:spPr>
        <a:xfrm>
          <a:off x="161100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a:extLst>
            <a:ext uri="{FF2B5EF4-FFF2-40B4-BE49-F238E27FC236}">
              <a16:creationId xmlns:a16="http://schemas.microsoft.com/office/drawing/2014/main" id="{7ADADCE2-0381-4E46-95F1-EA3C0ED8C620}"/>
            </a:ext>
          </a:extLst>
        </xdr:cNvPr>
        <xdr:cNvSpPr txBox="1"/>
      </xdr:nvSpPr>
      <xdr:spPr>
        <a:xfrm>
          <a:off x="83630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xdr:rowOff>
    </xdr:from>
    <xdr:ext cx="405111" cy="259045"/>
    <xdr:sp macro="" textlink="">
      <xdr:nvSpPr>
        <xdr:cNvPr id="206" name="n_1mainValue【体育館・プール】&#10;有形固定資産減価償却率">
          <a:extLst>
            <a:ext uri="{FF2B5EF4-FFF2-40B4-BE49-F238E27FC236}">
              <a16:creationId xmlns:a16="http://schemas.microsoft.com/office/drawing/2014/main" id="{F7522CD8-F366-4595-B717-E269FD1B3998}"/>
            </a:ext>
          </a:extLst>
        </xdr:cNvPr>
        <xdr:cNvSpPr txBox="1"/>
      </xdr:nvSpPr>
      <xdr:spPr>
        <a:xfrm>
          <a:off x="317056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127652</xdr:rowOff>
    </xdr:from>
    <xdr:ext cx="405111" cy="259045"/>
    <xdr:sp macro="" textlink="">
      <xdr:nvSpPr>
        <xdr:cNvPr id="207" name="n_2mainValue【体育館・プール】&#10;有形固定資産減価償却率">
          <a:extLst>
            <a:ext uri="{FF2B5EF4-FFF2-40B4-BE49-F238E27FC236}">
              <a16:creationId xmlns:a16="http://schemas.microsoft.com/office/drawing/2014/main" id="{883E90AD-6BC5-4C59-8B1F-64398BE35592}"/>
            </a:ext>
          </a:extLst>
        </xdr:cNvPr>
        <xdr:cNvSpPr txBox="1"/>
      </xdr:nvSpPr>
      <xdr:spPr>
        <a:xfrm>
          <a:off x="238570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80027</xdr:rowOff>
    </xdr:from>
    <xdr:ext cx="405111" cy="259045"/>
    <xdr:sp macro="" textlink="">
      <xdr:nvSpPr>
        <xdr:cNvPr id="208" name="n_3mainValue【体育館・プール】&#10;有形固定資産減価償却率">
          <a:extLst>
            <a:ext uri="{FF2B5EF4-FFF2-40B4-BE49-F238E27FC236}">
              <a16:creationId xmlns:a16="http://schemas.microsoft.com/office/drawing/2014/main" id="{51ECA61C-BFAE-4CE7-BDBF-CD933470F0B3}"/>
            </a:ext>
          </a:extLst>
        </xdr:cNvPr>
        <xdr:cNvSpPr txBox="1"/>
      </xdr:nvSpPr>
      <xdr:spPr>
        <a:xfrm>
          <a:off x="161100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59072</xdr:rowOff>
    </xdr:from>
    <xdr:ext cx="405111" cy="259045"/>
    <xdr:sp macro="" textlink="">
      <xdr:nvSpPr>
        <xdr:cNvPr id="209" name="n_4mainValue【体育館・プール】&#10;有形固定資産減価償却率">
          <a:extLst>
            <a:ext uri="{FF2B5EF4-FFF2-40B4-BE49-F238E27FC236}">
              <a16:creationId xmlns:a16="http://schemas.microsoft.com/office/drawing/2014/main" id="{2C7DF1F0-2FC2-4FBA-88C4-C8780DEE0FE8}"/>
            </a:ext>
          </a:extLst>
        </xdr:cNvPr>
        <xdr:cNvSpPr txBox="1"/>
      </xdr:nvSpPr>
      <xdr:spPr>
        <a:xfrm>
          <a:off x="83630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880C12D8-4181-488B-9317-781BA48B1BB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A79F1287-B22F-4AEE-8D95-944703DC99A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AAF83561-86A3-4A79-8A7A-DD7783EEA86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B8185EA0-55F0-4CE9-9146-AB8F7691F8B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3FE59C8B-069A-4301-8842-49E8DB7E498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3745F88B-2CBE-48EF-9CA8-2C1A586D75A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1B563D77-3AAF-414D-B81D-983B7D5C7FC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75F3E10C-BEBF-40C6-99D6-5D93BCDC768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70DDB98-6F44-4E46-82D2-445B0C5BAB3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AFB46FC1-ED58-4084-9EF0-0F7EFCBA52A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A7AED195-6A5B-405F-AF61-4F46BC062CFA}"/>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1562E104-0556-4FCB-91CB-2917F1E9EA8A}"/>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BB34169D-779E-4BB0-80EC-1B00BF15608F}"/>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FF4D1CAC-5519-4190-933D-1139196EB81D}"/>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65B7A3F2-6730-4982-8B15-570BE4E15DB1}"/>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F7838C6B-45E9-4D23-9487-3E81F41987E5}"/>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710D338A-A4B1-4350-B2B2-94460B839A4E}"/>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0DCEDF23-9E92-453A-87E6-9C77A1479552}"/>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1C25B54-6E30-479E-B514-87B2888B5E5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71158AC5-44FB-43BF-B906-C079D2204A25}"/>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46FCA009-EDD1-43B6-9311-45103304206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4D714E42-003D-42FD-BF42-36BCAC8ED2DE}"/>
            </a:ext>
          </a:extLst>
        </xdr:cNvPr>
        <xdr:cNvCxnSpPr/>
      </xdr:nvCxnSpPr>
      <xdr:spPr>
        <a:xfrm flipV="1">
          <a:off x="9219565" y="9502140"/>
          <a:ext cx="0" cy="121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9DF4354D-DD1E-48B1-9E1F-911BFA842046}"/>
            </a:ext>
          </a:extLst>
        </xdr:cNvPr>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3E970E2E-029B-48BA-8A0B-6F971A6C189A}"/>
            </a:ext>
          </a:extLst>
        </xdr:cNvPr>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BDCBB5DD-5101-4530-8A87-2E92A9A32DD1}"/>
            </a:ext>
          </a:extLst>
        </xdr:cNvPr>
        <xdr:cNvSpPr txBox="1"/>
      </xdr:nvSpPr>
      <xdr:spPr>
        <a:xfrm>
          <a:off x="92583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E7E2D682-5D8D-43E1-9F8E-01361A800B8D}"/>
            </a:ext>
          </a:extLst>
        </xdr:cNvPr>
        <xdr:cNvCxnSpPr/>
      </xdr:nvCxnSpPr>
      <xdr:spPr>
        <a:xfrm>
          <a:off x="915416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524B4FCF-F41A-4EDC-A766-AEC46B2740D2}"/>
            </a:ext>
          </a:extLst>
        </xdr:cNvPr>
        <xdr:cNvSpPr txBox="1"/>
      </xdr:nvSpPr>
      <xdr:spPr>
        <a:xfrm>
          <a:off x="9258300" y="1027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7EF16ED0-72E3-4D0F-AD55-D6EB8E6957C6}"/>
            </a:ext>
          </a:extLst>
        </xdr:cNvPr>
        <xdr:cNvSpPr/>
      </xdr:nvSpPr>
      <xdr:spPr>
        <a:xfrm>
          <a:off x="9192260" y="104206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CE031B3F-3CEE-4043-B6F8-2B6B22C5CC25}"/>
            </a:ext>
          </a:extLst>
        </xdr:cNvPr>
        <xdr:cNvSpPr/>
      </xdr:nvSpPr>
      <xdr:spPr>
        <a:xfrm>
          <a:off x="8445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FD068D99-7473-48DD-B714-8DE1845D1FFC}"/>
            </a:ext>
          </a:extLst>
        </xdr:cNvPr>
        <xdr:cNvSpPr/>
      </xdr:nvSpPr>
      <xdr:spPr>
        <a:xfrm>
          <a:off x="7670800" y="10427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73234F30-7853-4F97-B003-097FAAABA3A7}"/>
            </a:ext>
          </a:extLst>
        </xdr:cNvPr>
        <xdr:cNvSpPr/>
      </xdr:nvSpPr>
      <xdr:spPr>
        <a:xfrm>
          <a:off x="687324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AFED6E4C-F02C-4AFC-9AE4-7FF51F6AB0E7}"/>
            </a:ext>
          </a:extLst>
        </xdr:cNvPr>
        <xdr:cNvSpPr/>
      </xdr:nvSpPr>
      <xdr:spPr>
        <a:xfrm>
          <a:off x="609854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E991E0A-2D0E-4C59-AFD3-F8F38F9B031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D9FD514-C016-478F-B080-56908F9DAD4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8ED9C4B-A49B-42DC-9966-5103FDCB3A2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9E09827-E59E-4AE2-B2E8-434F8E8623A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8BB1B3C-3164-433A-B9E6-8C50087E861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xdr:rowOff>
    </xdr:from>
    <xdr:to>
      <xdr:col>55</xdr:col>
      <xdr:colOff>50800</xdr:colOff>
      <xdr:row>63</xdr:row>
      <xdr:rowOff>103378</xdr:rowOff>
    </xdr:to>
    <xdr:sp macro="" textlink="">
      <xdr:nvSpPr>
        <xdr:cNvPr id="247" name="楕円 246">
          <a:extLst>
            <a:ext uri="{FF2B5EF4-FFF2-40B4-BE49-F238E27FC236}">
              <a16:creationId xmlns:a16="http://schemas.microsoft.com/office/drawing/2014/main" id="{A9ECE273-7E7B-441C-94EF-DFEF9371B5B4}"/>
            </a:ext>
          </a:extLst>
        </xdr:cNvPr>
        <xdr:cNvSpPr/>
      </xdr:nvSpPr>
      <xdr:spPr>
        <a:xfrm>
          <a:off x="9192260" y="105630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88155</xdr:rowOff>
    </xdr:from>
    <xdr:ext cx="469744" cy="259045"/>
    <xdr:sp macro="" textlink="">
      <xdr:nvSpPr>
        <xdr:cNvPr id="248" name="【体育館・プール】&#10;一人当たり面積該当値テキスト">
          <a:extLst>
            <a:ext uri="{FF2B5EF4-FFF2-40B4-BE49-F238E27FC236}">
              <a16:creationId xmlns:a16="http://schemas.microsoft.com/office/drawing/2014/main" id="{BF4600CB-8C9F-4B57-BE1A-F92B9A9BE980}"/>
            </a:ext>
          </a:extLst>
        </xdr:cNvPr>
        <xdr:cNvSpPr txBox="1"/>
      </xdr:nvSpPr>
      <xdr:spPr>
        <a:xfrm>
          <a:off x="9258300" y="1048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xdr:rowOff>
    </xdr:from>
    <xdr:to>
      <xdr:col>50</xdr:col>
      <xdr:colOff>165100</xdr:colOff>
      <xdr:row>63</xdr:row>
      <xdr:rowOff>103378</xdr:rowOff>
    </xdr:to>
    <xdr:sp macro="" textlink="">
      <xdr:nvSpPr>
        <xdr:cNvPr id="249" name="楕円 248">
          <a:extLst>
            <a:ext uri="{FF2B5EF4-FFF2-40B4-BE49-F238E27FC236}">
              <a16:creationId xmlns:a16="http://schemas.microsoft.com/office/drawing/2014/main" id="{F747B36C-F0F1-4B0B-882B-FA28F968B0EC}"/>
            </a:ext>
          </a:extLst>
        </xdr:cNvPr>
        <xdr:cNvSpPr/>
      </xdr:nvSpPr>
      <xdr:spPr>
        <a:xfrm>
          <a:off x="84455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52578</xdr:rowOff>
    </xdr:from>
    <xdr:to>
      <xdr:col>55</xdr:col>
      <xdr:colOff>0</xdr:colOff>
      <xdr:row>63</xdr:row>
      <xdr:rowOff>52578</xdr:rowOff>
    </xdr:to>
    <xdr:cxnSp macro="">
      <xdr:nvCxnSpPr>
        <xdr:cNvPr id="250" name="直線コネクタ 249">
          <a:extLst>
            <a:ext uri="{FF2B5EF4-FFF2-40B4-BE49-F238E27FC236}">
              <a16:creationId xmlns:a16="http://schemas.microsoft.com/office/drawing/2014/main" id="{7DEFCA26-A2C3-444D-99E6-3BB47A87E792}"/>
            </a:ext>
          </a:extLst>
        </xdr:cNvPr>
        <xdr:cNvCxnSpPr/>
      </xdr:nvCxnSpPr>
      <xdr:spPr>
        <a:xfrm>
          <a:off x="8496300" y="1061389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1778</xdr:rowOff>
    </xdr:from>
    <xdr:to>
      <xdr:col>46</xdr:col>
      <xdr:colOff>38100</xdr:colOff>
      <xdr:row>63</xdr:row>
      <xdr:rowOff>103378</xdr:rowOff>
    </xdr:to>
    <xdr:sp macro="" textlink="">
      <xdr:nvSpPr>
        <xdr:cNvPr id="251" name="楕円 250">
          <a:extLst>
            <a:ext uri="{FF2B5EF4-FFF2-40B4-BE49-F238E27FC236}">
              <a16:creationId xmlns:a16="http://schemas.microsoft.com/office/drawing/2014/main" id="{53DD3E54-EB7F-477A-B0F8-FE47D944505B}"/>
            </a:ext>
          </a:extLst>
        </xdr:cNvPr>
        <xdr:cNvSpPr/>
      </xdr:nvSpPr>
      <xdr:spPr>
        <a:xfrm>
          <a:off x="7670800" y="105630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52578</xdr:rowOff>
    </xdr:from>
    <xdr:to>
      <xdr:col>50</xdr:col>
      <xdr:colOff>114300</xdr:colOff>
      <xdr:row>63</xdr:row>
      <xdr:rowOff>52578</xdr:rowOff>
    </xdr:to>
    <xdr:cxnSp macro="">
      <xdr:nvCxnSpPr>
        <xdr:cNvPr id="252" name="直線コネクタ 251">
          <a:extLst>
            <a:ext uri="{FF2B5EF4-FFF2-40B4-BE49-F238E27FC236}">
              <a16:creationId xmlns:a16="http://schemas.microsoft.com/office/drawing/2014/main" id="{1AE0FFFA-2BA7-4DA6-981A-B39D66931AAE}"/>
            </a:ext>
          </a:extLst>
        </xdr:cNvPr>
        <xdr:cNvCxnSpPr/>
      </xdr:nvCxnSpPr>
      <xdr:spPr>
        <a:xfrm>
          <a:off x="7713980" y="1061389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1778</xdr:rowOff>
    </xdr:from>
    <xdr:to>
      <xdr:col>41</xdr:col>
      <xdr:colOff>101600</xdr:colOff>
      <xdr:row>63</xdr:row>
      <xdr:rowOff>103378</xdr:rowOff>
    </xdr:to>
    <xdr:sp macro="" textlink="">
      <xdr:nvSpPr>
        <xdr:cNvPr id="253" name="楕円 252">
          <a:extLst>
            <a:ext uri="{FF2B5EF4-FFF2-40B4-BE49-F238E27FC236}">
              <a16:creationId xmlns:a16="http://schemas.microsoft.com/office/drawing/2014/main" id="{3C3C2C0D-325B-41BE-9ABF-02FF2B4093C3}"/>
            </a:ext>
          </a:extLst>
        </xdr:cNvPr>
        <xdr:cNvSpPr/>
      </xdr:nvSpPr>
      <xdr:spPr>
        <a:xfrm>
          <a:off x="687324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52578</xdr:rowOff>
    </xdr:from>
    <xdr:to>
      <xdr:col>45</xdr:col>
      <xdr:colOff>177800</xdr:colOff>
      <xdr:row>63</xdr:row>
      <xdr:rowOff>52578</xdr:rowOff>
    </xdr:to>
    <xdr:cxnSp macro="">
      <xdr:nvCxnSpPr>
        <xdr:cNvPr id="254" name="直線コネクタ 253">
          <a:extLst>
            <a:ext uri="{FF2B5EF4-FFF2-40B4-BE49-F238E27FC236}">
              <a16:creationId xmlns:a16="http://schemas.microsoft.com/office/drawing/2014/main" id="{33E291C9-05B1-4F68-B0F3-802F16CB5BED}"/>
            </a:ext>
          </a:extLst>
        </xdr:cNvPr>
        <xdr:cNvCxnSpPr/>
      </xdr:nvCxnSpPr>
      <xdr:spPr>
        <a:xfrm>
          <a:off x="6924040" y="1061389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xdr:rowOff>
    </xdr:from>
    <xdr:to>
      <xdr:col>36</xdr:col>
      <xdr:colOff>165100</xdr:colOff>
      <xdr:row>63</xdr:row>
      <xdr:rowOff>103378</xdr:rowOff>
    </xdr:to>
    <xdr:sp macro="" textlink="">
      <xdr:nvSpPr>
        <xdr:cNvPr id="255" name="楕円 254">
          <a:extLst>
            <a:ext uri="{FF2B5EF4-FFF2-40B4-BE49-F238E27FC236}">
              <a16:creationId xmlns:a16="http://schemas.microsoft.com/office/drawing/2014/main" id="{244695BD-D389-44DE-B5BF-08FD1CFF3104}"/>
            </a:ext>
          </a:extLst>
        </xdr:cNvPr>
        <xdr:cNvSpPr/>
      </xdr:nvSpPr>
      <xdr:spPr>
        <a:xfrm>
          <a:off x="609854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52578</xdr:rowOff>
    </xdr:from>
    <xdr:to>
      <xdr:col>41</xdr:col>
      <xdr:colOff>50800</xdr:colOff>
      <xdr:row>63</xdr:row>
      <xdr:rowOff>52578</xdr:rowOff>
    </xdr:to>
    <xdr:cxnSp macro="">
      <xdr:nvCxnSpPr>
        <xdr:cNvPr id="256" name="直線コネクタ 255">
          <a:extLst>
            <a:ext uri="{FF2B5EF4-FFF2-40B4-BE49-F238E27FC236}">
              <a16:creationId xmlns:a16="http://schemas.microsoft.com/office/drawing/2014/main" id="{ADB8B9B1-DC5A-4813-AB40-D0FA7972145A}"/>
            </a:ext>
          </a:extLst>
        </xdr:cNvPr>
        <xdr:cNvCxnSpPr/>
      </xdr:nvCxnSpPr>
      <xdr:spPr>
        <a:xfrm>
          <a:off x="6149340" y="1061389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5530E7E0-9C75-4E4B-A959-77397E242338}"/>
            </a:ext>
          </a:extLst>
        </xdr:cNvPr>
        <xdr:cNvSpPr txBox="1"/>
      </xdr:nvSpPr>
      <xdr:spPr>
        <a:xfrm>
          <a:off x="827158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a:extLst>
            <a:ext uri="{FF2B5EF4-FFF2-40B4-BE49-F238E27FC236}">
              <a16:creationId xmlns:a16="http://schemas.microsoft.com/office/drawing/2014/main" id="{28D612DC-6A2B-415D-BED4-962D2AB33886}"/>
            </a:ext>
          </a:extLst>
        </xdr:cNvPr>
        <xdr:cNvSpPr txBox="1"/>
      </xdr:nvSpPr>
      <xdr:spPr>
        <a:xfrm>
          <a:off x="750958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a:extLst>
            <a:ext uri="{FF2B5EF4-FFF2-40B4-BE49-F238E27FC236}">
              <a16:creationId xmlns:a16="http://schemas.microsoft.com/office/drawing/2014/main" id="{57FE9712-1A93-40A5-B57E-B0BB22A4F6B0}"/>
            </a:ext>
          </a:extLst>
        </xdr:cNvPr>
        <xdr:cNvSpPr txBox="1"/>
      </xdr:nvSpPr>
      <xdr:spPr>
        <a:xfrm>
          <a:off x="671202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a:extLst>
            <a:ext uri="{FF2B5EF4-FFF2-40B4-BE49-F238E27FC236}">
              <a16:creationId xmlns:a16="http://schemas.microsoft.com/office/drawing/2014/main" id="{CB33BAC7-8BE9-4C83-8ACB-44F5C9164F46}"/>
            </a:ext>
          </a:extLst>
        </xdr:cNvPr>
        <xdr:cNvSpPr txBox="1"/>
      </xdr:nvSpPr>
      <xdr:spPr>
        <a:xfrm>
          <a:off x="593732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94505</xdr:rowOff>
    </xdr:from>
    <xdr:ext cx="469744" cy="259045"/>
    <xdr:sp macro="" textlink="">
      <xdr:nvSpPr>
        <xdr:cNvPr id="261" name="n_1mainValue【体育館・プール】&#10;一人当たり面積">
          <a:extLst>
            <a:ext uri="{FF2B5EF4-FFF2-40B4-BE49-F238E27FC236}">
              <a16:creationId xmlns:a16="http://schemas.microsoft.com/office/drawing/2014/main" id="{1CBC013C-7FB2-437D-AEE3-48EAB4D8368D}"/>
            </a:ext>
          </a:extLst>
        </xdr:cNvPr>
        <xdr:cNvSpPr txBox="1"/>
      </xdr:nvSpPr>
      <xdr:spPr>
        <a:xfrm>
          <a:off x="827158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94505</xdr:rowOff>
    </xdr:from>
    <xdr:ext cx="469744" cy="259045"/>
    <xdr:sp macro="" textlink="">
      <xdr:nvSpPr>
        <xdr:cNvPr id="262" name="n_2mainValue【体育館・プール】&#10;一人当たり面積">
          <a:extLst>
            <a:ext uri="{FF2B5EF4-FFF2-40B4-BE49-F238E27FC236}">
              <a16:creationId xmlns:a16="http://schemas.microsoft.com/office/drawing/2014/main" id="{F72E368E-BC8A-4816-B668-1A924B2F20A7}"/>
            </a:ext>
          </a:extLst>
        </xdr:cNvPr>
        <xdr:cNvSpPr txBox="1"/>
      </xdr:nvSpPr>
      <xdr:spPr>
        <a:xfrm>
          <a:off x="750958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94505</xdr:rowOff>
    </xdr:from>
    <xdr:ext cx="469744" cy="259045"/>
    <xdr:sp macro="" textlink="">
      <xdr:nvSpPr>
        <xdr:cNvPr id="263" name="n_3mainValue【体育館・プール】&#10;一人当たり面積">
          <a:extLst>
            <a:ext uri="{FF2B5EF4-FFF2-40B4-BE49-F238E27FC236}">
              <a16:creationId xmlns:a16="http://schemas.microsoft.com/office/drawing/2014/main" id="{3CB6A183-AEB8-4026-9210-2B1AC530E721}"/>
            </a:ext>
          </a:extLst>
        </xdr:cNvPr>
        <xdr:cNvSpPr txBox="1"/>
      </xdr:nvSpPr>
      <xdr:spPr>
        <a:xfrm>
          <a:off x="671202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94505</xdr:rowOff>
    </xdr:from>
    <xdr:ext cx="469744" cy="259045"/>
    <xdr:sp macro="" textlink="">
      <xdr:nvSpPr>
        <xdr:cNvPr id="264" name="n_4mainValue【体育館・プール】&#10;一人当たり面積">
          <a:extLst>
            <a:ext uri="{FF2B5EF4-FFF2-40B4-BE49-F238E27FC236}">
              <a16:creationId xmlns:a16="http://schemas.microsoft.com/office/drawing/2014/main" id="{B02AC8DA-3E17-44A0-BEEF-5FAAAE667E9F}"/>
            </a:ext>
          </a:extLst>
        </xdr:cNvPr>
        <xdr:cNvSpPr txBox="1"/>
      </xdr:nvSpPr>
      <xdr:spPr>
        <a:xfrm>
          <a:off x="593732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29035FE-9055-46D6-8881-EF4562733E0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F036C831-BC44-4968-AD56-F4F6DD62AEA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629F1B8D-2443-4496-BAFD-780EF435B25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79F789B-5E95-4B95-87BF-5C17103B3FB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CC109A66-E660-4BFF-8CED-BE2F3A96596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267CC96-265E-476A-B336-664C3B12BE9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A301D6B-9A06-4E59-A999-55AABA9430C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5634C8C-9205-4CA0-AD0C-10C7293FB8C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E4A2EC6-67D4-4720-97CF-7FF4E2CCE0B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CAA9D87-C4B5-468F-AE24-0852746187B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1DEF0F17-BBF2-4F4A-A91F-00DD35C54FD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5AEE77C9-B3AA-49BA-BAD9-B4CB666C7CD2}"/>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A26F43D2-4773-4B91-B5B2-E0B80F6F61DB}"/>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B9780A28-B24A-4965-8383-EF872157B06A}"/>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B3898ECA-44B5-4542-B7E4-9854F3E0B8BD}"/>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C2E8EF00-7308-493A-BEAF-9A2EB5C5C06F}"/>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20E1D3C1-9EB6-4626-905B-C37C8FFA59AB}"/>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43ADB8C-9452-4D81-AC33-56207DDEA6B2}"/>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F3F30A0E-08D3-49C6-A008-733B709D13CC}"/>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5DD6F7C1-CE70-4917-AEEA-E7ABDA9160F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D1B3C8C-BB98-46DE-B67B-5AAA62B13A51}"/>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C88565C0-6181-4CFA-88DF-6CAC99ECE95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6B273CAC-0533-4524-9440-2F88C8AF02A2}"/>
            </a:ext>
          </a:extLst>
        </xdr:cNvPr>
        <xdr:cNvCxnSpPr/>
      </xdr:nvCxnSpPr>
      <xdr:spPr>
        <a:xfrm flipV="1">
          <a:off x="4086225" y="13026391"/>
          <a:ext cx="0" cy="125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B78AC4C4-0220-49B8-A1DD-605E68B1BCC1}"/>
            </a:ext>
          </a:extLst>
        </xdr:cNvPr>
        <xdr:cNvSpPr txBox="1"/>
      </xdr:nvSpPr>
      <xdr:spPr>
        <a:xfrm>
          <a:off x="4124960" y="1428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FE7DB6B9-B4ED-49D7-91AE-81A77D4A6800}"/>
            </a:ext>
          </a:extLst>
        </xdr:cNvPr>
        <xdr:cNvCxnSpPr/>
      </xdr:nvCxnSpPr>
      <xdr:spPr>
        <a:xfrm>
          <a:off x="4020820" y="14282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5ABD80F4-063C-4507-AA0D-64950A9C11AF}"/>
            </a:ext>
          </a:extLst>
        </xdr:cNvPr>
        <xdr:cNvSpPr txBox="1"/>
      </xdr:nvSpPr>
      <xdr:spPr>
        <a:xfrm>
          <a:off x="4124960" y="128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0FA597C4-1620-41F3-AD39-BFE112B7A759}"/>
            </a:ext>
          </a:extLst>
        </xdr:cNvPr>
        <xdr:cNvCxnSpPr/>
      </xdr:nvCxnSpPr>
      <xdr:spPr>
        <a:xfrm>
          <a:off x="402082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18305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7658AE31-C74A-42ED-AA09-CCA700612F0F}"/>
            </a:ext>
          </a:extLst>
        </xdr:cNvPr>
        <xdr:cNvSpPr txBox="1"/>
      </xdr:nvSpPr>
      <xdr:spPr>
        <a:xfrm>
          <a:off x="4124960" y="1342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B59F568F-F454-4C94-927C-DE31696CBD6A}"/>
            </a:ext>
          </a:extLst>
        </xdr:cNvPr>
        <xdr:cNvSpPr/>
      </xdr:nvSpPr>
      <xdr:spPr>
        <a:xfrm>
          <a:off x="4036060" y="1345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11A793F2-CE94-4C6A-AF45-551F57E1B5B5}"/>
            </a:ext>
          </a:extLst>
        </xdr:cNvPr>
        <xdr:cNvSpPr/>
      </xdr:nvSpPr>
      <xdr:spPr>
        <a:xfrm>
          <a:off x="3312160" y="13423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1B20EE39-77AE-46B6-9BD8-8FDD6FACAB94}"/>
            </a:ext>
          </a:extLst>
        </xdr:cNvPr>
        <xdr:cNvSpPr/>
      </xdr:nvSpPr>
      <xdr:spPr>
        <a:xfrm>
          <a:off x="2514600" y="1339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20111AD4-A041-4FE5-84F1-71C5207B1457}"/>
            </a:ext>
          </a:extLst>
        </xdr:cNvPr>
        <xdr:cNvSpPr/>
      </xdr:nvSpPr>
      <xdr:spPr>
        <a:xfrm>
          <a:off x="1739900" y="13354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2BD8E15C-CB88-48BA-8E5D-C6DE8BD2FA74}"/>
            </a:ext>
          </a:extLst>
        </xdr:cNvPr>
        <xdr:cNvSpPr/>
      </xdr:nvSpPr>
      <xdr:spPr>
        <a:xfrm>
          <a:off x="965200" y="13333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B884C06-CD94-4FB5-981C-38EC311959E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2587293-84D9-4DD1-9783-F3BDD4AEB8C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A7025AB-3DEC-419C-809E-680183E5D8F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DB7C86D-A4AE-448F-A7B4-6DD7007C3C7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859770F-10AC-4AEE-864A-4AC3CF88A14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140463</xdr:rowOff>
    </xdr:from>
    <xdr:to>
      <xdr:col>24</xdr:col>
      <xdr:colOff>114300</xdr:colOff>
      <xdr:row>80</xdr:row>
      <xdr:rowOff>70613</xdr:rowOff>
    </xdr:to>
    <xdr:sp macro="" textlink="">
      <xdr:nvSpPr>
        <xdr:cNvPr id="303" name="楕円 302">
          <a:extLst>
            <a:ext uri="{FF2B5EF4-FFF2-40B4-BE49-F238E27FC236}">
              <a16:creationId xmlns:a16="http://schemas.microsoft.com/office/drawing/2014/main" id="{9CF9DFAC-089A-445B-8C27-DD231DE5069A}"/>
            </a:ext>
          </a:extLst>
        </xdr:cNvPr>
        <xdr:cNvSpPr/>
      </xdr:nvSpPr>
      <xdr:spPr>
        <a:xfrm>
          <a:off x="4036060" y="133840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163340</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ECE3B85F-B62E-45AE-A7CE-238EF31773EA}"/>
            </a:ext>
          </a:extLst>
        </xdr:cNvPr>
        <xdr:cNvSpPr txBox="1"/>
      </xdr:nvSpPr>
      <xdr:spPr>
        <a:xfrm>
          <a:off x="4124960" y="1323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97028</xdr:rowOff>
    </xdr:from>
    <xdr:to>
      <xdr:col>20</xdr:col>
      <xdr:colOff>38100</xdr:colOff>
      <xdr:row>80</xdr:row>
      <xdr:rowOff>27178</xdr:rowOff>
    </xdr:to>
    <xdr:sp macro="" textlink="">
      <xdr:nvSpPr>
        <xdr:cNvPr id="305" name="楕円 304">
          <a:extLst>
            <a:ext uri="{FF2B5EF4-FFF2-40B4-BE49-F238E27FC236}">
              <a16:creationId xmlns:a16="http://schemas.microsoft.com/office/drawing/2014/main" id="{1E917875-4A0B-48D5-AE02-B251F4FD8B0F}"/>
            </a:ext>
          </a:extLst>
        </xdr:cNvPr>
        <xdr:cNvSpPr/>
      </xdr:nvSpPr>
      <xdr:spPr>
        <a:xfrm>
          <a:off x="3312160" y="133405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147828</xdr:rowOff>
    </xdr:from>
    <xdr:to>
      <xdr:col>24</xdr:col>
      <xdr:colOff>63500</xdr:colOff>
      <xdr:row>80</xdr:row>
      <xdr:rowOff>19813</xdr:rowOff>
    </xdr:to>
    <xdr:cxnSp macro="">
      <xdr:nvCxnSpPr>
        <xdr:cNvPr id="306" name="直線コネクタ 305">
          <a:extLst>
            <a:ext uri="{FF2B5EF4-FFF2-40B4-BE49-F238E27FC236}">
              <a16:creationId xmlns:a16="http://schemas.microsoft.com/office/drawing/2014/main" id="{9EBF7022-253F-4D12-AC4F-586CEAD5E3A2}"/>
            </a:ext>
          </a:extLst>
        </xdr:cNvPr>
        <xdr:cNvCxnSpPr/>
      </xdr:nvCxnSpPr>
      <xdr:spPr>
        <a:xfrm>
          <a:off x="3355340" y="13391388"/>
          <a:ext cx="731520" cy="3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42163</xdr:rowOff>
    </xdr:from>
    <xdr:to>
      <xdr:col>15</xdr:col>
      <xdr:colOff>101600</xdr:colOff>
      <xdr:row>79</xdr:row>
      <xdr:rowOff>143763</xdr:rowOff>
    </xdr:to>
    <xdr:sp macro="" textlink="">
      <xdr:nvSpPr>
        <xdr:cNvPr id="307" name="楕円 306">
          <a:extLst>
            <a:ext uri="{FF2B5EF4-FFF2-40B4-BE49-F238E27FC236}">
              <a16:creationId xmlns:a16="http://schemas.microsoft.com/office/drawing/2014/main" id="{DE9CCA6C-50E4-4A39-9E36-4ACCAA18496D}"/>
            </a:ext>
          </a:extLst>
        </xdr:cNvPr>
        <xdr:cNvSpPr/>
      </xdr:nvSpPr>
      <xdr:spPr>
        <a:xfrm>
          <a:off x="2514600" y="1328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92963</xdr:rowOff>
    </xdr:from>
    <xdr:to>
      <xdr:col>19</xdr:col>
      <xdr:colOff>177800</xdr:colOff>
      <xdr:row>79</xdr:row>
      <xdr:rowOff>147828</xdr:rowOff>
    </xdr:to>
    <xdr:cxnSp macro="">
      <xdr:nvCxnSpPr>
        <xdr:cNvPr id="308" name="直線コネクタ 307">
          <a:extLst>
            <a:ext uri="{FF2B5EF4-FFF2-40B4-BE49-F238E27FC236}">
              <a16:creationId xmlns:a16="http://schemas.microsoft.com/office/drawing/2014/main" id="{EB34EE55-DA8F-44E6-8842-DA8BC7FACA05}"/>
            </a:ext>
          </a:extLst>
        </xdr:cNvPr>
        <xdr:cNvCxnSpPr/>
      </xdr:nvCxnSpPr>
      <xdr:spPr>
        <a:xfrm>
          <a:off x="2565400" y="13336523"/>
          <a:ext cx="78994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19304</xdr:rowOff>
    </xdr:from>
    <xdr:to>
      <xdr:col>10</xdr:col>
      <xdr:colOff>165100</xdr:colOff>
      <xdr:row>79</xdr:row>
      <xdr:rowOff>120904</xdr:rowOff>
    </xdr:to>
    <xdr:sp macro="" textlink="">
      <xdr:nvSpPr>
        <xdr:cNvPr id="309" name="楕円 308">
          <a:extLst>
            <a:ext uri="{FF2B5EF4-FFF2-40B4-BE49-F238E27FC236}">
              <a16:creationId xmlns:a16="http://schemas.microsoft.com/office/drawing/2014/main" id="{743596A3-605E-48E6-92DF-6DA112CC3D78}"/>
            </a:ext>
          </a:extLst>
        </xdr:cNvPr>
        <xdr:cNvSpPr/>
      </xdr:nvSpPr>
      <xdr:spPr>
        <a:xfrm>
          <a:off x="1739900" y="132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70104</xdr:rowOff>
    </xdr:from>
    <xdr:to>
      <xdr:col>15</xdr:col>
      <xdr:colOff>50800</xdr:colOff>
      <xdr:row>79</xdr:row>
      <xdr:rowOff>92963</xdr:rowOff>
    </xdr:to>
    <xdr:cxnSp macro="">
      <xdr:nvCxnSpPr>
        <xdr:cNvPr id="310" name="直線コネクタ 309">
          <a:extLst>
            <a:ext uri="{FF2B5EF4-FFF2-40B4-BE49-F238E27FC236}">
              <a16:creationId xmlns:a16="http://schemas.microsoft.com/office/drawing/2014/main" id="{8E9A906D-58A0-498E-98B1-73FB8E247511}"/>
            </a:ext>
          </a:extLst>
        </xdr:cNvPr>
        <xdr:cNvCxnSpPr/>
      </xdr:nvCxnSpPr>
      <xdr:spPr>
        <a:xfrm>
          <a:off x="1790700" y="13313664"/>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126746</xdr:rowOff>
    </xdr:from>
    <xdr:to>
      <xdr:col>6</xdr:col>
      <xdr:colOff>38100</xdr:colOff>
      <xdr:row>79</xdr:row>
      <xdr:rowOff>56896</xdr:rowOff>
    </xdr:to>
    <xdr:sp macro="" textlink="">
      <xdr:nvSpPr>
        <xdr:cNvPr id="311" name="楕円 310">
          <a:extLst>
            <a:ext uri="{FF2B5EF4-FFF2-40B4-BE49-F238E27FC236}">
              <a16:creationId xmlns:a16="http://schemas.microsoft.com/office/drawing/2014/main" id="{9DD9B181-57AC-48B8-AF42-D6133C35473F}"/>
            </a:ext>
          </a:extLst>
        </xdr:cNvPr>
        <xdr:cNvSpPr/>
      </xdr:nvSpPr>
      <xdr:spPr>
        <a:xfrm>
          <a:off x="965200" y="132026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6096</xdr:rowOff>
    </xdr:from>
    <xdr:to>
      <xdr:col>10</xdr:col>
      <xdr:colOff>114300</xdr:colOff>
      <xdr:row>79</xdr:row>
      <xdr:rowOff>70104</xdr:rowOff>
    </xdr:to>
    <xdr:cxnSp macro="">
      <xdr:nvCxnSpPr>
        <xdr:cNvPr id="312" name="直線コネクタ 311">
          <a:extLst>
            <a:ext uri="{FF2B5EF4-FFF2-40B4-BE49-F238E27FC236}">
              <a16:creationId xmlns:a16="http://schemas.microsoft.com/office/drawing/2014/main" id="{92DF4A3C-FAD1-4E7C-88CF-56DA095750B3}"/>
            </a:ext>
          </a:extLst>
        </xdr:cNvPr>
        <xdr:cNvCxnSpPr/>
      </xdr:nvCxnSpPr>
      <xdr:spPr>
        <a:xfrm>
          <a:off x="1008380" y="13249656"/>
          <a:ext cx="78232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105173</xdr:rowOff>
    </xdr:from>
    <xdr:ext cx="405111" cy="259045"/>
    <xdr:sp macro="" textlink="">
      <xdr:nvSpPr>
        <xdr:cNvPr id="313" name="n_1aveValue【福祉施設】&#10;有形固定資産減価償却率">
          <a:extLst>
            <a:ext uri="{FF2B5EF4-FFF2-40B4-BE49-F238E27FC236}">
              <a16:creationId xmlns:a16="http://schemas.microsoft.com/office/drawing/2014/main" id="{90593B92-AC19-4631-8945-5D44F4BC9909}"/>
            </a:ext>
          </a:extLst>
        </xdr:cNvPr>
        <xdr:cNvSpPr txBox="1"/>
      </xdr:nvSpPr>
      <xdr:spPr>
        <a:xfrm>
          <a:off x="3170564" y="13516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68597</xdr:rowOff>
    </xdr:from>
    <xdr:ext cx="405111" cy="259045"/>
    <xdr:sp macro="" textlink="">
      <xdr:nvSpPr>
        <xdr:cNvPr id="314" name="n_2aveValue【福祉施設】&#10;有形固定資産減価償却率">
          <a:extLst>
            <a:ext uri="{FF2B5EF4-FFF2-40B4-BE49-F238E27FC236}">
              <a16:creationId xmlns:a16="http://schemas.microsoft.com/office/drawing/2014/main" id="{136056F4-E0AF-4391-B935-90A30ACCBFC7}"/>
            </a:ext>
          </a:extLst>
        </xdr:cNvPr>
        <xdr:cNvSpPr txBox="1"/>
      </xdr:nvSpPr>
      <xdr:spPr>
        <a:xfrm>
          <a:off x="2385704" y="1347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32021</xdr:rowOff>
    </xdr:from>
    <xdr:ext cx="405111" cy="259045"/>
    <xdr:sp macro="" textlink="">
      <xdr:nvSpPr>
        <xdr:cNvPr id="315" name="n_3aveValue【福祉施設】&#10;有形固定資産減価償却率">
          <a:extLst>
            <a:ext uri="{FF2B5EF4-FFF2-40B4-BE49-F238E27FC236}">
              <a16:creationId xmlns:a16="http://schemas.microsoft.com/office/drawing/2014/main" id="{6E11985D-0DE5-4ECD-913B-3901A8C66A88}"/>
            </a:ext>
          </a:extLst>
        </xdr:cNvPr>
        <xdr:cNvSpPr txBox="1"/>
      </xdr:nvSpPr>
      <xdr:spPr>
        <a:xfrm>
          <a:off x="1611004" y="13443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11447</xdr:rowOff>
    </xdr:from>
    <xdr:ext cx="405111" cy="259045"/>
    <xdr:sp macro="" textlink="">
      <xdr:nvSpPr>
        <xdr:cNvPr id="316" name="n_4aveValue【福祉施設】&#10;有形固定資産減価償却率">
          <a:extLst>
            <a:ext uri="{FF2B5EF4-FFF2-40B4-BE49-F238E27FC236}">
              <a16:creationId xmlns:a16="http://schemas.microsoft.com/office/drawing/2014/main" id="{E7A8D729-5AA8-4D71-B457-D2BD40BD5CA4}"/>
            </a:ext>
          </a:extLst>
        </xdr:cNvPr>
        <xdr:cNvSpPr txBox="1"/>
      </xdr:nvSpPr>
      <xdr:spPr>
        <a:xfrm>
          <a:off x="836304" y="1342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43705</xdr:rowOff>
    </xdr:from>
    <xdr:ext cx="405111" cy="259045"/>
    <xdr:sp macro="" textlink="">
      <xdr:nvSpPr>
        <xdr:cNvPr id="317" name="n_1mainValue【福祉施設】&#10;有形固定資産減価償却率">
          <a:extLst>
            <a:ext uri="{FF2B5EF4-FFF2-40B4-BE49-F238E27FC236}">
              <a16:creationId xmlns:a16="http://schemas.microsoft.com/office/drawing/2014/main" id="{716ADB3E-2C8C-4FEF-B018-47AC8D7856B5}"/>
            </a:ext>
          </a:extLst>
        </xdr:cNvPr>
        <xdr:cNvSpPr txBox="1"/>
      </xdr:nvSpPr>
      <xdr:spPr>
        <a:xfrm>
          <a:off x="3170564" y="1311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160290</xdr:rowOff>
    </xdr:from>
    <xdr:ext cx="405111" cy="259045"/>
    <xdr:sp macro="" textlink="">
      <xdr:nvSpPr>
        <xdr:cNvPr id="318" name="n_2mainValue【福祉施設】&#10;有形固定資産減価償却率">
          <a:extLst>
            <a:ext uri="{FF2B5EF4-FFF2-40B4-BE49-F238E27FC236}">
              <a16:creationId xmlns:a16="http://schemas.microsoft.com/office/drawing/2014/main" id="{DB8007AF-BACE-42E7-95E8-15F27B61FB14}"/>
            </a:ext>
          </a:extLst>
        </xdr:cNvPr>
        <xdr:cNvSpPr txBox="1"/>
      </xdr:nvSpPr>
      <xdr:spPr>
        <a:xfrm>
          <a:off x="2385704" y="1306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137431</xdr:rowOff>
    </xdr:from>
    <xdr:ext cx="405111" cy="259045"/>
    <xdr:sp macro="" textlink="">
      <xdr:nvSpPr>
        <xdr:cNvPr id="319" name="n_3mainValue【福祉施設】&#10;有形固定資産減価償却率">
          <a:extLst>
            <a:ext uri="{FF2B5EF4-FFF2-40B4-BE49-F238E27FC236}">
              <a16:creationId xmlns:a16="http://schemas.microsoft.com/office/drawing/2014/main" id="{3ED0A061-998A-401D-8434-027198B7E40F}"/>
            </a:ext>
          </a:extLst>
        </xdr:cNvPr>
        <xdr:cNvSpPr txBox="1"/>
      </xdr:nvSpPr>
      <xdr:spPr>
        <a:xfrm>
          <a:off x="1611004" y="130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73423</xdr:rowOff>
    </xdr:from>
    <xdr:ext cx="405111" cy="259045"/>
    <xdr:sp macro="" textlink="">
      <xdr:nvSpPr>
        <xdr:cNvPr id="320" name="n_4mainValue【福祉施設】&#10;有形固定資産減価償却率">
          <a:extLst>
            <a:ext uri="{FF2B5EF4-FFF2-40B4-BE49-F238E27FC236}">
              <a16:creationId xmlns:a16="http://schemas.microsoft.com/office/drawing/2014/main" id="{A037FD0F-23FA-43B3-BECA-C38A5E568AED}"/>
            </a:ext>
          </a:extLst>
        </xdr:cNvPr>
        <xdr:cNvSpPr txBox="1"/>
      </xdr:nvSpPr>
      <xdr:spPr>
        <a:xfrm>
          <a:off x="836304" y="1298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3F6C82D4-28F2-41FF-B3D7-55CD489F92A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A127ABD-EE1F-4EAF-9244-36001A4E5CF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12907A3C-AB1F-4DA5-BD96-73635FE0C33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A066A36-5607-475F-9310-72485DC5318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E5C5996D-55D6-4CCC-9FCF-8F1FA1AB11F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2667F22-A3EC-422E-A133-4F5E895F8D0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4CC7A27-4062-4565-AFB8-ED9725BAEE4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94C7CC5-2D27-4336-8411-91A7F266E1F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F377B3E-B1CB-4EA6-A5B3-B526FD0A404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B5F0D3A-6125-49FC-BA94-4F6F6D22933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AB21CFDF-2ADD-4FB6-BA8C-895F1B2A6B6F}"/>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9B428F22-1867-4659-A885-801AFC210418}"/>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7824BB92-7004-45B9-8105-03868DD64AEF}"/>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CB98C7E9-9EF9-4133-B040-A73FE3460CEB}"/>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D55704DB-30D8-40DB-934A-6F33B2A550DD}"/>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D8A8B7B1-CC30-4930-8415-940A13E64F13}"/>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2188D2E1-EC8F-4F4F-9D7A-31A6EF704CDE}"/>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80AA6DA2-A0AE-41B5-80A3-104CA2FB8F41}"/>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AFBF692F-FAC6-4D4F-8C57-2557D5A0806B}"/>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2578EB20-EA14-4650-875A-2317569A1798}"/>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34D60DA7-4C47-4E82-A490-8173594F62EB}"/>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BE904D8F-BDC3-4F09-87C8-16C3B67EBBF6}"/>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4540EC50-D5EF-443D-9B72-4C8EFD7A979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3C922A12-B1D1-4ED3-8424-4FEDFD29AD0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DF785CEF-39F9-4A3F-8441-14D4F4B3A2A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338A39C9-7708-46C4-AD13-FE30C6281301}"/>
            </a:ext>
          </a:extLst>
        </xdr:cNvPr>
        <xdr:cNvCxnSpPr/>
      </xdr:nvCxnSpPr>
      <xdr:spPr>
        <a:xfrm flipV="1">
          <a:off x="9219565" y="13124906"/>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1434B2D7-7B37-460D-B42C-8796945930BF}"/>
            </a:ext>
          </a:extLst>
        </xdr:cNvPr>
        <xdr:cNvSpPr txBox="1"/>
      </xdr:nvSpPr>
      <xdr:spPr>
        <a:xfrm>
          <a:off x="9258300" y="1450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EF0BC85E-4418-466A-8A18-3911C042C53C}"/>
            </a:ext>
          </a:extLst>
        </xdr:cNvPr>
        <xdr:cNvCxnSpPr/>
      </xdr:nvCxnSpPr>
      <xdr:spPr>
        <a:xfrm>
          <a:off x="9154160" y="14498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A83E1214-A354-4CAF-A069-CEEA0B628953}"/>
            </a:ext>
          </a:extLst>
        </xdr:cNvPr>
        <xdr:cNvSpPr txBox="1"/>
      </xdr:nvSpPr>
      <xdr:spPr>
        <a:xfrm>
          <a:off x="9258300" y="1290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B03860CA-5CD4-4E0D-AF78-A87949821ECE}"/>
            </a:ext>
          </a:extLst>
        </xdr:cNvPr>
        <xdr:cNvCxnSpPr/>
      </xdr:nvCxnSpPr>
      <xdr:spPr>
        <a:xfrm>
          <a:off x="9154160" y="1312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a:extLst>
            <a:ext uri="{FF2B5EF4-FFF2-40B4-BE49-F238E27FC236}">
              <a16:creationId xmlns:a16="http://schemas.microsoft.com/office/drawing/2014/main" id="{5867571E-716A-4E46-8574-C28DAC8989BB}"/>
            </a:ext>
          </a:extLst>
        </xdr:cNvPr>
        <xdr:cNvSpPr txBox="1"/>
      </xdr:nvSpPr>
      <xdr:spPr>
        <a:xfrm>
          <a:off x="9258300" y="13824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A4A06A56-4578-42DF-BE16-B9E148A1EA39}"/>
            </a:ext>
          </a:extLst>
        </xdr:cNvPr>
        <xdr:cNvSpPr/>
      </xdr:nvSpPr>
      <xdr:spPr>
        <a:xfrm>
          <a:off x="9192260" y="139694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ED3DF06F-FAB3-4E99-AA83-7D4C81FF4AC1}"/>
            </a:ext>
          </a:extLst>
        </xdr:cNvPr>
        <xdr:cNvSpPr/>
      </xdr:nvSpPr>
      <xdr:spPr>
        <a:xfrm>
          <a:off x="8445500" y="139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94F0A130-A3B7-463F-BF30-F809FCCF30ED}"/>
            </a:ext>
          </a:extLst>
        </xdr:cNvPr>
        <xdr:cNvSpPr/>
      </xdr:nvSpPr>
      <xdr:spPr>
        <a:xfrm>
          <a:off x="767080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54B30372-C3D5-4091-9D26-21552D02406E}"/>
            </a:ext>
          </a:extLst>
        </xdr:cNvPr>
        <xdr:cNvSpPr/>
      </xdr:nvSpPr>
      <xdr:spPr>
        <a:xfrm>
          <a:off x="687324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29A6A10B-EE37-479C-8F43-E0ED22336C5D}"/>
            </a:ext>
          </a:extLst>
        </xdr:cNvPr>
        <xdr:cNvSpPr/>
      </xdr:nvSpPr>
      <xdr:spPr>
        <a:xfrm>
          <a:off x="609854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28855BE-EE75-400D-A4F4-E26925285F3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5EA697B-6899-43BE-8D81-4C68841F16F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2D9DC50-AF37-4909-8B23-B8B22E48558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8FDDB3F-0329-44B8-A897-14854B438C1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762E1DA-361C-4D2D-9C6C-EAEC21CB93A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79829</xdr:rowOff>
    </xdr:from>
    <xdr:to>
      <xdr:col>55</xdr:col>
      <xdr:colOff>50800</xdr:colOff>
      <xdr:row>85</xdr:row>
      <xdr:rowOff>9979</xdr:rowOff>
    </xdr:to>
    <xdr:sp macro="" textlink="">
      <xdr:nvSpPr>
        <xdr:cNvPr id="362" name="楕円 361">
          <a:extLst>
            <a:ext uri="{FF2B5EF4-FFF2-40B4-BE49-F238E27FC236}">
              <a16:creationId xmlns:a16="http://schemas.microsoft.com/office/drawing/2014/main" id="{65295362-EFD8-48C0-96A2-CE59CDACB3CC}"/>
            </a:ext>
          </a:extLst>
        </xdr:cNvPr>
        <xdr:cNvSpPr/>
      </xdr:nvSpPr>
      <xdr:spPr>
        <a:xfrm>
          <a:off x="9192260" y="141615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58256</xdr:rowOff>
    </xdr:from>
    <xdr:ext cx="469744" cy="259045"/>
    <xdr:sp macro="" textlink="">
      <xdr:nvSpPr>
        <xdr:cNvPr id="363" name="【福祉施設】&#10;一人当たり面積該当値テキスト">
          <a:extLst>
            <a:ext uri="{FF2B5EF4-FFF2-40B4-BE49-F238E27FC236}">
              <a16:creationId xmlns:a16="http://schemas.microsoft.com/office/drawing/2014/main" id="{89D325E9-A591-45C4-9291-16A623FE2F2B}"/>
            </a:ext>
          </a:extLst>
        </xdr:cNvPr>
        <xdr:cNvSpPr txBox="1"/>
      </xdr:nvSpPr>
      <xdr:spPr>
        <a:xfrm>
          <a:off x="9258300" y="1414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79829</xdr:rowOff>
    </xdr:from>
    <xdr:to>
      <xdr:col>50</xdr:col>
      <xdr:colOff>165100</xdr:colOff>
      <xdr:row>85</xdr:row>
      <xdr:rowOff>9979</xdr:rowOff>
    </xdr:to>
    <xdr:sp macro="" textlink="">
      <xdr:nvSpPr>
        <xdr:cNvPr id="364" name="楕円 363">
          <a:extLst>
            <a:ext uri="{FF2B5EF4-FFF2-40B4-BE49-F238E27FC236}">
              <a16:creationId xmlns:a16="http://schemas.microsoft.com/office/drawing/2014/main" id="{2DBBAA6A-74CF-4C59-BA06-CEF60D7D11C8}"/>
            </a:ext>
          </a:extLst>
        </xdr:cNvPr>
        <xdr:cNvSpPr/>
      </xdr:nvSpPr>
      <xdr:spPr>
        <a:xfrm>
          <a:off x="8445500" y="141615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130629</xdr:rowOff>
    </xdr:from>
    <xdr:to>
      <xdr:col>55</xdr:col>
      <xdr:colOff>0</xdr:colOff>
      <xdr:row>84</xdr:row>
      <xdr:rowOff>130629</xdr:rowOff>
    </xdr:to>
    <xdr:cxnSp macro="">
      <xdr:nvCxnSpPr>
        <xdr:cNvPr id="365" name="直線コネクタ 364">
          <a:extLst>
            <a:ext uri="{FF2B5EF4-FFF2-40B4-BE49-F238E27FC236}">
              <a16:creationId xmlns:a16="http://schemas.microsoft.com/office/drawing/2014/main" id="{9AE8B688-2F98-423C-9FDB-2E75C48966AC}"/>
            </a:ext>
          </a:extLst>
        </xdr:cNvPr>
        <xdr:cNvCxnSpPr/>
      </xdr:nvCxnSpPr>
      <xdr:spPr>
        <a:xfrm>
          <a:off x="8496300" y="1421238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79829</xdr:rowOff>
    </xdr:from>
    <xdr:to>
      <xdr:col>46</xdr:col>
      <xdr:colOff>38100</xdr:colOff>
      <xdr:row>85</xdr:row>
      <xdr:rowOff>9979</xdr:rowOff>
    </xdr:to>
    <xdr:sp macro="" textlink="">
      <xdr:nvSpPr>
        <xdr:cNvPr id="366" name="楕円 365">
          <a:extLst>
            <a:ext uri="{FF2B5EF4-FFF2-40B4-BE49-F238E27FC236}">
              <a16:creationId xmlns:a16="http://schemas.microsoft.com/office/drawing/2014/main" id="{1524B359-740D-4990-A6E8-3AEA4A357D87}"/>
            </a:ext>
          </a:extLst>
        </xdr:cNvPr>
        <xdr:cNvSpPr/>
      </xdr:nvSpPr>
      <xdr:spPr>
        <a:xfrm>
          <a:off x="7670800" y="141615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130629</xdr:rowOff>
    </xdr:from>
    <xdr:to>
      <xdr:col>50</xdr:col>
      <xdr:colOff>114300</xdr:colOff>
      <xdr:row>84</xdr:row>
      <xdr:rowOff>130629</xdr:rowOff>
    </xdr:to>
    <xdr:cxnSp macro="">
      <xdr:nvCxnSpPr>
        <xdr:cNvPr id="367" name="直線コネクタ 366">
          <a:extLst>
            <a:ext uri="{FF2B5EF4-FFF2-40B4-BE49-F238E27FC236}">
              <a16:creationId xmlns:a16="http://schemas.microsoft.com/office/drawing/2014/main" id="{A6AF9685-76EB-4A9B-864C-9D6D709A2547}"/>
            </a:ext>
          </a:extLst>
        </xdr:cNvPr>
        <xdr:cNvCxnSpPr/>
      </xdr:nvCxnSpPr>
      <xdr:spPr>
        <a:xfrm>
          <a:off x="7713980" y="1421238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68943</xdr:rowOff>
    </xdr:from>
    <xdr:to>
      <xdr:col>41</xdr:col>
      <xdr:colOff>101600</xdr:colOff>
      <xdr:row>84</xdr:row>
      <xdr:rowOff>170543</xdr:rowOff>
    </xdr:to>
    <xdr:sp macro="" textlink="">
      <xdr:nvSpPr>
        <xdr:cNvPr id="368" name="楕円 367">
          <a:extLst>
            <a:ext uri="{FF2B5EF4-FFF2-40B4-BE49-F238E27FC236}">
              <a16:creationId xmlns:a16="http://schemas.microsoft.com/office/drawing/2014/main" id="{3B7D3330-2B4E-4862-949B-F17318916842}"/>
            </a:ext>
          </a:extLst>
        </xdr:cNvPr>
        <xdr:cNvSpPr/>
      </xdr:nvSpPr>
      <xdr:spPr>
        <a:xfrm>
          <a:off x="6873240" y="141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119743</xdr:rowOff>
    </xdr:from>
    <xdr:to>
      <xdr:col>45</xdr:col>
      <xdr:colOff>177800</xdr:colOff>
      <xdr:row>84</xdr:row>
      <xdr:rowOff>130629</xdr:rowOff>
    </xdr:to>
    <xdr:cxnSp macro="">
      <xdr:nvCxnSpPr>
        <xdr:cNvPr id="369" name="直線コネクタ 368">
          <a:extLst>
            <a:ext uri="{FF2B5EF4-FFF2-40B4-BE49-F238E27FC236}">
              <a16:creationId xmlns:a16="http://schemas.microsoft.com/office/drawing/2014/main" id="{E01B552F-7E1D-4284-8C1E-A0590ED4328D}"/>
            </a:ext>
          </a:extLst>
        </xdr:cNvPr>
        <xdr:cNvCxnSpPr/>
      </xdr:nvCxnSpPr>
      <xdr:spPr>
        <a:xfrm>
          <a:off x="6924040" y="14201503"/>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68943</xdr:rowOff>
    </xdr:from>
    <xdr:to>
      <xdr:col>36</xdr:col>
      <xdr:colOff>165100</xdr:colOff>
      <xdr:row>84</xdr:row>
      <xdr:rowOff>170543</xdr:rowOff>
    </xdr:to>
    <xdr:sp macro="" textlink="">
      <xdr:nvSpPr>
        <xdr:cNvPr id="370" name="楕円 369">
          <a:extLst>
            <a:ext uri="{FF2B5EF4-FFF2-40B4-BE49-F238E27FC236}">
              <a16:creationId xmlns:a16="http://schemas.microsoft.com/office/drawing/2014/main" id="{8A310B66-F177-4AE8-B552-C9A8348DD773}"/>
            </a:ext>
          </a:extLst>
        </xdr:cNvPr>
        <xdr:cNvSpPr/>
      </xdr:nvSpPr>
      <xdr:spPr>
        <a:xfrm>
          <a:off x="6098540" y="141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119743</xdr:rowOff>
    </xdr:from>
    <xdr:to>
      <xdr:col>41</xdr:col>
      <xdr:colOff>50800</xdr:colOff>
      <xdr:row>84</xdr:row>
      <xdr:rowOff>119743</xdr:rowOff>
    </xdr:to>
    <xdr:cxnSp macro="">
      <xdr:nvCxnSpPr>
        <xdr:cNvPr id="371" name="直線コネクタ 370">
          <a:extLst>
            <a:ext uri="{FF2B5EF4-FFF2-40B4-BE49-F238E27FC236}">
              <a16:creationId xmlns:a16="http://schemas.microsoft.com/office/drawing/2014/main" id="{147F1A0F-930C-4EB7-95B7-A5D7E6CD5690}"/>
            </a:ext>
          </a:extLst>
        </xdr:cNvPr>
        <xdr:cNvCxnSpPr/>
      </xdr:nvCxnSpPr>
      <xdr:spPr>
        <a:xfrm>
          <a:off x="6149340" y="1420150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a:extLst>
            <a:ext uri="{FF2B5EF4-FFF2-40B4-BE49-F238E27FC236}">
              <a16:creationId xmlns:a16="http://schemas.microsoft.com/office/drawing/2014/main" id="{ECE8863C-4027-4159-B112-478C51A67353}"/>
            </a:ext>
          </a:extLst>
        </xdr:cNvPr>
        <xdr:cNvSpPr txBox="1"/>
      </xdr:nvSpPr>
      <xdr:spPr>
        <a:xfrm>
          <a:off x="8271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a:extLst>
            <a:ext uri="{FF2B5EF4-FFF2-40B4-BE49-F238E27FC236}">
              <a16:creationId xmlns:a16="http://schemas.microsoft.com/office/drawing/2014/main" id="{C4C1313B-1C8B-4269-B7A4-DF258715143A}"/>
            </a:ext>
          </a:extLst>
        </xdr:cNvPr>
        <xdr:cNvSpPr txBox="1"/>
      </xdr:nvSpPr>
      <xdr:spPr>
        <a:xfrm>
          <a:off x="750958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a:extLst>
            <a:ext uri="{FF2B5EF4-FFF2-40B4-BE49-F238E27FC236}">
              <a16:creationId xmlns:a16="http://schemas.microsoft.com/office/drawing/2014/main" id="{FBD3DC1A-FA27-4CA4-ABC3-42175B56EA61}"/>
            </a:ext>
          </a:extLst>
        </xdr:cNvPr>
        <xdr:cNvSpPr txBox="1"/>
      </xdr:nvSpPr>
      <xdr:spPr>
        <a:xfrm>
          <a:off x="671202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a:extLst>
            <a:ext uri="{FF2B5EF4-FFF2-40B4-BE49-F238E27FC236}">
              <a16:creationId xmlns:a16="http://schemas.microsoft.com/office/drawing/2014/main" id="{F25AD995-A08C-47EE-864D-26E9CC8D6CAC}"/>
            </a:ext>
          </a:extLst>
        </xdr:cNvPr>
        <xdr:cNvSpPr txBox="1"/>
      </xdr:nvSpPr>
      <xdr:spPr>
        <a:xfrm>
          <a:off x="593732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1106</xdr:rowOff>
    </xdr:from>
    <xdr:ext cx="469744" cy="259045"/>
    <xdr:sp macro="" textlink="">
      <xdr:nvSpPr>
        <xdr:cNvPr id="376" name="n_1mainValue【福祉施設】&#10;一人当たり面積">
          <a:extLst>
            <a:ext uri="{FF2B5EF4-FFF2-40B4-BE49-F238E27FC236}">
              <a16:creationId xmlns:a16="http://schemas.microsoft.com/office/drawing/2014/main" id="{C4B9D6B6-A499-4F49-9DA6-CFD432453290}"/>
            </a:ext>
          </a:extLst>
        </xdr:cNvPr>
        <xdr:cNvSpPr txBox="1"/>
      </xdr:nvSpPr>
      <xdr:spPr>
        <a:xfrm>
          <a:off x="8271587" y="1425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1106</xdr:rowOff>
    </xdr:from>
    <xdr:ext cx="469744" cy="259045"/>
    <xdr:sp macro="" textlink="">
      <xdr:nvSpPr>
        <xdr:cNvPr id="377" name="n_2mainValue【福祉施設】&#10;一人当たり面積">
          <a:extLst>
            <a:ext uri="{FF2B5EF4-FFF2-40B4-BE49-F238E27FC236}">
              <a16:creationId xmlns:a16="http://schemas.microsoft.com/office/drawing/2014/main" id="{62874410-54BB-4FF6-8AF9-4363CBC843AD}"/>
            </a:ext>
          </a:extLst>
        </xdr:cNvPr>
        <xdr:cNvSpPr txBox="1"/>
      </xdr:nvSpPr>
      <xdr:spPr>
        <a:xfrm>
          <a:off x="7509587" y="1425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161670</xdr:rowOff>
    </xdr:from>
    <xdr:ext cx="469744" cy="259045"/>
    <xdr:sp macro="" textlink="">
      <xdr:nvSpPr>
        <xdr:cNvPr id="378" name="n_3mainValue【福祉施設】&#10;一人当たり面積">
          <a:extLst>
            <a:ext uri="{FF2B5EF4-FFF2-40B4-BE49-F238E27FC236}">
              <a16:creationId xmlns:a16="http://schemas.microsoft.com/office/drawing/2014/main" id="{F3C3EDAA-4A07-43C6-885D-E60159CD89FD}"/>
            </a:ext>
          </a:extLst>
        </xdr:cNvPr>
        <xdr:cNvSpPr txBox="1"/>
      </xdr:nvSpPr>
      <xdr:spPr>
        <a:xfrm>
          <a:off x="6712027" y="142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161670</xdr:rowOff>
    </xdr:from>
    <xdr:ext cx="469744" cy="259045"/>
    <xdr:sp macro="" textlink="">
      <xdr:nvSpPr>
        <xdr:cNvPr id="379" name="n_4mainValue【福祉施設】&#10;一人当たり面積">
          <a:extLst>
            <a:ext uri="{FF2B5EF4-FFF2-40B4-BE49-F238E27FC236}">
              <a16:creationId xmlns:a16="http://schemas.microsoft.com/office/drawing/2014/main" id="{CEBDC1F5-6612-42B5-B5F8-AC068DD652B8}"/>
            </a:ext>
          </a:extLst>
        </xdr:cNvPr>
        <xdr:cNvSpPr txBox="1"/>
      </xdr:nvSpPr>
      <xdr:spPr>
        <a:xfrm>
          <a:off x="5937327" y="142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7F3FD22D-B782-460C-840F-252F69C1A28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8DFFD488-C661-4D0B-99E7-285BD91A96A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10D88085-7837-4461-9686-809B6FD5CC7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A499DF9E-173B-4ED5-82D2-0F222C0CD67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E69CBF57-CF13-4FE1-81A1-991CD3F8C74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D5BFA8C-9E02-4333-8C6C-C4C00A36DFF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9F957AD8-29E7-43A6-93FB-06EE4DA973A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88B9481E-DAE1-468E-A0B7-FADF8F014CF4}"/>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A879E8BA-59D2-46D6-93D6-B015B03FF48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8B76AC54-719B-4161-AC44-6A4EA72C13A3}"/>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ABB83436-5A12-415B-B49E-A9CE37FB0FBA}"/>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A95DF185-5ADF-4157-8EFB-CAA7F3ECECA9}"/>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3C631368-DC63-46F1-9FB9-EC669396342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C2FF5955-5D79-4BB8-B232-201646041CC7}"/>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DCC22071-9FAD-4FC7-8EFE-4948254B3E8D}"/>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162C4BD6-00D9-46BC-BEA3-120A1E6FECCB}"/>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5413487A-28E7-4EB8-B0BC-7D6333998C15}"/>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386A2833-0709-470E-9C68-EE2EFB4377EB}"/>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F96B152D-350B-4D51-9BEC-6FDFE9361309}"/>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49B32D85-F331-45AF-B5D1-4529941FA30C}"/>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D82172A8-EE88-42E4-B52B-A0E8366C6C16}"/>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24C47617-7F2A-4F86-B091-44AA0701BD03}"/>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7657511A-F4E2-4599-8990-3EEFE2390933}"/>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6235A67B-9F7F-487F-A751-07BBD1C9189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D9824219-F2E0-4A1C-B6C8-0863B7447A0A}"/>
            </a:ext>
          </a:extLst>
        </xdr:cNvPr>
        <xdr:cNvCxnSpPr/>
      </xdr:nvCxnSpPr>
      <xdr:spPr>
        <a:xfrm flipV="1">
          <a:off x="4086225" y="16764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30A9594E-DEDE-48F3-AEB8-B73521EA2EDF}"/>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EAE6635A-C775-4949-ADC4-319A466A88CD}"/>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E6742218-3886-47F4-9A25-5BC5FF3E9031}"/>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7DE211DD-4D68-49D4-8A4C-EA7BE8FD7AC5}"/>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1DECDEB8-DC97-464D-95F7-4FC35BF0E237}"/>
            </a:ext>
          </a:extLst>
        </xdr:cNvPr>
        <xdr:cNvSpPr txBox="1"/>
      </xdr:nvSpPr>
      <xdr:spPr>
        <a:xfrm>
          <a:off x="412496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D834D426-A586-43CA-B9EF-A8D1D3D9E3AB}"/>
            </a:ext>
          </a:extLst>
        </xdr:cNvPr>
        <xdr:cNvSpPr/>
      </xdr:nvSpPr>
      <xdr:spPr>
        <a:xfrm>
          <a:off x="4036060"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F4C0BCD9-BFC8-46BC-A8AC-4914947F94A4}"/>
            </a:ext>
          </a:extLst>
        </xdr:cNvPr>
        <xdr:cNvSpPr/>
      </xdr:nvSpPr>
      <xdr:spPr>
        <a:xfrm>
          <a:off x="3312160" y="17292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6749B0C2-83CF-4D5E-85DA-0BA0B935A7D8}"/>
            </a:ext>
          </a:extLst>
        </xdr:cNvPr>
        <xdr:cNvSpPr/>
      </xdr:nvSpPr>
      <xdr:spPr>
        <a:xfrm>
          <a:off x="2514600" y="172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7D71C20A-2580-41F8-A171-3FE9B74F9A5B}"/>
            </a:ext>
          </a:extLst>
        </xdr:cNvPr>
        <xdr:cNvSpPr/>
      </xdr:nvSpPr>
      <xdr:spPr>
        <a:xfrm>
          <a:off x="173990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3327BC70-45EC-409F-BAEF-8C98A00A802D}"/>
            </a:ext>
          </a:extLst>
        </xdr:cNvPr>
        <xdr:cNvSpPr/>
      </xdr:nvSpPr>
      <xdr:spPr>
        <a:xfrm>
          <a:off x="965200" y="17318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DA12777-A545-49F7-947D-B596FFE11B3F}"/>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A81702F-F4BF-4B84-BC58-5CE101357868}"/>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630C282-B418-4DBD-B4EB-958AF55B3F05}"/>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7823A0F-F643-43EC-9FFB-1458AAFC7D8E}"/>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F76B9AD-0A2C-44B3-9FB2-327C12FEC0C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153036</xdr:rowOff>
    </xdr:from>
    <xdr:to>
      <xdr:col>24</xdr:col>
      <xdr:colOff>114300</xdr:colOff>
      <xdr:row>108</xdr:row>
      <xdr:rowOff>83186</xdr:rowOff>
    </xdr:to>
    <xdr:sp macro="" textlink="">
      <xdr:nvSpPr>
        <xdr:cNvPr id="420" name="楕円 419">
          <a:extLst>
            <a:ext uri="{FF2B5EF4-FFF2-40B4-BE49-F238E27FC236}">
              <a16:creationId xmlns:a16="http://schemas.microsoft.com/office/drawing/2014/main" id="{D567D7E6-B01E-41B8-A875-9C8E70630263}"/>
            </a:ext>
          </a:extLst>
        </xdr:cNvPr>
        <xdr:cNvSpPr/>
      </xdr:nvSpPr>
      <xdr:spPr>
        <a:xfrm>
          <a:off x="4036060" y="18090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67963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29934F7E-E238-48C5-AB55-FE62D25F8996}"/>
            </a:ext>
          </a:extLst>
        </xdr:cNvPr>
        <xdr:cNvSpPr txBox="1"/>
      </xdr:nvSpPr>
      <xdr:spPr>
        <a:xfrm>
          <a:off x="4124960" y="1800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151130</xdr:rowOff>
    </xdr:from>
    <xdr:to>
      <xdr:col>20</xdr:col>
      <xdr:colOff>38100</xdr:colOff>
      <xdr:row>108</xdr:row>
      <xdr:rowOff>81280</xdr:rowOff>
    </xdr:to>
    <xdr:sp macro="" textlink="">
      <xdr:nvSpPr>
        <xdr:cNvPr id="422" name="楕円 421">
          <a:extLst>
            <a:ext uri="{FF2B5EF4-FFF2-40B4-BE49-F238E27FC236}">
              <a16:creationId xmlns:a16="http://schemas.microsoft.com/office/drawing/2014/main" id="{918BBD91-7A18-475B-B923-475BDDD0507D}"/>
            </a:ext>
          </a:extLst>
        </xdr:cNvPr>
        <xdr:cNvSpPr/>
      </xdr:nvSpPr>
      <xdr:spPr>
        <a:xfrm>
          <a:off x="3312160" y="1808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30480</xdr:rowOff>
    </xdr:from>
    <xdr:to>
      <xdr:col>24</xdr:col>
      <xdr:colOff>63500</xdr:colOff>
      <xdr:row>108</xdr:row>
      <xdr:rowOff>32386</xdr:rowOff>
    </xdr:to>
    <xdr:cxnSp macro="">
      <xdr:nvCxnSpPr>
        <xdr:cNvPr id="423" name="直線コネクタ 422">
          <a:extLst>
            <a:ext uri="{FF2B5EF4-FFF2-40B4-BE49-F238E27FC236}">
              <a16:creationId xmlns:a16="http://schemas.microsoft.com/office/drawing/2014/main" id="{22AF3F80-7938-40C9-A888-502D619095DA}"/>
            </a:ext>
          </a:extLst>
        </xdr:cNvPr>
        <xdr:cNvCxnSpPr/>
      </xdr:nvCxnSpPr>
      <xdr:spPr>
        <a:xfrm>
          <a:off x="3355340" y="18135600"/>
          <a:ext cx="7315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424" name="楕円 423">
          <a:extLst>
            <a:ext uri="{FF2B5EF4-FFF2-40B4-BE49-F238E27FC236}">
              <a16:creationId xmlns:a16="http://schemas.microsoft.com/office/drawing/2014/main" id="{93CCB277-4D20-40BA-B8A5-B56BD33AEFF6}"/>
            </a:ext>
          </a:extLst>
        </xdr:cNvPr>
        <xdr:cNvSpPr/>
      </xdr:nvSpPr>
      <xdr:spPr>
        <a:xfrm>
          <a:off x="2514600" y="1820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30480</xdr:rowOff>
    </xdr:from>
    <xdr:to>
      <xdr:col>19</xdr:col>
      <xdr:colOff>177800</xdr:colOff>
      <xdr:row>108</xdr:row>
      <xdr:rowOff>152400</xdr:rowOff>
    </xdr:to>
    <xdr:cxnSp macro="">
      <xdr:nvCxnSpPr>
        <xdr:cNvPr id="425" name="直線コネクタ 424">
          <a:extLst>
            <a:ext uri="{FF2B5EF4-FFF2-40B4-BE49-F238E27FC236}">
              <a16:creationId xmlns:a16="http://schemas.microsoft.com/office/drawing/2014/main" id="{2C49D6C4-33BD-4E82-8533-3D74A08BC1B5}"/>
            </a:ext>
          </a:extLst>
        </xdr:cNvPr>
        <xdr:cNvCxnSpPr/>
      </xdr:nvCxnSpPr>
      <xdr:spPr>
        <a:xfrm flipV="1">
          <a:off x="2565400" y="18135600"/>
          <a:ext cx="78994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71120</xdr:rowOff>
    </xdr:from>
    <xdr:to>
      <xdr:col>10</xdr:col>
      <xdr:colOff>165100</xdr:colOff>
      <xdr:row>109</xdr:row>
      <xdr:rowOff>1270</xdr:rowOff>
    </xdr:to>
    <xdr:sp macro="" textlink="">
      <xdr:nvSpPr>
        <xdr:cNvPr id="426" name="楕円 425">
          <a:extLst>
            <a:ext uri="{FF2B5EF4-FFF2-40B4-BE49-F238E27FC236}">
              <a16:creationId xmlns:a16="http://schemas.microsoft.com/office/drawing/2014/main" id="{114973B8-9D49-4520-A5C1-A41F94995FAA}"/>
            </a:ext>
          </a:extLst>
        </xdr:cNvPr>
        <xdr:cNvSpPr/>
      </xdr:nvSpPr>
      <xdr:spPr>
        <a:xfrm>
          <a:off x="1739900" y="1817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121920</xdr:rowOff>
    </xdr:from>
    <xdr:to>
      <xdr:col>15</xdr:col>
      <xdr:colOff>50800</xdr:colOff>
      <xdr:row>108</xdr:row>
      <xdr:rowOff>152400</xdr:rowOff>
    </xdr:to>
    <xdr:cxnSp macro="">
      <xdr:nvCxnSpPr>
        <xdr:cNvPr id="427" name="直線コネクタ 426">
          <a:extLst>
            <a:ext uri="{FF2B5EF4-FFF2-40B4-BE49-F238E27FC236}">
              <a16:creationId xmlns:a16="http://schemas.microsoft.com/office/drawing/2014/main" id="{148A4183-1934-402A-98F3-EB14E47D7D62}"/>
            </a:ext>
          </a:extLst>
        </xdr:cNvPr>
        <xdr:cNvCxnSpPr/>
      </xdr:nvCxnSpPr>
      <xdr:spPr>
        <a:xfrm>
          <a:off x="1790700" y="1822704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40639</xdr:rowOff>
    </xdr:from>
    <xdr:to>
      <xdr:col>6</xdr:col>
      <xdr:colOff>38100</xdr:colOff>
      <xdr:row>108</xdr:row>
      <xdr:rowOff>142239</xdr:rowOff>
    </xdr:to>
    <xdr:sp macro="" textlink="">
      <xdr:nvSpPr>
        <xdr:cNvPr id="428" name="楕円 427">
          <a:extLst>
            <a:ext uri="{FF2B5EF4-FFF2-40B4-BE49-F238E27FC236}">
              <a16:creationId xmlns:a16="http://schemas.microsoft.com/office/drawing/2014/main" id="{32A92779-AC56-4339-9B30-C82A3046D70C}"/>
            </a:ext>
          </a:extLst>
        </xdr:cNvPr>
        <xdr:cNvSpPr/>
      </xdr:nvSpPr>
      <xdr:spPr>
        <a:xfrm>
          <a:off x="965200" y="181457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91439</xdr:rowOff>
    </xdr:from>
    <xdr:to>
      <xdr:col>10</xdr:col>
      <xdr:colOff>114300</xdr:colOff>
      <xdr:row>108</xdr:row>
      <xdr:rowOff>121920</xdr:rowOff>
    </xdr:to>
    <xdr:cxnSp macro="">
      <xdr:nvCxnSpPr>
        <xdr:cNvPr id="429" name="直線コネクタ 428">
          <a:extLst>
            <a:ext uri="{FF2B5EF4-FFF2-40B4-BE49-F238E27FC236}">
              <a16:creationId xmlns:a16="http://schemas.microsoft.com/office/drawing/2014/main" id="{1A933DC1-A670-40AC-8DC4-7424E9C79937}"/>
            </a:ext>
          </a:extLst>
        </xdr:cNvPr>
        <xdr:cNvCxnSpPr/>
      </xdr:nvCxnSpPr>
      <xdr:spPr>
        <a:xfrm>
          <a:off x="1008380" y="18196559"/>
          <a:ext cx="7823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3915BC99-DBA0-4B64-81F7-2E3241C253DF}"/>
            </a:ext>
          </a:extLst>
        </xdr:cNvPr>
        <xdr:cNvSpPr txBox="1"/>
      </xdr:nvSpPr>
      <xdr:spPr>
        <a:xfrm>
          <a:off x="3170564" y="1707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AAA4FDC3-423B-4FFB-BCE5-0D11C9D2AF85}"/>
            </a:ext>
          </a:extLst>
        </xdr:cNvPr>
        <xdr:cNvSpPr txBox="1"/>
      </xdr:nvSpPr>
      <xdr:spPr>
        <a:xfrm>
          <a:off x="2385704" y="1707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a:extLst>
            <a:ext uri="{FF2B5EF4-FFF2-40B4-BE49-F238E27FC236}">
              <a16:creationId xmlns:a16="http://schemas.microsoft.com/office/drawing/2014/main" id="{D174A7D4-9BBA-4F5D-9DAA-35FC8192AEE6}"/>
            </a:ext>
          </a:extLst>
        </xdr:cNvPr>
        <xdr:cNvSpPr txBox="1"/>
      </xdr:nvSpPr>
      <xdr:spPr>
        <a:xfrm>
          <a:off x="161100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a:extLst>
            <a:ext uri="{FF2B5EF4-FFF2-40B4-BE49-F238E27FC236}">
              <a16:creationId xmlns:a16="http://schemas.microsoft.com/office/drawing/2014/main" id="{2BB8618C-571C-4C22-8CA7-52F00C481938}"/>
            </a:ext>
          </a:extLst>
        </xdr:cNvPr>
        <xdr:cNvSpPr txBox="1"/>
      </xdr:nvSpPr>
      <xdr:spPr>
        <a:xfrm>
          <a:off x="83630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72407</xdr:rowOff>
    </xdr:from>
    <xdr:ext cx="405111" cy="259045"/>
    <xdr:sp macro="" textlink="">
      <xdr:nvSpPr>
        <xdr:cNvPr id="434" name="n_1mainValue【市民会館】&#10;有形固定資産減価償却率">
          <a:extLst>
            <a:ext uri="{FF2B5EF4-FFF2-40B4-BE49-F238E27FC236}">
              <a16:creationId xmlns:a16="http://schemas.microsoft.com/office/drawing/2014/main" id="{FC3DF66B-988C-4022-8ADB-9AE7D31A1698}"/>
            </a:ext>
          </a:extLst>
        </xdr:cNvPr>
        <xdr:cNvSpPr txBox="1"/>
      </xdr:nvSpPr>
      <xdr:spPr>
        <a:xfrm>
          <a:off x="317056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435" name="n_2mainValue【市民会館】&#10;有形固定資産減価償却率">
          <a:extLst>
            <a:ext uri="{FF2B5EF4-FFF2-40B4-BE49-F238E27FC236}">
              <a16:creationId xmlns:a16="http://schemas.microsoft.com/office/drawing/2014/main" id="{A9CBD021-2ABF-4B0C-8657-D0DDE1580335}"/>
            </a:ext>
          </a:extLst>
        </xdr:cNvPr>
        <xdr:cNvSpPr txBox="1"/>
      </xdr:nvSpPr>
      <xdr:spPr>
        <a:xfrm>
          <a:off x="235338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163847</xdr:rowOff>
    </xdr:from>
    <xdr:ext cx="405111" cy="259045"/>
    <xdr:sp macro="" textlink="">
      <xdr:nvSpPr>
        <xdr:cNvPr id="436" name="n_3mainValue【市民会館】&#10;有形固定資産減価償却率">
          <a:extLst>
            <a:ext uri="{FF2B5EF4-FFF2-40B4-BE49-F238E27FC236}">
              <a16:creationId xmlns:a16="http://schemas.microsoft.com/office/drawing/2014/main" id="{535C2A1E-2588-4697-BC10-B450DAE23999}"/>
            </a:ext>
          </a:extLst>
        </xdr:cNvPr>
        <xdr:cNvSpPr txBox="1"/>
      </xdr:nvSpPr>
      <xdr:spPr>
        <a:xfrm>
          <a:off x="1611004" y="182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133366</xdr:rowOff>
    </xdr:from>
    <xdr:ext cx="405111" cy="259045"/>
    <xdr:sp macro="" textlink="">
      <xdr:nvSpPr>
        <xdr:cNvPr id="437" name="n_4mainValue【市民会館】&#10;有形固定資産減価償却率">
          <a:extLst>
            <a:ext uri="{FF2B5EF4-FFF2-40B4-BE49-F238E27FC236}">
              <a16:creationId xmlns:a16="http://schemas.microsoft.com/office/drawing/2014/main" id="{32B72705-0431-487C-8C23-CE1CE577042B}"/>
            </a:ext>
          </a:extLst>
        </xdr:cNvPr>
        <xdr:cNvSpPr txBox="1"/>
      </xdr:nvSpPr>
      <xdr:spPr>
        <a:xfrm>
          <a:off x="836304" y="18238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73C5DE60-BA8D-4A48-9D5E-92CC5ADEA1E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E3A96D98-7DD1-4BC6-A1CA-0D9F421EC69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6AC94293-2034-46C3-A1E7-DD6CADFF498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C97717D3-6CEF-49F5-A983-8C65532A0B1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9E7B5DEC-A3F8-44F4-A393-6374825F843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9898CB9B-3D89-4818-8A4C-42EB85B60D1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3DD15429-9135-48DE-A44E-5E2447C2068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E5EE5CD8-D850-4FBD-A419-7C4E7155D653}"/>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3C268B69-71FD-4F2C-B6CD-2B723D60C092}"/>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9413B140-84FC-427D-8698-6113AA0DD878}"/>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5DA4823A-1646-4881-92DA-E7EF67FC51AC}"/>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E7100997-EF0D-4DBA-90CB-78E84435A546}"/>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C3158E43-3D0C-4F88-8B9C-F24FD8B90819}"/>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883B45C-95B6-4C0B-B954-3CC9DEB23BF5}"/>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5DEE8695-559D-4C8A-8DFE-1EA11DEE7A88}"/>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C7C29C61-1024-4AB7-87AD-2365AD7422BE}"/>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DE944DE3-AACD-48EB-83DD-CF727F8FDD9A}"/>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B4D5FCE9-A84D-4F4D-A6DE-9C11D483073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DAD8BC4E-9944-43A7-AFFF-CF4A69509BA7}"/>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C18AA2C8-0740-4290-98B3-D5CD1CA88CC0}"/>
            </a:ext>
          </a:extLst>
        </xdr:cNvPr>
        <xdr:cNvCxnSpPr/>
      </xdr:nvCxnSpPr>
      <xdr:spPr>
        <a:xfrm flipV="1">
          <a:off x="9219565" y="16868775"/>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10086F9E-7AC8-4CA0-9603-13C849DC83DC}"/>
            </a:ext>
          </a:extLst>
        </xdr:cNvPr>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8771303D-E943-4168-9A02-1013E8E909BA}"/>
            </a:ext>
          </a:extLst>
        </xdr:cNvPr>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30DBFCE5-2134-4D64-BDD5-FB21D082CC9F}"/>
            </a:ext>
          </a:extLst>
        </xdr:cNvPr>
        <xdr:cNvSpPr txBox="1"/>
      </xdr:nvSpPr>
      <xdr:spPr>
        <a:xfrm>
          <a:off x="9258300" y="166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BBF34382-F05D-487B-BCF3-701B2F3E010E}"/>
            </a:ext>
          </a:extLst>
        </xdr:cNvPr>
        <xdr:cNvCxnSpPr/>
      </xdr:nvCxnSpPr>
      <xdr:spPr>
        <a:xfrm>
          <a:off x="9154160" y="1686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a:extLst>
            <a:ext uri="{FF2B5EF4-FFF2-40B4-BE49-F238E27FC236}">
              <a16:creationId xmlns:a16="http://schemas.microsoft.com/office/drawing/2014/main" id="{2617EAE7-6D56-4336-BAD5-6412AD1D3D56}"/>
            </a:ext>
          </a:extLst>
        </xdr:cNvPr>
        <xdr:cNvSpPr txBox="1"/>
      </xdr:nvSpPr>
      <xdr:spPr>
        <a:xfrm>
          <a:off x="925830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58216570-8F27-4CE4-874A-E0E304A7AFC4}"/>
            </a:ext>
          </a:extLst>
        </xdr:cNvPr>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A8712838-F301-4BF8-9A65-CAEF9995203C}"/>
            </a:ext>
          </a:extLst>
        </xdr:cNvPr>
        <xdr:cNvSpPr/>
      </xdr:nvSpPr>
      <xdr:spPr>
        <a:xfrm>
          <a:off x="844550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43860399-6B4C-423F-A01F-5FD890716681}"/>
            </a:ext>
          </a:extLst>
        </xdr:cNvPr>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718F8460-C1A1-448A-9873-F3AAE4C9AEEF}"/>
            </a:ext>
          </a:extLst>
        </xdr:cNvPr>
        <xdr:cNvSpPr/>
      </xdr:nvSpPr>
      <xdr:spPr>
        <a:xfrm>
          <a:off x="68732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0980B83D-8CAF-4F52-8996-FA5B21F887BC}"/>
            </a:ext>
          </a:extLst>
        </xdr:cNvPr>
        <xdr:cNvSpPr/>
      </xdr:nvSpPr>
      <xdr:spPr>
        <a:xfrm>
          <a:off x="60985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AE4C37CD-8D64-4D53-A646-29D59B3400C4}"/>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AF95D2D-E949-4AFB-9B11-E80983967629}"/>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227FEF1-4972-4167-834C-CF7376A06BAB}"/>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5F5624-4F47-4718-9DF3-5F6E34AEF165}"/>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F6D0C1F-1E95-40AE-AAB8-9E0A8E757C7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473" name="楕円 472">
          <a:extLst>
            <a:ext uri="{FF2B5EF4-FFF2-40B4-BE49-F238E27FC236}">
              <a16:creationId xmlns:a16="http://schemas.microsoft.com/office/drawing/2014/main" id="{2120F4E2-9D16-4AB9-A98B-0A25D2D7BCAD}"/>
            </a:ext>
          </a:extLst>
        </xdr:cNvPr>
        <xdr:cNvSpPr/>
      </xdr:nvSpPr>
      <xdr:spPr>
        <a:xfrm>
          <a:off x="919226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26688</xdr:rowOff>
    </xdr:from>
    <xdr:ext cx="469744" cy="259045"/>
    <xdr:sp macro="" textlink="">
      <xdr:nvSpPr>
        <xdr:cNvPr id="474" name="【市民会館】&#10;一人当たり面積該当値テキスト">
          <a:extLst>
            <a:ext uri="{FF2B5EF4-FFF2-40B4-BE49-F238E27FC236}">
              <a16:creationId xmlns:a16="http://schemas.microsoft.com/office/drawing/2014/main" id="{6D895342-6021-4BBA-8592-389AAF84752F}"/>
            </a:ext>
          </a:extLst>
        </xdr:cNvPr>
        <xdr:cNvSpPr txBox="1"/>
      </xdr:nvSpPr>
      <xdr:spPr>
        <a:xfrm>
          <a:off x="9258300"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75" name="楕円 474">
          <a:extLst>
            <a:ext uri="{FF2B5EF4-FFF2-40B4-BE49-F238E27FC236}">
              <a16:creationId xmlns:a16="http://schemas.microsoft.com/office/drawing/2014/main" id="{D972A3A1-8F89-4A36-BCD7-F4C6D32FDEC6}"/>
            </a:ext>
          </a:extLst>
        </xdr:cNvPr>
        <xdr:cNvSpPr/>
      </xdr:nvSpPr>
      <xdr:spPr>
        <a:xfrm>
          <a:off x="844550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99061</xdr:rowOff>
    </xdr:from>
    <xdr:to>
      <xdr:col>55</xdr:col>
      <xdr:colOff>0</xdr:colOff>
      <xdr:row>106</xdr:row>
      <xdr:rowOff>99061</xdr:rowOff>
    </xdr:to>
    <xdr:cxnSp macro="">
      <xdr:nvCxnSpPr>
        <xdr:cNvPr id="476" name="直線コネクタ 475">
          <a:extLst>
            <a:ext uri="{FF2B5EF4-FFF2-40B4-BE49-F238E27FC236}">
              <a16:creationId xmlns:a16="http://schemas.microsoft.com/office/drawing/2014/main" id="{8718F898-FF1D-47B3-B01E-CA3351126452}"/>
            </a:ext>
          </a:extLst>
        </xdr:cNvPr>
        <xdr:cNvCxnSpPr/>
      </xdr:nvCxnSpPr>
      <xdr:spPr>
        <a:xfrm>
          <a:off x="8496300" y="1786890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145414</xdr:rowOff>
    </xdr:from>
    <xdr:to>
      <xdr:col>46</xdr:col>
      <xdr:colOff>38100</xdr:colOff>
      <xdr:row>107</xdr:row>
      <xdr:rowOff>75564</xdr:rowOff>
    </xdr:to>
    <xdr:sp macro="" textlink="">
      <xdr:nvSpPr>
        <xdr:cNvPr id="477" name="楕円 476">
          <a:extLst>
            <a:ext uri="{FF2B5EF4-FFF2-40B4-BE49-F238E27FC236}">
              <a16:creationId xmlns:a16="http://schemas.microsoft.com/office/drawing/2014/main" id="{D44F7B8C-B1B5-46F7-8C1B-4E8619836F77}"/>
            </a:ext>
          </a:extLst>
        </xdr:cNvPr>
        <xdr:cNvSpPr/>
      </xdr:nvSpPr>
      <xdr:spPr>
        <a:xfrm>
          <a:off x="7670800" y="179152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107</xdr:row>
      <xdr:rowOff>24764</xdr:rowOff>
    </xdr:to>
    <xdr:cxnSp macro="">
      <xdr:nvCxnSpPr>
        <xdr:cNvPr id="478" name="直線コネクタ 477">
          <a:extLst>
            <a:ext uri="{FF2B5EF4-FFF2-40B4-BE49-F238E27FC236}">
              <a16:creationId xmlns:a16="http://schemas.microsoft.com/office/drawing/2014/main" id="{17ABDCC9-85CD-4761-9BDC-249AE45A5A3A}"/>
            </a:ext>
          </a:extLst>
        </xdr:cNvPr>
        <xdr:cNvCxnSpPr/>
      </xdr:nvCxnSpPr>
      <xdr:spPr>
        <a:xfrm flipV="1">
          <a:off x="7713980" y="17868901"/>
          <a:ext cx="782320" cy="9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145414</xdr:rowOff>
    </xdr:from>
    <xdr:to>
      <xdr:col>41</xdr:col>
      <xdr:colOff>101600</xdr:colOff>
      <xdr:row>107</xdr:row>
      <xdr:rowOff>75564</xdr:rowOff>
    </xdr:to>
    <xdr:sp macro="" textlink="">
      <xdr:nvSpPr>
        <xdr:cNvPr id="479" name="楕円 478">
          <a:extLst>
            <a:ext uri="{FF2B5EF4-FFF2-40B4-BE49-F238E27FC236}">
              <a16:creationId xmlns:a16="http://schemas.microsoft.com/office/drawing/2014/main" id="{593AFF48-BC0C-4285-8191-EDCEE1554ABF}"/>
            </a:ext>
          </a:extLst>
        </xdr:cNvPr>
        <xdr:cNvSpPr/>
      </xdr:nvSpPr>
      <xdr:spPr>
        <a:xfrm>
          <a:off x="6873240" y="17915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24764</xdr:rowOff>
    </xdr:from>
    <xdr:to>
      <xdr:col>45</xdr:col>
      <xdr:colOff>177800</xdr:colOff>
      <xdr:row>107</xdr:row>
      <xdr:rowOff>24764</xdr:rowOff>
    </xdr:to>
    <xdr:cxnSp macro="">
      <xdr:nvCxnSpPr>
        <xdr:cNvPr id="480" name="直線コネクタ 479">
          <a:extLst>
            <a:ext uri="{FF2B5EF4-FFF2-40B4-BE49-F238E27FC236}">
              <a16:creationId xmlns:a16="http://schemas.microsoft.com/office/drawing/2014/main" id="{00A14ED8-7BC7-41C0-A759-F42A82AD7C2B}"/>
            </a:ext>
          </a:extLst>
        </xdr:cNvPr>
        <xdr:cNvCxnSpPr/>
      </xdr:nvCxnSpPr>
      <xdr:spPr>
        <a:xfrm>
          <a:off x="6924040" y="1796224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81" name="楕円 480">
          <a:extLst>
            <a:ext uri="{FF2B5EF4-FFF2-40B4-BE49-F238E27FC236}">
              <a16:creationId xmlns:a16="http://schemas.microsoft.com/office/drawing/2014/main" id="{7F55C329-9D3A-4582-A101-6729DEB7B415}"/>
            </a:ext>
          </a:extLst>
        </xdr:cNvPr>
        <xdr:cNvSpPr/>
      </xdr:nvSpPr>
      <xdr:spPr>
        <a:xfrm>
          <a:off x="6098540" y="1792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24764</xdr:rowOff>
    </xdr:from>
    <xdr:to>
      <xdr:col>41</xdr:col>
      <xdr:colOff>50800</xdr:colOff>
      <xdr:row>107</xdr:row>
      <xdr:rowOff>30480</xdr:rowOff>
    </xdr:to>
    <xdr:cxnSp macro="">
      <xdr:nvCxnSpPr>
        <xdr:cNvPr id="482" name="直線コネクタ 481">
          <a:extLst>
            <a:ext uri="{FF2B5EF4-FFF2-40B4-BE49-F238E27FC236}">
              <a16:creationId xmlns:a16="http://schemas.microsoft.com/office/drawing/2014/main" id="{ADAF6FAD-1E68-41FC-81AF-A7644594A2B2}"/>
            </a:ext>
          </a:extLst>
        </xdr:cNvPr>
        <xdr:cNvCxnSpPr/>
      </xdr:nvCxnSpPr>
      <xdr:spPr>
        <a:xfrm flipV="1">
          <a:off x="6149340" y="17962244"/>
          <a:ext cx="7747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a:extLst>
            <a:ext uri="{FF2B5EF4-FFF2-40B4-BE49-F238E27FC236}">
              <a16:creationId xmlns:a16="http://schemas.microsoft.com/office/drawing/2014/main" id="{928944D3-7C79-48DD-A34F-35700A052B3A}"/>
            </a:ext>
          </a:extLst>
        </xdr:cNvPr>
        <xdr:cNvSpPr txBox="1"/>
      </xdr:nvSpPr>
      <xdr:spPr>
        <a:xfrm>
          <a:off x="827158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4" name="n_2aveValue【市民会館】&#10;一人当たり面積">
          <a:extLst>
            <a:ext uri="{FF2B5EF4-FFF2-40B4-BE49-F238E27FC236}">
              <a16:creationId xmlns:a16="http://schemas.microsoft.com/office/drawing/2014/main" id="{1AE177E6-1CE4-42A8-A193-EF2F696EC953}"/>
            </a:ext>
          </a:extLst>
        </xdr:cNvPr>
        <xdr:cNvSpPr txBox="1"/>
      </xdr:nvSpPr>
      <xdr:spPr>
        <a:xfrm>
          <a:off x="7509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5" name="n_3aveValue【市民会館】&#10;一人当たり面積">
          <a:extLst>
            <a:ext uri="{FF2B5EF4-FFF2-40B4-BE49-F238E27FC236}">
              <a16:creationId xmlns:a16="http://schemas.microsoft.com/office/drawing/2014/main" id="{89F05E6F-E6AD-40DC-B098-1BAB4588AD95}"/>
            </a:ext>
          </a:extLst>
        </xdr:cNvPr>
        <xdr:cNvSpPr txBox="1"/>
      </xdr:nvSpPr>
      <xdr:spPr>
        <a:xfrm>
          <a:off x="67120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6" name="n_4aveValue【市民会館】&#10;一人当たり面積">
          <a:extLst>
            <a:ext uri="{FF2B5EF4-FFF2-40B4-BE49-F238E27FC236}">
              <a16:creationId xmlns:a16="http://schemas.microsoft.com/office/drawing/2014/main" id="{6D44FF41-CCAE-462D-8BFC-11ED1DCC2601}"/>
            </a:ext>
          </a:extLst>
        </xdr:cNvPr>
        <xdr:cNvSpPr txBox="1"/>
      </xdr:nvSpPr>
      <xdr:spPr>
        <a:xfrm>
          <a:off x="5937327" y="174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87" name="n_1mainValue【市民会館】&#10;一人当たり面積">
          <a:extLst>
            <a:ext uri="{FF2B5EF4-FFF2-40B4-BE49-F238E27FC236}">
              <a16:creationId xmlns:a16="http://schemas.microsoft.com/office/drawing/2014/main" id="{423DD8E0-200F-4C60-8809-1137AA7B8875}"/>
            </a:ext>
          </a:extLst>
        </xdr:cNvPr>
        <xdr:cNvSpPr txBox="1"/>
      </xdr:nvSpPr>
      <xdr:spPr>
        <a:xfrm>
          <a:off x="827158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66691</xdr:rowOff>
    </xdr:from>
    <xdr:ext cx="469744" cy="259045"/>
    <xdr:sp macro="" textlink="">
      <xdr:nvSpPr>
        <xdr:cNvPr id="488" name="n_2mainValue【市民会館】&#10;一人当たり面積">
          <a:extLst>
            <a:ext uri="{FF2B5EF4-FFF2-40B4-BE49-F238E27FC236}">
              <a16:creationId xmlns:a16="http://schemas.microsoft.com/office/drawing/2014/main" id="{70E2604F-80B4-4512-9F68-0BC5567A3C63}"/>
            </a:ext>
          </a:extLst>
        </xdr:cNvPr>
        <xdr:cNvSpPr txBox="1"/>
      </xdr:nvSpPr>
      <xdr:spPr>
        <a:xfrm>
          <a:off x="7509587" y="1800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66691</xdr:rowOff>
    </xdr:from>
    <xdr:ext cx="469744" cy="259045"/>
    <xdr:sp macro="" textlink="">
      <xdr:nvSpPr>
        <xdr:cNvPr id="489" name="n_3mainValue【市民会館】&#10;一人当たり面積">
          <a:extLst>
            <a:ext uri="{FF2B5EF4-FFF2-40B4-BE49-F238E27FC236}">
              <a16:creationId xmlns:a16="http://schemas.microsoft.com/office/drawing/2014/main" id="{D23B2FF3-A3B7-4464-A65B-3BE094A6ADF3}"/>
            </a:ext>
          </a:extLst>
        </xdr:cNvPr>
        <xdr:cNvSpPr txBox="1"/>
      </xdr:nvSpPr>
      <xdr:spPr>
        <a:xfrm>
          <a:off x="6712027" y="1800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490" name="n_4mainValue【市民会館】&#10;一人当たり面積">
          <a:extLst>
            <a:ext uri="{FF2B5EF4-FFF2-40B4-BE49-F238E27FC236}">
              <a16:creationId xmlns:a16="http://schemas.microsoft.com/office/drawing/2014/main" id="{8A2E5B29-278F-43A2-9107-9A25C5E33344}"/>
            </a:ext>
          </a:extLst>
        </xdr:cNvPr>
        <xdr:cNvSpPr txBox="1"/>
      </xdr:nvSpPr>
      <xdr:spPr>
        <a:xfrm>
          <a:off x="593732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853FA202-736D-4921-97C2-713B0706AD2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E3353159-31E6-4DA8-A53A-E1DE034CBE9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CA9405A6-04A2-40BD-9061-0C2A9BBF0AB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D163C360-ABFC-452F-AB6E-A60E3B8C0F6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D4CC1795-2139-4AD0-AD55-8246A1B7911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E6113C33-FE45-4C46-8B30-3F7B0829F54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2E64F81D-0685-41F3-9C8E-8B9138FFDD0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43172D98-2A4D-4C57-A026-63782159999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CE6E35D2-B945-45FA-AA84-89156052BCD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9DCEEF48-76AA-4E70-88BE-E24A8BB6762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6EA82745-414A-4824-A234-58E5C4B0189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63BAD59F-7C3D-430D-8571-BCFA7633FCA8}"/>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9008FFEF-9D39-47F9-8022-DC4F0B9E120A}"/>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27171B74-16B5-4F35-B47B-04A54A79AF6D}"/>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AB4565C4-57F4-4513-832C-83662CF9227A}"/>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792C05C6-C6C4-4B48-BFD0-73DCBBB55E0C}"/>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DA31712-8D59-42AF-9A5C-D19B0E660E21}"/>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ABD88953-9976-4F7D-A934-550057669678}"/>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6A8460FB-80E3-4DCD-8B50-99C5B3DDEB6E}"/>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7254AF40-BF95-4EE5-BFFF-96B8586C5DF7}"/>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A0C142CE-B64F-4FA8-B842-821BEAA49F7C}"/>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348FBAB7-1767-429D-8E06-1636EE1F44A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7FF30DC1-C999-4C64-B5AD-4F84CC0948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F51C45BA-5B5D-461A-B4F7-B3D4D8EE92D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D7896BC5-61F5-4FEB-88CD-D79657513B34}"/>
            </a:ext>
          </a:extLst>
        </xdr:cNvPr>
        <xdr:cNvCxnSpPr/>
      </xdr:nvCxnSpPr>
      <xdr:spPr>
        <a:xfrm flipV="1">
          <a:off x="14375764" y="554164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7D9B64C-B339-48BF-A51A-8AD0057F865F}"/>
            </a:ext>
          </a:extLst>
        </xdr:cNvPr>
        <xdr:cNvSpPr txBox="1"/>
      </xdr:nvSpPr>
      <xdr:spPr>
        <a:xfrm>
          <a:off x="144145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D83136A8-5E2C-4045-B352-683FD1FBAF3D}"/>
            </a:ext>
          </a:extLst>
        </xdr:cNvPr>
        <xdr:cNvCxnSpPr/>
      </xdr:nvCxnSpPr>
      <xdr:spPr>
        <a:xfrm>
          <a:off x="14287500" y="697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BBC8EAAB-C718-4D09-B9F2-B20F89B2F709}"/>
            </a:ext>
          </a:extLst>
        </xdr:cNvPr>
        <xdr:cNvSpPr txBox="1"/>
      </xdr:nvSpPr>
      <xdr:spPr>
        <a:xfrm>
          <a:off x="14414500"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7DF73A02-DA1C-4CCD-9994-44190B17696E}"/>
            </a:ext>
          </a:extLst>
        </xdr:cNvPr>
        <xdr:cNvCxnSpPr/>
      </xdr:nvCxnSpPr>
      <xdr:spPr>
        <a:xfrm>
          <a:off x="14287500" y="5541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10182198-B466-406F-AFD1-1DD257F9B56B}"/>
            </a:ext>
          </a:extLst>
        </xdr:cNvPr>
        <xdr:cNvSpPr txBox="1"/>
      </xdr:nvSpPr>
      <xdr:spPr>
        <a:xfrm>
          <a:off x="14414500" y="614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243479AE-3983-4E6E-A5C9-350039159574}"/>
            </a:ext>
          </a:extLst>
        </xdr:cNvPr>
        <xdr:cNvSpPr/>
      </xdr:nvSpPr>
      <xdr:spPr>
        <a:xfrm>
          <a:off x="14325600" y="62871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FA35F431-05CA-41B3-94BA-0806422356EB}"/>
            </a:ext>
          </a:extLst>
        </xdr:cNvPr>
        <xdr:cNvSpPr/>
      </xdr:nvSpPr>
      <xdr:spPr>
        <a:xfrm>
          <a:off x="1357884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221BB07F-CCD8-4F5C-AD07-DE0C9572D730}"/>
            </a:ext>
          </a:extLst>
        </xdr:cNvPr>
        <xdr:cNvSpPr/>
      </xdr:nvSpPr>
      <xdr:spPr>
        <a:xfrm>
          <a:off x="1280414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507DAFAA-7A53-4D2D-B67D-CE6E3974205F}"/>
            </a:ext>
          </a:extLst>
        </xdr:cNvPr>
        <xdr:cNvSpPr/>
      </xdr:nvSpPr>
      <xdr:spPr>
        <a:xfrm>
          <a:off x="12029440" y="623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081F80A6-E184-45D7-85FA-A61CCF94B70C}"/>
            </a:ext>
          </a:extLst>
        </xdr:cNvPr>
        <xdr:cNvSpPr/>
      </xdr:nvSpPr>
      <xdr:spPr>
        <a:xfrm>
          <a:off x="1123188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2DC88320-CAD9-4755-97CC-17DB1CB1A0B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F98EC905-AB48-46E6-8BA3-C1528669BDE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C09CC7E-20EF-431B-8960-A5A5C0DD4E9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6C75F89-E25D-4902-A8A7-C5EBABF170C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DC55635-B86A-478A-A291-DFA611C8099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531" name="楕円 530">
          <a:extLst>
            <a:ext uri="{FF2B5EF4-FFF2-40B4-BE49-F238E27FC236}">
              <a16:creationId xmlns:a16="http://schemas.microsoft.com/office/drawing/2014/main" id="{60E3AC48-8A5C-4D71-B576-471B7A870C98}"/>
            </a:ext>
          </a:extLst>
        </xdr:cNvPr>
        <xdr:cNvSpPr/>
      </xdr:nvSpPr>
      <xdr:spPr>
        <a:xfrm>
          <a:off x="14325600" y="64833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91457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48965B0-D052-42CE-A765-DE08038A5227}"/>
            </a:ext>
          </a:extLst>
        </xdr:cNvPr>
        <xdr:cNvSpPr txBox="1"/>
      </xdr:nvSpPr>
      <xdr:spPr>
        <a:xfrm>
          <a:off x="144145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166370</xdr:rowOff>
    </xdr:from>
    <xdr:to>
      <xdr:col>81</xdr:col>
      <xdr:colOff>101600</xdr:colOff>
      <xdr:row>39</xdr:row>
      <xdr:rowOff>96520</xdr:rowOff>
    </xdr:to>
    <xdr:sp macro="" textlink="">
      <xdr:nvSpPr>
        <xdr:cNvPr id="533" name="楕円 532">
          <a:extLst>
            <a:ext uri="{FF2B5EF4-FFF2-40B4-BE49-F238E27FC236}">
              <a16:creationId xmlns:a16="http://schemas.microsoft.com/office/drawing/2014/main" id="{9A224A89-8283-41C2-BD38-477E7ED87BA3}"/>
            </a:ext>
          </a:extLst>
        </xdr:cNvPr>
        <xdr:cNvSpPr/>
      </xdr:nvSpPr>
      <xdr:spPr>
        <a:xfrm>
          <a:off x="13578840" y="653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163830</xdr:rowOff>
    </xdr:from>
    <xdr:to>
      <xdr:col>85</xdr:col>
      <xdr:colOff>127000</xdr:colOff>
      <xdr:row>39</xdr:row>
      <xdr:rowOff>45720</xdr:rowOff>
    </xdr:to>
    <xdr:cxnSp macro="">
      <xdr:nvCxnSpPr>
        <xdr:cNvPr id="534" name="直線コネクタ 533">
          <a:extLst>
            <a:ext uri="{FF2B5EF4-FFF2-40B4-BE49-F238E27FC236}">
              <a16:creationId xmlns:a16="http://schemas.microsoft.com/office/drawing/2014/main" id="{FD83606F-CBF3-4F41-90DE-A334F77DC502}"/>
            </a:ext>
          </a:extLst>
        </xdr:cNvPr>
        <xdr:cNvCxnSpPr/>
      </xdr:nvCxnSpPr>
      <xdr:spPr>
        <a:xfrm flipV="1">
          <a:off x="13629640" y="6534150"/>
          <a:ext cx="7467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132080</xdr:rowOff>
    </xdr:from>
    <xdr:to>
      <xdr:col>76</xdr:col>
      <xdr:colOff>165100</xdr:colOff>
      <xdr:row>39</xdr:row>
      <xdr:rowOff>62230</xdr:rowOff>
    </xdr:to>
    <xdr:sp macro="" textlink="">
      <xdr:nvSpPr>
        <xdr:cNvPr id="535" name="楕円 534">
          <a:extLst>
            <a:ext uri="{FF2B5EF4-FFF2-40B4-BE49-F238E27FC236}">
              <a16:creationId xmlns:a16="http://schemas.microsoft.com/office/drawing/2014/main" id="{0B1E6505-EBB0-47CE-BA4E-235DC6D542EB}"/>
            </a:ext>
          </a:extLst>
        </xdr:cNvPr>
        <xdr:cNvSpPr/>
      </xdr:nvSpPr>
      <xdr:spPr>
        <a:xfrm>
          <a:off x="12804140" y="650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11430</xdr:rowOff>
    </xdr:from>
    <xdr:to>
      <xdr:col>81</xdr:col>
      <xdr:colOff>50800</xdr:colOff>
      <xdr:row>39</xdr:row>
      <xdr:rowOff>45720</xdr:rowOff>
    </xdr:to>
    <xdr:cxnSp macro="">
      <xdr:nvCxnSpPr>
        <xdr:cNvPr id="536" name="直線コネクタ 535">
          <a:extLst>
            <a:ext uri="{FF2B5EF4-FFF2-40B4-BE49-F238E27FC236}">
              <a16:creationId xmlns:a16="http://schemas.microsoft.com/office/drawing/2014/main" id="{735B8990-991D-4A82-9FF7-C6A194F2A78E}"/>
            </a:ext>
          </a:extLst>
        </xdr:cNvPr>
        <xdr:cNvCxnSpPr/>
      </xdr:nvCxnSpPr>
      <xdr:spPr>
        <a:xfrm>
          <a:off x="12854940" y="654939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86360</xdr:rowOff>
    </xdr:from>
    <xdr:to>
      <xdr:col>72</xdr:col>
      <xdr:colOff>38100</xdr:colOff>
      <xdr:row>39</xdr:row>
      <xdr:rowOff>16510</xdr:rowOff>
    </xdr:to>
    <xdr:sp macro="" textlink="">
      <xdr:nvSpPr>
        <xdr:cNvPr id="537" name="楕円 536">
          <a:extLst>
            <a:ext uri="{FF2B5EF4-FFF2-40B4-BE49-F238E27FC236}">
              <a16:creationId xmlns:a16="http://schemas.microsoft.com/office/drawing/2014/main" id="{8C92CC1D-29BE-4AEE-B42B-CB63AE53060F}"/>
            </a:ext>
          </a:extLst>
        </xdr:cNvPr>
        <xdr:cNvSpPr/>
      </xdr:nvSpPr>
      <xdr:spPr>
        <a:xfrm>
          <a:off x="12029440" y="6456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137160</xdr:rowOff>
    </xdr:from>
    <xdr:to>
      <xdr:col>76</xdr:col>
      <xdr:colOff>114300</xdr:colOff>
      <xdr:row>39</xdr:row>
      <xdr:rowOff>11430</xdr:rowOff>
    </xdr:to>
    <xdr:cxnSp macro="">
      <xdr:nvCxnSpPr>
        <xdr:cNvPr id="538" name="直線コネクタ 537">
          <a:extLst>
            <a:ext uri="{FF2B5EF4-FFF2-40B4-BE49-F238E27FC236}">
              <a16:creationId xmlns:a16="http://schemas.microsoft.com/office/drawing/2014/main" id="{A613C52C-91C9-4F15-B6ED-0CDFD7E3C9AD}"/>
            </a:ext>
          </a:extLst>
        </xdr:cNvPr>
        <xdr:cNvCxnSpPr/>
      </xdr:nvCxnSpPr>
      <xdr:spPr>
        <a:xfrm>
          <a:off x="12072620" y="650748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63500</xdr:rowOff>
    </xdr:from>
    <xdr:to>
      <xdr:col>67</xdr:col>
      <xdr:colOff>101600</xdr:colOff>
      <xdr:row>38</xdr:row>
      <xdr:rowOff>165100</xdr:rowOff>
    </xdr:to>
    <xdr:sp macro="" textlink="">
      <xdr:nvSpPr>
        <xdr:cNvPr id="539" name="楕円 538">
          <a:extLst>
            <a:ext uri="{FF2B5EF4-FFF2-40B4-BE49-F238E27FC236}">
              <a16:creationId xmlns:a16="http://schemas.microsoft.com/office/drawing/2014/main" id="{6999CB9B-4E02-4A87-B328-A7B414EECAB5}"/>
            </a:ext>
          </a:extLst>
        </xdr:cNvPr>
        <xdr:cNvSpPr/>
      </xdr:nvSpPr>
      <xdr:spPr>
        <a:xfrm>
          <a:off x="1123188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114300</xdr:rowOff>
    </xdr:from>
    <xdr:to>
      <xdr:col>71</xdr:col>
      <xdr:colOff>177800</xdr:colOff>
      <xdr:row>38</xdr:row>
      <xdr:rowOff>137160</xdr:rowOff>
    </xdr:to>
    <xdr:cxnSp macro="">
      <xdr:nvCxnSpPr>
        <xdr:cNvPr id="540" name="直線コネクタ 539">
          <a:extLst>
            <a:ext uri="{FF2B5EF4-FFF2-40B4-BE49-F238E27FC236}">
              <a16:creationId xmlns:a16="http://schemas.microsoft.com/office/drawing/2014/main" id="{4CBB0142-8B64-4625-B8BC-D7FD723EEBBA}"/>
            </a:ext>
          </a:extLst>
        </xdr:cNvPr>
        <xdr:cNvCxnSpPr/>
      </xdr:nvCxnSpPr>
      <xdr:spPr>
        <a:xfrm>
          <a:off x="11282680" y="648462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C5FDDF2D-EF5F-444E-B496-018292CE5303}"/>
            </a:ext>
          </a:extLst>
        </xdr:cNvPr>
        <xdr:cNvSpPr txBox="1"/>
      </xdr:nvSpPr>
      <xdr:spPr>
        <a:xfrm>
          <a:off x="134372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CBFCBAB-6601-493C-ADD5-6A1AAA54D64F}"/>
            </a:ext>
          </a:extLst>
        </xdr:cNvPr>
        <xdr:cNvSpPr txBox="1"/>
      </xdr:nvSpPr>
      <xdr:spPr>
        <a:xfrm>
          <a:off x="126752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202C3C3E-1167-413A-84F1-8DDBF783381E}"/>
            </a:ext>
          </a:extLst>
        </xdr:cNvPr>
        <xdr:cNvSpPr txBox="1"/>
      </xdr:nvSpPr>
      <xdr:spPr>
        <a:xfrm>
          <a:off x="119005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DB1BA72B-5BB2-4877-9AE1-4CC380A8720E}"/>
            </a:ext>
          </a:extLst>
        </xdr:cNvPr>
        <xdr:cNvSpPr txBox="1"/>
      </xdr:nvSpPr>
      <xdr:spPr>
        <a:xfrm>
          <a:off x="1110298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87647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8C9892F0-A44C-487A-8E15-82FFC103D4B7}"/>
            </a:ext>
          </a:extLst>
        </xdr:cNvPr>
        <xdr:cNvSpPr txBox="1"/>
      </xdr:nvSpPr>
      <xdr:spPr>
        <a:xfrm>
          <a:off x="134372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53357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6D908E0C-49C6-45BF-B657-1DBBDB778D39}"/>
            </a:ext>
          </a:extLst>
        </xdr:cNvPr>
        <xdr:cNvSpPr txBox="1"/>
      </xdr:nvSpPr>
      <xdr:spPr>
        <a:xfrm>
          <a:off x="126752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7637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92EC2128-0DD6-4A32-B2F2-76CCC3AADB2F}"/>
            </a:ext>
          </a:extLst>
        </xdr:cNvPr>
        <xdr:cNvSpPr txBox="1"/>
      </xdr:nvSpPr>
      <xdr:spPr>
        <a:xfrm>
          <a:off x="119005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156227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7DD89AB8-3747-47B0-BDE3-19E3FDFA5C53}"/>
            </a:ext>
          </a:extLst>
        </xdr:cNvPr>
        <xdr:cNvSpPr txBox="1"/>
      </xdr:nvSpPr>
      <xdr:spPr>
        <a:xfrm>
          <a:off x="1110298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E815B922-26AA-40C8-946B-25F1B03A3F7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E462E4A-7281-479C-A28E-E1149FFB1E9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5A24A313-7988-4716-9A97-FE4583AA95F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D447665B-5F06-4E39-9D82-C304909FA77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F963FC76-7105-4C74-82B9-26145BB8639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F5B7C60D-13CB-4E84-B9A2-F1E4028C2E6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694BB889-64D8-41DC-B46B-508E48D527D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33BB265A-92B2-4CD8-A4E4-0AEDF76E325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C6DEF947-1820-4464-A663-420F838960E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9DB42E1E-7F1A-4E98-9446-416982F7A1F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DD5543FA-C182-4E41-A854-85D9EE6529AB}"/>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D51F7CB3-7E5A-4B9A-A21F-8806AF0F2778}"/>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5182931-7F96-4BD8-A51D-61AA43487814}"/>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0A3E1887-B844-4B20-9A32-514DD0EF6732}"/>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2C6778AC-D507-420D-A520-55C322CA5407}"/>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B4B9E502-77D3-4971-90A0-A07751B268A2}"/>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E5E3893A-1472-4F7E-BCC4-B652EB2342D1}"/>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C3CFBFC0-04BD-41CD-929A-E0BCE4F491BA}"/>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84A1198E-CAE0-4E7C-A837-952707BA6435}"/>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1DD97CB2-5821-4989-A3EB-BB6E0C4990F7}"/>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CC6475D6-93D3-48BC-B4DA-A113F78CE59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8D0E2125-4752-4877-A8F2-ABEF79B4FD43}"/>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BD598A35-7DFD-4ABE-9610-FE022396C5F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DE731E7A-F959-4B8F-9023-CB630B9A4A4C}"/>
            </a:ext>
          </a:extLst>
        </xdr:cNvPr>
        <xdr:cNvCxnSpPr/>
      </xdr:nvCxnSpPr>
      <xdr:spPr>
        <a:xfrm flipV="1">
          <a:off x="19509104" y="5599107"/>
          <a:ext cx="0"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4CDDCEA9-F67D-4727-95CB-D5F9DE7BB11C}"/>
            </a:ext>
          </a:extLst>
        </xdr:cNvPr>
        <xdr:cNvSpPr txBox="1"/>
      </xdr:nvSpPr>
      <xdr:spPr>
        <a:xfrm>
          <a:off x="19547840" y="706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DD770987-682B-4814-9739-185DE032788B}"/>
            </a:ext>
          </a:extLst>
        </xdr:cNvPr>
        <xdr:cNvCxnSpPr/>
      </xdr:nvCxnSpPr>
      <xdr:spPr>
        <a:xfrm>
          <a:off x="19443700" y="70582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40306727-85CD-4C8E-AE82-DC8A8824B35F}"/>
            </a:ext>
          </a:extLst>
        </xdr:cNvPr>
        <xdr:cNvSpPr txBox="1"/>
      </xdr:nvSpPr>
      <xdr:spPr>
        <a:xfrm>
          <a:off x="19547840" y="537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79B4D6FF-28AE-44E7-92FD-46FE40ABB945}"/>
            </a:ext>
          </a:extLst>
        </xdr:cNvPr>
        <xdr:cNvCxnSpPr/>
      </xdr:nvCxnSpPr>
      <xdr:spPr>
        <a:xfrm>
          <a:off x="19443700" y="5599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5B42DA57-B021-4B32-9031-F49B26748FA5}"/>
            </a:ext>
          </a:extLst>
        </xdr:cNvPr>
        <xdr:cNvSpPr txBox="1"/>
      </xdr:nvSpPr>
      <xdr:spPr>
        <a:xfrm>
          <a:off x="19547840" y="6449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301B1F8F-0DDC-4AD3-8E44-F7E66F602DD2}"/>
            </a:ext>
          </a:extLst>
        </xdr:cNvPr>
        <xdr:cNvSpPr/>
      </xdr:nvSpPr>
      <xdr:spPr>
        <a:xfrm>
          <a:off x="19458940" y="64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BBFFAE9E-498A-48CE-83FB-0EC3C7553949}"/>
            </a:ext>
          </a:extLst>
        </xdr:cNvPr>
        <xdr:cNvSpPr/>
      </xdr:nvSpPr>
      <xdr:spPr>
        <a:xfrm>
          <a:off x="18735040" y="64810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403D820E-7348-4A18-B0D9-6B8C8AA3B6F1}"/>
            </a:ext>
          </a:extLst>
        </xdr:cNvPr>
        <xdr:cNvSpPr/>
      </xdr:nvSpPr>
      <xdr:spPr>
        <a:xfrm>
          <a:off x="17937480" y="649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5451F0A4-9F10-4C94-B841-4592430C0DC4}"/>
            </a:ext>
          </a:extLst>
        </xdr:cNvPr>
        <xdr:cNvSpPr/>
      </xdr:nvSpPr>
      <xdr:spPr>
        <a:xfrm>
          <a:off x="17162780" y="6513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EAB8751C-C281-4F58-B0BA-48FE021AFC73}"/>
            </a:ext>
          </a:extLst>
        </xdr:cNvPr>
        <xdr:cNvSpPr/>
      </xdr:nvSpPr>
      <xdr:spPr>
        <a:xfrm>
          <a:off x="16388080" y="65389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B5EB9DDC-D57E-40F5-A847-A4AFCB62955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9B5D743-DF93-4148-9117-C1D9BA1345C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3753BF5-C0A9-43BF-8FA6-5C09EAFAE3D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F2EF020-DBFA-41F9-AB6F-ACA9DAD76E7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3D0CB21-90CF-4C57-90DD-A9A1CF86336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75669</xdr:rowOff>
    </xdr:from>
    <xdr:to>
      <xdr:col>116</xdr:col>
      <xdr:colOff>114300</xdr:colOff>
      <xdr:row>39</xdr:row>
      <xdr:rowOff>5819</xdr:rowOff>
    </xdr:to>
    <xdr:sp macro="" textlink="">
      <xdr:nvSpPr>
        <xdr:cNvPr id="588" name="楕円 587">
          <a:extLst>
            <a:ext uri="{FF2B5EF4-FFF2-40B4-BE49-F238E27FC236}">
              <a16:creationId xmlns:a16="http://schemas.microsoft.com/office/drawing/2014/main" id="{8A3F1D8C-CF12-4DC6-A644-933B243F05DE}"/>
            </a:ext>
          </a:extLst>
        </xdr:cNvPr>
        <xdr:cNvSpPr/>
      </xdr:nvSpPr>
      <xdr:spPr>
        <a:xfrm>
          <a:off x="19458940" y="6445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98546</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1337C2CD-C1EA-4289-9446-DDBAF684A55A}"/>
            </a:ext>
          </a:extLst>
        </xdr:cNvPr>
        <xdr:cNvSpPr txBox="1"/>
      </xdr:nvSpPr>
      <xdr:spPr>
        <a:xfrm>
          <a:off x="19547840" y="630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114356</xdr:rowOff>
    </xdr:from>
    <xdr:to>
      <xdr:col>112</xdr:col>
      <xdr:colOff>38100</xdr:colOff>
      <xdr:row>39</xdr:row>
      <xdr:rowOff>44506</xdr:rowOff>
    </xdr:to>
    <xdr:sp macro="" textlink="">
      <xdr:nvSpPr>
        <xdr:cNvPr id="590" name="楕円 589">
          <a:extLst>
            <a:ext uri="{FF2B5EF4-FFF2-40B4-BE49-F238E27FC236}">
              <a16:creationId xmlns:a16="http://schemas.microsoft.com/office/drawing/2014/main" id="{4A8C9844-CD7B-43FE-979D-CAB0185C3B57}"/>
            </a:ext>
          </a:extLst>
        </xdr:cNvPr>
        <xdr:cNvSpPr/>
      </xdr:nvSpPr>
      <xdr:spPr>
        <a:xfrm>
          <a:off x="18735040" y="64846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126469</xdr:rowOff>
    </xdr:from>
    <xdr:to>
      <xdr:col>116</xdr:col>
      <xdr:colOff>63500</xdr:colOff>
      <xdr:row>38</xdr:row>
      <xdr:rowOff>165156</xdr:rowOff>
    </xdr:to>
    <xdr:cxnSp macro="">
      <xdr:nvCxnSpPr>
        <xdr:cNvPr id="591" name="直線コネクタ 590">
          <a:extLst>
            <a:ext uri="{FF2B5EF4-FFF2-40B4-BE49-F238E27FC236}">
              <a16:creationId xmlns:a16="http://schemas.microsoft.com/office/drawing/2014/main" id="{3608B4B9-6C53-48EE-B8E2-6F61CC297133}"/>
            </a:ext>
          </a:extLst>
        </xdr:cNvPr>
        <xdr:cNvCxnSpPr/>
      </xdr:nvCxnSpPr>
      <xdr:spPr>
        <a:xfrm flipV="1">
          <a:off x="18778220" y="6496789"/>
          <a:ext cx="731520" cy="3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116779</xdr:rowOff>
    </xdr:from>
    <xdr:to>
      <xdr:col>107</xdr:col>
      <xdr:colOff>101600</xdr:colOff>
      <xdr:row>39</xdr:row>
      <xdr:rowOff>46929</xdr:rowOff>
    </xdr:to>
    <xdr:sp macro="" textlink="">
      <xdr:nvSpPr>
        <xdr:cNvPr id="592" name="楕円 591">
          <a:extLst>
            <a:ext uri="{FF2B5EF4-FFF2-40B4-BE49-F238E27FC236}">
              <a16:creationId xmlns:a16="http://schemas.microsoft.com/office/drawing/2014/main" id="{38CE613D-F2CB-476E-ADFF-3C86B0E7DC1A}"/>
            </a:ext>
          </a:extLst>
        </xdr:cNvPr>
        <xdr:cNvSpPr/>
      </xdr:nvSpPr>
      <xdr:spPr>
        <a:xfrm>
          <a:off x="17937480" y="64870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165156</xdr:rowOff>
    </xdr:from>
    <xdr:to>
      <xdr:col>111</xdr:col>
      <xdr:colOff>177800</xdr:colOff>
      <xdr:row>38</xdr:row>
      <xdr:rowOff>167579</xdr:rowOff>
    </xdr:to>
    <xdr:cxnSp macro="">
      <xdr:nvCxnSpPr>
        <xdr:cNvPr id="593" name="直線コネクタ 592">
          <a:extLst>
            <a:ext uri="{FF2B5EF4-FFF2-40B4-BE49-F238E27FC236}">
              <a16:creationId xmlns:a16="http://schemas.microsoft.com/office/drawing/2014/main" id="{BBE4362A-36EE-4144-A7F7-466550767D8C}"/>
            </a:ext>
          </a:extLst>
        </xdr:cNvPr>
        <xdr:cNvCxnSpPr/>
      </xdr:nvCxnSpPr>
      <xdr:spPr>
        <a:xfrm flipV="1">
          <a:off x="17988280" y="6535476"/>
          <a:ext cx="78994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115591</xdr:rowOff>
    </xdr:from>
    <xdr:to>
      <xdr:col>102</xdr:col>
      <xdr:colOff>165100</xdr:colOff>
      <xdr:row>39</xdr:row>
      <xdr:rowOff>45741</xdr:rowOff>
    </xdr:to>
    <xdr:sp macro="" textlink="">
      <xdr:nvSpPr>
        <xdr:cNvPr id="594" name="楕円 593">
          <a:extLst>
            <a:ext uri="{FF2B5EF4-FFF2-40B4-BE49-F238E27FC236}">
              <a16:creationId xmlns:a16="http://schemas.microsoft.com/office/drawing/2014/main" id="{5A0A0B58-2D1E-4329-BBE0-F6E0170A21F0}"/>
            </a:ext>
          </a:extLst>
        </xdr:cNvPr>
        <xdr:cNvSpPr/>
      </xdr:nvSpPr>
      <xdr:spPr>
        <a:xfrm>
          <a:off x="17162780" y="6485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166391</xdr:rowOff>
    </xdr:from>
    <xdr:to>
      <xdr:col>107</xdr:col>
      <xdr:colOff>50800</xdr:colOff>
      <xdr:row>38</xdr:row>
      <xdr:rowOff>167579</xdr:rowOff>
    </xdr:to>
    <xdr:cxnSp macro="">
      <xdr:nvCxnSpPr>
        <xdr:cNvPr id="595" name="直線コネクタ 594">
          <a:extLst>
            <a:ext uri="{FF2B5EF4-FFF2-40B4-BE49-F238E27FC236}">
              <a16:creationId xmlns:a16="http://schemas.microsoft.com/office/drawing/2014/main" id="{CCBA1BBA-B2D4-4956-AEEB-BD0AB13E39A6}"/>
            </a:ext>
          </a:extLst>
        </xdr:cNvPr>
        <xdr:cNvCxnSpPr/>
      </xdr:nvCxnSpPr>
      <xdr:spPr>
        <a:xfrm>
          <a:off x="17213580" y="6536711"/>
          <a:ext cx="7747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123538</xdr:rowOff>
    </xdr:from>
    <xdr:to>
      <xdr:col>98</xdr:col>
      <xdr:colOff>38100</xdr:colOff>
      <xdr:row>39</xdr:row>
      <xdr:rowOff>53688</xdr:rowOff>
    </xdr:to>
    <xdr:sp macro="" textlink="">
      <xdr:nvSpPr>
        <xdr:cNvPr id="596" name="楕円 595">
          <a:extLst>
            <a:ext uri="{FF2B5EF4-FFF2-40B4-BE49-F238E27FC236}">
              <a16:creationId xmlns:a16="http://schemas.microsoft.com/office/drawing/2014/main" id="{F6A7C92A-E899-4E33-858B-6BCD8F7EBAF0}"/>
            </a:ext>
          </a:extLst>
        </xdr:cNvPr>
        <xdr:cNvSpPr/>
      </xdr:nvSpPr>
      <xdr:spPr>
        <a:xfrm>
          <a:off x="16388080" y="64938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166391</xdr:rowOff>
    </xdr:from>
    <xdr:to>
      <xdr:col>102</xdr:col>
      <xdr:colOff>114300</xdr:colOff>
      <xdr:row>39</xdr:row>
      <xdr:rowOff>2888</xdr:rowOff>
    </xdr:to>
    <xdr:cxnSp macro="">
      <xdr:nvCxnSpPr>
        <xdr:cNvPr id="597" name="直線コネクタ 596">
          <a:extLst>
            <a:ext uri="{FF2B5EF4-FFF2-40B4-BE49-F238E27FC236}">
              <a16:creationId xmlns:a16="http://schemas.microsoft.com/office/drawing/2014/main" id="{94BC945B-05CE-433C-BD3B-4ADCB57544F1}"/>
            </a:ext>
          </a:extLst>
        </xdr:cNvPr>
        <xdr:cNvCxnSpPr/>
      </xdr:nvCxnSpPr>
      <xdr:spPr>
        <a:xfrm flipV="1">
          <a:off x="16431260" y="6536711"/>
          <a:ext cx="78232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993AD24C-56C6-4E9C-924B-A6EA4DC5F2C3}"/>
            </a:ext>
          </a:extLst>
        </xdr:cNvPr>
        <xdr:cNvSpPr txBox="1"/>
      </xdr:nvSpPr>
      <xdr:spPr>
        <a:xfrm>
          <a:off x="18528811" y="626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9CADA74D-18E7-46D6-B236-74E16E55FCCD}"/>
            </a:ext>
          </a:extLst>
        </xdr:cNvPr>
        <xdr:cNvSpPr txBox="1"/>
      </xdr:nvSpPr>
      <xdr:spPr>
        <a:xfrm>
          <a:off x="17766811" y="65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3BF33404-CD53-4651-94F6-934533C8F001}"/>
            </a:ext>
          </a:extLst>
        </xdr:cNvPr>
        <xdr:cNvSpPr txBox="1"/>
      </xdr:nvSpPr>
      <xdr:spPr>
        <a:xfrm>
          <a:off x="16969251" y="660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89948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EB8B691E-0579-4096-8215-BE07FE49D1C8}"/>
            </a:ext>
          </a:extLst>
        </xdr:cNvPr>
        <xdr:cNvSpPr txBox="1"/>
      </xdr:nvSpPr>
      <xdr:spPr>
        <a:xfrm>
          <a:off x="16194551" y="662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35633</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11D7B998-F35D-4A39-AF57-5E427C27BCFF}"/>
            </a:ext>
          </a:extLst>
        </xdr:cNvPr>
        <xdr:cNvSpPr txBox="1"/>
      </xdr:nvSpPr>
      <xdr:spPr>
        <a:xfrm>
          <a:off x="18528811" y="657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63456</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67639525-3255-45E5-92D5-1D17799D0427}"/>
            </a:ext>
          </a:extLst>
        </xdr:cNvPr>
        <xdr:cNvSpPr txBox="1"/>
      </xdr:nvSpPr>
      <xdr:spPr>
        <a:xfrm>
          <a:off x="17766811" y="626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62267</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7A33454A-3043-4415-BB5B-5F6804FD708C}"/>
            </a:ext>
          </a:extLst>
        </xdr:cNvPr>
        <xdr:cNvSpPr txBox="1"/>
      </xdr:nvSpPr>
      <xdr:spPr>
        <a:xfrm>
          <a:off x="16969251" y="62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70215</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E9C43605-DFD8-4399-94D2-5F9027D4FF41}"/>
            </a:ext>
          </a:extLst>
        </xdr:cNvPr>
        <xdr:cNvSpPr txBox="1"/>
      </xdr:nvSpPr>
      <xdr:spPr>
        <a:xfrm>
          <a:off x="16194551" y="627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B4DDD4A3-62D3-423C-97E0-914DCFBD235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6CA21C1E-34D4-463E-BD03-0E7E9C2B8A4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189EF6A4-8E37-45EF-B728-900A6C5EC2B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E6325EC-C6E9-4A35-80C4-C28552F8FF9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4FA2098B-A9F6-4B85-8E93-1E4F5658A4F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79C716FC-1C93-45F3-B2D7-599F247CD61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C0FF1808-C676-4B39-A063-B00CF6C5EBB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6271904C-4644-4253-91F6-D049585DD0C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E495631-BE20-4849-84E0-B3360D5D60C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EABB4FA1-0FE9-45EE-88B3-9CD6E74E81A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8D084627-B901-4F68-97EF-39CBE063518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541418ED-773A-451B-B716-5A2B20D043B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307711E1-CC4F-4604-B6F4-5E8AEC563AB6}"/>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1FC2D32A-1F2D-4199-86A0-186EB24B1F1F}"/>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5A48E6C6-69C4-4E92-8AA4-6587060A0A89}"/>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7E06ADEC-4CE5-47A4-9B9C-1BF133310F56}"/>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60ACAA0C-94BE-4C74-A6A3-6126B5414506}"/>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8F3C06-8937-4475-A4B5-7885ED3C4486}"/>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D88C8B74-6044-4716-8427-6B851C0C86FE}"/>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42CF9FBB-9CF9-4A1F-A986-4E46049BE40A}"/>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915B7FA0-EEC7-40E3-9FAC-E82ED81692A3}"/>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A8D84017-07F9-4CBA-98D9-FD1547213BC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C149E4B9-E537-4D47-A56A-7A7E0CB7A82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1DF04BD2-D2CC-4B0E-810A-D613AF0FB335}"/>
            </a:ext>
          </a:extLst>
        </xdr:cNvPr>
        <xdr:cNvCxnSpPr/>
      </xdr:nvCxnSpPr>
      <xdr:spPr>
        <a:xfrm flipV="1">
          <a:off x="14375764" y="9488805"/>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2DB6E745-6411-4745-97E7-9A67869B4363}"/>
            </a:ext>
          </a:extLst>
        </xdr:cNvPr>
        <xdr:cNvSpPr txBox="1"/>
      </xdr:nvSpPr>
      <xdr:spPr>
        <a:xfrm>
          <a:off x="144145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9E4642DD-4597-483D-9183-77935663378C}"/>
            </a:ext>
          </a:extLst>
        </xdr:cNvPr>
        <xdr:cNvCxnSpPr/>
      </xdr:nvCxnSpPr>
      <xdr:spPr>
        <a:xfrm>
          <a:off x="1428750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B26BD6C6-6169-415B-903F-46BA76C7DEB8}"/>
            </a:ext>
          </a:extLst>
        </xdr:cNvPr>
        <xdr:cNvSpPr txBox="1"/>
      </xdr:nvSpPr>
      <xdr:spPr>
        <a:xfrm>
          <a:off x="14414500" y="92678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79A4C9C8-1C9D-4C14-AE0F-FBA2BD944855}"/>
            </a:ext>
          </a:extLst>
        </xdr:cNvPr>
        <xdr:cNvCxnSpPr/>
      </xdr:nvCxnSpPr>
      <xdr:spPr>
        <a:xfrm>
          <a:off x="14287500" y="948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959F57DF-F53B-452B-AC3C-E93BB738B2CC}"/>
            </a:ext>
          </a:extLst>
        </xdr:cNvPr>
        <xdr:cNvSpPr txBox="1"/>
      </xdr:nvSpPr>
      <xdr:spPr>
        <a:xfrm>
          <a:off x="144145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3521A940-B4FD-4F90-A778-0EEFE39DE375}"/>
            </a:ext>
          </a:extLst>
        </xdr:cNvPr>
        <xdr:cNvSpPr/>
      </xdr:nvSpPr>
      <xdr:spPr>
        <a:xfrm>
          <a:off x="14325600" y="10091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033BCC22-B4A2-4B46-839E-8D822AA1BC29}"/>
            </a:ext>
          </a:extLst>
        </xdr:cNvPr>
        <xdr:cNvSpPr/>
      </xdr:nvSpPr>
      <xdr:spPr>
        <a:xfrm>
          <a:off x="1357884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3D679956-EA4C-402D-BC09-BC1DE9CF0C6D}"/>
            </a:ext>
          </a:extLst>
        </xdr:cNvPr>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E2C01CCA-82E9-43CB-BDD5-B96F642EBCEC}"/>
            </a:ext>
          </a:extLst>
        </xdr:cNvPr>
        <xdr:cNvSpPr/>
      </xdr:nvSpPr>
      <xdr:spPr>
        <a:xfrm>
          <a:off x="12029440" y="10030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5D42B83D-7284-4EA4-91ED-2209C6F48768}"/>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4D93E562-9581-4C64-A593-D39887B13A7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DE38610B-AE88-4264-880E-AAC6252FE6A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1771E95-AC43-4413-9FCC-4EB31C3CD0B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18FF74C-A0F1-40D5-9178-1C2084BB3E3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3EA3B2F-9B4E-4CAE-8784-B3C96BAD460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105410</xdr:rowOff>
    </xdr:from>
    <xdr:to>
      <xdr:col>85</xdr:col>
      <xdr:colOff>177800</xdr:colOff>
      <xdr:row>63</xdr:row>
      <xdr:rowOff>35560</xdr:rowOff>
    </xdr:to>
    <xdr:sp macro="" textlink="">
      <xdr:nvSpPr>
        <xdr:cNvPr id="645" name="楕円 644">
          <a:extLst>
            <a:ext uri="{FF2B5EF4-FFF2-40B4-BE49-F238E27FC236}">
              <a16:creationId xmlns:a16="http://schemas.microsoft.com/office/drawing/2014/main" id="{96637CD3-B888-4E4D-ADAA-22A6DCAFF34A}"/>
            </a:ext>
          </a:extLst>
        </xdr:cNvPr>
        <xdr:cNvSpPr/>
      </xdr:nvSpPr>
      <xdr:spPr>
        <a:xfrm>
          <a:off x="14325600" y="104990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20337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11E3DCDD-F564-4ED9-B7B4-80C905F57930}"/>
            </a:ext>
          </a:extLst>
        </xdr:cNvPr>
        <xdr:cNvSpPr txBox="1"/>
      </xdr:nvSpPr>
      <xdr:spPr>
        <a:xfrm>
          <a:off x="14414500" y="1041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61595</xdr:rowOff>
    </xdr:from>
    <xdr:to>
      <xdr:col>81</xdr:col>
      <xdr:colOff>101600</xdr:colOff>
      <xdr:row>62</xdr:row>
      <xdr:rowOff>163195</xdr:rowOff>
    </xdr:to>
    <xdr:sp macro="" textlink="">
      <xdr:nvSpPr>
        <xdr:cNvPr id="647" name="楕円 646">
          <a:extLst>
            <a:ext uri="{FF2B5EF4-FFF2-40B4-BE49-F238E27FC236}">
              <a16:creationId xmlns:a16="http://schemas.microsoft.com/office/drawing/2014/main" id="{250244AC-0F2C-425D-8017-F8E061C0C8D6}"/>
            </a:ext>
          </a:extLst>
        </xdr:cNvPr>
        <xdr:cNvSpPr/>
      </xdr:nvSpPr>
      <xdr:spPr>
        <a:xfrm>
          <a:off x="1357884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112395</xdr:rowOff>
    </xdr:from>
    <xdr:to>
      <xdr:col>85</xdr:col>
      <xdr:colOff>127000</xdr:colOff>
      <xdr:row>62</xdr:row>
      <xdr:rowOff>156210</xdr:rowOff>
    </xdr:to>
    <xdr:cxnSp macro="">
      <xdr:nvCxnSpPr>
        <xdr:cNvPr id="648" name="直線コネクタ 647">
          <a:extLst>
            <a:ext uri="{FF2B5EF4-FFF2-40B4-BE49-F238E27FC236}">
              <a16:creationId xmlns:a16="http://schemas.microsoft.com/office/drawing/2014/main" id="{02B61A1E-233D-4AC4-ACA7-C07D71096D60}"/>
            </a:ext>
          </a:extLst>
        </xdr:cNvPr>
        <xdr:cNvCxnSpPr/>
      </xdr:nvCxnSpPr>
      <xdr:spPr>
        <a:xfrm>
          <a:off x="13629640" y="10506075"/>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649" name="楕円 648">
          <a:extLst>
            <a:ext uri="{FF2B5EF4-FFF2-40B4-BE49-F238E27FC236}">
              <a16:creationId xmlns:a16="http://schemas.microsoft.com/office/drawing/2014/main" id="{55638FCA-999F-4AB1-BF5E-9A0CCBD5F230}"/>
            </a:ext>
          </a:extLst>
        </xdr:cNvPr>
        <xdr:cNvSpPr/>
      </xdr:nvSpPr>
      <xdr:spPr>
        <a:xfrm>
          <a:off x="1280414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62</xdr:row>
      <xdr:rowOff>112395</xdr:rowOff>
    </xdr:to>
    <xdr:cxnSp macro="">
      <xdr:nvCxnSpPr>
        <xdr:cNvPr id="650" name="直線コネクタ 649">
          <a:extLst>
            <a:ext uri="{FF2B5EF4-FFF2-40B4-BE49-F238E27FC236}">
              <a16:creationId xmlns:a16="http://schemas.microsoft.com/office/drawing/2014/main" id="{452CE0D6-9F4C-41DB-A117-E73897FDE152}"/>
            </a:ext>
          </a:extLst>
        </xdr:cNvPr>
        <xdr:cNvCxnSpPr/>
      </xdr:nvCxnSpPr>
      <xdr:spPr>
        <a:xfrm>
          <a:off x="12854940" y="1046226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145415</xdr:rowOff>
    </xdr:from>
    <xdr:to>
      <xdr:col>72</xdr:col>
      <xdr:colOff>38100</xdr:colOff>
      <xdr:row>62</xdr:row>
      <xdr:rowOff>75565</xdr:rowOff>
    </xdr:to>
    <xdr:sp macro="" textlink="">
      <xdr:nvSpPr>
        <xdr:cNvPr id="651" name="楕円 650">
          <a:extLst>
            <a:ext uri="{FF2B5EF4-FFF2-40B4-BE49-F238E27FC236}">
              <a16:creationId xmlns:a16="http://schemas.microsoft.com/office/drawing/2014/main" id="{1012389D-7D89-474A-95D2-304BEE3D0E8E}"/>
            </a:ext>
          </a:extLst>
        </xdr:cNvPr>
        <xdr:cNvSpPr/>
      </xdr:nvSpPr>
      <xdr:spPr>
        <a:xfrm>
          <a:off x="12029440" y="103714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24765</xdr:rowOff>
    </xdr:from>
    <xdr:to>
      <xdr:col>76</xdr:col>
      <xdr:colOff>114300</xdr:colOff>
      <xdr:row>62</xdr:row>
      <xdr:rowOff>68580</xdr:rowOff>
    </xdr:to>
    <xdr:cxnSp macro="">
      <xdr:nvCxnSpPr>
        <xdr:cNvPr id="652" name="直線コネクタ 651">
          <a:extLst>
            <a:ext uri="{FF2B5EF4-FFF2-40B4-BE49-F238E27FC236}">
              <a16:creationId xmlns:a16="http://schemas.microsoft.com/office/drawing/2014/main" id="{89F65D4D-6546-4306-96BA-51431B59AF69}"/>
            </a:ext>
          </a:extLst>
        </xdr:cNvPr>
        <xdr:cNvCxnSpPr/>
      </xdr:nvCxnSpPr>
      <xdr:spPr>
        <a:xfrm>
          <a:off x="12072620" y="1041844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103505</xdr:rowOff>
    </xdr:from>
    <xdr:to>
      <xdr:col>67</xdr:col>
      <xdr:colOff>101600</xdr:colOff>
      <xdr:row>62</xdr:row>
      <xdr:rowOff>33655</xdr:rowOff>
    </xdr:to>
    <xdr:sp macro="" textlink="">
      <xdr:nvSpPr>
        <xdr:cNvPr id="653" name="楕円 652">
          <a:extLst>
            <a:ext uri="{FF2B5EF4-FFF2-40B4-BE49-F238E27FC236}">
              <a16:creationId xmlns:a16="http://schemas.microsoft.com/office/drawing/2014/main" id="{95D22CD9-B89D-454E-BDF9-B486BCAA8D4F}"/>
            </a:ext>
          </a:extLst>
        </xdr:cNvPr>
        <xdr:cNvSpPr/>
      </xdr:nvSpPr>
      <xdr:spPr>
        <a:xfrm>
          <a:off x="11231880" y="10329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154305</xdr:rowOff>
    </xdr:from>
    <xdr:to>
      <xdr:col>71</xdr:col>
      <xdr:colOff>177800</xdr:colOff>
      <xdr:row>62</xdr:row>
      <xdr:rowOff>24765</xdr:rowOff>
    </xdr:to>
    <xdr:cxnSp macro="">
      <xdr:nvCxnSpPr>
        <xdr:cNvPr id="654" name="直線コネクタ 653">
          <a:extLst>
            <a:ext uri="{FF2B5EF4-FFF2-40B4-BE49-F238E27FC236}">
              <a16:creationId xmlns:a16="http://schemas.microsoft.com/office/drawing/2014/main" id="{BD5CCC7E-929C-4531-9F5B-2B64991D951E}"/>
            </a:ext>
          </a:extLst>
        </xdr:cNvPr>
        <xdr:cNvCxnSpPr/>
      </xdr:nvCxnSpPr>
      <xdr:spPr>
        <a:xfrm>
          <a:off x="11282680" y="1038034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E28FB6A2-328D-4789-ADFE-5AA42CBFDFC2}"/>
            </a:ext>
          </a:extLst>
        </xdr:cNvPr>
        <xdr:cNvSpPr txBox="1"/>
      </xdr:nvSpPr>
      <xdr:spPr>
        <a:xfrm>
          <a:off x="134372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E6412A6C-30D6-4DA1-81C1-3AC41C5D29C1}"/>
            </a:ext>
          </a:extLst>
        </xdr:cNvPr>
        <xdr:cNvSpPr txBox="1"/>
      </xdr:nvSpPr>
      <xdr:spPr>
        <a:xfrm>
          <a:off x="12675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AB3DC0E7-DB09-49F7-A831-F0FCEE954E5C}"/>
            </a:ext>
          </a:extLst>
        </xdr:cNvPr>
        <xdr:cNvSpPr txBox="1"/>
      </xdr:nvSpPr>
      <xdr:spPr>
        <a:xfrm>
          <a:off x="119005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EF7BF20F-8E9A-4DC7-8C6A-C44246441049}"/>
            </a:ext>
          </a:extLst>
        </xdr:cNvPr>
        <xdr:cNvSpPr txBox="1"/>
      </xdr:nvSpPr>
      <xdr:spPr>
        <a:xfrm>
          <a:off x="1110298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154322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7A5C8D7A-FF88-40C0-9967-6BD42481CD69}"/>
            </a:ext>
          </a:extLst>
        </xdr:cNvPr>
        <xdr:cNvSpPr txBox="1"/>
      </xdr:nvSpPr>
      <xdr:spPr>
        <a:xfrm>
          <a:off x="134372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AC4A590-AEE2-4FEF-80BC-592F1D1DAAEC}"/>
            </a:ext>
          </a:extLst>
        </xdr:cNvPr>
        <xdr:cNvSpPr txBox="1"/>
      </xdr:nvSpPr>
      <xdr:spPr>
        <a:xfrm>
          <a:off x="126752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66692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289AA2D6-FF59-4D03-B198-85E5E49EDEAC}"/>
            </a:ext>
          </a:extLst>
        </xdr:cNvPr>
        <xdr:cNvSpPr txBox="1"/>
      </xdr:nvSpPr>
      <xdr:spPr>
        <a:xfrm>
          <a:off x="119005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24782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66004A55-2ED5-482B-B8C5-3F3B88D8E795}"/>
            </a:ext>
          </a:extLst>
        </xdr:cNvPr>
        <xdr:cNvSpPr txBox="1"/>
      </xdr:nvSpPr>
      <xdr:spPr>
        <a:xfrm>
          <a:off x="1110298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98A8B45F-DF45-44C5-91B8-1E694ABFE5F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5E4CCC59-9EF4-4B22-B028-71A78C6E1CC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5C284FD9-B0A0-4C72-B7A1-3006C6C5C4D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520AF79E-A3B4-4C18-9F6C-A2B02FE0869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241C1E47-424E-448F-AE8F-505F48689E5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C5D37B98-DCFD-49CA-83AB-71B299639F6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53A1D14A-6061-4F73-9828-85CB0CBE35E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75B23466-E758-40D1-AAE1-583141E1824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4F3A3DC4-19F7-4C14-9651-3542D7DF5EB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E0E14C20-EE77-462A-8DD6-6BBDD23ACCA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1F5CAC98-7562-4AFA-A0DF-8E356115B478}"/>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E90C962A-8541-4530-AF75-C865CF48348C}"/>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882D36B7-7D42-416E-824E-F81E60D41059}"/>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6237B07A-96AB-4D79-8D14-77434F58BC4E}"/>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4793ECE1-96CC-4A28-87B7-E35BBECC10D4}"/>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5544CA6A-6581-4715-98B3-7616B7FC695B}"/>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E425B985-A288-48D0-ADC6-CE9F00B5A996}"/>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F61C2577-186F-441C-8AB7-9BAA707042F9}"/>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15208A75-6DA4-4603-88A4-308009EFB32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CEBDEFF6-C7BB-489D-8085-0E7DDB10C78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45451532-7B59-48A6-A7D4-81020881336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AC80592C-5698-4A03-ADE5-1D69A8ED7E6D}"/>
            </a:ext>
          </a:extLst>
        </xdr:cNvPr>
        <xdr:cNvCxnSpPr/>
      </xdr:nvCxnSpPr>
      <xdr:spPr>
        <a:xfrm flipV="1">
          <a:off x="19509104" y="9291066"/>
          <a:ext cx="0" cy="142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A79790E0-3B73-45A8-A9C7-C6621AF1D192}"/>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DC3EFA1A-49E2-4559-BC2D-152C8F9CD6F2}"/>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91885925-A976-455C-BC5E-8BFF67C5A7D2}"/>
            </a:ext>
          </a:extLst>
        </xdr:cNvPr>
        <xdr:cNvSpPr txBox="1"/>
      </xdr:nvSpPr>
      <xdr:spPr>
        <a:xfrm>
          <a:off x="19547840" y="907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6BBC519A-A37E-452B-9EA8-8756DF3E3FCC}"/>
            </a:ext>
          </a:extLst>
        </xdr:cNvPr>
        <xdr:cNvCxnSpPr/>
      </xdr:nvCxnSpPr>
      <xdr:spPr>
        <a:xfrm>
          <a:off x="194437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CD7BD7D2-1ED8-49B6-AC0B-BE127F80FF5B}"/>
            </a:ext>
          </a:extLst>
        </xdr:cNvPr>
        <xdr:cNvSpPr txBox="1"/>
      </xdr:nvSpPr>
      <xdr:spPr>
        <a:xfrm>
          <a:off x="19547840" y="1029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480EC70B-3AD8-4C86-90AD-BC6B6A217754}"/>
            </a:ext>
          </a:extLst>
        </xdr:cNvPr>
        <xdr:cNvSpPr/>
      </xdr:nvSpPr>
      <xdr:spPr>
        <a:xfrm>
          <a:off x="19458940" y="1043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268E3CF6-62E3-42F6-A34C-CFCDE0B3B09F}"/>
            </a:ext>
          </a:extLst>
        </xdr:cNvPr>
        <xdr:cNvSpPr/>
      </xdr:nvSpPr>
      <xdr:spPr>
        <a:xfrm>
          <a:off x="1873504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05369B9E-53A8-4FED-B4F5-02AE81297B1D}"/>
            </a:ext>
          </a:extLst>
        </xdr:cNvPr>
        <xdr:cNvSpPr/>
      </xdr:nvSpPr>
      <xdr:spPr>
        <a:xfrm>
          <a:off x="179374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1B987E04-56D0-42EA-BC5E-DE4921992A24}"/>
            </a:ext>
          </a:extLst>
        </xdr:cNvPr>
        <xdr:cNvSpPr/>
      </xdr:nvSpPr>
      <xdr:spPr>
        <a:xfrm>
          <a:off x="171627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2531C4E2-8653-4BD6-9065-96BEFAE21039}"/>
            </a:ext>
          </a:extLst>
        </xdr:cNvPr>
        <xdr:cNvSpPr/>
      </xdr:nvSpPr>
      <xdr:spPr>
        <a:xfrm>
          <a:off x="1638808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6AEC786C-FF37-4379-BE06-64A5A21EF76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481D0FF4-869C-4854-8F5B-D619E80CEA6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5B83FF3-2760-4808-816C-00920B08D59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E2BBB650-DD58-4A28-96EB-0BB0FBD2D8B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7899604D-C874-4DEF-825B-02B10D1B04B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700" name="楕円 699">
          <a:extLst>
            <a:ext uri="{FF2B5EF4-FFF2-40B4-BE49-F238E27FC236}">
              <a16:creationId xmlns:a16="http://schemas.microsoft.com/office/drawing/2014/main" id="{38002C70-44FB-4987-9DE7-25AAB803DE09}"/>
            </a:ext>
          </a:extLst>
        </xdr:cNvPr>
        <xdr:cNvSpPr/>
      </xdr:nvSpPr>
      <xdr:spPr>
        <a:xfrm>
          <a:off x="19458940" y="10539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85494289-9CE1-4075-9A3F-470371106982}"/>
            </a:ext>
          </a:extLst>
        </xdr:cNvPr>
        <xdr:cNvSpPr txBox="1"/>
      </xdr:nvSpPr>
      <xdr:spPr>
        <a:xfrm>
          <a:off x="19547840" y="1051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702" name="楕円 701">
          <a:extLst>
            <a:ext uri="{FF2B5EF4-FFF2-40B4-BE49-F238E27FC236}">
              <a16:creationId xmlns:a16="http://schemas.microsoft.com/office/drawing/2014/main" id="{8B01799A-961B-4082-AD11-642C55973CA4}"/>
            </a:ext>
          </a:extLst>
        </xdr:cNvPr>
        <xdr:cNvSpPr/>
      </xdr:nvSpPr>
      <xdr:spPr>
        <a:xfrm>
          <a:off x="18735040" y="105394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703" name="直線コネクタ 702">
          <a:extLst>
            <a:ext uri="{FF2B5EF4-FFF2-40B4-BE49-F238E27FC236}">
              <a16:creationId xmlns:a16="http://schemas.microsoft.com/office/drawing/2014/main" id="{FE18DC3B-61BD-44E0-A114-F44DFFC48BA8}"/>
            </a:ext>
          </a:extLst>
        </xdr:cNvPr>
        <xdr:cNvCxnSpPr/>
      </xdr:nvCxnSpPr>
      <xdr:spPr>
        <a:xfrm>
          <a:off x="18778220" y="1058646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704" name="楕円 703">
          <a:extLst>
            <a:ext uri="{FF2B5EF4-FFF2-40B4-BE49-F238E27FC236}">
              <a16:creationId xmlns:a16="http://schemas.microsoft.com/office/drawing/2014/main" id="{9B52D8FB-E354-4899-B11F-C6D2DCA9014F}"/>
            </a:ext>
          </a:extLst>
        </xdr:cNvPr>
        <xdr:cNvSpPr/>
      </xdr:nvSpPr>
      <xdr:spPr>
        <a:xfrm>
          <a:off x="1793748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34290</xdr:rowOff>
    </xdr:to>
    <xdr:cxnSp macro="">
      <xdr:nvCxnSpPr>
        <xdr:cNvPr id="705" name="直線コネクタ 704">
          <a:extLst>
            <a:ext uri="{FF2B5EF4-FFF2-40B4-BE49-F238E27FC236}">
              <a16:creationId xmlns:a16="http://schemas.microsoft.com/office/drawing/2014/main" id="{DB7AAEA4-C2C9-4DF1-A156-D3469098D222}"/>
            </a:ext>
          </a:extLst>
        </xdr:cNvPr>
        <xdr:cNvCxnSpPr/>
      </xdr:nvCxnSpPr>
      <xdr:spPr>
        <a:xfrm flipV="1">
          <a:off x="17988280" y="10586466"/>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06" name="楕円 705">
          <a:extLst>
            <a:ext uri="{FF2B5EF4-FFF2-40B4-BE49-F238E27FC236}">
              <a16:creationId xmlns:a16="http://schemas.microsoft.com/office/drawing/2014/main" id="{2AF662E7-358F-4D12-A0DA-E0113C716644}"/>
            </a:ext>
          </a:extLst>
        </xdr:cNvPr>
        <xdr:cNvSpPr/>
      </xdr:nvSpPr>
      <xdr:spPr>
        <a:xfrm>
          <a:off x="1716278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707" name="直線コネクタ 706">
          <a:extLst>
            <a:ext uri="{FF2B5EF4-FFF2-40B4-BE49-F238E27FC236}">
              <a16:creationId xmlns:a16="http://schemas.microsoft.com/office/drawing/2014/main" id="{92DE1F43-AC8E-465A-88F7-8ACB22691B0A}"/>
            </a:ext>
          </a:extLst>
        </xdr:cNvPr>
        <xdr:cNvCxnSpPr/>
      </xdr:nvCxnSpPr>
      <xdr:spPr>
        <a:xfrm>
          <a:off x="17213580" y="105956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8" name="楕円 707">
          <a:extLst>
            <a:ext uri="{FF2B5EF4-FFF2-40B4-BE49-F238E27FC236}">
              <a16:creationId xmlns:a16="http://schemas.microsoft.com/office/drawing/2014/main" id="{C1B213E9-26AA-4DB0-ACEE-DE520F1B5EA3}"/>
            </a:ext>
          </a:extLst>
        </xdr:cNvPr>
        <xdr:cNvSpPr/>
      </xdr:nvSpPr>
      <xdr:spPr>
        <a:xfrm>
          <a:off x="16388080" y="10548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34290</xdr:rowOff>
    </xdr:to>
    <xdr:cxnSp macro="">
      <xdr:nvCxnSpPr>
        <xdr:cNvPr id="709" name="直線コネクタ 708">
          <a:extLst>
            <a:ext uri="{FF2B5EF4-FFF2-40B4-BE49-F238E27FC236}">
              <a16:creationId xmlns:a16="http://schemas.microsoft.com/office/drawing/2014/main" id="{3F699E1A-F980-4138-8918-9377607E52A7}"/>
            </a:ext>
          </a:extLst>
        </xdr:cNvPr>
        <xdr:cNvCxnSpPr/>
      </xdr:nvCxnSpPr>
      <xdr:spPr>
        <a:xfrm>
          <a:off x="16431260" y="105956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a:extLst>
            <a:ext uri="{FF2B5EF4-FFF2-40B4-BE49-F238E27FC236}">
              <a16:creationId xmlns:a16="http://schemas.microsoft.com/office/drawing/2014/main" id="{7E422888-2274-4BD1-8B63-34F8AB6F2BEF}"/>
            </a:ext>
          </a:extLst>
        </xdr:cNvPr>
        <xdr:cNvSpPr txBox="1"/>
      </xdr:nvSpPr>
      <xdr:spPr>
        <a:xfrm>
          <a:off x="1856112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a:extLst>
            <a:ext uri="{FF2B5EF4-FFF2-40B4-BE49-F238E27FC236}">
              <a16:creationId xmlns:a16="http://schemas.microsoft.com/office/drawing/2014/main" id="{BC6F944E-2232-4840-AEDB-359E4EBE6517}"/>
            </a:ext>
          </a:extLst>
        </xdr:cNvPr>
        <xdr:cNvSpPr txBox="1"/>
      </xdr:nvSpPr>
      <xdr:spPr>
        <a:xfrm>
          <a:off x="1777626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a:extLst>
            <a:ext uri="{FF2B5EF4-FFF2-40B4-BE49-F238E27FC236}">
              <a16:creationId xmlns:a16="http://schemas.microsoft.com/office/drawing/2014/main" id="{0250B8E3-CF56-4C90-919A-2FE2133DE9BF}"/>
            </a:ext>
          </a:extLst>
        </xdr:cNvPr>
        <xdr:cNvSpPr txBox="1"/>
      </xdr:nvSpPr>
      <xdr:spPr>
        <a:xfrm>
          <a:off x="1700156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a:extLst>
            <a:ext uri="{FF2B5EF4-FFF2-40B4-BE49-F238E27FC236}">
              <a16:creationId xmlns:a16="http://schemas.microsoft.com/office/drawing/2014/main" id="{D5EDD6D9-B156-4055-AC87-C7629653A802}"/>
            </a:ext>
          </a:extLst>
        </xdr:cNvPr>
        <xdr:cNvSpPr txBox="1"/>
      </xdr:nvSpPr>
      <xdr:spPr>
        <a:xfrm>
          <a:off x="1622686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714" name="n_1mainValue【保健センター・保健所】&#10;一人当たり面積">
          <a:extLst>
            <a:ext uri="{FF2B5EF4-FFF2-40B4-BE49-F238E27FC236}">
              <a16:creationId xmlns:a16="http://schemas.microsoft.com/office/drawing/2014/main" id="{99227E6E-D6EE-402B-B402-CE6E187FF5E9}"/>
            </a:ext>
          </a:extLst>
        </xdr:cNvPr>
        <xdr:cNvSpPr txBox="1"/>
      </xdr:nvSpPr>
      <xdr:spPr>
        <a:xfrm>
          <a:off x="18561127"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15" name="n_2mainValue【保健センター・保健所】&#10;一人当たり面積">
          <a:extLst>
            <a:ext uri="{FF2B5EF4-FFF2-40B4-BE49-F238E27FC236}">
              <a16:creationId xmlns:a16="http://schemas.microsoft.com/office/drawing/2014/main" id="{454F913A-4264-42AF-96D5-2870342307EC}"/>
            </a:ext>
          </a:extLst>
        </xdr:cNvPr>
        <xdr:cNvSpPr txBox="1"/>
      </xdr:nvSpPr>
      <xdr:spPr>
        <a:xfrm>
          <a:off x="1777626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16" name="n_3mainValue【保健センター・保健所】&#10;一人当たり面積">
          <a:extLst>
            <a:ext uri="{FF2B5EF4-FFF2-40B4-BE49-F238E27FC236}">
              <a16:creationId xmlns:a16="http://schemas.microsoft.com/office/drawing/2014/main" id="{F056F0D5-1F58-4E96-BAA4-06711BAED845}"/>
            </a:ext>
          </a:extLst>
        </xdr:cNvPr>
        <xdr:cNvSpPr txBox="1"/>
      </xdr:nvSpPr>
      <xdr:spPr>
        <a:xfrm>
          <a:off x="1700156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17" name="n_4mainValue【保健センター・保健所】&#10;一人当たり面積">
          <a:extLst>
            <a:ext uri="{FF2B5EF4-FFF2-40B4-BE49-F238E27FC236}">
              <a16:creationId xmlns:a16="http://schemas.microsoft.com/office/drawing/2014/main" id="{10C0F414-A1F4-4EE3-A7BD-F1B768E87255}"/>
            </a:ext>
          </a:extLst>
        </xdr:cNvPr>
        <xdr:cNvSpPr txBox="1"/>
      </xdr:nvSpPr>
      <xdr:spPr>
        <a:xfrm>
          <a:off x="1622686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530DA468-7742-43D0-859E-446C5C2247C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F3F02B70-C6D4-494C-A69B-8977B7280C6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96D19E99-5C48-4E9B-9765-33F6E7512BF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5EC13D11-9CC3-4B0A-8573-023AF59EB1A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AFBC47A3-AD53-476E-8743-141BC825CB6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AB1444A-36E5-4C76-BB05-8842D342FF9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A3D22841-596A-47BE-B429-EE22EDDC28C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DE2C3989-D4D8-46B3-8264-356FC4CC6DF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AEDFB26C-C5C7-4E99-8DAF-3BA15286351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B73DDBAB-229F-499C-860D-B68F338F852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DC7F26B5-528D-4A65-A533-BBF1958B1F2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8B7BCA71-B904-49EB-8432-AB5622BD446E}"/>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093F9564-B2B3-49AC-B186-2F505F7D2A00}"/>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3EB905A8-FDCA-492D-AD2A-FDD121DEE803}"/>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768878A8-40CC-4937-AB4D-60F534C4603A}"/>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CA64650B-E66C-4870-9A45-05DC25CD95FC}"/>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EFE762F4-2187-410E-8D7B-781A647ECDC6}"/>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F995DA4A-8DAB-424F-834D-C0DE43C84ACD}"/>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191DA6E0-DA54-4F23-AD18-B2ABF4C3EE8C}"/>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4BE89954-85CC-4098-BE78-EAB11B41064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A83C81B8-F6AE-44B1-9B31-D15672375D50}"/>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62B8148B-57D6-4310-A0AC-D8847DAA5F7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66C29FF7-DC87-4415-B6FF-792CF0B1BC10}"/>
            </a:ext>
          </a:extLst>
        </xdr:cNvPr>
        <xdr:cNvCxnSpPr/>
      </xdr:nvCxnSpPr>
      <xdr:spPr>
        <a:xfrm flipV="1">
          <a:off x="14375764" y="13005817"/>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1A298629-BBE9-4882-87B9-1D50E4CED494}"/>
            </a:ext>
          </a:extLst>
        </xdr:cNvPr>
        <xdr:cNvSpPr txBox="1"/>
      </xdr:nvSpPr>
      <xdr:spPr>
        <a:xfrm>
          <a:off x="14414500" y="142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AC11022D-9D40-4CC5-97D5-B86BB60188E1}"/>
            </a:ext>
          </a:extLst>
        </xdr:cNvPr>
        <xdr:cNvCxnSpPr/>
      </xdr:nvCxnSpPr>
      <xdr:spPr>
        <a:xfrm>
          <a:off x="14287500" y="14236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99F92BE4-6B15-4F97-A8C5-4760310914AB}"/>
            </a:ext>
          </a:extLst>
        </xdr:cNvPr>
        <xdr:cNvSpPr txBox="1"/>
      </xdr:nvSpPr>
      <xdr:spPr>
        <a:xfrm>
          <a:off x="14414500" y="1278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E957D203-6F72-414A-885C-67738ED26C14}"/>
            </a:ext>
          </a:extLst>
        </xdr:cNvPr>
        <xdr:cNvCxnSpPr/>
      </xdr:nvCxnSpPr>
      <xdr:spPr>
        <a:xfrm>
          <a:off x="14287500" y="13005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F9F4730A-5812-45E0-9235-ECF11F18EA1F}"/>
            </a:ext>
          </a:extLst>
        </xdr:cNvPr>
        <xdr:cNvSpPr txBox="1"/>
      </xdr:nvSpPr>
      <xdr:spPr>
        <a:xfrm>
          <a:off x="14414500" y="1332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92B0366E-55F7-4655-99F9-7EA863618384}"/>
            </a:ext>
          </a:extLst>
        </xdr:cNvPr>
        <xdr:cNvSpPr/>
      </xdr:nvSpPr>
      <xdr:spPr>
        <a:xfrm>
          <a:off x="14325600" y="134716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42A4E0C4-79FD-4D46-ACC8-115C3453EA9A}"/>
            </a:ext>
          </a:extLst>
        </xdr:cNvPr>
        <xdr:cNvSpPr/>
      </xdr:nvSpPr>
      <xdr:spPr>
        <a:xfrm>
          <a:off x="1357884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14C51782-4B02-4DDE-AAD5-920315C656D4}"/>
            </a:ext>
          </a:extLst>
        </xdr:cNvPr>
        <xdr:cNvSpPr/>
      </xdr:nvSpPr>
      <xdr:spPr>
        <a:xfrm>
          <a:off x="12804140" y="1342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725604A5-601A-4380-B2E6-4EBB81F402E4}"/>
            </a:ext>
          </a:extLst>
        </xdr:cNvPr>
        <xdr:cNvSpPr/>
      </xdr:nvSpPr>
      <xdr:spPr>
        <a:xfrm>
          <a:off x="12029440" y="13406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636405B5-3A37-4409-B063-D9AA7AF55C51}"/>
            </a:ext>
          </a:extLst>
        </xdr:cNvPr>
        <xdr:cNvSpPr/>
      </xdr:nvSpPr>
      <xdr:spPr>
        <a:xfrm>
          <a:off x="11231880" y="13381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5421AA27-8CC4-48C0-B4B3-99C516EBEA6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FA9072FD-40C0-44B7-AD6A-5D46D563677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F69FAB57-D0A0-4ED8-8A21-FC1121684AB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69CC11D7-5D81-4170-B0BB-FD3D007D911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9454A016-8411-4A94-BCE4-9B5C2F0595E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142748</xdr:rowOff>
    </xdr:from>
    <xdr:to>
      <xdr:col>85</xdr:col>
      <xdr:colOff>177800</xdr:colOff>
      <xdr:row>81</xdr:row>
      <xdr:rowOff>72898</xdr:rowOff>
    </xdr:to>
    <xdr:sp macro="" textlink="">
      <xdr:nvSpPr>
        <xdr:cNvPr id="756" name="楕円 755">
          <a:extLst>
            <a:ext uri="{FF2B5EF4-FFF2-40B4-BE49-F238E27FC236}">
              <a16:creationId xmlns:a16="http://schemas.microsoft.com/office/drawing/2014/main" id="{E3711A6A-E018-4BF7-9FCA-50D3506D4133}"/>
            </a:ext>
          </a:extLst>
        </xdr:cNvPr>
        <xdr:cNvSpPr/>
      </xdr:nvSpPr>
      <xdr:spPr>
        <a:xfrm>
          <a:off x="14325600" y="1355394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121175</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DA1B0908-07B7-4D3F-972A-BDDB03819375}"/>
            </a:ext>
          </a:extLst>
        </xdr:cNvPr>
        <xdr:cNvSpPr txBox="1"/>
      </xdr:nvSpPr>
      <xdr:spPr>
        <a:xfrm>
          <a:off x="14414500" y="1353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106172</xdr:rowOff>
    </xdr:from>
    <xdr:to>
      <xdr:col>81</xdr:col>
      <xdr:colOff>101600</xdr:colOff>
      <xdr:row>81</xdr:row>
      <xdr:rowOff>36322</xdr:rowOff>
    </xdr:to>
    <xdr:sp macro="" textlink="">
      <xdr:nvSpPr>
        <xdr:cNvPr id="758" name="楕円 757">
          <a:extLst>
            <a:ext uri="{FF2B5EF4-FFF2-40B4-BE49-F238E27FC236}">
              <a16:creationId xmlns:a16="http://schemas.microsoft.com/office/drawing/2014/main" id="{E2B9804E-6141-4C37-97DE-1DEE57BBB902}"/>
            </a:ext>
          </a:extLst>
        </xdr:cNvPr>
        <xdr:cNvSpPr/>
      </xdr:nvSpPr>
      <xdr:spPr>
        <a:xfrm>
          <a:off x="13578840" y="13517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156972</xdr:rowOff>
    </xdr:from>
    <xdr:to>
      <xdr:col>85</xdr:col>
      <xdr:colOff>127000</xdr:colOff>
      <xdr:row>81</xdr:row>
      <xdr:rowOff>22098</xdr:rowOff>
    </xdr:to>
    <xdr:cxnSp macro="">
      <xdr:nvCxnSpPr>
        <xdr:cNvPr id="759" name="直線コネクタ 758">
          <a:extLst>
            <a:ext uri="{FF2B5EF4-FFF2-40B4-BE49-F238E27FC236}">
              <a16:creationId xmlns:a16="http://schemas.microsoft.com/office/drawing/2014/main" id="{D5D856DF-0085-4D66-9303-ECF3558DE18D}"/>
            </a:ext>
          </a:extLst>
        </xdr:cNvPr>
        <xdr:cNvCxnSpPr/>
      </xdr:nvCxnSpPr>
      <xdr:spPr>
        <a:xfrm>
          <a:off x="13629640" y="13568172"/>
          <a:ext cx="74676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60452</xdr:rowOff>
    </xdr:from>
    <xdr:to>
      <xdr:col>76</xdr:col>
      <xdr:colOff>165100</xdr:colOff>
      <xdr:row>80</xdr:row>
      <xdr:rowOff>162052</xdr:rowOff>
    </xdr:to>
    <xdr:sp macro="" textlink="">
      <xdr:nvSpPr>
        <xdr:cNvPr id="760" name="楕円 759">
          <a:extLst>
            <a:ext uri="{FF2B5EF4-FFF2-40B4-BE49-F238E27FC236}">
              <a16:creationId xmlns:a16="http://schemas.microsoft.com/office/drawing/2014/main" id="{7D9FA163-17B7-4C7B-9A46-4FAB646D393F}"/>
            </a:ext>
          </a:extLst>
        </xdr:cNvPr>
        <xdr:cNvSpPr/>
      </xdr:nvSpPr>
      <xdr:spPr>
        <a:xfrm>
          <a:off x="12804140" y="134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111252</xdr:rowOff>
    </xdr:from>
    <xdr:to>
      <xdr:col>81</xdr:col>
      <xdr:colOff>50800</xdr:colOff>
      <xdr:row>80</xdr:row>
      <xdr:rowOff>156972</xdr:rowOff>
    </xdr:to>
    <xdr:cxnSp macro="">
      <xdr:nvCxnSpPr>
        <xdr:cNvPr id="761" name="直線コネクタ 760">
          <a:extLst>
            <a:ext uri="{FF2B5EF4-FFF2-40B4-BE49-F238E27FC236}">
              <a16:creationId xmlns:a16="http://schemas.microsoft.com/office/drawing/2014/main" id="{6F5C5598-8E65-43F1-80E8-ECBA0A4006D0}"/>
            </a:ext>
          </a:extLst>
        </xdr:cNvPr>
        <xdr:cNvCxnSpPr/>
      </xdr:nvCxnSpPr>
      <xdr:spPr>
        <a:xfrm>
          <a:off x="12854940" y="13522452"/>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14732</xdr:rowOff>
    </xdr:from>
    <xdr:to>
      <xdr:col>72</xdr:col>
      <xdr:colOff>38100</xdr:colOff>
      <xdr:row>80</xdr:row>
      <xdr:rowOff>116332</xdr:rowOff>
    </xdr:to>
    <xdr:sp macro="" textlink="">
      <xdr:nvSpPr>
        <xdr:cNvPr id="762" name="楕円 761">
          <a:extLst>
            <a:ext uri="{FF2B5EF4-FFF2-40B4-BE49-F238E27FC236}">
              <a16:creationId xmlns:a16="http://schemas.microsoft.com/office/drawing/2014/main" id="{452148CB-8D0C-46D4-882D-085C0C7BDC35}"/>
            </a:ext>
          </a:extLst>
        </xdr:cNvPr>
        <xdr:cNvSpPr/>
      </xdr:nvSpPr>
      <xdr:spPr>
        <a:xfrm>
          <a:off x="12029440" y="134259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65532</xdr:rowOff>
    </xdr:from>
    <xdr:to>
      <xdr:col>76</xdr:col>
      <xdr:colOff>114300</xdr:colOff>
      <xdr:row>80</xdr:row>
      <xdr:rowOff>111252</xdr:rowOff>
    </xdr:to>
    <xdr:cxnSp macro="">
      <xdr:nvCxnSpPr>
        <xdr:cNvPr id="763" name="直線コネクタ 762">
          <a:extLst>
            <a:ext uri="{FF2B5EF4-FFF2-40B4-BE49-F238E27FC236}">
              <a16:creationId xmlns:a16="http://schemas.microsoft.com/office/drawing/2014/main" id="{916AC70C-B57F-444D-9B85-398950D16F15}"/>
            </a:ext>
          </a:extLst>
        </xdr:cNvPr>
        <xdr:cNvCxnSpPr/>
      </xdr:nvCxnSpPr>
      <xdr:spPr>
        <a:xfrm>
          <a:off x="12072620" y="13476732"/>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145035</xdr:rowOff>
    </xdr:from>
    <xdr:to>
      <xdr:col>67</xdr:col>
      <xdr:colOff>101600</xdr:colOff>
      <xdr:row>80</xdr:row>
      <xdr:rowOff>75185</xdr:rowOff>
    </xdr:to>
    <xdr:sp macro="" textlink="">
      <xdr:nvSpPr>
        <xdr:cNvPr id="764" name="楕円 763">
          <a:extLst>
            <a:ext uri="{FF2B5EF4-FFF2-40B4-BE49-F238E27FC236}">
              <a16:creationId xmlns:a16="http://schemas.microsoft.com/office/drawing/2014/main" id="{4C53A7E4-39AA-4423-B9C1-AC280902A367}"/>
            </a:ext>
          </a:extLst>
        </xdr:cNvPr>
        <xdr:cNvSpPr/>
      </xdr:nvSpPr>
      <xdr:spPr>
        <a:xfrm>
          <a:off x="11231880" y="1338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24385</xdr:rowOff>
    </xdr:from>
    <xdr:to>
      <xdr:col>71</xdr:col>
      <xdr:colOff>177800</xdr:colOff>
      <xdr:row>80</xdr:row>
      <xdr:rowOff>65532</xdr:rowOff>
    </xdr:to>
    <xdr:cxnSp macro="">
      <xdr:nvCxnSpPr>
        <xdr:cNvPr id="765" name="直線コネクタ 764">
          <a:extLst>
            <a:ext uri="{FF2B5EF4-FFF2-40B4-BE49-F238E27FC236}">
              <a16:creationId xmlns:a16="http://schemas.microsoft.com/office/drawing/2014/main" id="{6D2CD5DE-59C8-43F7-BC63-FBF7F541B783}"/>
            </a:ext>
          </a:extLst>
        </xdr:cNvPr>
        <xdr:cNvCxnSpPr/>
      </xdr:nvCxnSpPr>
      <xdr:spPr>
        <a:xfrm>
          <a:off x="11282680" y="13435585"/>
          <a:ext cx="78994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66" name="n_1aveValue【消防施設】&#10;有形固定資産減価償却率">
          <a:extLst>
            <a:ext uri="{FF2B5EF4-FFF2-40B4-BE49-F238E27FC236}">
              <a16:creationId xmlns:a16="http://schemas.microsoft.com/office/drawing/2014/main" id="{820A6C10-089B-447D-B795-FF7835757A54}"/>
            </a:ext>
          </a:extLst>
        </xdr:cNvPr>
        <xdr:cNvSpPr txBox="1"/>
      </xdr:nvSpPr>
      <xdr:spPr>
        <a:xfrm>
          <a:off x="134372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67" name="n_2aveValue【消防施設】&#10;有形固定資産減価償却率">
          <a:extLst>
            <a:ext uri="{FF2B5EF4-FFF2-40B4-BE49-F238E27FC236}">
              <a16:creationId xmlns:a16="http://schemas.microsoft.com/office/drawing/2014/main" id="{484ADCA0-1688-4DFB-B80D-6B45B9046B44}"/>
            </a:ext>
          </a:extLst>
        </xdr:cNvPr>
        <xdr:cNvSpPr txBox="1"/>
      </xdr:nvSpPr>
      <xdr:spPr>
        <a:xfrm>
          <a:off x="12675244" y="1321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8" name="n_3aveValue【消防施設】&#10;有形固定資産減価償却率">
          <a:extLst>
            <a:ext uri="{FF2B5EF4-FFF2-40B4-BE49-F238E27FC236}">
              <a16:creationId xmlns:a16="http://schemas.microsoft.com/office/drawing/2014/main" id="{070D1647-29C9-466B-BFD2-74360288D66C}"/>
            </a:ext>
          </a:extLst>
        </xdr:cNvPr>
        <xdr:cNvSpPr txBox="1"/>
      </xdr:nvSpPr>
      <xdr:spPr>
        <a:xfrm>
          <a:off x="1190054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69" name="n_4aveValue【消防施設】&#10;有形固定資産減価償却率">
          <a:extLst>
            <a:ext uri="{FF2B5EF4-FFF2-40B4-BE49-F238E27FC236}">
              <a16:creationId xmlns:a16="http://schemas.microsoft.com/office/drawing/2014/main" id="{7B27E8F2-7073-4503-BFE1-330696D309F1}"/>
            </a:ext>
          </a:extLst>
        </xdr:cNvPr>
        <xdr:cNvSpPr txBox="1"/>
      </xdr:nvSpPr>
      <xdr:spPr>
        <a:xfrm>
          <a:off x="11102984"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27449</xdr:rowOff>
    </xdr:from>
    <xdr:ext cx="405111" cy="259045"/>
    <xdr:sp macro="" textlink="">
      <xdr:nvSpPr>
        <xdr:cNvPr id="770" name="n_1mainValue【消防施設】&#10;有形固定資産減価償却率">
          <a:extLst>
            <a:ext uri="{FF2B5EF4-FFF2-40B4-BE49-F238E27FC236}">
              <a16:creationId xmlns:a16="http://schemas.microsoft.com/office/drawing/2014/main" id="{B0DF934F-B64B-4381-8BCD-521F506AC270}"/>
            </a:ext>
          </a:extLst>
        </xdr:cNvPr>
        <xdr:cNvSpPr txBox="1"/>
      </xdr:nvSpPr>
      <xdr:spPr>
        <a:xfrm>
          <a:off x="13437244" y="13606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153179</xdr:rowOff>
    </xdr:from>
    <xdr:ext cx="405111" cy="259045"/>
    <xdr:sp macro="" textlink="">
      <xdr:nvSpPr>
        <xdr:cNvPr id="771" name="n_2mainValue【消防施設】&#10;有形固定資産減価償却率">
          <a:extLst>
            <a:ext uri="{FF2B5EF4-FFF2-40B4-BE49-F238E27FC236}">
              <a16:creationId xmlns:a16="http://schemas.microsoft.com/office/drawing/2014/main" id="{EE510888-1E47-4323-B46B-14CFBAC3B5F4}"/>
            </a:ext>
          </a:extLst>
        </xdr:cNvPr>
        <xdr:cNvSpPr txBox="1"/>
      </xdr:nvSpPr>
      <xdr:spPr>
        <a:xfrm>
          <a:off x="12675244" y="135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107459</xdr:rowOff>
    </xdr:from>
    <xdr:ext cx="405111" cy="259045"/>
    <xdr:sp macro="" textlink="">
      <xdr:nvSpPr>
        <xdr:cNvPr id="772" name="n_3mainValue【消防施設】&#10;有形固定資産減価償却率">
          <a:extLst>
            <a:ext uri="{FF2B5EF4-FFF2-40B4-BE49-F238E27FC236}">
              <a16:creationId xmlns:a16="http://schemas.microsoft.com/office/drawing/2014/main" id="{855843F6-7AF4-4CC7-AB85-C5A7E351EC6C}"/>
            </a:ext>
          </a:extLst>
        </xdr:cNvPr>
        <xdr:cNvSpPr txBox="1"/>
      </xdr:nvSpPr>
      <xdr:spPr>
        <a:xfrm>
          <a:off x="11900544" y="1351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66312</xdr:rowOff>
    </xdr:from>
    <xdr:ext cx="405111" cy="259045"/>
    <xdr:sp macro="" textlink="">
      <xdr:nvSpPr>
        <xdr:cNvPr id="773" name="n_4mainValue【消防施設】&#10;有形固定資産減価償却率">
          <a:extLst>
            <a:ext uri="{FF2B5EF4-FFF2-40B4-BE49-F238E27FC236}">
              <a16:creationId xmlns:a16="http://schemas.microsoft.com/office/drawing/2014/main" id="{D6CF1ADD-83EE-4326-9B98-4CD1F6BEDCB6}"/>
            </a:ext>
          </a:extLst>
        </xdr:cNvPr>
        <xdr:cNvSpPr txBox="1"/>
      </xdr:nvSpPr>
      <xdr:spPr>
        <a:xfrm>
          <a:off x="11102984" y="1347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54054231-8E2D-40F8-868C-F1CA0FBD8C5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819B0278-F991-4BD1-955F-BBA91432A51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467EF33C-1832-4CC4-9000-998CC7DD03A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5E8BFCF4-0CDF-4649-B1C9-05A74B8C43C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9DDB7FC7-5BAE-4912-A682-AC53F509F43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C8FAA0E1-B97E-444D-ABAE-D17ABC93AC1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308AEE00-E57F-41B6-82BC-71172503359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71D2EC32-6E61-4096-90C4-C372A757A48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8FDFFFDB-B0B4-4ADC-8D01-8C59C7AA991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A06772FF-E630-4449-8BB9-4FDF79900E5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E6177515-F1D9-47C5-BF9F-3B60052A7D91}"/>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3D7F1A5B-66AA-4E3F-9207-25D32D3DA089}"/>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2D6C41E9-8903-4EB8-98F1-77D493770484}"/>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0F656A8B-DB59-4377-B411-38A746B4F9C5}"/>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52D8C8FC-4820-4328-AC52-771811AA1868}"/>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B9BEA7C4-5106-4444-8DFF-A22191937ACB}"/>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B21D44A4-4173-4761-8B27-0E9C226D2B18}"/>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ED9B0ED9-EBDB-49ED-A019-A776D772AF45}"/>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B8EE919F-7B79-4213-9632-A6668C4733D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1BD124C7-FD78-4678-8127-CD0523DAB666}"/>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A198F58F-0A76-4D38-BB7B-9F0F7B0D631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6E7CCB3C-EAD7-4A16-9726-F97A64DBE3E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9116BD0-25AD-4FEF-A680-591CD7EBBDB7}"/>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4F9E306F-05F2-4F61-9102-2AED76A35F82}"/>
            </a:ext>
          </a:extLst>
        </xdr:cNvPr>
        <xdr:cNvCxnSpPr/>
      </xdr:nvCxnSpPr>
      <xdr:spPr>
        <a:xfrm flipV="1">
          <a:off x="19509104" y="129908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D5476FCE-D4C2-43F0-8913-D30F9A9552AA}"/>
            </a:ext>
          </a:extLst>
        </xdr:cNvPr>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205EBB4F-0CC2-4331-838B-4D2322426239}"/>
            </a:ext>
          </a:extLst>
        </xdr:cNvPr>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75C878F4-18EF-4EC0-B80A-6438308B2422}"/>
            </a:ext>
          </a:extLst>
        </xdr:cNvPr>
        <xdr:cNvSpPr txBox="1"/>
      </xdr:nvSpPr>
      <xdr:spPr>
        <a:xfrm>
          <a:off x="195478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3AB7E9A5-18CA-4A59-B625-E556BD1F3396}"/>
            </a:ext>
          </a:extLst>
        </xdr:cNvPr>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a:extLst>
            <a:ext uri="{FF2B5EF4-FFF2-40B4-BE49-F238E27FC236}">
              <a16:creationId xmlns:a16="http://schemas.microsoft.com/office/drawing/2014/main" id="{19A478B3-013E-4BEB-80CB-2F6882158B22}"/>
            </a:ext>
          </a:extLst>
        </xdr:cNvPr>
        <xdr:cNvSpPr txBox="1"/>
      </xdr:nvSpPr>
      <xdr:spPr>
        <a:xfrm>
          <a:off x="19547840" y="13728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95FE77D2-ACEB-45D7-9A78-0AD641608539}"/>
            </a:ext>
          </a:extLst>
        </xdr:cNvPr>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2941FA43-28E7-4A7E-8B73-DFB790D1BBAE}"/>
            </a:ext>
          </a:extLst>
        </xdr:cNvPr>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EB109778-903A-4181-BE1B-C80A3761DB14}"/>
            </a:ext>
          </a:extLst>
        </xdr:cNvPr>
        <xdr:cNvSpPr/>
      </xdr:nvSpPr>
      <xdr:spPr>
        <a:xfrm>
          <a:off x="179374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12BBB55A-DFE7-449E-A899-96DFAFFAE6D0}"/>
            </a:ext>
          </a:extLst>
        </xdr:cNvPr>
        <xdr:cNvSpPr/>
      </xdr:nvSpPr>
      <xdr:spPr>
        <a:xfrm>
          <a:off x="171627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5D6B6AFC-FB08-4522-B63E-A9DBB944A1BF}"/>
            </a:ext>
          </a:extLst>
        </xdr:cNvPr>
        <xdr:cNvSpPr/>
      </xdr:nvSpPr>
      <xdr:spPr>
        <a:xfrm>
          <a:off x="1638808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607390E8-983F-4CCB-89DD-C1E8D9787A6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17ADF94A-5531-4DE9-B640-F3693561BF0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9FEBF753-2D11-4FF1-85BD-45E21046D6B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541AAB40-EA56-485D-94BF-C691D7DDD0D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CD20713E-9DFA-47D1-A2F0-F722E10063F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3" name="楕円 812">
          <a:extLst>
            <a:ext uri="{FF2B5EF4-FFF2-40B4-BE49-F238E27FC236}">
              <a16:creationId xmlns:a16="http://schemas.microsoft.com/office/drawing/2014/main" id="{F35EB437-9930-40BF-B17D-6CBCC2CF257E}"/>
            </a:ext>
          </a:extLst>
        </xdr:cNvPr>
        <xdr:cNvSpPr/>
      </xdr:nvSpPr>
      <xdr:spPr>
        <a:xfrm>
          <a:off x="1945894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814" name="【消防施設】&#10;一人当たり面積該当値テキスト">
          <a:extLst>
            <a:ext uri="{FF2B5EF4-FFF2-40B4-BE49-F238E27FC236}">
              <a16:creationId xmlns:a16="http://schemas.microsoft.com/office/drawing/2014/main" id="{2E339164-E305-4A05-973D-49B9CEFB168F}"/>
            </a:ext>
          </a:extLst>
        </xdr:cNvPr>
        <xdr:cNvSpPr txBox="1"/>
      </xdr:nvSpPr>
      <xdr:spPr>
        <a:xfrm>
          <a:off x="19547840"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15" name="楕円 814">
          <a:extLst>
            <a:ext uri="{FF2B5EF4-FFF2-40B4-BE49-F238E27FC236}">
              <a16:creationId xmlns:a16="http://schemas.microsoft.com/office/drawing/2014/main" id="{CCFEB2E1-781C-48C8-884E-D8DA28A10C4D}"/>
            </a:ext>
          </a:extLst>
        </xdr:cNvPr>
        <xdr:cNvSpPr/>
      </xdr:nvSpPr>
      <xdr:spPr>
        <a:xfrm>
          <a:off x="1873504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816" name="直線コネクタ 815">
          <a:extLst>
            <a:ext uri="{FF2B5EF4-FFF2-40B4-BE49-F238E27FC236}">
              <a16:creationId xmlns:a16="http://schemas.microsoft.com/office/drawing/2014/main" id="{EEBEB03F-926C-42DC-A9E1-5B4AC0D5A29E}"/>
            </a:ext>
          </a:extLst>
        </xdr:cNvPr>
        <xdr:cNvCxnSpPr/>
      </xdr:nvCxnSpPr>
      <xdr:spPr>
        <a:xfrm>
          <a:off x="18778220" y="141579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817" name="楕円 816">
          <a:extLst>
            <a:ext uri="{FF2B5EF4-FFF2-40B4-BE49-F238E27FC236}">
              <a16:creationId xmlns:a16="http://schemas.microsoft.com/office/drawing/2014/main" id="{7211B3F4-9507-4F86-9263-C5D6A6A888A6}"/>
            </a:ext>
          </a:extLst>
        </xdr:cNvPr>
        <xdr:cNvSpPr/>
      </xdr:nvSpPr>
      <xdr:spPr>
        <a:xfrm>
          <a:off x="1793748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818" name="直線コネクタ 817">
          <a:extLst>
            <a:ext uri="{FF2B5EF4-FFF2-40B4-BE49-F238E27FC236}">
              <a16:creationId xmlns:a16="http://schemas.microsoft.com/office/drawing/2014/main" id="{AB0ACFA8-97EF-46F7-8FF7-ED3A7FBC7482}"/>
            </a:ext>
          </a:extLst>
        </xdr:cNvPr>
        <xdr:cNvCxnSpPr/>
      </xdr:nvCxnSpPr>
      <xdr:spPr>
        <a:xfrm>
          <a:off x="17988280" y="14157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9" name="楕円 818">
          <a:extLst>
            <a:ext uri="{FF2B5EF4-FFF2-40B4-BE49-F238E27FC236}">
              <a16:creationId xmlns:a16="http://schemas.microsoft.com/office/drawing/2014/main" id="{C087793C-3D45-46EA-A461-98F9D1BF689B}"/>
            </a:ext>
          </a:extLst>
        </xdr:cNvPr>
        <xdr:cNvSpPr/>
      </xdr:nvSpPr>
      <xdr:spPr>
        <a:xfrm>
          <a:off x="1716278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820" name="直線コネクタ 819">
          <a:extLst>
            <a:ext uri="{FF2B5EF4-FFF2-40B4-BE49-F238E27FC236}">
              <a16:creationId xmlns:a16="http://schemas.microsoft.com/office/drawing/2014/main" id="{F4093B0D-443A-44A0-AC77-AA67F49940D4}"/>
            </a:ext>
          </a:extLst>
        </xdr:cNvPr>
        <xdr:cNvCxnSpPr/>
      </xdr:nvCxnSpPr>
      <xdr:spPr>
        <a:xfrm>
          <a:off x="17213580" y="141579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21" name="楕円 820">
          <a:extLst>
            <a:ext uri="{FF2B5EF4-FFF2-40B4-BE49-F238E27FC236}">
              <a16:creationId xmlns:a16="http://schemas.microsoft.com/office/drawing/2014/main" id="{D4863036-DEF6-4EBE-A5B7-93E96FA51F52}"/>
            </a:ext>
          </a:extLst>
        </xdr:cNvPr>
        <xdr:cNvSpPr/>
      </xdr:nvSpPr>
      <xdr:spPr>
        <a:xfrm>
          <a:off x="1638808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822" name="直線コネクタ 821">
          <a:extLst>
            <a:ext uri="{FF2B5EF4-FFF2-40B4-BE49-F238E27FC236}">
              <a16:creationId xmlns:a16="http://schemas.microsoft.com/office/drawing/2014/main" id="{BA2C6AC3-C62B-4479-9E62-CBDAEE9671BE}"/>
            </a:ext>
          </a:extLst>
        </xdr:cNvPr>
        <xdr:cNvCxnSpPr/>
      </xdr:nvCxnSpPr>
      <xdr:spPr>
        <a:xfrm>
          <a:off x="16431260" y="141579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a:extLst>
            <a:ext uri="{FF2B5EF4-FFF2-40B4-BE49-F238E27FC236}">
              <a16:creationId xmlns:a16="http://schemas.microsoft.com/office/drawing/2014/main" id="{218D65F0-3605-4BCD-9340-CDCDC6457077}"/>
            </a:ext>
          </a:extLst>
        </xdr:cNvPr>
        <xdr:cNvSpPr txBox="1"/>
      </xdr:nvSpPr>
      <xdr:spPr>
        <a:xfrm>
          <a:off x="1856112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aveValue【消防施設】&#10;一人当たり面積">
          <a:extLst>
            <a:ext uri="{FF2B5EF4-FFF2-40B4-BE49-F238E27FC236}">
              <a16:creationId xmlns:a16="http://schemas.microsoft.com/office/drawing/2014/main" id="{0ED3598B-F273-4D33-B37D-78BC22DE303A}"/>
            </a:ext>
          </a:extLst>
        </xdr:cNvPr>
        <xdr:cNvSpPr txBox="1"/>
      </xdr:nvSpPr>
      <xdr:spPr>
        <a:xfrm>
          <a:off x="177762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a:extLst>
            <a:ext uri="{FF2B5EF4-FFF2-40B4-BE49-F238E27FC236}">
              <a16:creationId xmlns:a16="http://schemas.microsoft.com/office/drawing/2014/main" id="{2D577990-1DF9-4DE9-98A5-DEF9352FA0C5}"/>
            </a:ext>
          </a:extLst>
        </xdr:cNvPr>
        <xdr:cNvSpPr txBox="1"/>
      </xdr:nvSpPr>
      <xdr:spPr>
        <a:xfrm>
          <a:off x="170015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aveValue【消防施設】&#10;一人当たり面積">
          <a:extLst>
            <a:ext uri="{FF2B5EF4-FFF2-40B4-BE49-F238E27FC236}">
              <a16:creationId xmlns:a16="http://schemas.microsoft.com/office/drawing/2014/main" id="{AD7F6461-281A-4AE4-8699-04DFB80150B4}"/>
            </a:ext>
          </a:extLst>
        </xdr:cNvPr>
        <xdr:cNvSpPr txBox="1"/>
      </xdr:nvSpPr>
      <xdr:spPr>
        <a:xfrm>
          <a:off x="1622686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827" name="n_1mainValue【消防施設】&#10;一人当たり面積">
          <a:extLst>
            <a:ext uri="{FF2B5EF4-FFF2-40B4-BE49-F238E27FC236}">
              <a16:creationId xmlns:a16="http://schemas.microsoft.com/office/drawing/2014/main" id="{63A32B87-B134-4D80-8631-A26098AA8E6B}"/>
            </a:ext>
          </a:extLst>
        </xdr:cNvPr>
        <xdr:cNvSpPr txBox="1"/>
      </xdr:nvSpPr>
      <xdr:spPr>
        <a:xfrm>
          <a:off x="1856112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828" name="n_2mainValue【消防施設】&#10;一人当たり面積">
          <a:extLst>
            <a:ext uri="{FF2B5EF4-FFF2-40B4-BE49-F238E27FC236}">
              <a16:creationId xmlns:a16="http://schemas.microsoft.com/office/drawing/2014/main" id="{ED20E7A0-1EFD-45DC-A56F-71A49D9A0B01}"/>
            </a:ext>
          </a:extLst>
        </xdr:cNvPr>
        <xdr:cNvSpPr txBox="1"/>
      </xdr:nvSpPr>
      <xdr:spPr>
        <a:xfrm>
          <a:off x="1777626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829" name="n_3mainValue【消防施設】&#10;一人当たり面積">
          <a:extLst>
            <a:ext uri="{FF2B5EF4-FFF2-40B4-BE49-F238E27FC236}">
              <a16:creationId xmlns:a16="http://schemas.microsoft.com/office/drawing/2014/main" id="{A5132507-0215-4882-A500-9FDF68F3FD95}"/>
            </a:ext>
          </a:extLst>
        </xdr:cNvPr>
        <xdr:cNvSpPr txBox="1"/>
      </xdr:nvSpPr>
      <xdr:spPr>
        <a:xfrm>
          <a:off x="1700156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830" name="n_4mainValue【消防施設】&#10;一人当たり面積">
          <a:extLst>
            <a:ext uri="{FF2B5EF4-FFF2-40B4-BE49-F238E27FC236}">
              <a16:creationId xmlns:a16="http://schemas.microsoft.com/office/drawing/2014/main" id="{6E14429A-9E9D-4AE8-920A-8E2F7D4D0294}"/>
            </a:ext>
          </a:extLst>
        </xdr:cNvPr>
        <xdr:cNvSpPr txBox="1"/>
      </xdr:nvSpPr>
      <xdr:spPr>
        <a:xfrm>
          <a:off x="1622686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956CD28B-48B4-4443-BD16-96C97953E3F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1603FB66-3CF9-4D5F-977B-B3C9C9342E9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C2BFFC50-4205-4656-A602-81C8EEB0E57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6F524583-AA9F-43E8-B06D-519AFC231EB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69365487-3247-4332-BF20-CB00E5220D5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79C8F35B-1245-4C00-902B-F98DE23B4C6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F3C8F145-359C-43A0-ADD7-049C179F7FB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CC5B4B77-4E61-45E5-99F8-3253865AB42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9CC6A3EB-CC5B-47A0-A98C-234F7A01936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2CB5493B-9640-43C8-BC1E-9FF148B8A63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4B73EF3E-DCBA-4852-BCF0-E9AC13BF469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B8A2A6A0-7F30-436A-8375-B4DFB9BCFD6C}"/>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46CB87F3-A2AF-4634-82A8-151A63B1F33F}"/>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B4DA037D-E456-4984-A709-3AB4516A494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848B6F41-756C-4060-AB88-7FABDC8D96E1}"/>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128BE0DE-2AA2-4037-9529-721846567F03}"/>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6D91BFCE-6577-4B2F-ADAC-97D252514CFF}"/>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BB2F0D7A-E644-44FF-81C2-F70EA2A9D613}"/>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3F093310-B0AE-4A52-8E68-9DBF240C9ABE}"/>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93E1580D-28CA-4C6E-A4D6-5E73ED36EBB2}"/>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C6FE8CB7-0458-4243-9E01-31E6151B8F6D}"/>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E56BA26C-C8C4-4084-A95E-AF299C53386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EA184408-1B53-4FE5-9100-51CCE90E7EB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7B18F600-4AAA-4327-BE90-200E1ECBB87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4A45C2C5-F8CB-4BA3-80AE-08C16F6F5539}"/>
            </a:ext>
          </a:extLst>
        </xdr:cNvPr>
        <xdr:cNvCxnSpPr/>
      </xdr:nvCxnSpPr>
      <xdr:spPr>
        <a:xfrm flipV="1">
          <a:off x="14375764" y="16704946"/>
          <a:ext cx="0" cy="130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EDDAE455-15BC-412C-884E-56BEDEEC5BD7}"/>
            </a:ext>
          </a:extLst>
        </xdr:cNvPr>
        <xdr:cNvSpPr txBox="1"/>
      </xdr:nvSpPr>
      <xdr:spPr>
        <a:xfrm>
          <a:off x="14414500"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86C73DDB-9B60-459C-BF5A-56B7A482C95A}"/>
            </a:ext>
          </a:extLst>
        </xdr:cNvPr>
        <xdr:cNvCxnSpPr/>
      </xdr:nvCxnSpPr>
      <xdr:spPr>
        <a:xfrm>
          <a:off x="14287500" y="18011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68F9284F-1FAF-4A51-B25B-99A82EAE9BC6}"/>
            </a:ext>
          </a:extLst>
        </xdr:cNvPr>
        <xdr:cNvSpPr txBox="1"/>
      </xdr:nvSpPr>
      <xdr:spPr>
        <a:xfrm>
          <a:off x="14414500" y="1648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CBB64D13-1521-4599-A712-E9240361B650}"/>
            </a:ext>
          </a:extLst>
        </xdr:cNvPr>
        <xdr:cNvCxnSpPr/>
      </xdr:nvCxnSpPr>
      <xdr:spPr>
        <a:xfrm>
          <a:off x="14287500" y="167049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a:extLst>
            <a:ext uri="{FF2B5EF4-FFF2-40B4-BE49-F238E27FC236}">
              <a16:creationId xmlns:a16="http://schemas.microsoft.com/office/drawing/2014/main" id="{96130360-38E3-4002-9C59-E2B8C5C8F631}"/>
            </a:ext>
          </a:extLst>
        </xdr:cNvPr>
        <xdr:cNvSpPr txBox="1"/>
      </xdr:nvSpPr>
      <xdr:spPr>
        <a:xfrm>
          <a:off x="14414500" y="1723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3F3F64FE-AE6C-4324-B30A-625E3F3835C6}"/>
            </a:ext>
          </a:extLst>
        </xdr:cNvPr>
        <xdr:cNvSpPr/>
      </xdr:nvSpPr>
      <xdr:spPr>
        <a:xfrm>
          <a:off x="14325600" y="173761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845A100E-77D2-48C7-8A32-E14B9CA67B96}"/>
            </a:ext>
          </a:extLst>
        </xdr:cNvPr>
        <xdr:cNvSpPr/>
      </xdr:nvSpPr>
      <xdr:spPr>
        <a:xfrm>
          <a:off x="13578840" y="1734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2D3510DF-0D37-483B-AB1D-8C8E05768562}"/>
            </a:ext>
          </a:extLst>
        </xdr:cNvPr>
        <xdr:cNvSpPr/>
      </xdr:nvSpPr>
      <xdr:spPr>
        <a:xfrm>
          <a:off x="12804140" y="173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A06BD9BB-3182-49ED-A368-7D286198A166}"/>
            </a:ext>
          </a:extLst>
        </xdr:cNvPr>
        <xdr:cNvSpPr/>
      </xdr:nvSpPr>
      <xdr:spPr>
        <a:xfrm>
          <a:off x="12029440" y="17328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7AD8A15D-828B-4B81-99B8-CB34816EC2F5}"/>
            </a:ext>
          </a:extLst>
        </xdr:cNvPr>
        <xdr:cNvSpPr/>
      </xdr:nvSpPr>
      <xdr:spPr>
        <a:xfrm>
          <a:off x="11231880" y="17358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F55E932D-701E-40F0-865A-621836EBEEB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8B11C8D0-B20C-4FB0-8023-B96E8058AEB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1A84BAC7-6C3A-4263-AF85-E19BB661BA6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CD60A83A-7751-4F86-9AEF-D8CD79A2441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E7494735-5402-430E-866C-09E6AB11929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33020</xdr:rowOff>
    </xdr:from>
    <xdr:to>
      <xdr:col>85</xdr:col>
      <xdr:colOff>177800</xdr:colOff>
      <xdr:row>106</xdr:row>
      <xdr:rowOff>134620</xdr:rowOff>
    </xdr:to>
    <xdr:sp macro="" textlink="">
      <xdr:nvSpPr>
        <xdr:cNvPr id="871" name="楕円 870">
          <a:extLst>
            <a:ext uri="{FF2B5EF4-FFF2-40B4-BE49-F238E27FC236}">
              <a16:creationId xmlns:a16="http://schemas.microsoft.com/office/drawing/2014/main" id="{A4F454FF-1907-4C75-99B5-D0F26E8CE7D4}"/>
            </a:ext>
          </a:extLst>
        </xdr:cNvPr>
        <xdr:cNvSpPr/>
      </xdr:nvSpPr>
      <xdr:spPr>
        <a:xfrm>
          <a:off x="14325600" y="178028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11447</xdr:rowOff>
    </xdr:from>
    <xdr:ext cx="405111" cy="259045"/>
    <xdr:sp macro="" textlink="">
      <xdr:nvSpPr>
        <xdr:cNvPr id="872" name="【庁舎】&#10;有形固定資産減価償却率該当値テキスト">
          <a:extLst>
            <a:ext uri="{FF2B5EF4-FFF2-40B4-BE49-F238E27FC236}">
              <a16:creationId xmlns:a16="http://schemas.microsoft.com/office/drawing/2014/main" id="{56FF2CC0-0786-4539-AF5F-AB3D5D2E6B77}"/>
            </a:ext>
          </a:extLst>
        </xdr:cNvPr>
        <xdr:cNvSpPr txBox="1"/>
      </xdr:nvSpPr>
      <xdr:spPr>
        <a:xfrm>
          <a:off x="14414500" y="1778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90170</xdr:rowOff>
    </xdr:from>
    <xdr:to>
      <xdr:col>81</xdr:col>
      <xdr:colOff>101600</xdr:colOff>
      <xdr:row>107</xdr:row>
      <xdr:rowOff>20320</xdr:rowOff>
    </xdr:to>
    <xdr:sp macro="" textlink="">
      <xdr:nvSpPr>
        <xdr:cNvPr id="873" name="楕円 872">
          <a:extLst>
            <a:ext uri="{FF2B5EF4-FFF2-40B4-BE49-F238E27FC236}">
              <a16:creationId xmlns:a16="http://schemas.microsoft.com/office/drawing/2014/main" id="{977042E5-D9A3-4DD0-A526-F764D90524A9}"/>
            </a:ext>
          </a:extLst>
        </xdr:cNvPr>
        <xdr:cNvSpPr/>
      </xdr:nvSpPr>
      <xdr:spPr>
        <a:xfrm>
          <a:off x="13578840" y="17860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83820</xdr:rowOff>
    </xdr:from>
    <xdr:to>
      <xdr:col>85</xdr:col>
      <xdr:colOff>127000</xdr:colOff>
      <xdr:row>106</xdr:row>
      <xdr:rowOff>140970</xdr:rowOff>
    </xdr:to>
    <xdr:cxnSp macro="">
      <xdr:nvCxnSpPr>
        <xdr:cNvPr id="874" name="直線コネクタ 873">
          <a:extLst>
            <a:ext uri="{FF2B5EF4-FFF2-40B4-BE49-F238E27FC236}">
              <a16:creationId xmlns:a16="http://schemas.microsoft.com/office/drawing/2014/main" id="{57F7D9CA-6F0E-4AE8-B07E-7D88E8F5B0F8}"/>
            </a:ext>
          </a:extLst>
        </xdr:cNvPr>
        <xdr:cNvCxnSpPr/>
      </xdr:nvCxnSpPr>
      <xdr:spPr>
        <a:xfrm flipV="1">
          <a:off x="13629640" y="17853660"/>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65405</xdr:rowOff>
    </xdr:from>
    <xdr:to>
      <xdr:col>76</xdr:col>
      <xdr:colOff>165100</xdr:colOff>
      <xdr:row>106</xdr:row>
      <xdr:rowOff>167005</xdr:rowOff>
    </xdr:to>
    <xdr:sp macro="" textlink="">
      <xdr:nvSpPr>
        <xdr:cNvPr id="875" name="楕円 874">
          <a:extLst>
            <a:ext uri="{FF2B5EF4-FFF2-40B4-BE49-F238E27FC236}">
              <a16:creationId xmlns:a16="http://schemas.microsoft.com/office/drawing/2014/main" id="{D7D753E6-697A-43F9-A2C6-805A9EDB53B8}"/>
            </a:ext>
          </a:extLst>
        </xdr:cNvPr>
        <xdr:cNvSpPr/>
      </xdr:nvSpPr>
      <xdr:spPr>
        <a:xfrm>
          <a:off x="1280414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116205</xdr:rowOff>
    </xdr:from>
    <xdr:to>
      <xdr:col>81</xdr:col>
      <xdr:colOff>50800</xdr:colOff>
      <xdr:row>106</xdr:row>
      <xdr:rowOff>140970</xdr:rowOff>
    </xdr:to>
    <xdr:cxnSp macro="">
      <xdr:nvCxnSpPr>
        <xdr:cNvPr id="876" name="直線コネクタ 875">
          <a:extLst>
            <a:ext uri="{FF2B5EF4-FFF2-40B4-BE49-F238E27FC236}">
              <a16:creationId xmlns:a16="http://schemas.microsoft.com/office/drawing/2014/main" id="{E6EDF8AB-3B08-4756-8C83-DD4306A8392C}"/>
            </a:ext>
          </a:extLst>
        </xdr:cNvPr>
        <xdr:cNvCxnSpPr/>
      </xdr:nvCxnSpPr>
      <xdr:spPr>
        <a:xfrm>
          <a:off x="12854940" y="1788604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34925</xdr:rowOff>
    </xdr:from>
    <xdr:to>
      <xdr:col>72</xdr:col>
      <xdr:colOff>38100</xdr:colOff>
      <xdr:row>106</xdr:row>
      <xdr:rowOff>136525</xdr:rowOff>
    </xdr:to>
    <xdr:sp macro="" textlink="">
      <xdr:nvSpPr>
        <xdr:cNvPr id="877" name="楕円 876">
          <a:extLst>
            <a:ext uri="{FF2B5EF4-FFF2-40B4-BE49-F238E27FC236}">
              <a16:creationId xmlns:a16="http://schemas.microsoft.com/office/drawing/2014/main" id="{5D52919F-DCA3-4173-A334-FD55CB1AA426}"/>
            </a:ext>
          </a:extLst>
        </xdr:cNvPr>
        <xdr:cNvSpPr/>
      </xdr:nvSpPr>
      <xdr:spPr>
        <a:xfrm>
          <a:off x="12029440" y="17804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85725</xdr:rowOff>
    </xdr:from>
    <xdr:to>
      <xdr:col>76</xdr:col>
      <xdr:colOff>114300</xdr:colOff>
      <xdr:row>106</xdr:row>
      <xdr:rowOff>116205</xdr:rowOff>
    </xdr:to>
    <xdr:cxnSp macro="">
      <xdr:nvCxnSpPr>
        <xdr:cNvPr id="878" name="直線コネクタ 877">
          <a:extLst>
            <a:ext uri="{FF2B5EF4-FFF2-40B4-BE49-F238E27FC236}">
              <a16:creationId xmlns:a16="http://schemas.microsoft.com/office/drawing/2014/main" id="{0B9C0D1A-ED82-41FC-B9CB-BA3645B2C3FF}"/>
            </a:ext>
          </a:extLst>
        </xdr:cNvPr>
        <xdr:cNvCxnSpPr/>
      </xdr:nvCxnSpPr>
      <xdr:spPr>
        <a:xfrm>
          <a:off x="12072620" y="1785556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xdr:rowOff>
    </xdr:from>
    <xdr:to>
      <xdr:col>67</xdr:col>
      <xdr:colOff>101600</xdr:colOff>
      <xdr:row>106</xdr:row>
      <xdr:rowOff>107950</xdr:rowOff>
    </xdr:to>
    <xdr:sp macro="" textlink="">
      <xdr:nvSpPr>
        <xdr:cNvPr id="879" name="楕円 878">
          <a:extLst>
            <a:ext uri="{FF2B5EF4-FFF2-40B4-BE49-F238E27FC236}">
              <a16:creationId xmlns:a16="http://schemas.microsoft.com/office/drawing/2014/main" id="{23DCF78A-A70D-488C-8149-252174C6C3BE}"/>
            </a:ext>
          </a:extLst>
        </xdr:cNvPr>
        <xdr:cNvSpPr/>
      </xdr:nvSpPr>
      <xdr:spPr>
        <a:xfrm>
          <a:off x="11231880" y="177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57150</xdr:rowOff>
    </xdr:from>
    <xdr:to>
      <xdr:col>71</xdr:col>
      <xdr:colOff>177800</xdr:colOff>
      <xdr:row>106</xdr:row>
      <xdr:rowOff>85725</xdr:rowOff>
    </xdr:to>
    <xdr:cxnSp macro="">
      <xdr:nvCxnSpPr>
        <xdr:cNvPr id="880" name="直線コネクタ 879">
          <a:extLst>
            <a:ext uri="{FF2B5EF4-FFF2-40B4-BE49-F238E27FC236}">
              <a16:creationId xmlns:a16="http://schemas.microsoft.com/office/drawing/2014/main" id="{FA29AEFB-E84A-4BAD-8046-E33185B33048}"/>
            </a:ext>
          </a:extLst>
        </xdr:cNvPr>
        <xdr:cNvCxnSpPr/>
      </xdr:nvCxnSpPr>
      <xdr:spPr>
        <a:xfrm>
          <a:off x="11282680" y="1782699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a:extLst>
            <a:ext uri="{FF2B5EF4-FFF2-40B4-BE49-F238E27FC236}">
              <a16:creationId xmlns:a16="http://schemas.microsoft.com/office/drawing/2014/main" id="{20AFFDEB-A283-4EDB-96F9-8940B9C15305}"/>
            </a:ext>
          </a:extLst>
        </xdr:cNvPr>
        <xdr:cNvSpPr txBox="1"/>
      </xdr:nvSpPr>
      <xdr:spPr>
        <a:xfrm>
          <a:off x="13437244" y="171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a:extLst>
            <a:ext uri="{FF2B5EF4-FFF2-40B4-BE49-F238E27FC236}">
              <a16:creationId xmlns:a16="http://schemas.microsoft.com/office/drawing/2014/main" id="{F65B2A5D-9C5E-485B-884C-9B388B2CCC53}"/>
            </a:ext>
          </a:extLst>
        </xdr:cNvPr>
        <xdr:cNvSpPr txBox="1"/>
      </xdr:nvSpPr>
      <xdr:spPr>
        <a:xfrm>
          <a:off x="12675244" y="1709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a:extLst>
            <a:ext uri="{FF2B5EF4-FFF2-40B4-BE49-F238E27FC236}">
              <a16:creationId xmlns:a16="http://schemas.microsoft.com/office/drawing/2014/main" id="{290C49D0-78A0-4CF0-855A-324B167476D9}"/>
            </a:ext>
          </a:extLst>
        </xdr:cNvPr>
        <xdr:cNvSpPr txBox="1"/>
      </xdr:nvSpPr>
      <xdr:spPr>
        <a:xfrm>
          <a:off x="1190054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a:extLst>
            <a:ext uri="{FF2B5EF4-FFF2-40B4-BE49-F238E27FC236}">
              <a16:creationId xmlns:a16="http://schemas.microsoft.com/office/drawing/2014/main" id="{F974758A-7F4A-4571-BAA6-1D44D80C400D}"/>
            </a:ext>
          </a:extLst>
        </xdr:cNvPr>
        <xdr:cNvSpPr txBox="1"/>
      </xdr:nvSpPr>
      <xdr:spPr>
        <a:xfrm>
          <a:off x="1110298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11447</xdr:rowOff>
    </xdr:from>
    <xdr:ext cx="405111" cy="259045"/>
    <xdr:sp macro="" textlink="">
      <xdr:nvSpPr>
        <xdr:cNvPr id="885" name="n_1mainValue【庁舎】&#10;有形固定資産減価償却率">
          <a:extLst>
            <a:ext uri="{FF2B5EF4-FFF2-40B4-BE49-F238E27FC236}">
              <a16:creationId xmlns:a16="http://schemas.microsoft.com/office/drawing/2014/main" id="{60F9F209-3262-4D0E-A86F-5CD25AF8A3D8}"/>
            </a:ext>
          </a:extLst>
        </xdr:cNvPr>
        <xdr:cNvSpPr txBox="1"/>
      </xdr:nvSpPr>
      <xdr:spPr>
        <a:xfrm>
          <a:off x="134372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158132</xdr:rowOff>
    </xdr:from>
    <xdr:ext cx="405111" cy="259045"/>
    <xdr:sp macro="" textlink="">
      <xdr:nvSpPr>
        <xdr:cNvPr id="886" name="n_2mainValue【庁舎】&#10;有形固定資産減価償却率">
          <a:extLst>
            <a:ext uri="{FF2B5EF4-FFF2-40B4-BE49-F238E27FC236}">
              <a16:creationId xmlns:a16="http://schemas.microsoft.com/office/drawing/2014/main" id="{F2A8F7AA-EB9F-4C2D-B7BE-A843D4EFB8E8}"/>
            </a:ext>
          </a:extLst>
        </xdr:cNvPr>
        <xdr:cNvSpPr txBox="1"/>
      </xdr:nvSpPr>
      <xdr:spPr>
        <a:xfrm>
          <a:off x="126752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127652</xdr:rowOff>
    </xdr:from>
    <xdr:ext cx="405111" cy="259045"/>
    <xdr:sp macro="" textlink="">
      <xdr:nvSpPr>
        <xdr:cNvPr id="887" name="n_3mainValue【庁舎】&#10;有形固定資産減価償却率">
          <a:extLst>
            <a:ext uri="{FF2B5EF4-FFF2-40B4-BE49-F238E27FC236}">
              <a16:creationId xmlns:a16="http://schemas.microsoft.com/office/drawing/2014/main" id="{854B7F32-BFDC-4D89-805C-EE9EE979CEF5}"/>
            </a:ext>
          </a:extLst>
        </xdr:cNvPr>
        <xdr:cNvSpPr txBox="1"/>
      </xdr:nvSpPr>
      <xdr:spPr>
        <a:xfrm>
          <a:off x="11900544" y="1789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99077</xdr:rowOff>
    </xdr:from>
    <xdr:ext cx="405111" cy="259045"/>
    <xdr:sp macro="" textlink="">
      <xdr:nvSpPr>
        <xdr:cNvPr id="888" name="n_4mainValue【庁舎】&#10;有形固定資産減価償却率">
          <a:extLst>
            <a:ext uri="{FF2B5EF4-FFF2-40B4-BE49-F238E27FC236}">
              <a16:creationId xmlns:a16="http://schemas.microsoft.com/office/drawing/2014/main" id="{50D31AEC-DAB6-453D-B8A4-00A4D644AFA9}"/>
            </a:ext>
          </a:extLst>
        </xdr:cNvPr>
        <xdr:cNvSpPr txBox="1"/>
      </xdr:nvSpPr>
      <xdr:spPr>
        <a:xfrm>
          <a:off x="11102984" y="1786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62A2101-9EDA-44A1-B22C-79C5DFCEAC8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58ADD344-D62B-444C-B44C-0797DEBE371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A09260BE-56D9-40B6-8232-DF3684E60EF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FB9B93A8-3EED-4F70-98D4-796EF80E04E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6BB6F3B9-CF72-4729-A7DA-191DF108520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C1BC1CFA-9C16-4EA4-898D-D0A58A75F53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2E9CA0F5-F7E0-4BFD-A5AE-2860DBAE29C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FBC379FF-0C15-4231-871F-326B6E13DEB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20CF0841-F88A-4623-81FD-24EF75C2788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C3C9EF7A-4348-42E2-B00B-BA47A54E239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9C0E1E9A-ECC7-4635-A663-2DB09CA6F2D1}"/>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0E3DC2AF-50CD-46AF-B78C-81AB55D9BCE3}"/>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EEE696BF-F078-41B7-AC00-049168B17A4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668C97C1-4FDC-418B-A2C4-71543DA745D9}"/>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A9D42591-6EBE-42CC-B77B-2625CC0ED3E3}"/>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E92C1D3E-2B9A-4A99-9A42-7EA92F5583B4}"/>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6FBB6C6C-89AC-4395-B4E2-DB101D7D8659}"/>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9442FE78-2339-422D-8F8B-A391AADBFAF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4081FE18-5295-4972-9624-52F73763C38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507E7694-5A37-40C4-B671-78CDCC981D4A}"/>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7723B377-83E2-4B83-BDB3-F5D0C90CAA3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74F27A93-D054-42AC-B5C9-48E8FFE74028}"/>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3595004E-F2BE-4275-84A7-041232C4B52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172BE596-A185-4105-B975-EF6B69F2006A}"/>
            </a:ext>
          </a:extLst>
        </xdr:cNvPr>
        <xdr:cNvCxnSpPr/>
      </xdr:nvCxnSpPr>
      <xdr:spPr>
        <a:xfrm flipV="1">
          <a:off x="19509104" y="16988790"/>
          <a:ext cx="0" cy="100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9552F8E5-DCEA-411C-8AAA-2C587152D9C2}"/>
            </a:ext>
          </a:extLst>
        </xdr:cNvPr>
        <xdr:cNvSpPr txBox="1"/>
      </xdr:nvSpPr>
      <xdr:spPr>
        <a:xfrm>
          <a:off x="19547840"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55797176-B4DA-4F1A-B51E-7887B038CA24}"/>
            </a:ext>
          </a:extLst>
        </xdr:cNvPr>
        <xdr:cNvCxnSpPr/>
      </xdr:nvCxnSpPr>
      <xdr:spPr>
        <a:xfrm>
          <a:off x="19443700" y="17998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49E2E793-55AF-4DA3-96BC-3AE51B457B65}"/>
            </a:ext>
          </a:extLst>
        </xdr:cNvPr>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409E442A-64EA-4E99-AA57-D64F33775428}"/>
            </a:ext>
          </a:extLst>
        </xdr:cNvPr>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17" name="【庁舎】&#10;一人当たり面積平均値テキスト">
          <a:extLst>
            <a:ext uri="{FF2B5EF4-FFF2-40B4-BE49-F238E27FC236}">
              <a16:creationId xmlns:a16="http://schemas.microsoft.com/office/drawing/2014/main" id="{E6A15BC1-D13F-40D1-828B-436EFDA2FEBE}"/>
            </a:ext>
          </a:extLst>
        </xdr:cNvPr>
        <xdr:cNvSpPr txBox="1"/>
      </xdr:nvSpPr>
      <xdr:spPr>
        <a:xfrm>
          <a:off x="19547840" y="1752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0885AC8F-2B80-4377-9C07-1A34CE49D40D}"/>
            </a:ext>
          </a:extLst>
        </xdr:cNvPr>
        <xdr:cNvSpPr/>
      </xdr:nvSpPr>
      <xdr:spPr>
        <a:xfrm>
          <a:off x="1945894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D8A333A7-719C-46E0-9013-069CFFC590E3}"/>
            </a:ext>
          </a:extLst>
        </xdr:cNvPr>
        <xdr:cNvSpPr/>
      </xdr:nvSpPr>
      <xdr:spPr>
        <a:xfrm>
          <a:off x="187350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AF46B9D6-F1DA-4E3D-9529-D7914EA9F60C}"/>
            </a:ext>
          </a:extLst>
        </xdr:cNvPr>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D6A49744-30D5-401B-8DBC-99BAF4DA2B8A}"/>
            </a:ext>
          </a:extLst>
        </xdr:cNvPr>
        <xdr:cNvSpPr/>
      </xdr:nvSpPr>
      <xdr:spPr>
        <a:xfrm>
          <a:off x="171627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F222B1F6-0161-4D39-BC02-A61B715B18FD}"/>
            </a:ext>
          </a:extLst>
        </xdr:cNvPr>
        <xdr:cNvSpPr/>
      </xdr:nvSpPr>
      <xdr:spPr>
        <a:xfrm>
          <a:off x="16388080" y="176885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4F9D6715-05FF-4834-8A62-A804BED7D27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447F45AC-70A6-4E9E-BFE4-4632A0D04D3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6B0D2618-D7A4-413E-AD99-E4932FAC419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79096C36-E180-4E6B-AE12-9DF430A13BC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F6AC24EF-E8E1-464C-A58D-970A96FEA0F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928" name="楕円 927">
          <a:extLst>
            <a:ext uri="{FF2B5EF4-FFF2-40B4-BE49-F238E27FC236}">
              <a16:creationId xmlns:a16="http://schemas.microsoft.com/office/drawing/2014/main" id="{945848B7-1441-4FA1-82BD-4C948B54BC94}"/>
            </a:ext>
          </a:extLst>
        </xdr:cNvPr>
        <xdr:cNvSpPr/>
      </xdr:nvSpPr>
      <xdr:spPr>
        <a:xfrm>
          <a:off x="1945894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149877</xdr:rowOff>
    </xdr:from>
    <xdr:ext cx="469744" cy="259045"/>
    <xdr:sp macro="" textlink="">
      <xdr:nvSpPr>
        <xdr:cNvPr id="929" name="【庁舎】&#10;一人当たり面積該当値テキスト">
          <a:extLst>
            <a:ext uri="{FF2B5EF4-FFF2-40B4-BE49-F238E27FC236}">
              <a16:creationId xmlns:a16="http://schemas.microsoft.com/office/drawing/2014/main" id="{D644E3E6-B964-4FB5-BD1D-0E4A94C8E3F3}"/>
            </a:ext>
          </a:extLst>
        </xdr:cNvPr>
        <xdr:cNvSpPr txBox="1"/>
      </xdr:nvSpPr>
      <xdr:spPr>
        <a:xfrm>
          <a:off x="19547840" y="1775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930" name="楕円 929">
          <a:extLst>
            <a:ext uri="{FF2B5EF4-FFF2-40B4-BE49-F238E27FC236}">
              <a16:creationId xmlns:a16="http://schemas.microsoft.com/office/drawing/2014/main" id="{A9F2BAA0-E491-4CD8-BD94-75F23D162C9E}"/>
            </a:ext>
          </a:extLst>
        </xdr:cNvPr>
        <xdr:cNvSpPr/>
      </xdr:nvSpPr>
      <xdr:spPr>
        <a:xfrm>
          <a:off x="18735040" y="17795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114300</xdr:rowOff>
    </xdr:to>
    <xdr:cxnSp macro="">
      <xdr:nvCxnSpPr>
        <xdr:cNvPr id="931" name="直線コネクタ 930">
          <a:extLst>
            <a:ext uri="{FF2B5EF4-FFF2-40B4-BE49-F238E27FC236}">
              <a16:creationId xmlns:a16="http://schemas.microsoft.com/office/drawing/2014/main" id="{580C597F-23CB-4069-BB67-6B23E3B6FC70}"/>
            </a:ext>
          </a:extLst>
        </xdr:cNvPr>
        <xdr:cNvCxnSpPr/>
      </xdr:nvCxnSpPr>
      <xdr:spPr>
        <a:xfrm>
          <a:off x="18778220" y="1784604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29211</xdr:rowOff>
    </xdr:from>
    <xdr:to>
      <xdr:col>107</xdr:col>
      <xdr:colOff>101600</xdr:colOff>
      <xdr:row>106</xdr:row>
      <xdr:rowOff>130811</xdr:rowOff>
    </xdr:to>
    <xdr:sp macro="" textlink="">
      <xdr:nvSpPr>
        <xdr:cNvPr id="932" name="楕円 931">
          <a:extLst>
            <a:ext uri="{FF2B5EF4-FFF2-40B4-BE49-F238E27FC236}">
              <a16:creationId xmlns:a16="http://schemas.microsoft.com/office/drawing/2014/main" id="{1AD7C7A6-4A6B-484B-8BFC-B667A37CA53B}"/>
            </a:ext>
          </a:extLst>
        </xdr:cNvPr>
        <xdr:cNvSpPr/>
      </xdr:nvSpPr>
      <xdr:spPr>
        <a:xfrm>
          <a:off x="17937480" y="177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80011</xdr:rowOff>
    </xdr:to>
    <xdr:cxnSp macro="">
      <xdr:nvCxnSpPr>
        <xdr:cNvPr id="933" name="直線コネクタ 932">
          <a:extLst>
            <a:ext uri="{FF2B5EF4-FFF2-40B4-BE49-F238E27FC236}">
              <a16:creationId xmlns:a16="http://schemas.microsoft.com/office/drawing/2014/main" id="{3BBF3C3B-0119-45F8-9B24-3C66E18D5295}"/>
            </a:ext>
          </a:extLst>
        </xdr:cNvPr>
        <xdr:cNvCxnSpPr/>
      </xdr:nvCxnSpPr>
      <xdr:spPr>
        <a:xfrm flipV="1">
          <a:off x="17988280" y="17846040"/>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33020</xdr:rowOff>
    </xdr:from>
    <xdr:to>
      <xdr:col>102</xdr:col>
      <xdr:colOff>165100</xdr:colOff>
      <xdr:row>106</xdr:row>
      <xdr:rowOff>134620</xdr:rowOff>
    </xdr:to>
    <xdr:sp macro="" textlink="">
      <xdr:nvSpPr>
        <xdr:cNvPr id="934" name="楕円 933">
          <a:extLst>
            <a:ext uri="{FF2B5EF4-FFF2-40B4-BE49-F238E27FC236}">
              <a16:creationId xmlns:a16="http://schemas.microsoft.com/office/drawing/2014/main" id="{464FEDDB-7813-45C1-BF79-7271D1D68184}"/>
            </a:ext>
          </a:extLst>
        </xdr:cNvPr>
        <xdr:cNvSpPr/>
      </xdr:nvSpPr>
      <xdr:spPr>
        <a:xfrm>
          <a:off x="17162780" y="1780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80011</xdr:rowOff>
    </xdr:from>
    <xdr:to>
      <xdr:col>107</xdr:col>
      <xdr:colOff>50800</xdr:colOff>
      <xdr:row>106</xdr:row>
      <xdr:rowOff>83820</xdr:rowOff>
    </xdr:to>
    <xdr:cxnSp macro="">
      <xdr:nvCxnSpPr>
        <xdr:cNvPr id="935" name="直線コネクタ 934">
          <a:extLst>
            <a:ext uri="{FF2B5EF4-FFF2-40B4-BE49-F238E27FC236}">
              <a16:creationId xmlns:a16="http://schemas.microsoft.com/office/drawing/2014/main" id="{C4C62E7F-CBDB-42EF-8839-D524ED3C6526}"/>
            </a:ext>
          </a:extLst>
        </xdr:cNvPr>
        <xdr:cNvCxnSpPr/>
      </xdr:nvCxnSpPr>
      <xdr:spPr>
        <a:xfrm flipV="1">
          <a:off x="17213580" y="17849851"/>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33020</xdr:rowOff>
    </xdr:from>
    <xdr:to>
      <xdr:col>98</xdr:col>
      <xdr:colOff>38100</xdr:colOff>
      <xdr:row>106</xdr:row>
      <xdr:rowOff>134620</xdr:rowOff>
    </xdr:to>
    <xdr:sp macro="" textlink="">
      <xdr:nvSpPr>
        <xdr:cNvPr id="936" name="楕円 935">
          <a:extLst>
            <a:ext uri="{FF2B5EF4-FFF2-40B4-BE49-F238E27FC236}">
              <a16:creationId xmlns:a16="http://schemas.microsoft.com/office/drawing/2014/main" id="{5BB8B515-BE1B-46BC-9AD3-4033A96F88F3}"/>
            </a:ext>
          </a:extLst>
        </xdr:cNvPr>
        <xdr:cNvSpPr/>
      </xdr:nvSpPr>
      <xdr:spPr>
        <a:xfrm>
          <a:off x="16388080" y="17802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83820</xdr:rowOff>
    </xdr:from>
    <xdr:to>
      <xdr:col>102</xdr:col>
      <xdr:colOff>114300</xdr:colOff>
      <xdr:row>106</xdr:row>
      <xdr:rowOff>83820</xdr:rowOff>
    </xdr:to>
    <xdr:cxnSp macro="">
      <xdr:nvCxnSpPr>
        <xdr:cNvPr id="937" name="直線コネクタ 936">
          <a:extLst>
            <a:ext uri="{FF2B5EF4-FFF2-40B4-BE49-F238E27FC236}">
              <a16:creationId xmlns:a16="http://schemas.microsoft.com/office/drawing/2014/main" id="{A74D9418-CE19-4110-A9FD-DCF4B79909EE}"/>
            </a:ext>
          </a:extLst>
        </xdr:cNvPr>
        <xdr:cNvCxnSpPr/>
      </xdr:nvCxnSpPr>
      <xdr:spPr>
        <a:xfrm>
          <a:off x="16431260" y="178536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938" name="n_1aveValue【庁舎】&#10;一人当たり面積">
          <a:extLst>
            <a:ext uri="{FF2B5EF4-FFF2-40B4-BE49-F238E27FC236}">
              <a16:creationId xmlns:a16="http://schemas.microsoft.com/office/drawing/2014/main" id="{C84EFCDC-2B69-4CBE-9E56-9F54C297E2F3}"/>
            </a:ext>
          </a:extLst>
        </xdr:cNvPr>
        <xdr:cNvSpPr txBox="1"/>
      </xdr:nvSpPr>
      <xdr:spPr>
        <a:xfrm>
          <a:off x="1856112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9" name="n_2aveValue【庁舎】&#10;一人当たり面積">
          <a:extLst>
            <a:ext uri="{FF2B5EF4-FFF2-40B4-BE49-F238E27FC236}">
              <a16:creationId xmlns:a16="http://schemas.microsoft.com/office/drawing/2014/main" id="{1AB74B86-9CFC-4EE9-92C0-97A41FFF3960}"/>
            </a:ext>
          </a:extLst>
        </xdr:cNvPr>
        <xdr:cNvSpPr txBox="1"/>
      </xdr:nvSpPr>
      <xdr:spPr>
        <a:xfrm>
          <a:off x="177762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0" name="n_3aveValue【庁舎】&#10;一人当たり面積">
          <a:extLst>
            <a:ext uri="{FF2B5EF4-FFF2-40B4-BE49-F238E27FC236}">
              <a16:creationId xmlns:a16="http://schemas.microsoft.com/office/drawing/2014/main" id="{D9D26AD6-44EF-4B2B-8832-864BAF031E94}"/>
            </a:ext>
          </a:extLst>
        </xdr:cNvPr>
        <xdr:cNvSpPr txBox="1"/>
      </xdr:nvSpPr>
      <xdr:spPr>
        <a:xfrm>
          <a:off x="170015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41" name="n_4aveValue【庁舎】&#10;一人当たり面積">
          <a:extLst>
            <a:ext uri="{FF2B5EF4-FFF2-40B4-BE49-F238E27FC236}">
              <a16:creationId xmlns:a16="http://schemas.microsoft.com/office/drawing/2014/main" id="{36DE6505-CE6B-4980-A7F0-FFA068F8A115}"/>
            </a:ext>
          </a:extLst>
        </xdr:cNvPr>
        <xdr:cNvSpPr txBox="1"/>
      </xdr:nvSpPr>
      <xdr:spPr>
        <a:xfrm>
          <a:off x="1622686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942" name="n_1mainValue【庁舎】&#10;一人当たり面積">
          <a:extLst>
            <a:ext uri="{FF2B5EF4-FFF2-40B4-BE49-F238E27FC236}">
              <a16:creationId xmlns:a16="http://schemas.microsoft.com/office/drawing/2014/main" id="{5CAFCA6C-4D45-4A37-85B1-1E3BF9BF655A}"/>
            </a:ext>
          </a:extLst>
        </xdr:cNvPr>
        <xdr:cNvSpPr txBox="1"/>
      </xdr:nvSpPr>
      <xdr:spPr>
        <a:xfrm>
          <a:off x="1856112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121938</xdr:rowOff>
    </xdr:from>
    <xdr:ext cx="469744" cy="259045"/>
    <xdr:sp macro="" textlink="">
      <xdr:nvSpPr>
        <xdr:cNvPr id="943" name="n_2mainValue【庁舎】&#10;一人当たり面積">
          <a:extLst>
            <a:ext uri="{FF2B5EF4-FFF2-40B4-BE49-F238E27FC236}">
              <a16:creationId xmlns:a16="http://schemas.microsoft.com/office/drawing/2014/main" id="{433FA78C-B4FC-4E0E-8B7A-86021EE80412}"/>
            </a:ext>
          </a:extLst>
        </xdr:cNvPr>
        <xdr:cNvSpPr txBox="1"/>
      </xdr:nvSpPr>
      <xdr:spPr>
        <a:xfrm>
          <a:off x="17776267" y="178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125747</xdr:rowOff>
    </xdr:from>
    <xdr:ext cx="469744" cy="259045"/>
    <xdr:sp macro="" textlink="">
      <xdr:nvSpPr>
        <xdr:cNvPr id="944" name="n_3mainValue【庁舎】&#10;一人当たり面積">
          <a:extLst>
            <a:ext uri="{FF2B5EF4-FFF2-40B4-BE49-F238E27FC236}">
              <a16:creationId xmlns:a16="http://schemas.microsoft.com/office/drawing/2014/main" id="{53005125-F405-4CBC-A2CE-120D110726E6}"/>
            </a:ext>
          </a:extLst>
        </xdr:cNvPr>
        <xdr:cNvSpPr txBox="1"/>
      </xdr:nvSpPr>
      <xdr:spPr>
        <a:xfrm>
          <a:off x="17001567" y="1789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125747</xdr:rowOff>
    </xdr:from>
    <xdr:ext cx="469744" cy="259045"/>
    <xdr:sp macro="" textlink="">
      <xdr:nvSpPr>
        <xdr:cNvPr id="945" name="n_4mainValue【庁舎】&#10;一人当たり面積">
          <a:extLst>
            <a:ext uri="{FF2B5EF4-FFF2-40B4-BE49-F238E27FC236}">
              <a16:creationId xmlns:a16="http://schemas.microsoft.com/office/drawing/2014/main" id="{5E30D0D0-DF7E-4188-A8CA-002E433A7A00}"/>
            </a:ext>
          </a:extLst>
        </xdr:cNvPr>
        <xdr:cNvSpPr txBox="1"/>
      </xdr:nvSpPr>
      <xdr:spPr>
        <a:xfrm>
          <a:off x="16226867" y="1789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942BF846-FA7F-4A17-A7CA-B7133352DBC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2C600C34-CD3F-4956-ACF2-F0A8E910DAE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99C9E2D5-34D4-4939-B64C-A29155B4B80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において類似団体内平均値を下回っているものの、その他の施設については概ね類似団体内平均値と比較して高くなっている。これは、昭和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建設された施設が多く、耐用年数に近づきつつあるためと考えられる。一人当たり面積については、「図書館」が類似団体内平均値を上回っているものの、その他の施設では類似団体内平均値を下回る結果となっている。今後も引き続き、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月に策定した公共施設マネジメント推進計画に基づき、公共施設の老朽化に対応していく。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163700770</v>
      </c>
      <c r="BO4" s="449"/>
      <c r="BP4" s="449"/>
      <c r="BQ4" s="449"/>
      <c r="BR4" s="449"/>
      <c r="BS4" s="449"/>
      <c r="BT4" s="449"/>
      <c r="BU4" s="450"/>
      <c r="BV4" s="448">
        <v>166805294</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3.1</v>
      </c>
      <c r="CU4" s="589"/>
      <c r="CV4" s="589"/>
      <c r="CW4" s="589"/>
      <c r="CX4" s="589"/>
      <c r="CY4" s="589"/>
      <c r="CZ4" s="589"/>
      <c r="DA4" s="590"/>
      <c r="DB4" s="588">
        <v>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160424875</v>
      </c>
      <c r="BO5" s="420"/>
      <c r="BP5" s="420"/>
      <c r="BQ5" s="420"/>
      <c r="BR5" s="420"/>
      <c r="BS5" s="420"/>
      <c r="BT5" s="420"/>
      <c r="BU5" s="421"/>
      <c r="BV5" s="419">
        <v>162745824</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95.3</v>
      </c>
      <c r="CU5" s="417"/>
      <c r="CV5" s="417"/>
      <c r="CW5" s="417"/>
      <c r="CX5" s="417"/>
      <c r="CY5" s="417"/>
      <c r="CZ5" s="417"/>
      <c r="DA5" s="418"/>
      <c r="DB5" s="416">
        <v>92.3</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3275895</v>
      </c>
      <c r="BO6" s="420"/>
      <c r="BP6" s="420"/>
      <c r="BQ6" s="420"/>
      <c r="BR6" s="420"/>
      <c r="BS6" s="420"/>
      <c r="BT6" s="420"/>
      <c r="BU6" s="421"/>
      <c r="BV6" s="419">
        <v>4059470</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99.1</v>
      </c>
      <c r="CU6" s="563"/>
      <c r="CV6" s="563"/>
      <c r="CW6" s="563"/>
      <c r="CX6" s="563"/>
      <c r="CY6" s="563"/>
      <c r="CZ6" s="563"/>
      <c r="DA6" s="564"/>
      <c r="DB6" s="562">
        <v>99.2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103</v>
      </c>
      <c r="AV7" s="478"/>
      <c r="AW7" s="478"/>
      <c r="AX7" s="478"/>
      <c r="AY7" s="433" t="s">
        <v>107</v>
      </c>
      <c r="AZ7" s="434"/>
      <c r="BA7" s="434"/>
      <c r="BB7" s="434"/>
      <c r="BC7" s="434"/>
      <c r="BD7" s="434"/>
      <c r="BE7" s="434"/>
      <c r="BF7" s="434"/>
      <c r="BG7" s="434"/>
      <c r="BH7" s="434"/>
      <c r="BI7" s="434"/>
      <c r="BJ7" s="434"/>
      <c r="BK7" s="434"/>
      <c r="BL7" s="434"/>
      <c r="BM7" s="435"/>
      <c r="BN7" s="419">
        <v>784945</v>
      </c>
      <c r="BO7" s="420"/>
      <c r="BP7" s="420"/>
      <c r="BQ7" s="420"/>
      <c r="BR7" s="420"/>
      <c r="BS7" s="420"/>
      <c r="BT7" s="420"/>
      <c r="BU7" s="421"/>
      <c r="BV7" s="419">
        <v>1601894</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81083765</v>
      </c>
      <c r="CU7" s="420"/>
      <c r="CV7" s="420"/>
      <c r="CW7" s="420"/>
      <c r="CX7" s="420"/>
      <c r="CY7" s="420"/>
      <c r="CZ7" s="420"/>
      <c r="DA7" s="421"/>
      <c r="DB7" s="419">
        <v>82493466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2490950</v>
      </c>
      <c r="BO8" s="420"/>
      <c r="BP8" s="420"/>
      <c r="BQ8" s="420"/>
      <c r="BR8" s="420"/>
      <c r="BS8" s="420"/>
      <c r="BT8" s="420"/>
      <c r="BU8" s="421"/>
      <c r="BV8" s="419">
        <v>2457576</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0.77</v>
      </c>
      <c r="CU8" s="523"/>
      <c r="CV8" s="523"/>
      <c r="CW8" s="523"/>
      <c r="CX8" s="523"/>
      <c r="CY8" s="523"/>
      <c r="CZ8" s="523"/>
      <c r="DA8" s="524"/>
      <c r="DB8" s="522">
        <v>0.78</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397289</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103</v>
      </c>
      <c r="AV9" s="478"/>
      <c r="AW9" s="478"/>
      <c r="AX9" s="478"/>
      <c r="AY9" s="433" t="s">
        <v>117</v>
      </c>
      <c r="AZ9" s="434"/>
      <c r="BA9" s="434"/>
      <c r="BB9" s="434"/>
      <c r="BC9" s="434"/>
      <c r="BD9" s="434"/>
      <c r="BE9" s="434"/>
      <c r="BF9" s="434"/>
      <c r="BG9" s="434"/>
      <c r="BH9" s="434"/>
      <c r="BI9" s="434"/>
      <c r="BJ9" s="434"/>
      <c r="BK9" s="434"/>
      <c r="BL9" s="434"/>
      <c r="BM9" s="435"/>
      <c r="BN9" s="419">
        <v>33374</v>
      </c>
      <c r="BO9" s="420"/>
      <c r="BP9" s="420"/>
      <c r="BQ9" s="420"/>
      <c r="BR9" s="420"/>
      <c r="BS9" s="420"/>
      <c r="BT9" s="420"/>
      <c r="BU9" s="421"/>
      <c r="BV9" s="419">
        <v>763901</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11.3</v>
      </c>
      <c r="CU9" s="417"/>
      <c r="CV9" s="417"/>
      <c r="CW9" s="417"/>
      <c r="CX9" s="417"/>
      <c r="CY9" s="417"/>
      <c r="CZ9" s="417"/>
      <c r="DA9" s="418"/>
      <c r="DB9" s="416">
        <v>11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119</v>
      </c>
      <c r="M10" s="376"/>
      <c r="N10" s="376"/>
      <c r="O10" s="376"/>
      <c r="P10" s="376"/>
      <c r="Q10" s="377"/>
      <c r="R10" s="372">
        <v>404152</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103</v>
      </c>
      <c r="AV10" s="478"/>
      <c r="AW10" s="478"/>
      <c r="AX10" s="478"/>
      <c r="AY10" s="433" t="s">
        <v>121</v>
      </c>
      <c r="AZ10" s="434"/>
      <c r="BA10" s="434"/>
      <c r="BB10" s="434"/>
      <c r="BC10" s="434"/>
      <c r="BD10" s="434"/>
      <c r="BE10" s="434"/>
      <c r="BF10" s="434"/>
      <c r="BG10" s="434"/>
      <c r="BH10" s="434"/>
      <c r="BI10" s="434"/>
      <c r="BJ10" s="434"/>
      <c r="BK10" s="434"/>
      <c r="BL10" s="434"/>
      <c r="BM10" s="435"/>
      <c r="BN10" s="419">
        <v>1934474</v>
      </c>
      <c r="BO10" s="420"/>
      <c r="BP10" s="420"/>
      <c r="BQ10" s="420"/>
      <c r="BR10" s="420"/>
      <c r="BS10" s="420"/>
      <c r="BT10" s="420"/>
      <c r="BU10" s="421"/>
      <c r="BV10" s="419">
        <v>936405</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103</v>
      </c>
      <c r="AV11" s="478"/>
      <c r="AW11" s="478"/>
      <c r="AX11" s="478"/>
      <c r="AY11" s="433" t="s">
        <v>126</v>
      </c>
      <c r="AZ11" s="434"/>
      <c r="BA11" s="434"/>
      <c r="BB11" s="434"/>
      <c r="BC11" s="434"/>
      <c r="BD11" s="434"/>
      <c r="BE11" s="434"/>
      <c r="BF11" s="434"/>
      <c r="BG11" s="434"/>
      <c r="BH11" s="434"/>
      <c r="BI11" s="434"/>
      <c r="BJ11" s="434"/>
      <c r="BK11" s="434"/>
      <c r="BL11" s="434"/>
      <c r="BM11" s="435"/>
      <c r="BN11" s="419">
        <v>387373</v>
      </c>
      <c r="BO11" s="420"/>
      <c r="BP11" s="420"/>
      <c r="BQ11" s="420"/>
      <c r="BR11" s="420"/>
      <c r="BS11" s="420"/>
      <c r="BT11" s="420"/>
      <c r="BU11" s="421"/>
      <c r="BV11" s="419">
        <v>289560</v>
      </c>
      <c r="BW11" s="420"/>
      <c r="BX11" s="420"/>
      <c r="BY11" s="420"/>
      <c r="BZ11" s="420"/>
      <c r="CA11" s="420"/>
      <c r="CB11" s="420"/>
      <c r="CC11" s="421"/>
      <c r="CD11" s="459" t="s">
        <v>127</v>
      </c>
      <c r="CE11" s="379"/>
      <c r="CF11" s="379"/>
      <c r="CG11" s="379"/>
      <c r="CH11" s="379"/>
      <c r="CI11" s="379"/>
      <c r="CJ11" s="379"/>
      <c r="CK11" s="379"/>
      <c r="CL11" s="379"/>
      <c r="CM11" s="379"/>
      <c r="CN11" s="379"/>
      <c r="CO11" s="379"/>
      <c r="CP11" s="379"/>
      <c r="CQ11" s="379"/>
      <c r="CR11" s="379"/>
      <c r="CS11" s="460"/>
      <c r="CT11" s="522" t="s">
        <v>128</v>
      </c>
      <c r="CU11" s="523"/>
      <c r="CV11" s="523"/>
      <c r="CW11" s="523"/>
      <c r="CX11" s="523"/>
      <c r="CY11" s="523"/>
      <c r="CZ11" s="523"/>
      <c r="DA11" s="524"/>
      <c r="DB11" s="522" t="s">
        <v>128</v>
      </c>
      <c r="DC11" s="523"/>
      <c r="DD11" s="523"/>
      <c r="DE11" s="523"/>
      <c r="DF11" s="523"/>
      <c r="DG11" s="523"/>
      <c r="DH11" s="523"/>
      <c r="DI11" s="524"/>
    </row>
    <row r="12" spans="1:119" ht="18.75" customHeight="1" x14ac:dyDescent="0.2">
      <c r="A12" s="181"/>
      <c r="B12" s="525" t="s">
        <v>129</v>
      </c>
      <c r="C12" s="526"/>
      <c r="D12" s="526"/>
      <c r="E12" s="526"/>
      <c r="F12" s="526"/>
      <c r="G12" s="526"/>
      <c r="H12" s="526"/>
      <c r="I12" s="526"/>
      <c r="J12" s="526"/>
      <c r="K12" s="527"/>
      <c r="L12" s="534" t="s">
        <v>130</v>
      </c>
      <c r="M12" s="535"/>
      <c r="N12" s="535"/>
      <c r="O12" s="535"/>
      <c r="P12" s="535"/>
      <c r="Q12" s="536"/>
      <c r="R12" s="537">
        <v>396252</v>
      </c>
      <c r="S12" s="538"/>
      <c r="T12" s="538"/>
      <c r="U12" s="538"/>
      <c r="V12" s="539"/>
      <c r="W12" s="540" t="s">
        <v>1</v>
      </c>
      <c r="X12" s="478"/>
      <c r="Y12" s="478"/>
      <c r="Z12" s="478"/>
      <c r="AA12" s="478"/>
      <c r="AB12" s="541"/>
      <c r="AC12" s="542" t="s">
        <v>131</v>
      </c>
      <c r="AD12" s="543"/>
      <c r="AE12" s="543"/>
      <c r="AF12" s="543"/>
      <c r="AG12" s="544"/>
      <c r="AH12" s="542" t="s">
        <v>132</v>
      </c>
      <c r="AI12" s="543"/>
      <c r="AJ12" s="543"/>
      <c r="AK12" s="543"/>
      <c r="AL12" s="545"/>
      <c r="AM12" s="476" t="s">
        <v>133</v>
      </c>
      <c r="AN12" s="376"/>
      <c r="AO12" s="376"/>
      <c r="AP12" s="376"/>
      <c r="AQ12" s="376"/>
      <c r="AR12" s="376"/>
      <c r="AS12" s="376"/>
      <c r="AT12" s="377"/>
      <c r="AU12" s="477" t="s">
        <v>103</v>
      </c>
      <c r="AV12" s="478"/>
      <c r="AW12" s="478"/>
      <c r="AX12" s="478"/>
      <c r="AY12" s="433" t="s">
        <v>134</v>
      </c>
      <c r="AZ12" s="434"/>
      <c r="BA12" s="434"/>
      <c r="BB12" s="434"/>
      <c r="BC12" s="434"/>
      <c r="BD12" s="434"/>
      <c r="BE12" s="434"/>
      <c r="BF12" s="434"/>
      <c r="BG12" s="434"/>
      <c r="BH12" s="434"/>
      <c r="BI12" s="434"/>
      <c r="BJ12" s="434"/>
      <c r="BK12" s="434"/>
      <c r="BL12" s="434"/>
      <c r="BM12" s="435"/>
      <c r="BN12" s="419">
        <v>37500</v>
      </c>
      <c r="BO12" s="420"/>
      <c r="BP12" s="420"/>
      <c r="BQ12" s="420"/>
      <c r="BR12" s="420"/>
      <c r="BS12" s="420"/>
      <c r="BT12" s="420"/>
      <c r="BU12" s="421"/>
      <c r="BV12" s="419">
        <v>0</v>
      </c>
      <c r="BW12" s="420"/>
      <c r="BX12" s="420"/>
      <c r="BY12" s="420"/>
      <c r="BZ12" s="420"/>
      <c r="CA12" s="420"/>
      <c r="CB12" s="420"/>
      <c r="CC12" s="421"/>
      <c r="CD12" s="459" t="s">
        <v>135</v>
      </c>
      <c r="CE12" s="379"/>
      <c r="CF12" s="379"/>
      <c r="CG12" s="379"/>
      <c r="CH12" s="379"/>
      <c r="CI12" s="379"/>
      <c r="CJ12" s="379"/>
      <c r="CK12" s="379"/>
      <c r="CL12" s="379"/>
      <c r="CM12" s="379"/>
      <c r="CN12" s="379"/>
      <c r="CO12" s="379"/>
      <c r="CP12" s="379"/>
      <c r="CQ12" s="379"/>
      <c r="CR12" s="379"/>
      <c r="CS12" s="460"/>
      <c r="CT12" s="522" t="s">
        <v>136</v>
      </c>
      <c r="CU12" s="523"/>
      <c r="CV12" s="523"/>
      <c r="CW12" s="523"/>
      <c r="CX12" s="523"/>
      <c r="CY12" s="523"/>
      <c r="CZ12" s="523"/>
      <c r="DA12" s="524"/>
      <c r="DB12" s="522" t="s">
        <v>128</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137</v>
      </c>
      <c r="N13" s="504"/>
      <c r="O13" s="504"/>
      <c r="P13" s="504"/>
      <c r="Q13" s="505"/>
      <c r="R13" s="506">
        <v>390982</v>
      </c>
      <c r="S13" s="507"/>
      <c r="T13" s="507"/>
      <c r="U13" s="507"/>
      <c r="V13" s="508"/>
      <c r="W13" s="509" t="s">
        <v>138</v>
      </c>
      <c r="X13" s="405"/>
      <c r="Y13" s="405"/>
      <c r="Z13" s="405"/>
      <c r="AA13" s="405"/>
      <c r="AB13" s="406"/>
      <c r="AC13" s="372">
        <v>807</v>
      </c>
      <c r="AD13" s="373"/>
      <c r="AE13" s="373"/>
      <c r="AF13" s="373"/>
      <c r="AG13" s="374"/>
      <c r="AH13" s="372">
        <v>854</v>
      </c>
      <c r="AI13" s="373"/>
      <c r="AJ13" s="373"/>
      <c r="AK13" s="373"/>
      <c r="AL13" s="432"/>
      <c r="AM13" s="476" t="s">
        <v>139</v>
      </c>
      <c r="AN13" s="376"/>
      <c r="AO13" s="376"/>
      <c r="AP13" s="376"/>
      <c r="AQ13" s="376"/>
      <c r="AR13" s="376"/>
      <c r="AS13" s="376"/>
      <c r="AT13" s="377"/>
      <c r="AU13" s="477" t="s">
        <v>110</v>
      </c>
      <c r="AV13" s="478"/>
      <c r="AW13" s="478"/>
      <c r="AX13" s="478"/>
      <c r="AY13" s="433" t="s">
        <v>140</v>
      </c>
      <c r="AZ13" s="434"/>
      <c r="BA13" s="434"/>
      <c r="BB13" s="434"/>
      <c r="BC13" s="434"/>
      <c r="BD13" s="434"/>
      <c r="BE13" s="434"/>
      <c r="BF13" s="434"/>
      <c r="BG13" s="434"/>
      <c r="BH13" s="434"/>
      <c r="BI13" s="434"/>
      <c r="BJ13" s="434"/>
      <c r="BK13" s="434"/>
      <c r="BL13" s="434"/>
      <c r="BM13" s="435"/>
      <c r="BN13" s="419">
        <v>2317721</v>
      </c>
      <c r="BO13" s="420"/>
      <c r="BP13" s="420"/>
      <c r="BQ13" s="420"/>
      <c r="BR13" s="420"/>
      <c r="BS13" s="420"/>
      <c r="BT13" s="420"/>
      <c r="BU13" s="421"/>
      <c r="BV13" s="419">
        <v>1989866</v>
      </c>
      <c r="BW13" s="420"/>
      <c r="BX13" s="420"/>
      <c r="BY13" s="420"/>
      <c r="BZ13" s="420"/>
      <c r="CA13" s="420"/>
      <c r="CB13" s="420"/>
      <c r="CC13" s="421"/>
      <c r="CD13" s="459" t="s">
        <v>141</v>
      </c>
      <c r="CE13" s="379"/>
      <c r="CF13" s="379"/>
      <c r="CG13" s="379"/>
      <c r="CH13" s="379"/>
      <c r="CI13" s="379"/>
      <c r="CJ13" s="379"/>
      <c r="CK13" s="379"/>
      <c r="CL13" s="379"/>
      <c r="CM13" s="379"/>
      <c r="CN13" s="379"/>
      <c r="CO13" s="379"/>
      <c r="CP13" s="379"/>
      <c r="CQ13" s="379"/>
      <c r="CR13" s="379"/>
      <c r="CS13" s="460"/>
      <c r="CT13" s="416">
        <v>0.6</v>
      </c>
      <c r="CU13" s="417"/>
      <c r="CV13" s="417"/>
      <c r="CW13" s="417"/>
      <c r="CX13" s="417"/>
      <c r="CY13" s="417"/>
      <c r="CZ13" s="417"/>
      <c r="DA13" s="418"/>
      <c r="DB13" s="416">
        <v>0</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142</v>
      </c>
      <c r="M14" s="546"/>
      <c r="N14" s="546"/>
      <c r="O14" s="546"/>
      <c r="P14" s="546"/>
      <c r="Q14" s="547"/>
      <c r="R14" s="506">
        <v>397681</v>
      </c>
      <c r="S14" s="507"/>
      <c r="T14" s="507"/>
      <c r="U14" s="507"/>
      <c r="V14" s="508"/>
      <c r="W14" s="510"/>
      <c r="X14" s="408"/>
      <c r="Y14" s="408"/>
      <c r="Z14" s="408"/>
      <c r="AA14" s="408"/>
      <c r="AB14" s="409"/>
      <c r="AC14" s="499">
        <v>0.5</v>
      </c>
      <c r="AD14" s="500"/>
      <c r="AE14" s="500"/>
      <c r="AF14" s="500"/>
      <c r="AG14" s="501"/>
      <c r="AH14" s="499">
        <v>0.5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143</v>
      </c>
      <c r="CE14" s="457"/>
      <c r="CF14" s="457"/>
      <c r="CG14" s="457"/>
      <c r="CH14" s="457"/>
      <c r="CI14" s="457"/>
      <c r="CJ14" s="457"/>
      <c r="CK14" s="457"/>
      <c r="CL14" s="457"/>
      <c r="CM14" s="457"/>
      <c r="CN14" s="457"/>
      <c r="CO14" s="457"/>
      <c r="CP14" s="457"/>
      <c r="CQ14" s="457"/>
      <c r="CR14" s="457"/>
      <c r="CS14" s="458"/>
      <c r="CT14" s="516" t="s">
        <v>144</v>
      </c>
      <c r="CU14" s="517"/>
      <c r="CV14" s="517"/>
      <c r="CW14" s="517"/>
      <c r="CX14" s="517"/>
      <c r="CY14" s="517"/>
      <c r="CZ14" s="517"/>
      <c r="DA14" s="518"/>
      <c r="DB14" s="516" t="s">
        <v>144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137</v>
      </c>
      <c r="N15" s="504"/>
      <c r="O15" s="504"/>
      <c r="P15" s="504"/>
      <c r="Q15" s="505"/>
      <c r="R15" s="506">
        <v>393223</v>
      </c>
      <c r="S15" s="507"/>
      <c r="T15" s="507"/>
      <c r="U15" s="507"/>
      <c r="V15" s="508"/>
      <c r="W15" s="509" t="s">
        <v>145</v>
      </c>
      <c r="X15" s="405"/>
      <c r="Y15" s="405"/>
      <c r="Z15" s="405"/>
      <c r="AA15" s="405"/>
      <c r="AB15" s="406"/>
      <c r="AC15" s="372">
        <v>34393</v>
      </c>
      <c r="AD15" s="373"/>
      <c r="AE15" s="373"/>
      <c r="AF15" s="373"/>
      <c r="AG15" s="374"/>
      <c r="AH15" s="372">
        <v>38102</v>
      </c>
      <c r="AI15" s="373"/>
      <c r="AJ15" s="373"/>
      <c r="AK15" s="373"/>
      <c r="AL15" s="432"/>
      <c r="AM15" s="476"/>
      <c r="AN15" s="376"/>
      <c r="AO15" s="376"/>
      <c r="AP15" s="376"/>
      <c r="AQ15" s="376"/>
      <c r="AR15" s="376"/>
      <c r="AS15" s="376"/>
      <c r="AT15" s="377"/>
      <c r="AU15" s="477"/>
      <c r="AV15" s="478"/>
      <c r="AW15" s="478"/>
      <c r="AX15" s="478"/>
      <c r="AY15" s="445" t="s">
        <v>146</v>
      </c>
      <c r="AZ15" s="446"/>
      <c r="BA15" s="446"/>
      <c r="BB15" s="446"/>
      <c r="BC15" s="446"/>
      <c r="BD15" s="446"/>
      <c r="BE15" s="446"/>
      <c r="BF15" s="446"/>
      <c r="BG15" s="446"/>
      <c r="BH15" s="446"/>
      <c r="BI15" s="446"/>
      <c r="BJ15" s="446"/>
      <c r="BK15" s="446"/>
      <c r="BL15" s="446"/>
      <c r="BM15" s="447"/>
      <c r="BN15" s="448">
        <v>48902784</v>
      </c>
      <c r="BO15" s="449"/>
      <c r="BP15" s="449"/>
      <c r="BQ15" s="449"/>
      <c r="BR15" s="449"/>
      <c r="BS15" s="449"/>
      <c r="BT15" s="449"/>
      <c r="BU15" s="450"/>
      <c r="BV15" s="448">
        <v>46864189</v>
      </c>
      <c r="BW15" s="449"/>
      <c r="BX15" s="449"/>
      <c r="BY15" s="449"/>
      <c r="BZ15" s="449"/>
      <c r="CA15" s="449"/>
      <c r="CB15" s="449"/>
      <c r="CC15" s="450"/>
      <c r="CD15" s="519" t="s">
        <v>147</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148</v>
      </c>
      <c r="M16" s="494"/>
      <c r="N16" s="494"/>
      <c r="O16" s="494"/>
      <c r="P16" s="494"/>
      <c r="Q16" s="495"/>
      <c r="R16" s="496" t="s">
        <v>149</v>
      </c>
      <c r="S16" s="497"/>
      <c r="T16" s="497"/>
      <c r="U16" s="497"/>
      <c r="V16" s="498"/>
      <c r="W16" s="510"/>
      <c r="X16" s="408"/>
      <c r="Y16" s="408"/>
      <c r="Z16" s="408"/>
      <c r="AA16" s="408"/>
      <c r="AB16" s="409"/>
      <c r="AC16" s="499">
        <v>22.2</v>
      </c>
      <c r="AD16" s="500"/>
      <c r="AE16" s="500"/>
      <c r="AF16" s="500"/>
      <c r="AG16" s="501"/>
      <c r="AH16" s="499">
        <v>24.2</v>
      </c>
      <c r="AI16" s="500"/>
      <c r="AJ16" s="500"/>
      <c r="AK16" s="500"/>
      <c r="AL16" s="502"/>
      <c r="AM16" s="476"/>
      <c r="AN16" s="376"/>
      <c r="AO16" s="376"/>
      <c r="AP16" s="376"/>
      <c r="AQ16" s="376"/>
      <c r="AR16" s="376"/>
      <c r="AS16" s="376"/>
      <c r="AT16" s="377"/>
      <c r="AU16" s="477"/>
      <c r="AV16" s="478"/>
      <c r="AW16" s="478"/>
      <c r="AX16" s="478"/>
      <c r="AY16" s="433" t="s">
        <v>150</v>
      </c>
      <c r="AZ16" s="434"/>
      <c r="BA16" s="434"/>
      <c r="BB16" s="434"/>
      <c r="BC16" s="434"/>
      <c r="BD16" s="434"/>
      <c r="BE16" s="434"/>
      <c r="BF16" s="434"/>
      <c r="BG16" s="434"/>
      <c r="BH16" s="434"/>
      <c r="BI16" s="434"/>
      <c r="BJ16" s="434"/>
      <c r="BK16" s="434"/>
      <c r="BL16" s="434"/>
      <c r="BM16" s="435"/>
      <c r="BN16" s="419">
        <v>64512915</v>
      </c>
      <c r="BO16" s="420"/>
      <c r="BP16" s="420"/>
      <c r="BQ16" s="420"/>
      <c r="BR16" s="420"/>
      <c r="BS16" s="420"/>
      <c r="BT16" s="420"/>
      <c r="BU16" s="421"/>
      <c r="BV16" s="419">
        <v>62419763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151</v>
      </c>
      <c r="N17" s="513"/>
      <c r="O17" s="513"/>
      <c r="P17" s="513"/>
      <c r="Q17" s="514"/>
      <c r="R17" s="496" t="s">
        <v>152</v>
      </c>
      <c r="S17" s="497"/>
      <c r="T17" s="497"/>
      <c r="U17" s="497"/>
      <c r="V17" s="498"/>
      <c r="W17" s="509" t="s">
        <v>153</v>
      </c>
      <c r="X17" s="405"/>
      <c r="Y17" s="405"/>
      <c r="Z17" s="405"/>
      <c r="AA17" s="405"/>
      <c r="AB17" s="406"/>
      <c r="AC17" s="372">
        <v>119617</v>
      </c>
      <c r="AD17" s="373"/>
      <c r="AE17" s="373"/>
      <c r="AF17" s="373"/>
      <c r="AG17" s="374"/>
      <c r="AH17" s="372">
        <v>118203</v>
      </c>
      <c r="AI17" s="373"/>
      <c r="AJ17" s="373"/>
      <c r="AK17" s="373"/>
      <c r="AL17" s="432"/>
      <c r="AM17" s="476"/>
      <c r="AN17" s="376"/>
      <c r="AO17" s="376"/>
      <c r="AP17" s="376"/>
      <c r="AQ17" s="376"/>
      <c r="AR17" s="376"/>
      <c r="AS17" s="376"/>
      <c r="AT17" s="377"/>
      <c r="AU17" s="477"/>
      <c r="AV17" s="478"/>
      <c r="AW17" s="478"/>
      <c r="AX17" s="478"/>
      <c r="AY17" s="433" t="s">
        <v>154</v>
      </c>
      <c r="AZ17" s="434"/>
      <c r="BA17" s="434"/>
      <c r="BB17" s="434"/>
      <c r="BC17" s="434"/>
      <c r="BD17" s="434"/>
      <c r="BE17" s="434"/>
      <c r="BF17" s="434"/>
      <c r="BG17" s="434"/>
      <c r="BH17" s="434"/>
      <c r="BI17" s="434"/>
      <c r="BJ17" s="434"/>
      <c r="BK17" s="434"/>
      <c r="BL17" s="434"/>
      <c r="BM17" s="435"/>
      <c r="BN17" s="419">
        <v>62209022</v>
      </c>
      <c r="BO17" s="420"/>
      <c r="BP17" s="420"/>
      <c r="BQ17" s="420"/>
      <c r="BR17" s="420"/>
      <c r="BS17" s="420"/>
      <c r="BT17" s="420"/>
      <c r="BU17" s="421"/>
      <c r="BV17" s="419">
        <v>59590185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155</v>
      </c>
      <c r="C18" s="470"/>
      <c r="D18" s="470"/>
      <c r="E18" s="471"/>
      <c r="F18" s="471"/>
      <c r="G18" s="471"/>
      <c r="H18" s="471"/>
      <c r="I18" s="471"/>
      <c r="J18" s="471"/>
      <c r="K18" s="471"/>
      <c r="L18" s="472">
        <v>65.12</v>
      </c>
      <c r="M18" s="472"/>
      <c r="N18" s="472"/>
      <c r="O18" s="472"/>
      <c r="P18" s="472"/>
      <c r="Q18" s="472"/>
      <c r="R18" s="473"/>
      <c r="S18" s="473"/>
      <c r="T18" s="473"/>
      <c r="U18" s="473"/>
      <c r="V18" s="474"/>
      <c r="W18" s="490"/>
      <c r="X18" s="491"/>
      <c r="Y18" s="491"/>
      <c r="Z18" s="491"/>
      <c r="AA18" s="491"/>
      <c r="AB18" s="515"/>
      <c r="AC18" s="389">
        <v>77.3</v>
      </c>
      <c r="AD18" s="390"/>
      <c r="AE18" s="390"/>
      <c r="AF18" s="390"/>
      <c r="AG18" s="475"/>
      <c r="AH18" s="389">
        <v>75.2</v>
      </c>
      <c r="AI18" s="390"/>
      <c r="AJ18" s="390"/>
      <c r="AK18" s="390"/>
      <c r="AL18" s="391"/>
      <c r="AM18" s="476"/>
      <c r="AN18" s="376"/>
      <c r="AO18" s="376"/>
      <c r="AP18" s="376"/>
      <c r="AQ18" s="376"/>
      <c r="AR18" s="376"/>
      <c r="AS18" s="376"/>
      <c r="AT18" s="377"/>
      <c r="AU18" s="477"/>
      <c r="AV18" s="478"/>
      <c r="AW18" s="478"/>
      <c r="AX18" s="478"/>
      <c r="AY18" s="433" t="s">
        <v>156</v>
      </c>
      <c r="AZ18" s="434"/>
      <c r="BA18" s="434"/>
      <c r="BB18" s="434"/>
      <c r="BC18" s="434"/>
      <c r="BD18" s="434"/>
      <c r="BE18" s="434"/>
      <c r="BF18" s="434"/>
      <c r="BG18" s="434"/>
      <c r="BH18" s="434"/>
      <c r="BI18" s="434"/>
      <c r="BJ18" s="434"/>
      <c r="BK18" s="434"/>
      <c r="BL18" s="434"/>
      <c r="BM18" s="435"/>
      <c r="BN18" s="419">
        <v>80581424</v>
      </c>
      <c r="BO18" s="420"/>
      <c r="BP18" s="420"/>
      <c r="BQ18" s="420"/>
      <c r="BR18" s="420"/>
      <c r="BS18" s="420"/>
      <c r="BT18" s="420"/>
      <c r="BU18" s="421"/>
      <c r="BV18" s="419">
        <v>78014030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157</v>
      </c>
      <c r="C19" s="470"/>
      <c r="D19" s="470"/>
      <c r="E19" s="471"/>
      <c r="F19" s="471"/>
      <c r="G19" s="471"/>
      <c r="H19" s="471"/>
      <c r="I19" s="471"/>
      <c r="J19" s="471"/>
      <c r="K19" s="471"/>
      <c r="L19" s="479">
        <v>6101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158</v>
      </c>
      <c r="AZ19" s="434"/>
      <c r="BA19" s="434"/>
      <c r="BB19" s="434"/>
      <c r="BC19" s="434"/>
      <c r="BD19" s="434"/>
      <c r="BE19" s="434"/>
      <c r="BF19" s="434"/>
      <c r="BG19" s="434"/>
      <c r="BH19" s="434"/>
      <c r="BI19" s="434"/>
      <c r="BJ19" s="434"/>
      <c r="BK19" s="434"/>
      <c r="BL19" s="434"/>
      <c r="BM19" s="435"/>
      <c r="BN19" s="419">
        <v>98751156</v>
      </c>
      <c r="BO19" s="420"/>
      <c r="BP19" s="420"/>
      <c r="BQ19" s="420"/>
      <c r="BR19" s="420"/>
      <c r="BS19" s="420"/>
      <c r="BT19" s="420"/>
      <c r="BU19" s="421"/>
      <c r="BV19" s="419">
        <v>97573496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159</v>
      </c>
      <c r="C20" s="470"/>
      <c r="D20" s="470"/>
      <c r="E20" s="471"/>
      <c r="F20" s="471"/>
      <c r="G20" s="471"/>
      <c r="H20" s="471"/>
      <c r="I20" s="471"/>
      <c r="J20" s="471"/>
      <c r="K20" s="471"/>
      <c r="L20" s="479">
        <v>172253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160</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161</v>
      </c>
      <c r="C22" s="396"/>
      <c r="D22" s="397"/>
      <c r="E22" s="404" t="s">
        <v>1</v>
      </c>
      <c r="F22" s="405"/>
      <c r="G22" s="405"/>
      <c r="H22" s="405"/>
      <c r="I22" s="405"/>
      <c r="J22" s="405"/>
      <c r="K22" s="406"/>
      <c r="L22" s="404" t="s">
        <v>162</v>
      </c>
      <c r="M22" s="405"/>
      <c r="N22" s="405"/>
      <c r="O22" s="405"/>
      <c r="P22" s="406"/>
      <c r="Q22" s="410" t="s">
        <v>163</v>
      </c>
      <c r="R22" s="411"/>
      <c r="S22" s="411"/>
      <c r="T22" s="411"/>
      <c r="U22" s="411"/>
      <c r="V22" s="412"/>
      <c r="W22" s="461" t="s">
        <v>164</v>
      </c>
      <c r="X22" s="396"/>
      <c r="Y22" s="397"/>
      <c r="Z22" s="404" t="s">
        <v>1</v>
      </c>
      <c r="AA22" s="405"/>
      <c r="AB22" s="405"/>
      <c r="AC22" s="405"/>
      <c r="AD22" s="405"/>
      <c r="AE22" s="405"/>
      <c r="AF22" s="405"/>
      <c r="AG22" s="406"/>
      <c r="AH22" s="422" t="s">
        <v>165</v>
      </c>
      <c r="AI22" s="405"/>
      <c r="AJ22" s="405"/>
      <c r="AK22" s="405"/>
      <c r="AL22" s="406"/>
      <c r="AM22" s="422" t="s">
        <v>166</v>
      </c>
      <c r="AN22" s="423"/>
      <c r="AO22" s="423"/>
      <c r="AP22" s="423"/>
      <c r="AQ22" s="423"/>
      <c r="AR22" s="424"/>
      <c r="AS22" s="410" t="s">
        <v>163</v>
      </c>
      <c r="AT22" s="411"/>
      <c r="AU22" s="411"/>
      <c r="AV22" s="411"/>
      <c r="AW22" s="411"/>
      <c r="AX22" s="428"/>
      <c r="AY22" s="445" t="s">
        <v>167</v>
      </c>
      <c r="AZ22" s="446"/>
      <c r="BA22" s="446"/>
      <c r="BB22" s="446"/>
      <c r="BC22" s="446"/>
      <c r="BD22" s="446"/>
      <c r="BE22" s="446"/>
      <c r="BF22" s="446"/>
      <c r="BG22" s="446"/>
      <c r="BH22" s="446"/>
      <c r="BI22" s="446"/>
      <c r="BJ22" s="446"/>
      <c r="BK22" s="446"/>
      <c r="BL22" s="446"/>
      <c r="BM22" s="447"/>
      <c r="BN22" s="448">
        <v>112892881</v>
      </c>
      <c r="BO22" s="449"/>
      <c r="BP22" s="449"/>
      <c r="BQ22" s="449"/>
      <c r="BR22" s="449"/>
      <c r="BS22" s="449"/>
      <c r="BT22" s="449"/>
      <c r="BU22" s="450"/>
      <c r="BV22" s="448">
        <v>113684951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168</v>
      </c>
      <c r="AZ23" s="434"/>
      <c r="BA23" s="434"/>
      <c r="BB23" s="434"/>
      <c r="BC23" s="434"/>
      <c r="BD23" s="434"/>
      <c r="BE23" s="434"/>
      <c r="BF23" s="434"/>
      <c r="BG23" s="434"/>
      <c r="BH23" s="434"/>
      <c r="BI23" s="434"/>
      <c r="BJ23" s="434"/>
      <c r="BK23" s="434"/>
      <c r="BL23" s="434"/>
      <c r="BM23" s="435"/>
      <c r="BN23" s="419">
        <v>88659171</v>
      </c>
      <c r="BO23" s="420"/>
      <c r="BP23" s="420"/>
      <c r="BQ23" s="420"/>
      <c r="BR23" s="420"/>
      <c r="BS23" s="420"/>
      <c r="BT23" s="420"/>
      <c r="BU23" s="421"/>
      <c r="BV23" s="419">
        <v>87723426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169</v>
      </c>
      <c r="F24" s="376"/>
      <c r="G24" s="376"/>
      <c r="H24" s="376"/>
      <c r="I24" s="376"/>
      <c r="J24" s="376"/>
      <c r="K24" s="377"/>
      <c r="L24" s="372">
        <v>1</v>
      </c>
      <c r="M24" s="373"/>
      <c r="N24" s="373"/>
      <c r="O24" s="373"/>
      <c r="P24" s="374"/>
      <c r="Q24" s="372">
        <v>8184</v>
      </c>
      <c r="R24" s="373"/>
      <c r="S24" s="373"/>
      <c r="T24" s="373"/>
      <c r="U24" s="373"/>
      <c r="V24" s="374"/>
      <c r="W24" s="462"/>
      <c r="X24" s="399"/>
      <c r="Y24" s="400"/>
      <c r="Z24" s="375" t="s">
        <v>170</v>
      </c>
      <c r="AA24" s="376"/>
      <c r="AB24" s="376"/>
      <c r="AC24" s="376"/>
      <c r="AD24" s="376"/>
      <c r="AE24" s="376"/>
      <c r="AF24" s="376"/>
      <c r="AG24" s="377"/>
      <c r="AH24" s="372">
        <v>1931</v>
      </c>
      <c r="AI24" s="373"/>
      <c r="AJ24" s="373"/>
      <c r="AK24" s="373"/>
      <c r="AL24" s="374"/>
      <c r="AM24" s="372">
        <v>5897274</v>
      </c>
      <c r="AN24" s="373"/>
      <c r="AO24" s="373"/>
      <c r="AP24" s="373"/>
      <c r="AQ24" s="373"/>
      <c r="AR24" s="374"/>
      <c r="AS24" s="372">
        <v>3054</v>
      </c>
      <c r="AT24" s="373"/>
      <c r="AU24" s="373"/>
      <c r="AV24" s="373"/>
      <c r="AW24" s="373"/>
      <c r="AX24" s="432"/>
      <c r="AY24" s="392" t="s">
        <v>171</v>
      </c>
      <c r="AZ24" s="393"/>
      <c r="BA24" s="393"/>
      <c r="BB24" s="393"/>
      <c r="BC24" s="393"/>
      <c r="BD24" s="393"/>
      <c r="BE24" s="393"/>
      <c r="BF24" s="393"/>
      <c r="BG24" s="393"/>
      <c r="BH24" s="393"/>
      <c r="BI24" s="393"/>
      <c r="BJ24" s="393"/>
      <c r="BK24" s="393"/>
      <c r="BL24" s="393"/>
      <c r="BM24" s="394"/>
      <c r="BN24" s="419">
        <v>47611973</v>
      </c>
      <c r="BO24" s="420"/>
      <c r="BP24" s="420"/>
      <c r="BQ24" s="420"/>
      <c r="BR24" s="420"/>
      <c r="BS24" s="420"/>
      <c r="BT24" s="420"/>
      <c r="BU24" s="421"/>
      <c r="BV24" s="419">
        <v>46024640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172</v>
      </c>
      <c r="F25" s="376"/>
      <c r="G25" s="376"/>
      <c r="H25" s="376"/>
      <c r="I25" s="376"/>
      <c r="J25" s="376"/>
      <c r="K25" s="377"/>
      <c r="L25" s="372">
        <v>3</v>
      </c>
      <c r="M25" s="373"/>
      <c r="N25" s="373"/>
      <c r="O25" s="373"/>
      <c r="P25" s="374"/>
      <c r="Q25" s="372">
        <v>8010</v>
      </c>
      <c r="R25" s="373"/>
      <c r="S25" s="373"/>
      <c r="T25" s="373"/>
      <c r="U25" s="373"/>
      <c r="V25" s="374"/>
      <c r="W25" s="462"/>
      <c r="X25" s="399"/>
      <c r="Y25" s="400"/>
      <c r="Z25" s="375" t="s">
        <v>173</v>
      </c>
      <c r="AA25" s="376"/>
      <c r="AB25" s="376"/>
      <c r="AC25" s="376"/>
      <c r="AD25" s="376"/>
      <c r="AE25" s="376"/>
      <c r="AF25" s="376"/>
      <c r="AG25" s="377"/>
      <c r="AH25" s="372" t="s">
        <v>144</v>
      </c>
      <c r="AI25" s="373"/>
      <c r="AJ25" s="373"/>
      <c r="AK25" s="373"/>
      <c r="AL25" s="374"/>
      <c r="AM25" s="372" t="s">
        <v>136</v>
      </c>
      <c r="AN25" s="373"/>
      <c r="AO25" s="373"/>
      <c r="AP25" s="373"/>
      <c r="AQ25" s="373"/>
      <c r="AR25" s="374"/>
      <c r="AS25" s="372" t="s">
        <v>128</v>
      </c>
      <c r="AT25" s="373"/>
      <c r="AU25" s="373"/>
      <c r="AV25" s="373"/>
      <c r="AW25" s="373"/>
      <c r="AX25" s="432"/>
      <c r="AY25" s="445" t="s">
        <v>174</v>
      </c>
      <c r="AZ25" s="446"/>
      <c r="BA25" s="446"/>
      <c r="BB25" s="446"/>
      <c r="BC25" s="446"/>
      <c r="BD25" s="446"/>
      <c r="BE25" s="446"/>
      <c r="BF25" s="446"/>
      <c r="BG25" s="446"/>
      <c r="BH25" s="446"/>
      <c r="BI25" s="446"/>
      <c r="BJ25" s="446"/>
      <c r="BK25" s="446"/>
      <c r="BL25" s="446"/>
      <c r="BM25" s="447"/>
      <c r="BN25" s="448">
        <v>47700885</v>
      </c>
      <c r="BO25" s="449"/>
      <c r="BP25" s="449"/>
      <c r="BQ25" s="449"/>
      <c r="BR25" s="449"/>
      <c r="BS25" s="449"/>
      <c r="BT25" s="449"/>
      <c r="BU25" s="450"/>
      <c r="BV25" s="448">
        <v>38073914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175</v>
      </c>
      <c r="F26" s="376"/>
      <c r="G26" s="376"/>
      <c r="H26" s="376"/>
      <c r="I26" s="376"/>
      <c r="J26" s="376"/>
      <c r="K26" s="377"/>
      <c r="L26" s="372">
        <v>1</v>
      </c>
      <c r="M26" s="373"/>
      <c r="N26" s="373"/>
      <c r="O26" s="373"/>
      <c r="P26" s="374"/>
      <c r="Q26" s="372">
        <v>7403</v>
      </c>
      <c r="R26" s="373"/>
      <c r="S26" s="373"/>
      <c r="T26" s="373"/>
      <c r="U26" s="373"/>
      <c r="V26" s="374"/>
      <c r="W26" s="462"/>
      <c r="X26" s="399"/>
      <c r="Y26" s="400"/>
      <c r="Z26" s="375" t="s">
        <v>176</v>
      </c>
      <c r="AA26" s="430"/>
      <c r="AB26" s="430"/>
      <c r="AC26" s="430"/>
      <c r="AD26" s="430"/>
      <c r="AE26" s="430"/>
      <c r="AF26" s="430"/>
      <c r="AG26" s="431"/>
      <c r="AH26" s="372">
        <v>187</v>
      </c>
      <c r="AI26" s="373"/>
      <c r="AJ26" s="373"/>
      <c r="AK26" s="373"/>
      <c r="AL26" s="374"/>
      <c r="AM26" s="372">
        <v>569976</v>
      </c>
      <c r="AN26" s="373"/>
      <c r="AO26" s="373"/>
      <c r="AP26" s="373"/>
      <c r="AQ26" s="373"/>
      <c r="AR26" s="374"/>
      <c r="AS26" s="372">
        <v>3048</v>
      </c>
      <c r="AT26" s="373"/>
      <c r="AU26" s="373"/>
      <c r="AV26" s="373"/>
      <c r="AW26" s="373"/>
      <c r="AX26" s="432"/>
      <c r="AY26" s="459" t="s">
        <v>177</v>
      </c>
      <c r="AZ26" s="379"/>
      <c r="BA26" s="379"/>
      <c r="BB26" s="379"/>
      <c r="BC26" s="379"/>
      <c r="BD26" s="379"/>
      <c r="BE26" s="379"/>
      <c r="BF26" s="379"/>
      <c r="BG26" s="379"/>
      <c r="BH26" s="379"/>
      <c r="BI26" s="379"/>
      <c r="BJ26" s="379"/>
      <c r="BK26" s="379"/>
      <c r="BL26" s="379"/>
      <c r="BM26" s="460"/>
      <c r="BN26" s="419">
        <v>477866</v>
      </c>
      <c r="BO26" s="420"/>
      <c r="BP26" s="420"/>
      <c r="BQ26" s="420"/>
      <c r="BR26" s="420"/>
      <c r="BS26" s="420"/>
      <c r="BT26" s="420"/>
      <c r="BU26" s="421"/>
      <c r="BV26" s="419">
        <v>364535</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178</v>
      </c>
      <c r="F27" s="376"/>
      <c r="G27" s="376"/>
      <c r="H27" s="376"/>
      <c r="I27" s="376"/>
      <c r="J27" s="376"/>
      <c r="K27" s="377"/>
      <c r="L27" s="372">
        <v>1</v>
      </c>
      <c r="M27" s="373"/>
      <c r="N27" s="373"/>
      <c r="O27" s="373"/>
      <c r="P27" s="374"/>
      <c r="Q27" s="372">
        <v>7200</v>
      </c>
      <c r="R27" s="373"/>
      <c r="S27" s="373"/>
      <c r="T27" s="373"/>
      <c r="U27" s="373"/>
      <c r="V27" s="374"/>
      <c r="W27" s="462"/>
      <c r="X27" s="399"/>
      <c r="Y27" s="400"/>
      <c r="Z27" s="375" t="s">
        <v>179</v>
      </c>
      <c r="AA27" s="376"/>
      <c r="AB27" s="376"/>
      <c r="AC27" s="376"/>
      <c r="AD27" s="376"/>
      <c r="AE27" s="376"/>
      <c r="AF27" s="376"/>
      <c r="AG27" s="377"/>
      <c r="AH27" s="372">
        <v>162</v>
      </c>
      <c r="AI27" s="373"/>
      <c r="AJ27" s="373"/>
      <c r="AK27" s="373"/>
      <c r="AL27" s="374"/>
      <c r="AM27" s="372">
        <v>491391</v>
      </c>
      <c r="AN27" s="373"/>
      <c r="AO27" s="373"/>
      <c r="AP27" s="373"/>
      <c r="AQ27" s="373"/>
      <c r="AR27" s="374"/>
      <c r="AS27" s="372">
        <v>3033</v>
      </c>
      <c r="AT27" s="373"/>
      <c r="AU27" s="373"/>
      <c r="AV27" s="373"/>
      <c r="AW27" s="373"/>
      <c r="AX27" s="432"/>
      <c r="AY27" s="456" t="s">
        <v>180</v>
      </c>
      <c r="AZ27" s="457"/>
      <c r="BA27" s="457"/>
      <c r="BB27" s="457"/>
      <c r="BC27" s="457"/>
      <c r="BD27" s="457"/>
      <c r="BE27" s="457"/>
      <c r="BF27" s="457"/>
      <c r="BG27" s="457"/>
      <c r="BH27" s="457"/>
      <c r="BI27" s="457"/>
      <c r="BJ27" s="457"/>
      <c r="BK27" s="457"/>
      <c r="BL27" s="457"/>
      <c r="BM27" s="458"/>
      <c r="BN27" s="453">
        <v>715450</v>
      </c>
      <c r="BO27" s="454"/>
      <c r="BP27" s="454"/>
      <c r="BQ27" s="454"/>
      <c r="BR27" s="454"/>
      <c r="BS27" s="454"/>
      <c r="BT27" s="454"/>
      <c r="BU27" s="455"/>
      <c r="BV27" s="453">
        <v>715450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181</v>
      </c>
      <c r="F28" s="376"/>
      <c r="G28" s="376"/>
      <c r="H28" s="376"/>
      <c r="I28" s="376"/>
      <c r="J28" s="376"/>
      <c r="K28" s="377"/>
      <c r="L28" s="372">
        <v>1</v>
      </c>
      <c r="M28" s="373"/>
      <c r="N28" s="373"/>
      <c r="O28" s="373"/>
      <c r="P28" s="374"/>
      <c r="Q28" s="372">
        <v>6833</v>
      </c>
      <c r="R28" s="373"/>
      <c r="S28" s="373"/>
      <c r="T28" s="373"/>
      <c r="U28" s="373"/>
      <c r="V28" s="374"/>
      <c r="W28" s="462"/>
      <c r="X28" s="399"/>
      <c r="Y28" s="400"/>
      <c r="Z28" s="375" t="s">
        <v>182</v>
      </c>
      <c r="AA28" s="376"/>
      <c r="AB28" s="376"/>
      <c r="AC28" s="376"/>
      <c r="AD28" s="376"/>
      <c r="AE28" s="376"/>
      <c r="AF28" s="376"/>
      <c r="AG28" s="377"/>
      <c r="AH28" s="372">
        <v>6</v>
      </c>
      <c r="AI28" s="373"/>
      <c r="AJ28" s="373"/>
      <c r="AK28" s="373"/>
      <c r="AL28" s="374"/>
      <c r="AM28" s="372">
        <v>16716</v>
      </c>
      <c r="AN28" s="373"/>
      <c r="AO28" s="373"/>
      <c r="AP28" s="373"/>
      <c r="AQ28" s="373"/>
      <c r="AR28" s="374"/>
      <c r="AS28" s="372">
        <v>2786</v>
      </c>
      <c r="AT28" s="373"/>
      <c r="AU28" s="373"/>
      <c r="AV28" s="373"/>
      <c r="AW28" s="373"/>
      <c r="AX28" s="432"/>
      <c r="AY28" s="436" t="s">
        <v>183</v>
      </c>
      <c r="AZ28" s="437"/>
      <c r="BA28" s="437"/>
      <c r="BB28" s="438"/>
      <c r="BC28" s="445" t="s">
        <v>49</v>
      </c>
      <c r="BD28" s="446"/>
      <c r="BE28" s="446"/>
      <c r="BF28" s="446"/>
      <c r="BG28" s="446"/>
      <c r="BH28" s="446"/>
      <c r="BI28" s="446"/>
      <c r="BJ28" s="446"/>
      <c r="BK28" s="446"/>
      <c r="BL28" s="446"/>
      <c r="BM28" s="447"/>
      <c r="BN28" s="448">
        <v>15499405</v>
      </c>
      <c r="BO28" s="449"/>
      <c r="BP28" s="449"/>
      <c r="BQ28" s="449"/>
      <c r="BR28" s="449"/>
      <c r="BS28" s="449"/>
      <c r="BT28" s="449"/>
      <c r="BU28" s="450"/>
      <c r="BV28" s="448">
        <v>13602431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184</v>
      </c>
      <c r="F29" s="376"/>
      <c r="G29" s="376"/>
      <c r="H29" s="376"/>
      <c r="I29" s="376"/>
      <c r="J29" s="376"/>
      <c r="K29" s="377"/>
      <c r="L29" s="372">
        <v>30</v>
      </c>
      <c r="M29" s="373"/>
      <c r="N29" s="373"/>
      <c r="O29" s="373"/>
      <c r="P29" s="374"/>
      <c r="Q29" s="372">
        <v>6288</v>
      </c>
      <c r="R29" s="373"/>
      <c r="S29" s="373"/>
      <c r="T29" s="373"/>
      <c r="U29" s="373"/>
      <c r="V29" s="374"/>
      <c r="W29" s="463"/>
      <c r="X29" s="464"/>
      <c r="Y29" s="465"/>
      <c r="Z29" s="375" t="s">
        <v>185</v>
      </c>
      <c r="AA29" s="376"/>
      <c r="AB29" s="376"/>
      <c r="AC29" s="376"/>
      <c r="AD29" s="376"/>
      <c r="AE29" s="376"/>
      <c r="AF29" s="376"/>
      <c r="AG29" s="377"/>
      <c r="AH29" s="372">
        <v>2099</v>
      </c>
      <c r="AI29" s="373"/>
      <c r="AJ29" s="373"/>
      <c r="AK29" s="373"/>
      <c r="AL29" s="374"/>
      <c r="AM29" s="372">
        <v>6405381</v>
      </c>
      <c r="AN29" s="373"/>
      <c r="AO29" s="373"/>
      <c r="AP29" s="373"/>
      <c r="AQ29" s="373"/>
      <c r="AR29" s="374"/>
      <c r="AS29" s="372">
        <v>3052</v>
      </c>
      <c r="AT29" s="373"/>
      <c r="AU29" s="373"/>
      <c r="AV29" s="373"/>
      <c r="AW29" s="373"/>
      <c r="AX29" s="432"/>
      <c r="AY29" s="439"/>
      <c r="AZ29" s="440"/>
      <c r="BA29" s="440"/>
      <c r="BB29" s="441"/>
      <c r="BC29" s="433" t="s">
        <v>186</v>
      </c>
      <c r="BD29" s="434"/>
      <c r="BE29" s="434"/>
      <c r="BF29" s="434"/>
      <c r="BG29" s="434"/>
      <c r="BH29" s="434"/>
      <c r="BI29" s="434"/>
      <c r="BJ29" s="434"/>
      <c r="BK29" s="434"/>
      <c r="BL29" s="434"/>
      <c r="BM29" s="435"/>
      <c r="BN29" s="419">
        <v>5896942</v>
      </c>
      <c r="BO29" s="420"/>
      <c r="BP29" s="420"/>
      <c r="BQ29" s="420"/>
      <c r="BR29" s="420"/>
      <c r="BS29" s="420"/>
      <c r="BT29" s="420"/>
      <c r="BU29" s="421"/>
      <c r="BV29" s="419">
        <v>5396896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187</v>
      </c>
      <c r="X30" s="387"/>
      <c r="Y30" s="387"/>
      <c r="Z30" s="387"/>
      <c r="AA30" s="387"/>
      <c r="AB30" s="387"/>
      <c r="AC30" s="387"/>
      <c r="AD30" s="387"/>
      <c r="AE30" s="387"/>
      <c r="AF30" s="387"/>
      <c r="AG30" s="388"/>
      <c r="AH30" s="389">
        <v>98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15540901</v>
      </c>
      <c r="BO30" s="454"/>
      <c r="BP30" s="454"/>
      <c r="BQ30" s="454"/>
      <c r="BR30" s="454"/>
      <c r="BS30" s="454"/>
      <c r="BT30" s="454"/>
      <c r="BU30" s="455"/>
      <c r="BV30" s="453">
        <v>14150972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188</v>
      </c>
      <c r="D32" s="378"/>
      <c r="E32" s="378"/>
      <c r="F32" s="378"/>
      <c r="G32" s="378"/>
      <c r="H32" s="378"/>
      <c r="I32" s="378"/>
      <c r="J32" s="378"/>
      <c r="K32" s="378"/>
      <c r="L32" s="378"/>
      <c r="M32" s="378"/>
      <c r="N32" s="378"/>
      <c r="O32" s="378"/>
      <c r="P32" s="378"/>
      <c r="Q32" s="378"/>
      <c r="R32" s="378"/>
      <c r="S32" s="378"/>
      <c r="U32" s="379" t="s">
        <v>189</v>
      </c>
      <c r="V32" s="379"/>
      <c r="W32" s="379"/>
      <c r="X32" s="379"/>
      <c r="Y32" s="379"/>
      <c r="Z32" s="379"/>
      <c r="AA32" s="379"/>
      <c r="AB32" s="379"/>
      <c r="AC32" s="379"/>
      <c r="AD32" s="379"/>
      <c r="AE32" s="379"/>
      <c r="AF32" s="379"/>
      <c r="AG32" s="379"/>
      <c r="AH32" s="379"/>
      <c r="AI32" s="379"/>
      <c r="AJ32" s="379"/>
      <c r="AK32" s="379"/>
      <c r="AM32" s="379" t="s">
        <v>190</v>
      </c>
      <c r="AN32" s="379"/>
      <c r="AO32" s="379"/>
      <c r="AP32" s="379"/>
      <c r="AQ32" s="379"/>
      <c r="AR32" s="379"/>
      <c r="AS32" s="379"/>
      <c r="AT32" s="379"/>
      <c r="AU32" s="379"/>
      <c r="AV32" s="379"/>
      <c r="AW32" s="379"/>
      <c r="AX32" s="379"/>
      <c r="AY32" s="379"/>
      <c r="AZ32" s="379"/>
      <c r="BA32" s="379"/>
      <c r="BB32" s="379"/>
      <c r="BC32" s="379"/>
      <c r="BE32" s="379" t="s">
        <v>191</v>
      </c>
      <c r="BF32" s="379"/>
      <c r="BG32" s="379"/>
      <c r="BH32" s="379"/>
      <c r="BI32" s="379"/>
      <c r="BJ32" s="379"/>
      <c r="BK32" s="379"/>
      <c r="BL32" s="379"/>
      <c r="BM32" s="379"/>
      <c r="BN32" s="379"/>
      <c r="BO32" s="379"/>
      <c r="BP32" s="379"/>
      <c r="BQ32" s="379"/>
      <c r="BR32" s="379"/>
      <c r="BS32" s="379"/>
      <c r="BT32" s="379"/>
      <c r="BU32" s="379"/>
      <c r="BW32" s="379" t="s">
        <v>192</v>
      </c>
      <c r="BX32" s="379"/>
      <c r="BY32" s="379"/>
      <c r="BZ32" s="379"/>
      <c r="CA32" s="379"/>
      <c r="CB32" s="379"/>
      <c r="CC32" s="379"/>
      <c r="CD32" s="379"/>
      <c r="CE32" s="379"/>
      <c r="CF32" s="379"/>
      <c r="CG32" s="379"/>
      <c r="CH32" s="379"/>
      <c r="CI32" s="379"/>
      <c r="CJ32" s="379"/>
      <c r="CK32" s="379"/>
      <c r="CL32" s="379"/>
      <c r="CM32" s="379"/>
      <c r="CO32" s="379" t="s">
        <v>193</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194</v>
      </c>
      <c r="D33" s="371"/>
      <c r="E33" s="370" t="s">
        <v>195</v>
      </c>
      <c r="F33" s="370"/>
      <c r="G33" s="370"/>
      <c r="H33" s="370"/>
      <c r="I33" s="370"/>
      <c r="J33" s="370"/>
      <c r="K33" s="370"/>
      <c r="L33" s="370"/>
      <c r="M33" s="370"/>
      <c r="N33" s="370"/>
      <c r="O33" s="370"/>
      <c r="P33" s="370"/>
      <c r="Q33" s="370"/>
      <c r="R33" s="370"/>
      <c r="S33" s="370"/>
      <c r="T33" s="206"/>
      <c r="U33" s="371" t="s">
        <v>196</v>
      </c>
      <c r="V33" s="371"/>
      <c r="W33" s="370" t="s">
        <v>195</v>
      </c>
      <c r="X33" s="370"/>
      <c r="Y33" s="370"/>
      <c r="Z33" s="370"/>
      <c r="AA33" s="370"/>
      <c r="AB33" s="370"/>
      <c r="AC33" s="370"/>
      <c r="AD33" s="370"/>
      <c r="AE33" s="370"/>
      <c r="AF33" s="370"/>
      <c r="AG33" s="370"/>
      <c r="AH33" s="370"/>
      <c r="AI33" s="370"/>
      <c r="AJ33" s="370"/>
      <c r="AK33" s="370"/>
      <c r="AL33" s="206"/>
      <c r="AM33" s="371" t="s">
        <v>194</v>
      </c>
      <c r="AN33" s="371"/>
      <c r="AO33" s="370" t="s">
        <v>197</v>
      </c>
      <c r="AP33" s="370"/>
      <c r="AQ33" s="370"/>
      <c r="AR33" s="370"/>
      <c r="AS33" s="370"/>
      <c r="AT33" s="370"/>
      <c r="AU33" s="370"/>
      <c r="AV33" s="370"/>
      <c r="AW33" s="370"/>
      <c r="AX33" s="370"/>
      <c r="AY33" s="370"/>
      <c r="AZ33" s="370"/>
      <c r="BA33" s="370"/>
      <c r="BB33" s="370"/>
      <c r="BC33" s="370"/>
      <c r="BD33" s="207"/>
      <c r="BE33" s="370" t="s">
        <v>198</v>
      </c>
      <c r="BF33" s="370"/>
      <c r="BG33" s="370" t="s">
        <v>199</v>
      </c>
      <c r="BH33" s="370"/>
      <c r="BI33" s="370"/>
      <c r="BJ33" s="370"/>
      <c r="BK33" s="370"/>
      <c r="BL33" s="370"/>
      <c r="BM33" s="370"/>
      <c r="BN33" s="370"/>
      <c r="BO33" s="370"/>
      <c r="BP33" s="370"/>
      <c r="BQ33" s="370"/>
      <c r="BR33" s="370"/>
      <c r="BS33" s="370"/>
      <c r="BT33" s="370"/>
      <c r="BU33" s="370"/>
      <c r="BV33" s="207"/>
      <c r="BW33" s="371" t="s">
        <v>198</v>
      </c>
      <c r="BX33" s="371"/>
      <c r="BY33" s="370" t="s">
        <v>200</v>
      </c>
      <c r="BZ33" s="370"/>
      <c r="CA33" s="370"/>
      <c r="CB33" s="370"/>
      <c r="CC33" s="370"/>
      <c r="CD33" s="370"/>
      <c r="CE33" s="370"/>
      <c r="CF33" s="370"/>
      <c r="CG33" s="370"/>
      <c r="CH33" s="370"/>
      <c r="CI33" s="370"/>
      <c r="CJ33" s="370"/>
      <c r="CK33" s="370"/>
      <c r="CL33" s="370"/>
      <c r="CM33" s="370"/>
      <c r="CN33" s="206"/>
      <c r="CO33" s="371" t="s">
        <v>194</v>
      </c>
      <c r="CP33" s="371"/>
      <c r="CQ33" s="370" t="s">
        <v>201</v>
      </c>
      <c r="CR33" s="370"/>
      <c r="CS33" s="370"/>
      <c r="CT33" s="370"/>
      <c r="CU33" s="370"/>
      <c r="CV33" s="370"/>
      <c r="CW33" s="370"/>
      <c r="CX33" s="370"/>
      <c r="CY33" s="370"/>
      <c r="CZ33" s="370"/>
      <c r="DA33" s="370"/>
      <c r="DB33" s="370"/>
      <c r="DC33" s="370"/>
      <c r="DD33" s="370"/>
      <c r="DE33" s="370"/>
      <c r="DF33" s="206"/>
      <c r="DG33" s="369" t="s">
        <v>202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枚方寝屋川消防組合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枚方市スポーツ協会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北河内４市リサイクル施設組合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枚方市土地開発公社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母子父子寡婦福祉資金貸付金特別会計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淀川左岸水防事務組合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自動車駐車場特別会計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大阪府都市競艇企業団</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大阪府後期高齢者医療広域連合（一般会計）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大阪府後期高齢者医療広域連合（後期高齢者医療特別会計）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大阪広域水道企業団（水道事業会計）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大阪広域水道企業団（工業用水道事業会計）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枚方京田辺環境施設組合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203</v>
      </c>
      <c r="E46" s="364" t="s">
        <v>204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208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21cDxdLtN8XgOfP2lU5B5J4emnzkuiniaRiGLaw0SueINvqoJvPPBwRnCbVsUXNgmg9XG93R990yJ3y9x7IbNw==" saltValue="DvkwItPEI09WKDyp0gow9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212</v>
      </c>
      <c r="DI1" s="718"/>
      <c r="DJ1" s="718"/>
      <c r="DK1" s="718"/>
      <c r="DL1" s="718"/>
      <c r="DM1" s="718"/>
      <c r="DN1" s="719"/>
      <c r="DO1" s="214"/>
      <c r="DP1" s="717" t="s">
        <v>213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218</v>
      </c>
      <c r="S4" s="674"/>
      <c r="T4" s="674"/>
      <c r="U4" s="674"/>
      <c r="V4" s="674"/>
      <c r="W4" s="674"/>
      <c r="X4" s="674"/>
      <c r="Y4" s="675"/>
      <c r="Z4" s="673" t="s">
        <v>219</v>
      </c>
      <c r="AA4" s="674"/>
      <c r="AB4" s="674"/>
      <c r="AC4" s="675"/>
      <c r="AD4" s="673" t="s">
        <v>220</v>
      </c>
      <c r="AE4" s="674"/>
      <c r="AF4" s="674"/>
      <c r="AG4" s="674"/>
      <c r="AH4" s="674"/>
      <c r="AI4" s="674"/>
      <c r="AJ4" s="674"/>
      <c r="AK4" s="675"/>
      <c r="AL4" s="673" t="s">
        <v>219</v>
      </c>
      <c r="AM4" s="674"/>
      <c r="AN4" s="674"/>
      <c r="AO4" s="675"/>
      <c r="AP4" s="720" t="s">
        <v>221</v>
      </c>
      <c r="AQ4" s="720"/>
      <c r="AR4" s="720"/>
      <c r="AS4" s="720"/>
      <c r="AT4" s="720"/>
      <c r="AU4" s="720"/>
      <c r="AV4" s="720"/>
      <c r="AW4" s="720"/>
      <c r="AX4" s="720"/>
      <c r="AY4" s="720"/>
      <c r="AZ4" s="720"/>
      <c r="BA4" s="720"/>
      <c r="BB4" s="720"/>
      <c r="BC4" s="720"/>
      <c r="BD4" s="720"/>
      <c r="BE4" s="720"/>
      <c r="BF4" s="720"/>
      <c r="BG4" s="720" t="s">
        <v>222</v>
      </c>
      <c r="BH4" s="720"/>
      <c r="BI4" s="720"/>
      <c r="BJ4" s="720"/>
      <c r="BK4" s="720"/>
      <c r="BL4" s="720"/>
      <c r="BM4" s="720"/>
      <c r="BN4" s="720"/>
      <c r="BO4" s="720" t="s">
        <v>219</v>
      </c>
      <c r="BP4" s="720"/>
      <c r="BQ4" s="720"/>
      <c r="BR4" s="720"/>
      <c r="BS4" s="720" t="s">
        <v>223</v>
      </c>
      <c r="BT4" s="720"/>
      <c r="BU4" s="720"/>
      <c r="BV4" s="720"/>
      <c r="BW4" s="720"/>
      <c r="BX4" s="720"/>
      <c r="BY4" s="720"/>
      <c r="BZ4" s="720"/>
      <c r="CA4" s="720"/>
      <c r="CB4" s="720"/>
      <c r="CD4" s="673" t="s">
        <v>224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225</v>
      </c>
      <c r="C5" s="680"/>
      <c r="D5" s="680"/>
      <c r="E5" s="680"/>
      <c r="F5" s="680"/>
      <c r="G5" s="680"/>
      <c r="H5" s="680"/>
      <c r="I5" s="680"/>
      <c r="J5" s="680"/>
      <c r="K5" s="680"/>
      <c r="L5" s="680"/>
      <c r="M5" s="680"/>
      <c r="N5" s="680"/>
      <c r="O5" s="680"/>
      <c r="P5" s="680"/>
      <c r="Q5" s="681"/>
      <c r="R5" s="676">
        <v>57912707</v>
      </c>
      <c r="S5" s="677"/>
      <c r="T5" s="677"/>
      <c r="U5" s="677"/>
      <c r="V5" s="677"/>
      <c r="W5" s="677"/>
      <c r="X5" s="677"/>
      <c r="Y5" s="702"/>
      <c r="Z5" s="715">
        <v>35.4</v>
      </c>
      <c r="AA5" s="715"/>
      <c r="AB5" s="715"/>
      <c r="AC5" s="715"/>
      <c r="AD5" s="716">
        <v>53146581</v>
      </c>
      <c r="AE5" s="716"/>
      <c r="AF5" s="716"/>
      <c r="AG5" s="716"/>
      <c r="AH5" s="716"/>
      <c r="AI5" s="716"/>
      <c r="AJ5" s="716"/>
      <c r="AK5" s="716"/>
      <c r="AL5" s="703">
        <v>65.400000000000006</v>
      </c>
      <c r="AM5" s="685"/>
      <c r="AN5" s="685"/>
      <c r="AO5" s="704"/>
      <c r="AP5" s="679" t="s">
        <v>226</v>
      </c>
      <c r="AQ5" s="680"/>
      <c r="AR5" s="680"/>
      <c r="AS5" s="680"/>
      <c r="AT5" s="680"/>
      <c r="AU5" s="680"/>
      <c r="AV5" s="680"/>
      <c r="AW5" s="680"/>
      <c r="AX5" s="680"/>
      <c r="AY5" s="680"/>
      <c r="AZ5" s="680"/>
      <c r="BA5" s="680"/>
      <c r="BB5" s="680"/>
      <c r="BC5" s="680"/>
      <c r="BD5" s="680"/>
      <c r="BE5" s="680"/>
      <c r="BF5" s="681"/>
      <c r="BG5" s="621">
        <v>51681036</v>
      </c>
      <c r="BH5" s="622"/>
      <c r="BI5" s="622"/>
      <c r="BJ5" s="622"/>
      <c r="BK5" s="622"/>
      <c r="BL5" s="622"/>
      <c r="BM5" s="622"/>
      <c r="BN5" s="623"/>
      <c r="BO5" s="659">
        <v>89.2</v>
      </c>
      <c r="BP5" s="659"/>
      <c r="BQ5" s="659"/>
      <c r="BR5" s="659"/>
      <c r="BS5" s="660">
        <v>803629</v>
      </c>
      <c r="BT5" s="660"/>
      <c r="BU5" s="660"/>
      <c r="BV5" s="660"/>
      <c r="BW5" s="660"/>
      <c r="BX5" s="660"/>
      <c r="BY5" s="660"/>
      <c r="BZ5" s="660"/>
      <c r="CA5" s="660"/>
      <c r="CB5" s="700"/>
      <c r="CD5" s="673" t="s">
        <v>221</v>
      </c>
      <c r="CE5" s="674"/>
      <c r="CF5" s="674"/>
      <c r="CG5" s="674"/>
      <c r="CH5" s="674"/>
      <c r="CI5" s="674"/>
      <c r="CJ5" s="674"/>
      <c r="CK5" s="674"/>
      <c r="CL5" s="674"/>
      <c r="CM5" s="674"/>
      <c r="CN5" s="674"/>
      <c r="CO5" s="674"/>
      <c r="CP5" s="674"/>
      <c r="CQ5" s="675"/>
      <c r="CR5" s="673" t="s">
        <v>227</v>
      </c>
      <c r="CS5" s="674"/>
      <c r="CT5" s="674"/>
      <c r="CU5" s="674"/>
      <c r="CV5" s="674"/>
      <c r="CW5" s="674"/>
      <c r="CX5" s="674"/>
      <c r="CY5" s="675"/>
      <c r="CZ5" s="673" t="s">
        <v>219</v>
      </c>
      <c r="DA5" s="674"/>
      <c r="DB5" s="674"/>
      <c r="DC5" s="675"/>
      <c r="DD5" s="673" t="s">
        <v>228</v>
      </c>
      <c r="DE5" s="674"/>
      <c r="DF5" s="674"/>
      <c r="DG5" s="674"/>
      <c r="DH5" s="674"/>
      <c r="DI5" s="674"/>
      <c r="DJ5" s="674"/>
      <c r="DK5" s="674"/>
      <c r="DL5" s="674"/>
      <c r="DM5" s="674"/>
      <c r="DN5" s="674"/>
      <c r="DO5" s="674"/>
      <c r="DP5" s="675"/>
      <c r="DQ5" s="673" t="s">
        <v>229</v>
      </c>
      <c r="DR5" s="674"/>
      <c r="DS5" s="674"/>
      <c r="DT5" s="674"/>
      <c r="DU5" s="674"/>
      <c r="DV5" s="674"/>
      <c r="DW5" s="674"/>
      <c r="DX5" s="674"/>
      <c r="DY5" s="674"/>
      <c r="DZ5" s="674"/>
      <c r="EA5" s="674"/>
      <c r="EB5" s="674"/>
      <c r="EC5" s="675"/>
    </row>
    <row r="6" spans="2:143" ht="11.25" customHeight="1" x14ac:dyDescent="0.2">
      <c r="B6" s="618" t="s">
        <v>230</v>
      </c>
      <c r="C6" s="619"/>
      <c r="D6" s="619"/>
      <c r="E6" s="619"/>
      <c r="F6" s="619"/>
      <c r="G6" s="619"/>
      <c r="H6" s="619"/>
      <c r="I6" s="619"/>
      <c r="J6" s="619"/>
      <c r="K6" s="619"/>
      <c r="L6" s="619"/>
      <c r="M6" s="619"/>
      <c r="N6" s="619"/>
      <c r="O6" s="619"/>
      <c r="P6" s="619"/>
      <c r="Q6" s="620"/>
      <c r="R6" s="621">
        <v>640249</v>
      </c>
      <c r="S6" s="622"/>
      <c r="T6" s="622"/>
      <c r="U6" s="622"/>
      <c r="V6" s="622"/>
      <c r="W6" s="622"/>
      <c r="X6" s="622"/>
      <c r="Y6" s="623"/>
      <c r="Z6" s="659">
        <v>0.4</v>
      </c>
      <c r="AA6" s="659"/>
      <c r="AB6" s="659"/>
      <c r="AC6" s="659"/>
      <c r="AD6" s="660">
        <v>640249</v>
      </c>
      <c r="AE6" s="660"/>
      <c r="AF6" s="660"/>
      <c r="AG6" s="660"/>
      <c r="AH6" s="660"/>
      <c r="AI6" s="660"/>
      <c r="AJ6" s="660"/>
      <c r="AK6" s="660"/>
      <c r="AL6" s="624">
        <v>0.8</v>
      </c>
      <c r="AM6" s="625"/>
      <c r="AN6" s="625"/>
      <c r="AO6" s="661"/>
      <c r="AP6" s="618" t="s">
        <v>231</v>
      </c>
      <c r="AQ6" s="619"/>
      <c r="AR6" s="619"/>
      <c r="AS6" s="619"/>
      <c r="AT6" s="619"/>
      <c r="AU6" s="619"/>
      <c r="AV6" s="619"/>
      <c r="AW6" s="619"/>
      <c r="AX6" s="619"/>
      <c r="AY6" s="619"/>
      <c r="AZ6" s="619"/>
      <c r="BA6" s="619"/>
      <c r="BB6" s="619"/>
      <c r="BC6" s="619"/>
      <c r="BD6" s="619"/>
      <c r="BE6" s="619"/>
      <c r="BF6" s="620"/>
      <c r="BG6" s="621">
        <v>51681036</v>
      </c>
      <c r="BH6" s="622"/>
      <c r="BI6" s="622"/>
      <c r="BJ6" s="622"/>
      <c r="BK6" s="622"/>
      <c r="BL6" s="622"/>
      <c r="BM6" s="622"/>
      <c r="BN6" s="623"/>
      <c r="BO6" s="659">
        <v>89.2</v>
      </c>
      <c r="BP6" s="659"/>
      <c r="BQ6" s="659"/>
      <c r="BR6" s="659"/>
      <c r="BS6" s="660">
        <v>803629</v>
      </c>
      <c r="BT6" s="660"/>
      <c r="BU6" s="660"/>
      <c r="BV6" s="660"/>
      <c r="BW6" s="660"/>
      <c r="BX6" s="660"/>
      <c r="BY6" s="660"/>
      <c r="BZ6" s="660"/>
      <c r="CA6" s="660"/>
      <c r="CB6" s="700"/>
      <c r="CD6" s="679" t="s">
        <v>232</v>
      </c>
      <c r="CE6" s="680"/>
      <c r="CF6" s="680"/>
      <c r="CG6" s="680"/>
      <c r="CH6" s="680"/>
      <c r="CI6" s="680"/>
      <c r="CJ6" s="680"/>
      <c r="CK6" s="680"/>
      <c r="CL6" s="680"/>
      <c r="CM6" s="680"/>
      <c r="CN6" s="680"/>
      <c r="CO6" s="680"/>
      <c r="CP6" s="680"/>
      <c r="CQ6" s="681"/>
      <c r="CR6" s="621">
        <v>606189</v>
      </c>
      <c r="CS6" s="622"/>
      <c r="CT6" s="622"/>
      <c r="CU6" s="622"/>
      <c r="CV6" s="622"/>
      <c r="CW6" s="622"/>
      <c r="CX6" s="622"/>
      <c r="CY6" s="623"/>
      <c r="CZ6" s="703">
        <v>0.4</v>
      </c>
      <c r="DA6" s="685"/>
      <c r="DB6" s="685"/>
      <c r="DC6" s="705"/>
      <c r="DD6" s="627" t="s">
        <v>233</v>
      </c>
      <c r="DE6" s="622"/>
      <c r="DF6" s="622"/>
      <c r="DG6" s="622"/>
      <c r="DH6" s="622"/>
      <c r="DI6" s="622"/>
      <c r="DJ6" s="622"/>
      <c r="DK6" s="622"/>
      <c r="DL6" s="622"/>
      <c r="DM6" s="622"/>
      <c r="DN6" s="622"/>
      <c r="DO6" s="622"/>
      <c r="DP6" s="623"/>
      <c r="DQ6" s="627">
        <v>606189</v>
      </c>
      <c r="DR6" s="622"/>
      <c r="DS6" s="622"/>
      <c r="DT6" s="622"/>
      <c r="DU6" s="622"/>
      <c r="DV6" s="622"/>
      <c r="DW6" s="622"/>
      <c r="DX6" s="622"/>
      <c r="DY6" s="622"/>
      <c r="DZ6" s="622"/>
      <c r="EA6" s="622"/>
      <c r="EB6" s="622"/>
      <c r="EC6" s="658"/>
    </row>
    <row r="7" spans="2:143" ht="11.25" customHeight="1" x14ac:dyDescent="0.2">
      <c r="B7" s="618" t="s">
        <v>234</v>
      </c>
      <c r="C7" s="619"/>
      <c r="D7" s="619"/>
      <c r="E7" s="619"/>
      <c r="F7" s="619"/>
      <c r="G7" s="619"/>
      <c r="H7" s="619"/>
      <c r="I7" s="619"/>
      <c r="J7" s="619"/>
      <c r="K7" s="619"/>
      <c r="L7" s="619"/>
      <c r="M7" s="619"/>
      <c r="N7" s="619"/>
      <c r="O7" s="619"/>
      <c r="P7" s="619"/>
      <c r="Q7" s="620"/>
      <c r="R7" s="621">
        <v>56690</v>
      </c>
      <c r="S7" s="622"/>
      <c r="T7" s="622"/>
      <c r="U7" s="622"/>
      <c r="V7" s="622"/>
      <c r="W7" s="622"/>
      <c r="X7" s="622"/>
      <c r="Y7" s="623"/>
      <c r="Z7" s="659">
        <v>0</v>
      </c>
      <c r="AA7" s="659"/>
      <c r="AB7" s="659"/>
      <c r="AC7" s="659"/>
      <c r="AD7" s="660">
        <v>56690</v>
      </c>
      <c r="AE7" s="660"/>
      <c r="AF7" s="660"/>
      <c r="AG7" s="660"/>
      <c r="AH7" s="660"/>
      <c r="AI7" s="660"/>
      <c r="AJ7" s="660"/>
      <c r="AK7" s="660"/>
      <c r="AL7" s="624">
        <v>0.1</v>
      </c>
      <c r="AM7" s="625"/>
      <c r="AN7" s="625"/>
      <c r="AO7" s="661"/>
      <c r="AP7" s="618" t="s">
        <v>235</v>
      </c>
      <c r="AQ7" s="619"/>
      <c r="AR7" s="619"/>
      <c r="AS7" s="619"/>
      <c r="AT7" s="619"/>
      <c r="AU7" s="619"/>
      <c r="AV7" s="619"/>
      <c r="AW7" s="619"/>
      <c r="AX7" s="619"/>
      <c r="AY7" s="619"/>
      <c r="AZ7" s="619"/>
      <c r="BA7" s="619"/>
      <c r="BB7" s="619"/>
      <c r="BC7" s="619"/>
      <c r="BD7" s="619"/>
      <c r="BE7" s="619"/>
      <c r="BF7" s="620"/>
      <c r="BG7" s="621">
        <v>26661287</v>
      </c>
      <c r="BH7" s="622"/>
      <c r="BI7" s="622"/>
      <c r="BJ7" s="622"/>
      <c r="BK7" s="622"/>
      <c r="BL7" s="622"/>
      <c r="BM7" s="622"/>
      <c r="BN7" s="623"/>
      <c r="BO7" s="659">
        <v>46</v>
      </c>
      <c r="BP7" s="659"/>
      <c r="BQ7" s="659"/>
      <c r="BR7" s="659"/>
      <c r="BS7" s="660">
        <v>803629</v>
      </c>
      <c r="BT7" s="660"/>
      <c r="BU7" s="660"/>
      <c r="BV7" s="660"/>
      <c r="BW7" s="660"/>
      <c r="BX7" s="660"/>
      <c r="BY7" s="660"/>
      <c r="BZ7" s="660"/>
      <c r="CA7" s="660"/>
      <c r="CB7" s="700"/>
      <c r="CD7" s="618" t="s">
        <v>236</v>
      </c>
      <c r="CE7" s="619"/>
      <c r="CF7" s="619"/>
      <c r="CG7" s="619"/>
      <c r="CH7" s="619"/>
      <c r="CI7" s="619"/>
      <c r="CJ7" s="619"/>
      <c r="CK7" s="619"/>
      <c r="CL7" s="619"/>
      <c r="CM7" s="619"/>
      <c r="CN7" s="619"/>
      <c r="CO7" s="619"/>
      <c r="CP7" s="619"/>
      <c r="CQ7" s="620"/>
      <c r="CR7" s="621">
        <v>13158157</v>
      </c>
      <c r="CS7" s="622"/>
      <c r="CT7" s="622"/>
      <c r="CU7" s="622"/>
      <c r="CV7" s="622"/>
      <c r="CW7" s="622"/>
      <c r="CX7" s="622"/>
      <c r="CY7" s="623"/>
      <c r="CZ7" s="659">
        <v>8.1999999999999993</v>
      </c>
      <c r="DA7" s="659"/>
      <c r="DB7" s="659"/>
      <c r="DC7" s="659"/>
      <c r="DD7" s="627">
        <v>238181</v>
      </c>
      <c r="DE7" s="622"/>
      <c r="DF7" s="622"/>
      <c r="DG7" s="622"/>
      <c r="DH7" s="622"/>
      <c r="DI7" s="622"/>
      <c r="DJ7" s="622"/>
      <c r="DK7" s="622"/>
      <c r="DL7" s="622"/>
      <c r="DM7" s="622"/>
      <c r="DN7" s="622"/>
      <c r="DO7" s="622"/>
      <c r="DP7" s="623"/>
      <c r="DQ7" s="627">
        <v>11148056</v>
      </c>
      <c r="DR7" s="622"/>
      <c r="DS7" s="622"/>
      <c r="DT7" s="622"/>
      <c r="DU7" s="622"/>
      <c r="DV7" s="622"/>
      <c r="DW7" s="622"/>
      <c r="DX7" s="622"/>
      <c r="DY7" s="622"/>
      <c r="DZ7" s="622"/>
      <c r="EA7" s="622"/>
      <c r="EB7" s="622"/>
      <c r="EC7" s="658"/>
    </row>
    <row r="8" spans="2:143" ht="11.25" customHeight="1" x14ac:dyDescent="0.2">
      <c r="B8" s="618" t="s">
        <v>237</v>
      </c>
      <c r="C8" s="619"/>
      <c r="D8" s="619"/>
      <c r="E8" s="619"/>
      <c r="F8" s="619"/>
      <c r="G8" s="619"/>
      <c r="H8" s="619"/>
      <c r="I8" s="619"/>
      <c r="J8" s="619"/>
      <c r="K8" s="619"/>
      <c r="L8" s="619"/>
      <c r="M8" s="619"/>
      <c r="N8" s="619"/>
      <c r="O8" s="619"/>
      <c r="P8" s="619"/>
      <c r="Q8" s="620"/>
      <c r="R8" s="621">
        <v>472940</v>
      </c>
      <c r="S8" s="622"/>
      <c r="T8" s="622"/>
      <c r="U8" s="622"/>
      <c r="V8" s="622"/>
      <c r="W8" s="622"/>
      <c r="X8" s="622"/>
      <c r="Y8" s="623"/>
      <c r="Z8" s="659">
        <v>0.3</v>
      </c>
      <c r="AA8" s="659"/>
      <c r="AB8" s="659"/>
      <c r="AC8" s="659"/>
      <c r="AD8" s="660">
        <v>472940</v>
      </c>
      <c r="AE8" s="660"/>
      <c r="AF8" s="660"/>
      <c r="AG8" s="660"/>
      <c r="AH8" s="660"/>
      <c r="AI8" s="660"/>
      <c r="AJ8" s="660"/>
      <c r="AK8" s="660"/>
      <c r="AL8" s="624">
        <v>0.6</v>
      </c>
      <c r="AM8" s="625"/>
      <c r="AN8" s="625"/>
      <c r="AO8" s="661"/>
      <c r="AP8" s="618" t="s">
        <v>238</v>
      </c>
      <c r="AQ8" s="619"/>
      <c r="AR8" s="619"/>
      <c r="AS8" s="619"/>
      <c r="AT8" s="619"/>
      <c r="AU8" s="619"/>
      <c r="AV8" s="619"/>
      <c r="AW8" s="619"/>
      <c r="AX8" s="619"/>
      <c r="AY8" s="619"/>
      <c r="AZ8" s="619"/>
      <c r="BA8" s="619"/>
      <c r="BB8" s="619"/>
      <c r="BC8" s="619"/>
      <c r="BD8" s="619"/>
      <c r="BE8" s="619"/>
      <c r="BF8" s="620"/>
      <c r="BG8" s="621">
        <v>669660</v>
      </c>
      <c r="BH8" s="622"/>
      <c r="BI8" s="622"/>
      <c r="BJ8" s="622"/>
      <c r="BK8" s="622"/>
      <c r="BL8" s="622"/>
      <c r="BM8" s="622"/>
      <c r="BN8" s="623"/>
      <c r="BO8" s="659">
        <v>1.2</v>
      </c>
      <c r="BP8" s="659"/>
      <c r="BQ8" s="659"/>
      <c r="BR8" s="659"/>
      <c r="BS8" s="660" t="s">
        <v>233</v>
      </c>
      <c r="BT8" s="660"/>
      <c r="BU8" s="660"/>
      <c r="BV8" s="660"/>
      <c r="BW8" s="660"/>
      <c r="BX8" s="660"/>
      <c r="BY8" s="660"/>
      <c r="BZ8" s="660"/>
      <c r="CA8" s="660"/>
      <c r="CB8" s="700"/>
      <c r="CD8" s="618" t="s">
        <v>239</v>
      </c>
      <c r="CE8" s="619"/>
      <c r="CF8" s="619"/>
      <c r="CG8" s="619"/>
      <c r="CH8" s="619"/>
      <c r="CI8" s="619"/>
      <c r="CJ8" s="619"/>
      <c r="CK8" s="619"/>
      <c r="CL8" s="619"/>
      <c r="CM8" s="619"/>
      <c r="CN8" s="619"/>
      <c r="CO8" s="619"/>
      <c r="CP8" s="619"/>
      <c r="CQ8" s="620"/>
      <c r="CR8" s="621">
        <v>77586128</v>
      </c>
      <c r="CS8" s="622"/>
      <c r="CT8" s="622"/>
      <c r="CU8" s="622"/>
      <c r="CV8" s="622"/>
      <c r="CW8" s="622"/>
      <c r="CX8" s="622"/>
      <c r="CY8" s="623"/>
      <c r="CZ8" s="659">
        <v>48.4</v>
      </c>
      <c r="DA8" s="659"/>
      <c r="DB8" s="659"/>
      <c r="DC8" s="659"/>
      <c r="DD8" s="627">
        <v>559996</v>
      </c>
      <c r="DE8" s="622"/>
      <c r="DF8" s="622"/>
      <c r="DG8" s="622"/>
      <c r="DH8" s="622"/>
      <c r="DI8" s="622"/>
      <c r="DJ8" s="622"/>
      <c r="DK8" s="622"/>
      <c r="DL8" s="622"/>
      <c r="DM8" s="622"/>
      <c r="DN8" s="622"/>
      <c r="DO8" s="622"/>
      <c r="DP8" s="623"/>
      <c r="DQ8" s="627">
        <v>35912558</v>
      </c>
      <c r="DR8" s="622"/>
      <c r="DS8" s="622"/>
      <c r="DT8" s="622"/>
      <c r="DU8" s="622"/>
      <c r="DV8" s="622"/>
      <c r="DW8" s="622"/>
      <c r="DX8" s="622"/>
      <c r="DY8" s="622"/>
      <c r="DZ8" s="622"/>
      <c r="EA8" s="622"/>
      <c r="EB8" s="622"/>
      <c r="EC8" s="658"/>
    </row>
    <row r="9" spans="2:143" ht="11.25" customHeight="1" x14ac:dyDescent="0.2">
      <c r="B9" s="618" t="s">
        <v>240</v>
      </c>
      <c r="C9" s="619"/>
      <c r="D9" s="619"/>
      <c r="E9" s="619"/>
      <c r="F9" s="619"/>
      <c r="G9" s="619"/>
      <c r="H9" s="619"/>
      <c r="I9" s="619"/>
      <c r="J9" s="619"/>
      <c r="K9" s="619"/>
      <c r="L9" s="619"/>
      <c r="M9" s="619"/>
      <c r="N9" s="619"/>
      <c r="O9" s="619"/>
      <c r="P9" s="619"/>
      <c r="Q9" s="620"/>
      <c r="R9" s="621">
        <v>338130</v>
      </c>
      <c r="S9" s="622"/>
      <c r="T9" s="622"/>
      <c r="U9" s="622"/>
      <c r="V9" s="622"/>
      <c r="W9" s="622"/>
      <c r="X9" s="622"/>
      <c r="Y9" s="623"/>
      <c r="Z9" s="659">
        <v>0.2</v>
      </c>
      <c r="AA9" s="659"/>
      <c r="AB9" s="659"/>
      <c r="AC9" s="659"/>
      <c r="AD9" s="660">
        <v>338130</v>
      </c>
      <c r="AE9" s="660"/>
      <c r="AF9" s="660"/>
      <c r="AG9" s="660"/>
      <c r="AH9" s="660"/>
      <c r="AI9" s="660"/>
      <c r="AJ9" s="660"/>
      <c r="AK9" s="660"/>
      <c r="AL9" s="624">
        <v>0.4</v>
      </c>
      <c r="AM9" s="625"/>
      <c r="AN9" s="625"/>
      <c r="AO9" s="661"/>
      <c r="AP9" s="618" t="s">
        <v>241</v>
      </c>
      <c r="AQ9" s="619"/>
      <c r="AR9" s="619"/>
      <c r="AS9" s="619"/>
      <c r="AT9" s="619"/>
      <c r="AU9" s="619"/>
      <c r="AV9" s="619"/>
      <c r="AW9" s="619"/>
      <c r="AX9" s="619"/>
      <c r="AY9" s="619"/>
      <c r="AZ9" s="619"/>
      <c r="BA9" s="619"/>
      <c r="BB9" s="619"/>
      <c r="BC9" s="619"/>
      <c r="BD9" s="619"/>
      <c r="BE9" s="619"/>
      <c r="BF9" s="620"/>
      <c r="BG9" s="621">
        <v>22381763</v>
      </c>
      <c r="BH9" s="622"/>
      <c r="BI9" s="622"/>
      <c r="BJ9" s="622"/>
      <c r="BK9" s="622"/>
      <c r="BL9" s="622"/>
      <c r="BM9" s="622"/>
      <c r="BN9" s="623"/>
      <c r="BO9" s="659">
        <v>38.6</v>
      </c>
      <c r="BP9" s="659"/>
      <c r="BQ9" s="659"/>
      <c r="BR9" s="659"/>
      <c r="BS9" s="660" t="s">
        <v>136</v>
      </c>
      <c r="BT9" s="660"/>
      <c r="BU9" s="660"/>
      <c r="BV9" s="660"/>
      <c r="BW9" s="660"/>
      <c r="BX9" s="660"/>
      <c r="BY9" s="660"/>
      <c r="BZ9" s="660"/>
      <c r="CA9" s="660"/>
      <c r="CB9" s="700"/>
      <c r="CD9" s="618" t="s">
        <v>242</v>
      </c>
      <c r="CE9" s="619"/>
      <c r="CF9" s="619"/>
      <c r="CG9" s="619"/>
      <c r="CH9" s="619"/>
      <c r="CI9" s="619"/>
      <c r="CJ9" s="619"/>
      <c r="CK9" s="619"/>
      <c r="CL9" s="619"/>
      <c r="CM9" s="619"/>
      <c r="CN9" s="619"/>
      <c r="CO9" s="619"/>
      <c r="CP9" s="619"/>
      <c r="CQ9" s="620"/>
      <c r="CR9" s="621">
        <v>18480799</v>
      </c>
      <c r="CS9" s="622"/>
      <c r="CT9" s="622"/>
      <c r="CU9" s="622"/>
      <c r="CV9" s="622"/>
      <c r="CW9" s="622"/>
      <c r="CX9" s="622"/>
      <c r="CY9" s="623"/>
      <c r="CZ9" s="659">
        <v>11.5</v>
      </c>
      <c r="DA9" s="659"/>
      <c r="DB9" s="659"/>
      <c r="DC9" s="659"/>
      <c r="DD9" s="627">
        <v>1780125</v>
      </c>
      <c r="DE9" s="622"/>
      <c r="DF9" s="622"/>
      <c r="DG9" s="622"/>
      <c r="DH9" s="622"/>
      <c r="DI9" s="622"/>
      <c r="DJ9" s="622"/>
      <c r="DK9" s="622"/>
      <c r="DL9" s="622"/>
      <c r="DM9" s="622"/>
      <c r="DN9" s="622"/>
      <c r="DO9" s="622"/>
      <c r="DP9" s="623"/>
      <c r="DQ9" s="627">
        <v>11706226</v>
      </c>
      <c r="DR9" s="622"/>
      <c r="DS9" s="622"/>
      <c r="DT9" s="622"/>
      <c r="DU9" s="622"/>
      <c r="DV9" s="622"/>
      <c r="DW9" s="622"/>
      <c r="DX9" s="622"/>
      <c r="DY9" s="622"/>
      <c r="DZ9" s="622"/>
      <c r="EA9" s="622"/>
      <c r="EB9" s="622"/>
      <c r="EC9" s="658"/>
    </row>
    <row r="10" spans="2:143" ht="11.25" customHeight="1" x14ac:dyDescent="0.2">
      <c r="B10" s="618" t="s">
        <v>243</v>
      </c>
      <c r="C10" s="619"/>
      <c r="D10" s="619"/>
      <c r="E10" s="619"/>
      <c r="F10" s="619"/>
      <c r="G10" s="619"/>
      <c r="H10" s="619"/>
      <c r="I10" s="619"/>
      <c r="J10" s="619"/>
      <c r="K10" s="619"/>
      <c r="L10" s="619"/>
      <c r="M10" s="619"/>
      <c r="N10" s="619"/>
      <c r="O10" s="619"/>
      <c r="P10" s="619"/>
      <c r="Q10" s="620"/>
      <c r="R10" s="621" t="s">
        <v>233</v>
      </c>
      <c r="S10" s="622"/>
      <c r="T10" s="622"/>
      <c r="U10" s="622"/>
      <c r="V10" s="622"/>
      <c r="W10" s="622"/>
      <c r="X10" s="622"/>
      <c r="Y10" s="623"/>
      <c r="Z10" s="659" t="s">
        <v>233</v>
      </c>
      <c r="AA10" s="659"/>
      <c r="AB10" s="659"/>
      <c r="AC10" s="659"/>
      <c r="AD10" s="660" t="s">
        <v>233</v>
      </c>
      <c r="AE10" s="660"/>
      <c r="AF10" s="660"/>
      <c r="AG10" s="660"/>
      <c r="AH10" s="660"/>
      <c r="AI10" s="660"/>
      <c r="AJ10" s="660"/>
      <c r="AK10" s="660"/>
      <c r="AL10" s="624" t="s">
        <v>233</v>
      </c>
      <c r="AM10" s="625"/>
      <c r="AN10" s="625"/>
      <c r="AO10" s="661"/>
      <c r="AP10" s="618" t="s">
        <v>244</v>
      </c>
      <c r="AQ10" s="619"/>
      <c r="AR10" s="619"/>
      <c r="AS10" s="619"/>
      <c r="AT10" s="619"/>
      <c r="AU10" s="619"/>
      <c r="AV10" s="619"/>
      <c r="AW10" s="619"/>
      <c r="AX10" s="619"/>
      <c r="AY10" s="619"/>
      <c r="AZ10" s="619"/>
      <c r="BA10" s="619"/>
      <c r="BB10" s="619"/>
      <c r="BC10" s="619"/>
      <c r="BD10" s="619"/>
      <c r="BE10" s="619"/>
      <c r="BF10" s="620"/>
      <c r="BG10" s="621">
        <v>795055</v>
      </c>
      <c r="BH10" s="622"/>
      <c r="BI10" s="622"/>
      <c r="BJ10" s="622"/>
      <c r="BK10" s="622"/>
      <c r="BL10" s="622"/>
      <c r="BM10" s="622"/>
      <c r="BN10" s="623"/>
      <c r="BO10" s="659">
        <v>1.4</v>
      </c>
      <c r="BP10" s="659"/>
      <c r="BQ10" s="659"/>
      <c r="BR10" s="659"/>
      <c r="BS10" s="660" t="s">
        <v>136</v>
      </c>
      <c r="BT10" s="660"/>
      <c r="BU10" s="660"/>
      <c r="BV10" s="660"/>
      <c r="BW10" s="660"/>
      <c r="BX10" s="660"/>
      <c r="BY10" s="660"/>
      <c r="BZ10" s="660"/>
      <c r="CA10" s="660"/>
      <c r="CB10" s="700"/>
      <c r="CD10" s="618" t="s">
        <v>245</v>
      </c>
      <c r="CE10" s="619"/>
      <c r="CF10" s="619"/>
      <c r="CG10" s="619"/>
      <c r="CH10" s="619"/>
      <c r="CI10" s="619"/>
      <c r="CJ10" s="619"/>
      <c r="CK10" s="619"/>
      <c r="CL10" s="619"/>
      <c r="CM10" s="619"/>
      <c r="CN10" s="619"/>
      <c r="CO10" s="619"/>
      <c r="CP10" s="619"/>
      <c r="CQ10" s="620"/>
      <c r="CR10" s="621">
        <v>159222</v>
      </c>
      <c r="CS10" s="622"/>
      <c r="CT10" s="622"/>
      <c r="CU10" s="622"/>
      <c r="CV10" s="622"/>
      <c r="CW10" s="622"/>
      <c r="CX10" s="622"/>
      <c r="CY10" s="623"/>
      <c r="CZ10" s="659">
        <v>0.1</v>
      </c>
      <c r="DA10" s="659"/>
      <c r="DB10" s="659"/>
      <c r="DC10" s="659"/>
      <c r="DD10" s="627" t="s">
        <v>233</v>
      </c>
      <c r="DE10" s="622"/>
      <c r="DF10" s="622"/>
      <c r="DG10" s="622"/>
      <c r="DH10" s="622"/>
      <c r="DI10" s="622"/>
      <c r="DJ10" s="622"/>
      <c r="DK10" s="622"/>
      <c r="DL10" s="622"/>
      <c r="DM10" s="622"/>
      <c r="DN10" s="622"/>
      <c r="DO10" s="622"/>
      <c r="DP10" s="623"/>
      <c r="DQ10" s="627">
        <v>153489</v>
      </c>
      <c r="DR10" s="622"/>
      <c r="DS10" s="622"/>
      <c r="DT10" s="622"/>
      <c r="DU10" s="622"/>
      <c r="DV10" s="622"/>
      <c r="DW10" s="622"/>
      <c r="DX10" s="622"/>
      <c r="DY10" s="622"/>
      <c r="DZ10" s="622"/>
      <c r="EA10" s="622"/>
      <c r="EB10" s="622"/>
      <c r="EC10" s="658"/>
    </row>
    <row r="11" spans="2:143" ht="11.25" customHeight="1" x14ac:dyDescent="0.2">
      <c r="B11" s="618" t="s">
        <v>246</v>
      </c>
      <c r="C11" s="619"/>
      <c r="D11" s="619"/>
      <c r="E11" s="619"/>
      <c r="F11" s="619"/>
      <c r="G11" s="619"/>
      <c r="H11" s="619"/>
      <c r="I11" s="619"/>
      <c r="J11" s="619"/>
      <c r="K11" s="619"/>
      <c r="L11" s="619"/>
      <c r="M11" s="619"/>
      <c r="N11" s="619"/>
      <c r="O11" s="619"/>
      <c r="P11" s="619"/>
      <c r="Q11" s="620"/>
      <c r="R11" s="621">
        <v>8905281</v>
      </c>
      <c r="S11" s="622"/>
      <c r="T11" s="622"/>
      <c r="U11" s="622"/>
      <c r="V11" s="622"/>
      <c r="W11" s="622"/>
      <c r="X11" s="622"/>
      <c r="Y11" s="623"/>
      <c r="Z11" s="624">
        <v>5.4</v>
      </c>
      <c r="AA11" s="625"/>
      <c r="AB11" s="625"/>
      <c r="AC11" s="626"/>
      <c r="AD11" s="627">
        <v>8905281</v>
      </c>
      <c r="AE11" s="622"/>
      <c r="AF11" s="622"/>
      <c r="AG11" s="622"/>
      <c r="AH11" s="622"/>
      <c r="AI11" s="622"/>
      <c r="AJ11" s="622"/>
      <c r="AK11" s="623"/>
      <c r="AL11" s="624">
        <v>11</v>
      </c>
      <c r="AM11" s="625"/>
      <c r="AN11" s="625"/>
      <c r="AO11" s="661"/>
      <c r="AP11" s="618" t="s">
        <v>247</v>
      </c>
      <c r="AQ11" s="619"/>
      <c r="AR11" s="619"/>
      <c r="AS11" s="619"/>
      <c r="AT11" s="619"/>
      <c r="AU11" s="619"/>
      <c r="AV11" s="619"/>
      <c r="AW11" s="619"/>
      <c r="AX11" s="619"/>
      <c r="AY11" s="619"/>
      <c r="AZ11" s="619"/>
      <c r="BA11" s="619"/>
      <c r="BB11" s="619"/>
      <c r="BC11" s="619"/>
      <c r="BD11" s="619"/>
      <c r="BE11" s="619"/>
      <c r="BF11" s="620"/>
      <c r="BG11" s="621">
        <v>2814809</v>
      </c>
      <c r="BH11" s="622"/>
      <c r="BI11" s="622"/>
      <c r="BJ11" s="622"/>
      <c r="BK11" s="622"/>
      <c r="BL11" s="622"/>
      <c r="BM11" s="622"/>
      <c r="BN11" s="623"/>
      <c r="BO11" s="659">
        <v>4.9000000000000004</v>
      </c>
      <c r="BP11" s="659"/>
      <c r="BQ11" s="659"/>
      <c r="BR11" s="659"/>
      <c r="BS11" s="660">
        <v>803629</v>
      </c>
      <c r="BT11" s="660"/>
      <c r="BU11" s="660"/>
      <c r="BV11" s="660"/>
      <c r="BW11" s="660"/>
      <c r="BX11" s="660"/>
      <c r="BY11" s="660"/>
      <c r="BZ11" s="660"/>
      <c r="CA11" s="660"/>
      <c r="CB11" s="700"/>
      <c r="CD11" s="618" t="s">
        <v>248</v>
      </c>
      <c r="CE11" s="619"/>
      <c r="CF11" s="619"/>
      <c r="CG11" s="619"/>
      <c r="CH11" s="619"/>
      <c r="CI11" s="619"/>
      <c r="CJ11" s="619"/>
      <c r="CK11" s="619"/>
      <c r="CL11" s="619"/>
      <c r="CM11" s="619"/>
      <c r="CN11" s="619"/>
      <c r="CO11" s="619"/>
      <c r="CP11" s="619"/>
      <c r="CQ11" s="620"/>
      <c r="CR11" s="621">
        <v>180143</v>
      </c>
      <c r="CS11" s="622"/>
      <c r="CT11" s="622"/>
      <c r="CU11" s="622"/>
      <c r="CV11" s="622"/>
      <c r="CW11" s="622"/>
      <c r="CX11" s="622"/>
      <c r="CY11" s="623"/>
      <c r="CZ11" s="659">
        <v>0.1</v>
      </c>
      <c r="DA11" s="659"/>
      <c r="DB11" s="659"/>
      <c r="DC11" s="659"/>
      <c r="DD11" s="627">
        <v>16112</v>
      </c>
      <c r="DE11" s="622"/>
      <c r="DF11" s="622"/>
      <c r="DG11" s="622"/>
      <c r="DH11" s="622"/>
      <c r="DI11" s="622"/>
      <c r="DJ11" s="622"/>
      <c r="DK11" s="622"/>
      <c r="DL11" s="622"/>
      <c r="DM11" s="622"/>
      <c r="DN11" s="622"/>
      <c r="DO11" s="622"/>
      <c r="DP11" s="623"/>
      <c r="DQ11" s="627">
        <v>144743</v>
      </c>
      <c r="DR11" s="622"/>
      <c r="DS11" s="622"/>
      <c r="DT11" s="622"/>
      <c r="DU11" s="622"/>
      <c r="DV11" s="622"/>
      <c r="DW11" s="622"/>
      <c r="DX11" s="622"/>
      <c r="DY11" s="622"/>
      <c r="DZ11" s="622"/>
      <c r="EA11" s="622"/>
      <c r="EB11" s="622"/>
      <c r="EC11" s="658"/>
    </row>
    <row r="12" spans="2:143" ht="11.25" customHeight="1" x14ac:dyDescent="0.2">
      <c r="B12" s="618" t="s">
        <v>249</v>
      </c>
      <c r="C12" s="619"/>
      <c r="D12" s="619"/>
      <c r="E12" s="619"/>
      <c r="F12" s="619"/>
      <c r="G12" s="619"/>
      <c r="H12" s="619"/>
      <c r="I12" s="619"/>
      <c r="J12" s="619"/>
      <c r="K12" s="619"/>
      <c r="L12" s="619"/>
      <c r="M12" s="619"/>
      <c r="N12" s="619"/>
      <c r="O12" s="619"/>
      <c r="P12" s="619"/>
      <c r="Q12" s="620"/>
      <c r="R12" s="621">
        <v>79526</v>
      </c>
      <c r="S12" s="622"/>
      <c r="T12" s="622"/>
      <c r="U12" s="622"/>
      <c r="V12" s="622"/>
      <c r="W12" s="622"/>
      <c r="X12" s="622"/>
      <c r="Y12" s="623"/>
      <c r="Z12" s="659">
        <v>0</v>
      </c>
      <c r="AA12" s="659"/>
      <c r="AB12" s="659"/>
      <c r="AC12" s="659"/>
      <c r="AD12" s="660">
        <v>79526</v>
      </c>
      <c r="AE12" s="660"/>
      <c r="AF12" s="660"/>
      <c r="AG12" s="660"/>
      <c r="AH12" s="660"/>
      <c r="AI12" s="660"/>
      <c r="AJ12" s="660"/>
      <c r="AK12" s="660"/>
      <c r="AL12" s="624">
        <v>0.1</v>
      </c>
      <c r="AM12" s="625"/>
      <c r="AN12" s="625"/>
      <c r="AO12" s="661"/>
      <c r="AP12" s="618" t="s">
        <v>250</v>
      </c>
      <c r="AQ12" s="619"/>
      <c r="AR12" s="619"/>
      <c r="AS12" s="619"/>
      <c r="AT12" s="619"/>
      <c r="AU12" s="619"/>
      <c r="AV12" s="619"/>
      <c r="AW12" s="619"/>
      <c r="AX12" s="619"/>
      <c r="AY12" s="619"/>
      <c r="AZ12" s="619"/>
      <c r="BA12" s="619"/>
      <c r="BB12" s="619"/>
      <c r="BC12" s="619"/>
      <c r="BD12" s="619"/>
      <c r="BE12" s="619"/>
      <c r="BF12" s="620"/>
      <c r="BG12" s="621">
        <v>22298046</v>
      </c>
      <c r="BH12" s="622"/>
      <c r="BI12" s="622"/>
      <c r="BJ12" s="622"/>
      <c r="BK12" s="622"/>
      <c r="BL12" s="622"/>
      <c r="BM12" s="622"/>
      <c r="BN12" s="623"/>
      <c r="BO12" s="659">
        <v>38.5</v>
      </c>
      <c r="BP12" s="659"/>
      <c r="BQ12" s="659"/>
      <c r="BR12" s="659"/>
      <c r="BS12" s="660" t="s">
        <v>251</v>
      </c>
      <c r="BT12" s="660"/>
      <c r="BU12" s="660"/>
      <c r="BV12" s="660"/>
      <c r="BW12" s="660"/>
      <c r="BX12" s="660"/>
      <c r="BY12" s="660"/>
      <c r="BZ12" s="660"/>
      <c r="CA12" s="660"/>
      <c r="CB12" s="700"/>
      <c r="CD12" s="618" t="s">
        <v>252</v>
      </c>
      <c r="CE12" s="619"/>
      <c r="CF12" s="619"/>
      <c r="CG12" s="619"/>
      <c r="CH12" s="619"/>
      <c r="CI12" s="619"/>
      <c r="CJ12" s="619"/>
      <c r="CK12" s="619"/>
      <c r="CL12" s="619"/>
      <c r="CM12" s="619"/>
      <c r="CN12" s="619"/>
      <c r="CO12" s="619"/>
      <c r="CP12" s="619"/>
      <c r="CQ12" s="620"/>
      <c r="CR12" s="621">
        <v>396703</v>
      </c>
      <c r="CS12" s="622"/>
      <c r="CT12" s="622"/>
      <c r="CU12" s="622"/>
      <c r="CV12" s="622"/>
      <c r="CW12" s="622"/>
      <c r="CX12" s="622"/>
      <c r="CY12" s="623"/>
      <c r="CZ12" s="659">
        <v>0.2</v>
      </c>
      <c r="DA12" s="659"/>
      <c r="DB12" s="659"/>
      <c r="DC12" s="659"/>
      <c r="DD12" s="627">
        <v>126188</v>
      </c>
      <c r="DE12" s="622"/>
      <c r="DF12" s="622"/>
      <c r="DG12" s="622"/>
      <c r="DH12" s="622"/>
      <c r="DI12" s="622"/>
      <c r="DJ12" s="622"/>
      <c r="DK12" s="622"/>
      <c r="DL12" s="622"/>
      <c r="DM12" s="622"/>
      <c r="DN12" s="622"/>
      <c r="DO12" s="622"/>
      <c r="DP12" s="623"/>
      <c r="DQ12" s="627">
        <v>271550</v>
      </c>
      <c r="DR12" s="622"/>
      <c r="DS12" s="622"/>
      <c r="DT12" s="622"/>
      <c r="DU12" s="622"/>
      <c r="DV12" s="622"/>
      <c r="DW12" s="622"/>
      <c r="DX12" s="622"/>
      <c r="DY12" s="622"/>
      <c r="DZ12" s="622"/>
      <c r="EA12" s="622"/>
      <c r="EB12" s="622"/>
      <c r="EC12" s="658"/>
    </row>
    <row r="13" spans="2:143" ht="11.25" customHeight="1" x14ac:dyDescent="0.2">
      <c r="B13" s="618" t="s">
        <v>253</v>
      </c>
      <c r="C13" s="619"/>
      <c r="D13" s="619"/>
      <c r="E13" s="619"/>
      <c r="F13" s="619"/>
      <c r="G13" s="619"/>
      <c r="H13" s="619"/>
      <c r="I13" s="619"/>
      <c r="J13" s="619"/>
      <c r="K13" s="619"/>
      <c r="L13" s="619"/>
      <c r="M13" s="619"/>
      <c r="N13" s="619"/>
      <c r="O13" s="619"/>
      <c r="P13" s="619"/>
      <c r="Q13" s="620"/>
      <c r="R13" s="621" t="s">
        <v>136</v>
      </c>
      <c r="S13" s="622"/>
      <c r="T13" s="622"/>
      <c r="U13" s="622"/>
      <c r="V13" s="622"/>
      <c r="W13" s="622"/>
      <c r="X13" s="622"/>
      <c r="Y13" s="623"/>
      <c r="Z13" s="659" t="s">
        <v>136</v>
      </c>
      <c r="AA13" s="659"/>
      <c r="AB13" s="659"/>
      <c r="AC13" s="659"/>
      <c r="AD13" s="660" t="s">
        <v>136</v>
      </c>
      <c r="AE13" s="660"/>
      <c r="AF13" s="660"/>
      <c r="AG13" s="660"/>
      <c r="AH13" s="660"/>
      <c r="AI13" s="660"/>
      <c r="AJ13" s="660"/>
      <c r="AK13" s="660"/>
      <c r="AL13" s="624" t="s">
        <v>136</v>
      </c>
      <c r="AM13" s="625"/>
      <c r="AN13" s="625"/>
      <c r="AO13" s="661"/>
      <c r="AP13" s="618" t="s">
        <v>254</v>
      </c>
      <c r="AQ13" s="619"/>
      <c r="AR13" s="619"/>
      <c r="AS13" s="619"/>
      <c r="AT13" s="619"/>
      <c r="AU13" s="619"/>
      <c r="AV13" s="619"/>
      <c r="AW13" s="619"/>
      <c r="AX13" s="619"/>
      <c r="AY13" s="619"/>
      <c r="AZ13" s="619"/>
      <c r="BA13" s="619"/>
      <c r="BB13" s="619"/>
      <c r="BC13" s="619"/>
      <c r="BD13" s="619"/>
      <c r="BE13" s="619"/>
      <c r="BF13" s="620"/>
      <c r="BG13" s="621">
        <v>21961739</v>
      </c>
      <c r="BH13" s="622"/>
      <c r="BI13" s="622"/>
      <c r="BJ13" s="622"/>
      <c r="BK13" s="622"/>
      <c r="BL13" s="622"/>
      <c r="BM13" s="622"/>
      <c r="BN13" s="623"/>
      <c r="BO13" s="659">
        <v>37.9</v>
      </c>
      <c r="BP13" s="659"/>
      <c r="BQ13" s="659"/>
      <c r="BR13" s="659"/>
      <c r="BS13" s="660" t="s">
        <v>233</v>
      </c>
      <c r="BT13" s="660"/>
      <c r="BU13" s="660"/>
      <c r="BV13" s="660"/>
      <c r="BW13" s="660"/>
      <c r="BX13" s="660"/>
      <c r="BY13" s="660"/>
      <c r="BZ13" s="660"/>
      <c r="CA13" s="660"/>
      <c r="CB13" s="700"/>
      <c r="CD13" s="618" t="s">
        <v>255</v>
      </c>
      <c r="CE13" s="619"/>
      <c r="CF13" s="619"/>
      <c r="CG13" s="619"/>
      <c r="CH13" s="619"/>
      <c r="CI13" s="619"/>
      <c r="CJ13" s="619"/>
      <c r="CK13" s="619"/>
      <c r="CL13" s="619"/>
      <c r="CM13" s="619"/>
      <c r="CN13" s="619"/>
      <c r="CO13" s="619"/>
      <c r="CP13" s="619"/>
      <c r="CQ13" s="620"/>
      <c r="CR13" s="621">
        <v>18781827</v>
      </c>
      <c r="CS13" s="622"/>
      <c r="CT13" s="622"/>
      <c r="CU13" s="622"/>
      <c r="CV13" s="622"/>
      <c r="CW13" s="622"/>
      <c r="CX13" s="622"/>
      <c r="CY13" s="623"/>
      <c r="CZ13" s="659">
        <v>11.7</v>
      </c>
      <c r="DA13" s="659"/>
      <c r="DB13" s="659"/>
      <c r="DC13" s="659"/>
      <c r="DD13" s="627">
        <v>10497409</v>
      </c>
      <c r="DE13" s="622"/>
      <c r="DF13" s="622"/>
      <c r="DG13" s="622"/>
      <c r="DH13" s="622"/>
      <c r="DI13" s="622"/>
      <c r="DJ13" s="622"/>
      <c r="DK13" s="622"/>
      <c r="DL13" s="622"/>
      <c r="DM13" s="622"/>
      <c r="DN13" s="622"/>
      <c r="DO13" s="622"/>
      <c r="DP13" s="623"/>
      <c r="DQ13" s="627">
        <v>8558223</v>
      </c>
      <c r="DR13" s="622"/>
      <c r="DS13" s="622"/>
      <c r="DT13" s="622"/>
      <c r="DU13" s="622"/>
      <c r="DV13" s="622"/>
      <c r="DW13" s="622"/>
      <c r="DX13" s="622"/>
      <c r="DY13" s="622"/>
      <c r="DZ13" s="622"/>
      <c r="EA13" s="622"/>
      <c r="EB13" s="622"/>
      <c r="EC13" s="658"/>
    </row>
    <row r="14" spans="2:143" ht="11.25" customHeight="1" x14ac:dyDescent="0.2">
      <c r="B14" s="618" t="s">
        <v>256</v>
      </c>
      <c r="C14" s="619"/>
      <c r="D14" s="619"/>
      <c r="E14" s="619"/>
      <c r="F14" s="619"/>
      <c r="G14" s="619"/>
      <c r="H14" s="619"/>
      <c r="I14" s="619"/>
      <c r="J14" s="619"/>
      <c r="K14" s="619"/>
      <c r="L14" s="619"/>
      <c r="M14" s="619"/>
      <c r="N14" s="619"/>
      <c r="O14" s="619"/>
      <c r="P14" s="619"/>
      <c r="Q14" s="620"/>
      <c r="R14" s="621">
        <v>4667</v>
      </c>
      <c r="S14" s="622"/>
      <c r="T14" s="622"/>
      <c r="U14" s="622"/>
      <c r="V14" s="622"/>
      <c r="W14" s="622"/>
      <c r="X14" s="622"/>
      <c r="Y14" s="623"/>
      <c r="Z14" s="659">
        <v>0</v>
      </c>
      <c r="AA14" s="659"/>
      <c r="AB14" s="659"/>
      <c r="AC14" s="659"/>
      <c r="AD14" s="660">
        <v>4667</v>
      </c>
      <c r="AE14" s="660"/>
      <c r="AF14" s="660"/>
      <c r="AG14" s="660"/>
      <c r="AH14" s="660"/>
      <c r="AI14" s="660"/>
      <c r="AJ14" s="660"/>
      <c r="AK14" s="660"/>
      <c r="AL14" s="624">
        <v>0</v>
      </c>
      <c r="AM14" s="625"/>
      <c r="AN14" s="625"/>
      <c r="AO14" s="661"/>
      <c r="AP14" s="618" t="s">
        <v>257</v>
      </c>
      <c r="AQ14" s="619"/>
      <c r="AR14" s="619"/>
      <c r="AS14" s="619"/>
      <c r="AT14" s="619"/>
      <c r="AU14" s="619"/>
      <c r="AV14" s="619"/>
      <c r="AW14" s="619"/>
      <c r="AX14" s="619"/>
      <c r="AY14" s="619"/>
      <c r="AZ14" s="619"/>
      <c r="BA14" s="619"/>
      <c r="BB14" s="619"/>
      <c r="BC14" s="619"/>
      <c r="BD14" s="619"/>
      <c r="BE14" s="619"/>
      <c r="BF14" s="620"/>
      <c r="BG14" s="621">
        <v>626346</v>
      </c>
      <c r="BH14" s="622"/>
      <c r="BI14" s="622"/>
      <c r="BJ14" s="622"/>
      <c r="BK14" s="622"/>
      <c r="BL14" s="622"/>
      <c r="BM14" s="622"/>
      <c r="BN14" s="623"/>
      <c r="BO14" s="659">
        <v>1.1000000000000001</v>
      </c>
      <c r="BP14" s="659"/>
      <c r="BQ14" s="659"/>
      <c r="BR14" s="659"/>
      <c r="BS14" s="660" t="s">
        <v>136</v>
      </c>
      <c r="BT14" s="660"/>
      <c r="BU14" s="660"/>
      <c r="BV14" s="660"/>
      <c r="BW14" s="660"/>
      <c r="BX14" s="660"/>
      <c r="BY14" s="660"/>
      <c r="BZ14" s="660"/>
      <c r="CA14" s="660"/>
      <c r="CB14" s="700"/>
      <c r="CD14" s="618" t="s">
        <v>258</v>
      </c>
      <c r="CE14" s="619"/>
      <c r="CF14" s="619"/>
      <c r="CG14" s="619"/>
      <c r="CH14" s="619"/>
      <c r="CI14" s="619"/>
      <c r="CJ14" s="619"/>
      <c r="CK14" s="619"/>
      <c r="CL14" s="619"/>
      <c r="CM14" s="619"/>
      <c r="CN14" s="619"/>
      <c r="CO14" s="619"/>
      <c r="CP14" s="619"/>
      <c r="CQ14" s="620"/>
      <c r="CR14" s="621">
        <v>4977261</v>
      </c>
      <c r="CS14" s="622"/>
      <c r="CT14" s="622"/>
      <c r="CU14" s="622"/>
      <c r="CV14" s="622"/>
      <c r="CW14" s="622"/>
      <c r="CX14" s="622"/>
      <c r="CY14" s="623"/>
      <c r="CZ14" s="659">
        <v>3.1</v>
      </c>
      <c r="DA14" s="659"/>
      <c r="DB14" s="659"/>
      <c r="DC14" s="659"/>
      <c r="DD14" s="627" t="s">
        <v>136</v>
      </c>
      <c r="DE14" s="622"/>
      <c r="DF14" s="622"/>
      <c r="DG14" s="622"/>
      <c r="DH14" s="622"/>
      <c r="DI14" s="622"/>
      <c r="DJ14" s="622"/>
      <c r="DK14" s="622"/>
      <c r="DL14" s="622"/>
      <c r="DM14" s="622"/>
      <c r="DN14" s="622"/>
      <c r="DO14" s="622"/>
      <c r="DP14" s="623"/>
      <c r="DQ14" s="627">
        <v>4924800</v>
      </c>
      <c r="DR14" s="622"/>
      <c r="DS14" s="622"/>
      <c r="DT14" s="622"/>
      <c r="DU14" s="622"/>
      <c r="DV14" s="622"/>
      <c r="DW14" s="622"/>
      <c r="DX14" s="622"/>
      <c r="DY14" s="622"/>
      <c r="DZ14" s="622"/>
      <c r="EA14" s="622"/>
      <c r="EB14" s="622"/>
      <c r="EC14" s="658"/>
    </row>
    <row r="15" spans="2:143" ht="11.25" customHeight="1" x14ac:dyDescent="0.2">
      <c r="B15" s="618" t="s">
        <v>259</v>
      </c>
      <c r="C15" s="619"/>
      <c r="D15" s="619"/>
      <c r="E15" s="619"/>
      <c r="F15" s="619"/>
      <c r="G15" s="619"/>
      <c r="H15" s="619"/>
      <c r="I15" s="619"/>
      <c r="J15" s="619"/>
      <c r="K15" s="619"/>
      <c r="L15" s="619"/>
      <c r="M15" s="619"/>
      <c r="N15" s="619"/>
      <c r="O15" s="619"/>
      <c r="P15" s="619"/>
      <c r="Q15" s="620"/>
      <c r="R15" s="621" t="s">
        <v>136</v>
      </c>
      <c r="S15" s="622"/>
      <c r="T15" s="622"/>
      <c r="U15" s="622"/>
      <c r="V15" s="622"/>
      <c r="W15" s="622"/>
      <c r="X15" s="622"/>
      <c r="Y15" s="623"/>
      <c r="Z15" s="659" t="s">
        <v>251</v>
      </c>
      <c r="AA15" s="659"/>
      <c r="AB15" s="659"/>
      <c r="AC15" s="659"/>
      <c r="AD15" s="660" t="s">
        <v>136</v>
      </c>
      <c r="AE15" s="660"/>
      <c r="AF15" s="660"/>
      <c r="AG15" s="660"/>
      <c r="AH15" s="660"/>
      <c r="AI15" s="660"/>
      <c r="AJ15" s="660"/>
      <c r="AK15" s="660"/>
      <c r="AL15" s="624" t="s">
        <v>136</v>
      </c>
      <c r="AM15" s="625"/>
      <c r="AN15" s="625"/>
      <c r="AO15" s="661"/>
      <c r="AP15" s="618" t="s">
        <v>260</v>
      </c>
      <c r="AQ15" s="619"/>
      <c r="AR15" s="619"/>
      <c r="AS15" s="619"/>
      <c r="AT15" s="619"/>
      <c r="AU15" s="619"/>
      <c r="AV15" s="619"/>
      <c r="AW15" s="619"/>
      <c r="AX15" s="619"/>
      <c r="AY15" s="619"/>
      <c r="AZ15" s="619"/>
      <c r="BA15" s="619"/>
      <c r="BB15" s="619"/>
      <c r="BC15" s="619"/>
      <c r="BD15" s="619"/>
      <c r="BE15" s="619"/>
      <c r="BF15" s="620"/>
      <c r="BG15" s="621">
        <v>2095357</v>
      </c>
      <c r="BH15" s="622"/>
      <c r="BI15" s="622"/>
      <c r="BJ15" s="622"/>
      <c r="BK15" s="622"/>
      <c r="BL15" s="622"/>
      <c r="BM15" s="622"/>
      <c r="BN15" s="623"/>
      <c r="BO15" s="659">
        <v>3.6</v>
      </c>
      <c r="BP15" s="659"/>
      <c r="BQ15" s="659"/>
      <c r="BR15" s="659"/>
      <c r="BS15" s="660" t="s">
        <v>233</v>
      </c>
      <c r="BT15" s="660"/>
      <c r="BU15" s="660"/>
      <c r="BV15" s="660"/>
      <c r="BW15" s="660"/>
      <c r="BX15" s="660"/>
      <c r="BY15" s="660"/>
      <c r="BZ15" s="660"/>
      <c r="CA15" s="660"/>
      <c r="CB15" s="700"/>
      <c r="CD15" s="618" t="s">
        <v>261</v>
      </c>
      <c r="CE15" s="619"/>
      <c r="CF15" s="619"/>
      <c r="CG15" s="619"/>
      <c r="CH15" s="619"/>
      <c r="CI15" s="619"/>
      <c r="CJ15" s="619"/>
      <c r="CK15" s="619"/>
      <c r="CL15" s="619"/>
      <c r="CM15" s="619"/>
      <c r="CN15" s="619"/>
      <c r="CO15" s="619"/>
      <c r="CP15" s="619"/>
      <c r="CQ15" s="620"/>
      <c r="CR15" s="621">
        <v>14641529</v>
      </c>
      <c r="CS15" s="622"/>
      <c r="CT15" s="622"/>
      <c r="CU15" s="622"/>
      <c r="CV15" s="622"/>
      <c r="CW15" s="622"/>
      <c r="CX15" s="622"/>
      <c r="CY15" s="623"/>
      <c r="CZ15" s="659">
        <v>9.1</v>
      </c>
      <c r="DA15" s="659"/>
      <c r="DB15" s="659"/>
      <c r="DC15" s="659"/>
      <c r="DD15" s="627">
        <v>3552605</v>
      </c>
      <c r="DE15" s="622"/>
      <c r="DF15" s="622"/>
      <c r="DG15" s="622"/>
      <c r="DH15" s="622"/>
      <c r="DI15" s="622"/>
      <c r="DJ15" s="622"/>
      <c r="DK15" s="622"/>
      <c r="DL15" s="622"/>
      <c r="DM15" s="622"/>
      <c r="DN15" s="622"/>
      <c r="DO15" s="622"/>
      <c r="DP15" s="623"/>
      <c r="DQ15" s="627">
        <v>10835235</v>
      </c>
      <c r="DR15" s="622"/>
      <c r="DS15" s="622"/>
      <c r="DT15" s="622"/>
      <c r="DU15" s="622"/>
      <c r="DV15" s="622"/>
      <c r="DW15" s="622"/>
      <c r="DX15" s="622"/>
      <c r="DY15" s="622"/>
      <c r="DZ15" s="622"/>
      <c r="EA15" s="622"/>
      <c r="EB15" s="622"/>
      <c r="EC15" s="658"/>
    </row>
    <row r="16" spans="2:143" ht="11.25" customHeight="1" x14ac:dyDescent="0.2">
      <c r="B16" s="618" t="s">
        <v>262</v>
      </c>
      <c r="C16" s="619"/>
      <c r="D16" s="619"/>
      <c r="E16" s="619"/>
      <c r="F16" s="619"/>
      <c r="G16" s="619"/>
      <c r="H16" s="619"/>
      <c r="I16" s="619"/>
      <c r="J16" s="619"/>
      <c r="K16" s="619"/>
      <c r="L16" s="619"/>
      <c r="M16" s="619"/>
      <c r="N16" s="619"/>
      <c r="O16" s="619"/>
      <c r="P16" s="619"/>
      <c r="Q16" s="620"/>
      <c r="R16" s="621">
        <v>139654</v>
      </c>
      <c r="S16" s="622"/>
      <c r="T16" s="622"/>
      <c r="U16" s="622"/>
      <c r="V16" s="622"/>
      <c r="W16" s="622"/>
      <c r="X16" s="622"/>
      <c r="Y16" s="623"/>
      <c r="Z16" s="659">
        <v>0.1</v>
      </c>
      <c r="AA16" s="659"/>
      <c r="AB16" s="659"/>
      <c r="AC16" s="659"/>
      <c r="AD16" s="660">
        <v>139654</v>
      </c>
      <c r="AE16" s="660"/>
      <c r="AF16" s="660"/>
      <c r="AG16" s="660"/>
      <c r="AH16" s="660"/>
      <c r="AI16" s="660"/>
      <c r="AJ16" s="660"/>
      <c r="AK16" s="660"/>
      <c r="AL16" s="624">
        <v>0.2</v>
      </c>
      <c r="AM16" s="625"/>
      <c r="AN16" s="625"/>
      <c r="AO16" s="661"/>
      <c r="AP16" s="618" t="s">
        <v>263</v>
      </c>
      <c r="AQ16" s="619"/>
      <c r="AR16" s="619"/>
      <c r="AS16" s="619"/>
      <c r="AT16" s="619"/>
      <c r="AU16" s="619"/>
      <c r="AV16" s="619"/>
      <c r="AW16" s="619"/>
      <c r="AX16" s="619"/>
      <c r="AY16" s="619"/>
      <c r="AZ16" s="619"/>
      <c r="BA16" s="619"/>
      <c r="BB16" s="619"/>
      <c r="BC16" s="619"/>
      <c r="BD16" s="619"/>
      <c r="BE16" s="619"/>
      <c r="BF16" s="620"/>
      <c r="BG16" s="621" t="s">
        <v>136</v>
      </c>
      <c r="BH16" s="622"/>
      <c r="BI16" s="622"/>
      <c r="BJ16" s="622"/>
      <c r="BK16" s="622"/>
      <c r="BL16" s="622"/>
      <c r="BM16" s="622"/>
      <c r="BN16" s="623"/>
      <c r="BO16" s="659" t="s">
        <v>233</v>
      </c>
      <c r="BP16" s="659"/>
      <c r="BQ16" s="659"/>
      <c r="BR16" s="659"/>
      <c r="BS16" s="660" t="s">
        <v>136</v>
      </c>
      <c r="BT16" s="660"/>
      <c r="BU16" s="660"/>
      <c r="BV16" s="660"/>
      <c r="BW16" s="660"/>
      <c r="BX16" s="660"/>
      <c r="BY16" s="660"/>
      <c r="BZ16" s="660"/>
      <c r="CA16" s="660"/>
      <c r="CB16" s="700"/>
      <c r="CD16" s="618" t="s">
        <v>264</v>
      </c>
      <c r="CE16" s="619"/>
      <c r="CF16" s="619"/>
      <c r="CG16" s="619"/>
      <c r="CH16" s="619"/>
      <c r="CI16" s="619"/>
      <c r="CJ16" s="619"/>
      <c r="CK16" s="619"/>
      <c r="CL16" s="619"/>
      <c r="CM16" s="619"/>
      <c r="CN16" s="619"/>
      <c r="CO16" s="619"/>
      <c r="CP16" s="619"/>
      <c r="CQ16" s="620"/>
      <c r="CR16" s="621">
        <v>9655</v>
      </c>
      <c r="CS16" s="622"/>
      <c r="CT16" s="622"/>
      <c r="CU16" s="622"/>
      <c r="CV16" s="622"/>
      <c r="CW16" s="622"/>
      <c r="CX16" s="622"/>
      <c r="CY16" s="623"/>
      <c r="CZ16" s="659">
        <v>0</v>
      </c>
      <c r="DA16" s="659"/>
      <c r="DB16" s="659"/>
      <c r="DC16" s="659"/>
      <c r="DD16" s="627" t="s">
        <v>136</v>
      </c>
      <c r="DE16" s="622"/>
      <c r="DF16" s="622"/>
      <c r="DG16" s="622"/>
      <c r="DH16" s="622"/>
      <c r="DI16" s="622"/>
      <c r="DJ16" s="622"/>
      <c r="DK16" s="622"/>
      <c r="DL16" s="622"/>
      <c r="DM16" s="622"/>
      <c r="DN16" s="622"/>
      <c r="DO16" s="622"/>
      <c r="DP16" s="623"/>
      <c r="DQ16" s="627">
        <v>9655</v>
      </c>
      <c r="DR16" s="622"/>
      <c r="DS16" s="622"/>
      <c r="DT16" s="622"/>
      <c r="DU16" s="622"/>
      <c r="DV16" s="622"/>
      <c r="DW16" s="622"/>
      <c r="DX16" s="622"/>
      <c r="DY16" s="622"/>
      <c r="DZ16" s="622"/>
      <c r="EA16" s="622"/>
      <c r="EB16" s="622"/>
      <c r="EC16" s="658"/>
    </row>
    <row r="17" spans="2:133" ht="11.25" customHeight="1" x14ac:dyDescent="0.2">
      <c r="B17" s="618" t="s">
        <v>265</v>
      </c>
      <c r="C17" s="619"/>
      <c r="D17" s="619"/>
      <c r="E17" s="619"/>
      <c r="F17" s="619"/>
      <c r="G17" s="619"/>
      <c r="H17" s="619"/>
      <c r="I17" s="619"/>
      <c r="J17" s="619"/>
      <c r="K17" s="619"/>
      <c r="L17" s="619"/>
      <c r="M17" s="619"/>
      <c r="N17" s="619"/>
      <c r="O17" s="619"/>
      <c r="P17" s="619"/>
      <c r="Q17" s="620"/>
      <c r="R17" s="621">
        <v>764342</v>
      </c>
      <c r="S17" s="622"/>
      <c r="T17" s="622"/>
      <c r="U17" s="622"/>
      <c r="V17" s="622"/>
      <c r="W17" s="622"/>
      <c r="X17" s="622"/>
      <c r="Y17" s="623"/>
      <c r="Z17" s="659">
        <v>0.5</v>
      </c>
      <c r="AA17" s="659"/>
      <c r="AB17" s="659"/>
      <c r="AC17" s="659"/>
      <c r="AD17" s="660">
        <v>764342</v>
      </c>
      <c r="AE17" s="660"/>
      <c r="AF17" s="660"/>
      <c r="AG17" s="660"/>
      <c r="AH17" s="660"/>
      <c r="AI17" s="660"/>
      <c r="AJ17" s="660"/>
      <c r="AK17" s="660"/>
      <c r="AL17" s="624">
        <v>0.9</v>
      </c>
      <c r="AM17" s="625"/>
      <c r="AN17" s="625"/>
      <c r="AO17" s="661"/>
      <c r="AP17" s="618" t="s">
        <v>266</v>
      </c>
      <c r="AQ17" s="619"/>
      <c r="AR17" s="619"/>
      <c r="AS17" s="619"/>
      <c r="AT17" s="619"/>
      <c r="AU17" s="619"/>
      <c r="AV17" s="619"/>
      <c r="AW17" s="619"/>
      <c r="AX17" s="619"/>
      <c r="AY17" s="619"/>
      <c r="AZ17" s="619"/>
      <c r="BA17" s="619"/>
      <c r="BB17" s="619"/>
      <c r="BC17" s="619"/>
      <c r="BD17" s="619"/>
      <c r="BE17" s="619"/>
      <c r="BF17" s="620"/>
      <c r="BG17" s="621" t="s">
        <v>233</v>
      </c>
      <c r="BH17" s="622"/>
      <c r="BI17" s="622"/>
      <c r="BJ17" s="622"/>
      <c r="BK17" s="622"/>
      <c r="BL17" s="622"/>
      <c r="BM17" s="622"/>
      <c r="BN17" s="623"/>
      <c r="BO17" s="659" t="s">
        <v>136</v>
      </c>
      <c r="BP17" s="659"/>
      <c r="BQ17" s="659"/>
      <c r="BR17" s="659"/>
      <c r="BS17" s="660" t="s">
        <v>251</v>
      </c>
      <c r="BT17" s="660"/>
      <c r="BU17" s="660"/>
      <c r="BV17" s="660"/>
      <c r="BW17" s="660"/>
      <c r="BX17" s="660"/>
      <c r="BY17" s="660"/>
      <c r="BZ17" s="660"/>
      <c r="CA17" s="660"/>
      <c r="CB17" s="700"/>
      <c r="CD17" s="618" t="s">
        <v>267</v>
      </c>
      <c r="CE17" s="619"/>
      <c r="CF17" s="619"/>
      <c r="CG17" s="619"/>
      <c r="CH17" s="619"/>
      <c r="CI17" s="619"/>
      <c r="CJ17" s="619"/>
      <c r="CK17" s="619"/>
      <c r="CL17" s="619"/>
      <c r="CM17" s="619"/>
      <c r="CN17" s="619"/>
      <c r="CO17" s="619"/>
      <c r="CP17" s="619"/>
      <c r="CQ17" s="620"/>
      <c r="CR17" s="621">
        <v>11447262</v>
      </c>
      <c r="CS17" s="622"/>
      <c r="CT17" s="622"/>
      <c r="CU17" s="622"/>
      <c r="CV17" s="622"/>
      <c r="CW17" s="622"/>
      <c r="CX17" s="622"/>
      <c r="CY17" s="623"/>
      <c r="CZ17" s="659">
        <v>7.1</v>
      </c>
      <c r="DA17" s="659"/>
      <c r="DB17" s="659"/>
      <c r="DC17" s="659"/>
      <c r="DD17" s="627" t="s">
        <v>136</v>
      </c>
      <c r="DE17" s="622"/>
      <c r="DF17" s="622"/>
      <c r="DG17" s="622"/>
      <c r="DH17" s="622"/>
      <c r="DI17" s="622"/>
      <c r="DJ17" s="622"/>
      <c r="DK17" s="622"/>
      <c r="DL17" s="622"/>
      <c r="DM17" s="622"/>
      <c r="DN17" s="622"/>
      <c r="DO17" s="622"/>
      <c r="DP17" s="623"/>
      <c r="DQ17" s="627">
        <v>11204537</v>
      </c>
      <c r="DR17" s="622"/>
      <c r="DS17" s="622"/>
      <c r="DT17" s="622"/>
      <c r="DU17" s="622"/>
      <c r="DV17" s="622"/>
      <c r="DW17" s="622"/>
      <c r="DX17" s="622"/>
      <c r="DY17" s="622"/>
      <c r="DZ17" s="622"/>
      <c r="EA17" s="622"/>
      <c r="EB17" s="622"/>
      <c r="EC17" s="658"/>
    </row>
    <row r="18" spans="2:133" ht="11.25" customHeight="1" x14ac:dyDescent="0.2">
      <c r="B18" s="618" t="s">
        <v>268</v>
      </c>
      <c r="C18" s="619"/>
      <c r="D18" s="619"/>
      <c r="E18" s="619"/>
      <c r="F18" s="619"/>
      <c r="G18" s="619"/>
      <c r="H18" s="619"/>
      <c r="I18" s="619"/>
      <c r="J18" s="619"/>
      <c r="K18" s="619"/>
      <c r="L18" s="619"/>
      <c r="M18" s="619"/>
      <c r="N18" s="619"/>
      <c r="O18" s="619"/>
      <c r="P18" s="619"/>
      <c r="Q18" s="620"/>
      <c r="R18" s="621">
        <v>444843</v>
      </c>
      <c r="S18" s="622"/>
      <c r="T18" s="622"/>
      <c r="U18" s="622"/>
      <c r="V18" s="622"/>
      <c r="W18" s="622"/>
      <c r="X18" s="622"/>
      <c r="Y18" s="623"/>
      <c r="Z18" s="659">
        <v>0.3</v>
      </c>
      <c r="AA18" s="659"/>
      <c r="AB18" s="659"/>
      <c r="AC18" s="659"/>
      <c r="AD18" s="660">
        <v>444843</v>
      </c>
      <c r="AE18" s="660"/>
      <c r="AF18" s="660"/>
      <c r="AG18" s="660"/>
      <c r="AH18" s="660"/>
      <c r="AI18" s="660"/>
      <c r="AJ18" s="660"/>
      <c r="AK18" s="660"/>
      <c r="AL18" s="624">
        <v>0.5</v>
      </c>
      <c r="AM18" s="625"/>
      <c r="AN18" s="625"/>
      <c r="AO18" s="661"/>
      <c r="AP18" s="618" t="s">
        <v>269</v>
      </c>
      <c r="AQ18" s="619"/>
      <c r="AR18" s="619"/>
      <c r="AS18" s="619"/>
      <c r="AT18" s="619"/>
      <c r="AU18" s="619"/>
      <c r="AV18" s="619"/>
      <c r="AW18" s="619"/>
      <c r="AX18" s="619"/>
      <c r="AY18" s="619"/>
      <c r="AZ18" s="619"/>
      <c r="BA18" s="619"/>
      <c r="BB18" s="619"/>
      <c r="BC18" s="619"/>
      <c r="BD18" s="619"/>
      <c r="BE18" s="619"/>
      <c r="BF18" s="620"/>
      <c r="BG18" s="621" t="s">
        <v>136</v>
      </c>
      <c r="BH18" s="622"/>
      <c r="BI18" s="622"/>
      <c r="BJ18" s="622"/>
      <c r="BK18" s="622"/>
      <c r="BL18" s="622"/>
      <c r="BM18" s="622"/>
      <c r="BN18" s="623"/>
      <c r="BO18" s="659" t="s">
        <v>136</v>
      </c>
      <c r="BP18" s="659"/>
      <c r="BQ18" s="659"/>
      <c r="BR18" s="659"/>
      <c r="BS18" s="660" t="s">
        <v>233</v>
      </c>
      <c r="BT18" s="660"/>
      <c r="BU18" s="660"/>
      <c r="BV18" s="660"/>
      <c r="BW18" s="660"/>
      <c r="BX18" s="660"/>
      <c r="BY18" s="660"/>
      <c r="BZ18" s="660"/>
      <c r="CA18" s="660"/>
      <c r="CB18" s="700"/>
      <c r="CD18" s="618" t="s">
        <v>270</v>
      </c>
      <c r="CE18" s="619"/>
      <c r="CF18" s="619"/>
      <c r="CG18" s="619"/>
      <c r="CH18" s="619"/>
      <c r="CI18" s="619"/>
      <c r="CJ18" s="619"/>
      <c r="CK18" s="619"/>
      <c r="CL18" s="619"/>
      <c r="CM18" s="619"/>
      <c r="CN18" s="619"/>
      <c r="CO18" s="619"/>
      <c r="CP18" s="619"/>
      <c r="CQ18" s="620"/>
      <c r="CR18" s="621" t="s">
        <v>233</v>
      </c>
      <c r="CS18" s="622"/>
      <c r="CT18" s="622"/>
      <c r="CU18" s="622"/>
      <c r="CV18" s="622"/>
      <c r="CW18" s="622"/>
      <c r="CX18" s="622"/>
      <c r="CY18" s="623"/>
      <c r="CZ18" s="659" t="s">
        <v>251</v>
      </c>
      <c r="DA18" s="659"/>
      <c r="DB18" s="659"/>
      <c r="DC18" s="659"/>
      <c r="DD18" s="627" t="s">
        <v>233</v>
      </c>
      <c r="DE18" s="622"/>
      <c r="DF18" s="622"/>
      <c r="DG18" s="622"/>
      <c r="DH18" s="622"/>
      <c r="DI18" s="622"/>
      <c r="DJ18" s="622"/>
      <c r="DK18" s="622"/>
      <c r="DL18" s="622"/>
      <c r="DM18" s="622"/>
      <c r="DN18" s="622"/>
      <c r="DO18" s="622"/>
      <c r="DP18" s="623"/>
      <c r="DQ18" s="627" t="s">
        <v>136</v>
      </c>
      <c r="DR18" s="622"/>
      <c r="DS18" s="622"/>
      <c r="DT18" s="622"/>
      <c r="DU18" s="622"/>
      <c r="DV18" s="622"/>
      <c r="DW18" s="622"/>
      <c r="DX18" s="622"/>
      <c r="DY18" s="622"/>
      <c r="DZ18" s="622"/>
      <c r="EA18" s="622"/>
      <c r="EB18" s="622"/>
      <c r="EC18" s="658"/>
    </row>
    <row r="19" spans="2:133" ht="11.25" customHeight="1" x14ac:dyDescent="0.2">
      <c r="B19" s="618" t="s">
        <v>271</v>
      </c>
      <c r="C19" s="619"/>
      <c r="D19" s="619"/>
      <c r="E19" s="619"/>
      <c r="F19" s="619"/>
      <c r="G19" s="619"/>
      <c r="H19" s="619"/>
      <c r="I19" s="619"/>
      <c r="J19" s="619"/>
      <c r="K19" s="619"/>
      <c r="L19" s="619"/>
      <c r="M19" s="619"/>
      <c r="N19" s="619"/>
      <c r="O19" s="619"/>
      <c r="P19" s="619"/>
      <c r="Q19" s="620"/>
      <c r="R19" s="621">
        <v>437131</v>
      </c>
      <c r="S19" s="622"/>
      <c r="T19" s="622"/>
      <c r="U19" s="622"/>
      <c r="V19" s="622"/>
      <c r="W19" s="622"/>
      <c r="X19" s="622"/>
      <c r="Y19" s="623"/>
      <c r="Z19" s="659">
        <v>0.3</v>
      </c>
      <c r="AA19" s="659"/>
      <c r="AB19" s="659"/>
      <c r="AC19" s="659"/>
      <c r="AD19" s="660">
        <v>437131</v>
      </c>
      <c r="AE19" s="660"/>
      <c r="AF19" s="660"/>
      <c r="AG19" s="660"/>
      <c r="AH19" s="660"/>
      <c r="AI19" s="660"/>
      <c r="AJ19" s="660"/>
      <c r="AK19" s="660"/>
      <c r="AL19" s="624">
        <v>0.5</v>
      </c>
      <c r="AM19" s="625"/>
      <c r="AN19" s="625"/>
      <c r="AO19" s="661"/>
      <c r="AP19" s="618" t="s">
        <v>272</v>
      </c>
      <c r="AQ19" s="619"/>
      <c r="AR19" s="619"/>
      <c r="AS19" s="619"/>
      <c r="AT19" s="619"/>
      <c r="AU19" s="619"/>
      <c r="AV19" s="619"/>
      <c r="AW19" s="619"/>
      <c r="AX19" s="619"/>
      <c r="AY19" s="619"/>
      <c r="AZ19" s="619"/>
      <c r="BA19" s="619"/>
      <c r="BB19" s="619"/>
      <c r="BC19" s="619"/>
      <c r="BD19" s="619"/>
      <c r="BE19" s="619"/>
      <c r="BF19" s="620"/>
      <c r="BG19" s="621">
        <v>6231671</v>
      </c>
      <c r="BH19" s="622"/>
      <c r="BI19" s="622"/>
      <c r="BJ19" s="622"/>
      <c r="BK19" s="622"/>
      <c r="BL19" s="622"/>
      <c r="BM19" s="622"/>
      <c r="BN19" s="623"/>
      <c r="BO19" s="659">
        <v>10.8</v>
      </c>
      <c r="BP19" s="659"/>
      <c r="BQ19" s="659"/>
      <c r="BR19" s="659"/>
      <c r="BS19" s="660" t="s">
        <v>136</v>
      </c>
      <c r="BT19" s="660"/>
      <c r="BU19" s="660"/>
      <c r="BV19" s="660"/>
      <c r="BW19" s="660"/>
      <c r="BX19" s="660"/>
      <c r="BY19" s="660"/>
      <c r="BZ19" s="660"/>
      <c r="CA19" s="660"/>
      <c r="CB19" s="700"/>
      <c r="CD19" s="618" t="s">
        <v>273</v>
      </c>
      <c r="CE19" s="619"/>
      <c r="CF19" s="619"/>
      <c r="CG19" s="619"/>
      <c r="CH19" s="619"/>
      <c r="CI19" s="619"/>
      <c r="CJ19" s="619"/>
      <c r="CK19" s="619"/>
      <c r="CL19" s="619"/>
      <c r="CM19" s="619"/>
      <c r="CN19" s="619"/>
      <c r="CO19" s="619"/>
      <c r="CP19" s="619"/>
      <c r="CQ19" s="620"/>
      <c r="CR19" s="621" t="s">
        <v>251</v>
      </c>
      <c r="CS19" s="622"/>
      <c r="CT19" s="622"/>
      <c r="CU19" s="622"/>
      <c r="CV19" s="622"/>
      <c r="CW19" s="622"/>
      <c r="CX19" s="622"/>
      <c r="CY19" s="623"/>
      <c r="CZ19" s="659" t="s">
        <v>136</v>
      </c>
      <c r="DA19" s="659"/>
      <c r="DB19" s="659"/>
      <c r="DC19" s="659"/>
      <c r="DD19" s="627" t="s">
        <v>136</v>
      </c>
      <c r="DE19" s="622"/>
      <c r="DF19" s="622"/>
      <c r="DG19" s="622"/>
      <c r="DH19" s="622"/>
      <c r="DI19" s="622"/>
      <c r="DJ19" s="622"/>
      <c r="DK19" s="622"/>
      <c r="DL19" s="622"/>
      <c r="DM19" s="622"/>
      <c r="DN19" s="622"/>
      <c r="DO19" s="622"/>
      <c r="DP19" s="623"/>
      <c r="DQ19" s="627" t="s">
        <v>136</v>
      </c>
      <c r="DR19" s="622"/>
      <c r="DS19" s="622"/>
      <c r="DT19" s="622"/>
      <c r="DU19" s="622"/>
      <c r="DV19" s="622"/>
      <c r="DW19" s="622"/>
      <c r="DX19" s="622"/>
      <c r="DY19" s="622"/>
      <c r="DZ19" s="622"/>
      <c r="EA19" s="622"/>
      <c r="EB19" s="622"/>
      <c r="EC19" s="658"/>
    </row>
    <row r="20" spans="2:133" ht="11.25" customHeight="1" x14ac:dyDescent="0.2">
      <c r="B20" s="688" t="s">
        <v>274</v>
      </c>
      <c r="C20" s="689"/>
      <c r="D20" s="689"/>
      <c r="E20" s="689"/>
      <c r="F20" s="689"/>
      <c r="G20" s="689"/>
      <c r="H20" s="689"/>
      <c r="I20" s="689"/>
      <c r="J20" s="689"/>
      <c r="K20" s="689"/>
      <c r="L20" s="689"/>
      <c r="M20" s="689"/>
      <c r="N20" s="689"/>
      <c r="O20" s="689"/>
      <c r="P20" s="689"/>
      <c r="Q20" s="690"/>
      <c r="R20" s="621">
        <v>7712</v>
      </c>
      <c r="S20" s="622"/>
      <c r="T20" s="622"/>
      <c r="U20" s="622"/>
      <c r="V20" s="622"/>
      <c r="W20" s="622"/>
      <c r="X20" s="622"/>
      <c r="Y20" s="623"/>
      <c r="Z20" s="659">
        <v>0</v>
      </c>
      <c r="AA20" s="659"/>
      <c r="AB20" s="659"/>
      <c r="AC20" s="659"/>
      <c r="AD20" s="660">
        <v>7712</v>
      </c>
      <c r="AE20" s="660"/>
      <c r="AF20" s="660"/>
      <c r="AG20" s="660"/>
      <c r="AH20" s="660"/>
      <c r="AI20" s="660"/>
      <c r="AJ20" s="660"/>
      <c r="AK20" s="660"/>
      <c r="AL20" s="624">
        <v>0</v>
      </c>
      <c r="AM20" s="625"/>
      <c r="AN20" s="625"/>
      <c r="AO20" s="661"/>
      <c r="AP20" s="618" t="s">
        <v>275</v>
      </c>
      <c r="AQ20" s="619"/>
      <c r="AR20" s="619"/>
      <c r="AS20" s="619"/>
      <c r="AT20" s="619"/>
      <c r="AU20" s="619"/>
      <c r="AV20" s="619"/>
      <c r="AW20" s="619"/>
      <c r="AX20" s="619"/>
      <c r="AY20" s="619"/>
      <c r="AZ20" s="619"/>
      <c r="BA20" s="619"/>
      <c r="BB20" s="619"/>
      <c r="BC20" s="619"/>
      <c r="BD20" s="619"/>
      <c r="BE20" s="619"/>
      <c r="BF20" s="620"/>
      <c r="BG20" s="621">
        <v>6231671</v>
      </c>
      <c r="BH20" s="622"/>
      <c r="BI20" s="622"/>
      <c r="BJ20" s="622"/>
      <c r="BK20" s="622"/>
      <c r="BL20" s="622"/>
      <c r="BM20" s="622"/>
      <c r="BN20" s="623"/>
      <c r="BO20" s="659">
        <v>10.8</v>
      </c>
      <c r="BP20" s="659"/>
      <c r="BQ20" s="659"/>
      <c r="BR20" s="659"/>
      <c r="BS20" s="660" t="s">
        <v>233</v>
      </c>
      <c r="BT20" s="660"/>
      <c r="BU20" s="660"/>
      <c r="BV20" s="660"/>
      <c r="BW20" s="660"/>
      <c r="BX20" s="660"/>
      <c r="BY20" s="660"/>
      <c r="BZ20" s="660"/>
      <c r="CA20" s="660"/>
      <c r="CB20" s="700"/>
      <c r="CD20" s="618" t="s">
        <v>276</v>
      </c>
      <c r="CE20" s="619"/>
      <c r="CF20" s="619"/>
      <c r="CG20" s="619"/>
      <c r="CH20" s="619"/>
      <c r="CI20" s="619"/>
      <c r="CJ20" s="619"/>
      <c r="CK20" s="619"/>
      <c r="CL20" s="619"/>
      <c r="CM20" s="619"/>
      <c r="CN20" s="619"/>
      <c r="CO20" s="619"/>
      <c r="CP20" s="619"/>
      <c r="CQ20" s="620"/>
      <c r="CR20" s="621">
        <v>160424875</v>
      </c>
      <c r="CS20" s="622"/>
      <c r="CT20" s="622"/>
      <c r="CU20" s="622"/>
      <c r="CV20" s="622"/>
      <c r="CW20" s="622"/>
      <c r="CX20" s="622"/>
      <c r="CY20" s="623"/>
      <c r="CZ20" s="659">
        <v>100</v>
      </c>
      <c r="DA20" s="659"/>
      <c r="DB20" s="659"/>
      <c r="DC20" s="659"/>
      <c r="DD20" s="627">
        <v>16770616</v>
      </c>
      <c r="DE20" s="622"/>
      <c r="DF20" s="622"/>
      <c r="DG20" s="622"/>
      <c r="DH20" s="622"/>
      <c r="DI20" s="622"/>
      <c r="DJ20" s="622"/>
      <c r="DK20" s="622"/>
      <c r="DL20" s="622"/>
      <c r="DM20" s="622"/>
      <c r="DN20" s="622"/>
      <c r="DO20" s="622"/>
      <c r="DP20" s="623"/>
      <c r="DQ20" s="627">
        <v>95475261</v>
      </c>
      <c r="DR20" s="622"/>
      <c r="DS20" s="622"/>
      <c r="DT20" s="622"/>
      <c r="DU20" s="622"/>
      <c r="DV20" s="622"/>
      <c r="DW20" s="622"/>
      <c r="DX20" s="622"/>
      <c r="DY20" s="622"/>
      <c r="DZ20" s="622"/>
      <c r="EA20" s="622"/>
      <c r="EB20" s="622"/>
      <c r="EC20" s="658"/>
    </row>
    <row r="21" spans="2:133" ht="11.25" customHeight="1" x14ac:dyDescent="0.2">
      <c r="B21" s="618" t="s">
        <v>277</v>
      </c>
      <c r="C21" s="619"/>
      <c r="D21" s="619"/>
      <c r="E21" s="619"/>
      <c r="F21" s="619"/>
      <c r="G21" s="619"/>
      <c r="H21" s="619"/>
      <c r="I21" s="619"/>
      <c r="J21" s="619"/>
      <c r="K21" s="619"/>
      <c r="L21" s="619"/>
      <c r="M21" s="619"/>
      <c r="N21" s="619"/>
      <c r="O21" s="619"/>
      <c r="P21" s="619"/>
      <c r="Q21" s="620"/>
      <c r="R21" s="621">
        <v>16075066</v>
      </c>
      <c r="S21" s="622"/>
      <c r="T21" s="622"/>
      <c r="U21" s="622"/>
      <c r="V21" s="622"/>
      <c r="W21" s="622"/>
      <c r="X21" s="622"/>
      <c r="Y21" s="623"/>
      <c r="Z21" s="659">
        <v>9.8000000000000007</v>
      </c>
      <c r="AA21" s="659"/>
      <c r="AB21" s="659"/>
      <c r="AC21" s="659"/>
      <c r="AD21" s="660">
        <v>15610131</v>
      </c>
      <c r="AE21" s="660"/>
      <c r="AF21" s="660"/>
      <c r="AG21" s="660"/>
      <c r="AH21" s="660"/>
      <c r="AI21" s="660"/>
      <c r="AJ21" s="660"/>
      <c r="AK21" s="660"/>
      <c r="AL21" s="624">
        <v>19.2</v>
      </c>
      <c r="AM21" s="625"/>
      <c r="AN21" s="625"/>
      <c r="AO21" s="661"/>
      <c r="AP21" s="618" t="s">
        <v>278</v>
      </c>
      <c r="AQ21" s="698"/>
      <c r="AR21" s="698"/>
      <c r="AS21" s="698"/>
      <c r="AT21" s="698"/>
      <c r="AU21" s="698"/>
      <c r="AV21" s="698"/>
      <c r="AW21" s="698"/>
      <c r="AX21" s="698"/>
      <c r="AY21" s="698"/>
      <c r="AZ21" s="698"/>
      <c r="BA21" s="698"/>
      <c r="BB21" s="698"/>
      <c r="BC21" s="698"/>
      <c r="BD21" s="698"/>
      <c r="BE21" s="698"/>
      <c r="BF21" s="699"/>
      <c r="BG21" s="621" t="s">
        <v>233</v>
      </c>
      <c r="BH21" s="622"/>
      <c r="BI21" s="622"/>
      <c r="BJ21" s="622"/>
      <c r="BK21" s="622"/>
      <c r="BL21" s="622"/>
      <c r="BM21" s="622"/>
      <c r="BN21" s="623"/>
      <c r="BO21" s="659" t="s">
        <v>233</v>
      </c>
      <c r="BP21" s="659"/>
      <c r="BQ21" s="659"/>
      <c r="BR21" s="659"/>
      <c r="BS21" s="660" t="s">
        <v>136</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279</v>
      </c>
      <c r="C22" s="619"/>
      <c r="D22" s="619"/>
      <c r="E22" s="619"/>
      <c r="F22" s="619"/>
      <c r="G22" s="619"/>
      <c r="H22" s="619"/>
      <c r="I22" s="619"/>
      <c r="J22" s="619"/>
      <c r="K22" s="619"/>
      <c r="L22" s="619"/>
      <c r="M22" s="619"/>
      <c r="N22" s="619"/>
      <c r="O22" s="619"/>
      <c r="P22" s="619"/>
      <c r="Q22" s="620"/>
      <c r="R22" s="621">
        <v>15610131</v>
      </c>
      <c r="S22" s="622"/>
      <c r="T22" s="622"/>
      <c r="U22" s="622"/>
      <c r="V22" s="622"/>
      <c r="W22" s="622"/>
      <c r="X22" s="622"/>
      <c r="Y22" s="623"/>
      <c r="Z22" s="659">
        <v>9.5</v>
      </c>
      <c r="AA22" s="659"/>
      <c r="AB22" s="659"/>
      <c r="AC22" s="659"/>
      <c r="AD22" s="660">
        <v>15610131</v>
      </c>
      <c r="AE22" s="660"/>
      <c r="AF22" s="660"/>
      <c r="AG22" s="660"/>
      <c r="AH22" s="660"/>
      <c r="AI22" s="660"/>
      <c r="AJ22" s="660"/>
      <c r="AK22" s="660"/>
      <c r="AL22" s="624">
        <v>19.2</v>
      </c>
      <c r="AM22" s="625"/>
      <c r="AN22" s="625"/>
      <c r="AO22" s="661"/>
      <c r="AP22" s="618" t="s">
        <v>280</v>
      </c>
      <c r="AQ22" s="698"/>
      <c r="AR22" s="698"/>
      <c r="AS22" s="698"/>
      <c r="AT22" s="698"/>
      <c r="AU22" s="698"/>
      <c r="AV22" s="698"/>
      <c r="AW22" s="698"/>
      <c r="AX22" s="698"/>
      <c r="AY22" s="698"/>
      <c r="AZ22" s="698"/>
      <c r="BA22" s="698"/>
      <c r="BB22" s="698"/>
      <c r="BC22" s="698"/>
      <c r="BD22" s="698"/>
      <c r="BE22" s="698"/>
      <c r="BF22" s="699"/>
      <c r="BG22" s="621">
        <v>1465545</v>
      </c>
      <c r="BH22" s="622"/>
      <c r="BI22" s="622"/>
      <c r="BJ22" s="622"/>
      <c r="BK22" s="622"/>
      <c r="BL22" s="622"/>
      <c r="BM22" s="622"/>
      <c r="BN22" s="623"/>
      <c r="BO22" s="659">
        <v>2.5</v>
      </c>
      <c r="BP22" s="659"/>
      <c r="BQ22" s="659"/>
      <c r="BR22" s="659"/>
      <c r="BS22" s="660" t="s">
        <v>233</v>
      </c>
      <c r="BT22" s="660"/>
      <c r="BU22" s="660"/>
      <c r="BV22" s="660"/>
      <c r="BW22" s="660"/>
      <c r="BX22" s="660"/>
      <c r="BY22" s="660"/>
      <c r="BZ22" s="660"/>
      <c r="CA22" s="660"/>
      <c r="CB22" s="700"/>
      <c r="CD22" s="673" t="s">
        <v>281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282</v>
      </c>
      <c r="C23" s="619"/>
      <c r="D23" s="619"/>
      <c r="E23" s="619"/>
      <c r="F23" s="619"/>
      <c r="G23" s="619"/>
      <c r="H23" s="619"/>
      <c r="I23" s="619"/>
      <c r="J23" s="619"/>
      <c r="K23" s="619"/>
      <c r="L23" s="619"/>
      <c r="M23" s="619"/>
      <c r="N23" s="619"/>
      <c r="O23" s="619"/>
      <c r="P23" s="619"/>
      <c r="Q23" s="620"/>
      <c r="R23" s="621">
        <v>464935</v>
      </c>
      <c r="S23" s="622"/>
      <c r="T23" s="622"/>
      <c r="U23" s="622"/>
      <c r="V23" s="622"/>
      <c r="W23" s="622"/>
      <c r="X23" s="622"/>
      <c r="Y23" s="623"/>
      <c r="Z23" s="659">
        <v>0.3</v>
      </c>
      <c r="AA23" s="659"/>
      <c r="AB23" s="659"/>
      <c r="AC23" s="659"/>
      <c r="AD23" s="660" t="s">
        <v>136</v>
      </c>
      <c r="AE23" s="660"/>
      <c r="AF23" s="660"/>
      <c r="AG23" s="660"/>
      <c r="AH23" s="660"/>
      <c r="AI23" s="660"/>
      <c r="AJ23" s="660"/>
      <c r="AK23" s="660"/>
      <c r="AL23" s="624" t="s">
        <v>136</v>
      </c>
      <c r="AM23" s="625"/>
      <c r="AN23" s="625"/>
      <c r="AO23" s="661"/>
      <c r="AP23" s="618" t="s">
        <v>283</v>
      </c>
      <c r="AQ23" s="698"/>
      <c r="AR23" s="698"/>
      <c r="AS23" s="698"/>
      <c r="AT23" s="698"/>
      <c r="AU23" s="698"/>
      <c r="AV23" s="698"/>
      <c r="AW23" s="698"/>
      <c r="AX23" s="698"/>
      <c r="AY23" s="698"/>
      <c r="AZ23" s="698"/>
      <c r="BA23" s="698"/>
      <c r="BB23" s="698"/>
      <c r="BC23" s="698"/>
      <c r="BD23" s="698"/>
      <c r="BE23" s="698"/>
      <c r="BF23" s="699"/>
      <c r="BG23" s="621">
        <v>4766126</v>
      </c>
      <c r="BH23" s="622"/>
      <c r="BI23" s="622"/>
      <c r="BJ23" s="622"/>
      <c r="BK23" s="622"/>
      <c r="BL23" s="622"/>
      <c r="BM23" s="622"/>
      <c r="BN23" s="623"/>
      <c r="BO23" s="659">
        <v>8.1999999999999993</v>
      </c>
      <c r="BP23" s="659"/>
      <c r="BQ23" s="659"/>
      <c r="BR23" s="659"/>
      <c r="BS23" s="660" t="s">
        <v>136</v>
      </c>
      <c r="BT23" s="660"/>
      <c r="BU23" s="660"/>
      <c r="BV23" s="660"/>
      <c r="BW23" s="660"/>
      <c r="BX23" s="660"/>
      <c r="BY23" s="660"/>
      <c r="BZ23" s="660"/>
      <c r="CA23" s="660"/>
      <c r="CB23" s="700"/>
      <c r="CD23" s="673" t="s">
        <v>221</v>
      </c>
      <c r="CE23" s="674"/>
      <c r="CF23" s="674"/>
      <c r="CG23" s="674"/>
      <c r="CH23" s="674"/>
      <c r="CI23" s="674"/>
      <c r="CJ23" s="674"/>
      <c r="CK23" s="674"/>
      <c r="CL23" s="674"/>
      <c r="CM23" s="674"/>
      <c r="CN23" s="674"/>
      <c r="CO23" s="674"/>
      <c r="CP23" s="674"/>
      <c r="CQ23" s="675"/>
      <c r="CR23" s="673" t="s">
        <v>284</v>
      </c>
      <c r="CS23" s="674"/>
      <c r="CT23" s="674"/>
      <c r="CU23" s="674"/>
      <c r="CV23" s="674"/>
      <c r="CW23" s="674"/>
      <c r="CX23" s="674"/>
      <c r="CY23" s="675"/>
      <c r="CZ23" s="673" t="s">
        <v>285</v>
      </c>
      <c r="DA23" s="674"/>
      <c r="DB23" s="674"/>
      <c r="DC23" s="675"/>
      <c r="DD23" s="673" t="s">
        <v>286</v>
      </c>
      <c r="DE23" s="674"/>
      <c r="DF23" s="674"/>
      <c r="DG23" s="674"/>
      <c r="DH23" s="674"/>
      <c r="DI23" s="674"/>
      <c r="DJ23" s="674"/>
      <c r="DK23" s="675"/>
      <c r="DL23" s="711" t="s">
        <v>287</v>
      </c>
      <c r="DM23" s="712"/>
      <c r="DN23" s="712"/>
      <c r="DO23" s="712"/>
      <c r="DP23" s="712"/>
      <c r="DQ23" s="712"/>
      <c r="DR23" s="712"/>
      <c r="DS23" s="712"/>
      <c r="DT23" s="712"/>
      <c r="DU23" s="712"/>
      <c r="DV23" s="713"/>
      <c r="DW23" s="673" t="s">
        <v>288</v>
      </c>
      <c r="DX23" s="674"/>
      <c r="DY23" s="674"/>
      <c r="DZ23" s="674"/>
      <c r="EA23" s="674"/>
      <c r="EB23" s="674"/>
      <c r="EC23" s="675"/>
    </row>
    <row r="24" spans="2:133" ht="11.25" customHeight="1" x14ac:dyDescent="0.2">
      <c r="B24" s="618" t="s">
        <v>289</v>
      </c>
      <c r="C24" s="619"/>
      <c r="D24" s="619"/>
      <c r="E24" s="619"/>
      <c r="F24" s="619"/>
      <c r="G24" s="619"/>
      <c r="H24" s="619"/>
      <c r="I24" s="619"/>
      <c r="J24" s="619"/>
      <c r="K24" s="619"/>
      <c r="L24" s="619"/>
      <c r="M24" s="619"/>
      <c r="N24" s="619"/>
      <c r="O24" s="619"/>
      <c r="P24" s="619"/>
      <c r="Q24" s="620"/>
      <c r="R24" s="621" t="s">
        <v>251</v>
      </c>
      <c r="S24" s="622"/>
      <c r="T24" s="622"/>
      <c r="U24" s="622"/>
      <c r="V24" s="622"/>
      <c r="W24" s="622"/>
      <c r="X24" s="622"/>
      <c r="Y24" s="623"/>
      <c r="Z24" s="659" t="s">
        <v>233</v>
      </c>
      <c r="AA24" s="659"/>
      <c r="AB24" s="659"/>
      <c r="AC24" s="659"/>
      <c r="AD24" s="660" t="s">
        <v>233</v>
      </c>
      <c r="AE24" s="660"/>
      <c r="AF24" s="660"/>
      <c r="AG24" s="660"/>
      <c r="AH24" s="660"/>
      <c r="AI24" s="660"/>
      <c r="AJ24" s="660"/>
      <c r="AK24" s="660"/>
      <c r="AL24" s="624" t="s">
        <v>233</v>
      </c>
      <c r="AM24" s="625"/>
      <c r="AN24" s="625"/>
      <c r="AO24" s="661"/>
      <c r="AP24" s="618" t="s">
        <v>290</v>
      </c>
      <c r="AQ24" s="698"/>
      <c r="AR24" s="698"/>
      <c r="AS24" s="698"/>
      <c r="AT24" s="698"/>
      <c r="AU24" s="698"/>
      <c r="AV24" s="698"/>
      <c r="AW24" s="698"/>
      <c r="AX24" s="698"/>
      <c r="AY24" s="698"/>
      <c r="AZ24" s="698"/>
      <c r="BA24" s="698"/>
      <c r="BB24" s="698"/>
      <c r="BC24" s="698"/>
      <c r="BD24" s="698"/>
      <c r="BE24" s="698"/>
      <c r="BF24" s="699"/>
      <c r="BG24" s="621" t="s">
        <v>136</v>
      </c>
      <c r="BH24" s="622"/>
      <c r="BI24" s="622"/>
      <c r="BJ24" s="622"/>
      <c r="BK24" s="622"/>
      <c r="BL24" s="622"/>
      <c r="BM24" s="622"/>
      <c r="BN24" s="623"/>
      <c r="BO24" s="659" t="s">
        <v>233</v>
      </c>
      <c r="BP24" s="659"/>
      <c r="BQ24" s="659"/>
      <c r="BR24" s="659"/>
      <c r="BS24" s="660" t="s">
        <v>136</v>
      </c>
      <c r="BT24" s="660"/>
      <c r="BU24" s="660"/>
      <c r="BV24" s="660"/>
      <c r="BW24" s="660"/>
      <c r="BX24" s="660"/>
      <c r="BY24" s="660"/>
      <c r="BZ24" s="660"/>
      <c r="CA24" s="660"/>
      <c r="CB24" s="700"/>
      <c r="CD24" s="679" t="s">
        <v>291</v>
      </c>
      <c r="CE24" s="680"/>
      <c r="CF24" s="680"/>
      <c r="CG24" s="680"/>
      <c r="CH24" s="680"/>
      <c r="CI24" s="680"/>
      <c r="CJ24" s="680"/>
      <c r="CK24" s="680"/>
      <c r="CL24" s="680"/>
      <c r="CM24" s="680"/>
      <c r="CN24" s="680"/>
      <c r="CO24" s="680"/>
      <c r="CP24" s="680"/>
      <c r="CQ24" s="681"/>
      <c r="CR24" s="676">
        <v>82931273</v>
      </c>
      <c r="CS24" s="677"/>
      <c r="CT24" s="677"/>
      <c r="CU24" s="677"/>
      <c r="CV24" s="677"/>
      <c r="CW24" s="677"/>
      <c r="CX24" s="677"/>
      <c r="CY24" s="702"/>
      <c r="CZ24" s="703">
        <v>51.7</v>
      </c>
      <c r="DA24" s="685"/>
      <c r="DB24" s="685"/>
      <c r="DC24" s="705"/>
      <c r="DD24" s="701">
        <v>45052557</v>
      </c>
      <c r="DE24" s="677"/>
      <c r="DF24" s="677"/>
      <c r="DG24" s="677"/>
      <c r="DH24" s="677"/>
      <c r="DI24" s="677"/>
      <c r="DJ24" s="677"/>
      <c r="DK24" s="702"/>
      <c r="DL24" s="701">
        <v>43944895</v>
      </c>
      <c r="DM24" s="677"/>
      <c r="DN24" s="677"/>
      <c r="DO24" s="677"/>
      <c r="DP24" s="677"/>
      <c r="DQ24" s="677"/>
      <c r="DR24" s="677"/>
      <c r="DS24" s="677"/>
      <c r="DT24" s="677"/>
      <c r="DU24" s="677"/>
      <c r="DV24" s="702"/>
      <c r="DW24" s="703">
        <v>52</v>
      </c>
      <c r="DX24" s="685"/>
      <c r="DY24" s="685"/>
      <c r="DZ24" s="685"/>
      <c r="EA24" s="685"/>
      <c r="EB24" s="685"/>
      <c r="EC24" s="704"/>
    </row>
    <row r="25" spans="2:133" ht="11.25" customHeight="1" x14ac:dyDescent="0.2">
      <c r="B25" s="618" t="s">
        <v>292</v>
      </c>
      <c r="C25" s="619"/>
      <c r="D25" s="619"/>
      <c r="E25" s="619"/>
      <c r="F25" s="619"/>
      <c r="G25" s="619"/>
      <c r="H25" s="619"/>
      <c r="I25" s="619"/>
      <c r="J25" s="619"/>
      <c r="K25" s="619"/>
      <c r="L25" s="619"/>
      <c r="M25" s="619"/>
      <c r="N25" s="619"/>
      <c r="O25" s="619"/>
      <c r="P25" s="619"/>
      <c r="Q25" s="620"/>
      <c r="R25" s="621">
        <v>85834095</v>
      </c>
      <c r="S25" s="622"/>
      <c r="T25" s="622"/>
      <c r="U25" s="622"/>
      <c r="V25" s="622"/>
      <c r="W25" s="622"/>
      <c r="X25" s="622"/>
      <c r="Y25" s="623"/>
      <c r="Z25" s="659">
        <v>52.4</v>
      </c>
      <c r="AA25" s="659"/>
      <c r="AB25" s="659"/>
      <c r="AC25" s="659"/>
      <c r="AD25" s="660">
        <v>80603034</v>
      </c>
      <c r="AE25" s="660"/>
      <c r="AF25" s="660"/>
      <c r="AG25" s="660"/>
      <c r="AH25" s="660"/>
      <c r="AI25" s="660"/>
      <c r="AJ25" s="660"/>
      <c r="AK25" s="660"/>
      <c r="AL25" s="624">
        <v>99.2</v>
      </c>
      <c r="AM25" s="625"/>
      <c r="AN25" s="625"/>
      <c r="AO25" s="661"/>
      <c r="AP25" s="618" t="s">
        <v>293</v>
      </c>
      <c r="AQ25" s="698"/>
      <c r="AR25" s="698"/>
      <c r="AS25" s="698"/>
      <c r="AT25" s="698"/>
      <c r="AU25" s="698"/>
      <c r="AV25" s="698"/>
      <c r="AW25" s="698"/>
      <c r="AX25" s="698"/>
      <c r="AY25" s="698"/>
      <c r="AZ25" s="698"/>
      <c r="BA25" s="698"/>
      <c r="BB25" s="698"/>
      <c r="BC25" s="698"/>
      <c r="BD25" s="698"/>
      <c r="BE25" s="698"/>
      <c r="BF25" s="699"/>
      <c r="BG25" s="621" t="s">
        <v>136</v>
      </c>
      <c r="BH25" s="622"/>
      <c r="BI25" s="622"/>
      <c r="BJ25" s="622"/>
      <c r="BK25" s="622"/>
      <c r="BL25" s="622"/>
      <c r="BM25" s="622"/>
      <c r="BN25" s="623"/>
      <c r="BO25" s="659" t="s">
        <v>251</v>
      </c>
      <c r="BP25" s="659"/>
      <c r="BQ25" s="659"/>
      <c r="BR25" s="659"/>
      <c r="BS25" s="660" t="s">
        <v>136</v>
      </c>
      <c r="BT25" s="660"/>
      <c r="BU25" s="660"/>
      <c r="BV25" s="660"/>
      <c r="BW25" s="660"/>
      <c r="BX25" s="660"/>
      <c r="BY25" s="660"/>
      <c r="BZ25" s="660"/>
      <c r="CA25" s="660"/>
      <c r="CB25" s="700"/>
      <c r="CD25" s="618" t="s">
        <v>294</v>
      </c>
      <c r="CE25" s="619"/>
      <c r="CF25" s="619"/>
      <c r="CG25" s="619"/>
      <c r="CH25" s="619"/>
      <c r="CI25" s="619"/>
      <c r="CJ25" s="619"/>
      <c r="CK25" s="619"/>
      <c r="CL25" s="619"/>
      <c r="CM25" s="619"/>
      <c r="CN25" s="619"/>
      <c r="CO25" s="619"/>
      <c r="CP25" s="619"/>
      <c r="CQ25" s="620"/>
      <c r="CR25" s="621">
        <v>20356276</v>
      </c>
      <c r="CS25" s="634"/>
      <c r="CT25" s="634"/>
      <c r="CU25" s="634"/>
      <c r="CV25" s="634"/>
      <c r="CW25" s="634"/>
      <c r="CX25" s="634"/>
      <c r="CY25" s="635"/>
      <c r="CZ25" s="624">
        <v>12.7</v>
      </c>
      <c r="DA25" s="636"/>
      <c r="DB25" s="636"/>
      <c r="DC25" s="637"/>
      <c r="DD25" s="627">
        <v>18439344</v>
      </c>
      <c r="DE25" s="634"/>
      <c r="DF25" s="634"/>
      <c r="DG25" s="634"/>
      <c r="DH25" s="634"/>
      <c r="DI25" s="634"/>
      <c r="DJ25" s="634"/>
      <c r="DK25" s="635"/>
      <c r="DL25" s="627">
        <v>18223682</v>
      </c>
      <c r="DM25" s="634"/>
      <c r="DN25" s="634"/>
      <c r="DO25" s="634"/>
      <c r="DP25" s="634"/>
      <c r="DQ25" s="634"/>
      <c r="DR25" s="634"/>
      <c r="DS25" s="634"/>
      <c r="DT25" s="634"/>
      <c r="DU25" s="634"/>
      <c r="DV25" s="635"/>
      <c r="DW25" s="624">
        <v>21.6</v>
      </c>
      <c r="DX25" s="636"/>
      <c r="DY25" s="636"/>
      <c r="DZ25" s="636"/>
      <c r="EA25" s="636"/>
      <c r="EB25" s="636"/>
      <c r="EC25" s="648"/>
    </row>
    <row r="26" spans="2:133" ht="11.25" customHeight="1" x14ac:dyDescent="0.2">
      <c r="B26" s="618" t="s">
        <v>295</v>
      </c>
      <c r="C26" s="619"/>
      <c r="D26" s="619"/>
      <c r="E26" s="619"/>
      <c r="F26" s="619"/>
      <c r="G26" s="619"/>
      <c r="H26" s="619"/>
      <c r="I26" s="619"/>
      <c r="J26" s="619"/>
      <c r="K26" s="619"/>
      <c r="L26" s="619"/>
      <c r="M26" s="619"/>
      <c r="N26" s="619"/>
      <c r="O26" s="619"/>
      <c r="P26" s="619"/>
      <c r="Q26" s="620"/>
      <c r="R26" s="621">
        <v>48645</v>
      </c>
      <c r="S26" s="622"/>
      <c r="T26" s="622"/>
      <c r="U26" s="622"/>
      <c r="V26" s="622"/>
      <c r="W26" s="622"/>
      <c r="X26" s="622"/>
      <c r="Y26" s="623"/>
      <c r="Z26" s="659">
        <v>0</v>
      </c>
      <c r="AA26" s="659"/>
      <c r="AB26" s="659"/>
      <c r="AC26" s="659"/>
      <c r="AD26" s="660">
        <v>48645</v>
      </c>
      <c r="AE26" s="660"/>
      <c r="AF26" s="660"/>
      <c r="AG26" s="660"/>
      <c r="AH26" s="660"/>
      <c r="AI26" s="660"/>
      <c r="AJ26" s="660"/>
      <c r="AK26" s="660"/>
      <c r="AL26" s="624">
        <v>0.1</v>
      </c>
      <c r="AM26" s="625"/>
      <c r="AN26" s="625"/>
      <c r="AO26" s="661"/>
      <c r="AP26" s="618" t="s">
        <v>296</v>
      </c>
      <c r="AQ26" s="698"/>
      <c r="AR26" s="698"/>
      <c r="AS26" s="698"/>
      <c r="AT26" s="698"/>
      <c r="AU26" s="698"/>
      <c r="AV26" s="698"/>
      <c r="AW26" s="698"/>
      <c r="AX26" s="698"/>
      <c r="AY26" s="698"/>
      <c r="AZ26" s="698"/>
      <c r="BA26" s="698"/>
      <c r="BB26" s="698"/>
      <c r="BC26" s="698"/>
      <c r="BD26" s="698"/>
      <c r="BE26" s="698"/>
      <c r="BF26" s="699"/>
      <c r="BG26" s="621" t="s">
        <v>136</v>
      </c>
      <c r="BH26" s="622"/>
      <c r="BI26" s="622"/>
      <c r="BJ26" s="622"/>
      <c r="BK26" s="622"/>
      <c r="BL26" s="622"/>
      <c r="BM26" s="622"/>
      <c r="BN26" s="623"/>
      <c r="BO26" s="659" t="s">
        <v>233</v>
      </c>
      <c r="BP26" s="659"/>
      <c r="BQ26" s="659"/>
      <c r="BR26" s="659"/>
      <c r="BS26" s="660" t="s">
        <v>136</v>
      </c>
      <c r="BT26" s="660"/>
      <c r="BU26" s="660"/>
      <c r="BV26" s="660"/>
      <c r="BW26" s="660"/>
      <c r="BX26" s="660"/>
      <c r="BY26" s="660"/>
      <c r="BZ26" s="660"/>
      <c r="CA26" s="660"/>
      <c r="CB26" s="700"/>
      <c r="CD26" s="618" t="s">
        <v>297</v>
      </c>
      <c r="CE26" s="619"/>
      <c r="CF26" s="619"/>
      <c r="CG26" s="619"/>
      <c r="CH26" s="619"/>
      <c r="CI26" s="619"/>
      <c r="CJ26" s="619"/>
      <c r="CK26" s="619"/>
      <c r="CL26" s="619"/>
      <c r="CM26" s="619"/>
      <c r="CN26" s="619"/>
      <c r="CO26" s="619"/>
      <c r="CP26" s="619"/>
      <c r="CQ26" s="620"/>
      <c r="CR26" s="621">
        <v>13264802</v>
      </c>
      <c r="CS26" s="622"/>
      <c r="CT26" s="622"/>
      <c r="CU26" s="622"/>
      <c r="CV26" s="622"/>
      <c r="CW26" s="622"/>
      <c r="CX26" s="622"/>
      <c r="CY26" s="623"/>
      <c r="CZ26" s="624">
        <v>8.3000000000000007</v>
      </c>
      <c r="DA26" s="636"/>
      <c r="DB26" s="636"/>
      <c r="DC26" s="637"/>
      <c r="DD26" s="627">
        <v>12020723</v>
      </c>
      <c r="DE26" s="622"/>
      <c r="DF26" s="622"/>
      <c r="DG26" s="622"/>
      <c r="DH26" s="622"/>
      <c r="DI26" s="622"/>
      <c r="DJ26" s="622"/>
      <c r="DK26" s="623"/>
      <c r="DL26" s="627" t="s">
        <v>136</v>
      </c>
      <c r="DM26" s="622"/>
      <c r="DN26" s="622"/>
      <c r="DO26" s="622"/>
      <c r="DP26" s="622"/>
      <c r="DQ26" s="622"/>
      <c r="DR26" s="622"/>
      <c r="DS26" s="622"/>
      <c r="DT26" s="622"/>
      <c r="DU26" s="622"/>
      <c r="DV26" s="623"/>
      <c r="DW26" s="624" t="s">
        <v>233</v>
      </c>
      <c r="DX26" s="636"/>
      <c r="DY26" s="636"/>
      <c r="DZ26" s="636"/>
      <c r="EA26" s="636"/>
      <c r="EB26" s="636"/>
      <c r="EC26" s="648"/>
    </row>
    <row r="27" spans="2:133" ht="11.25" customHeight="1" x14ac:dyDescent="0.2">
      <c r="B27" s="618" t="s">
        <v>298</v>
      </c>
      <c r="C27" s="619"/>
      <c r="D27" s="619"/>
      <c r="E27" s="619"/>
      <c r="F27" s="619"/>
      <c r="G27" s="619"/>
      <c r="H27" s="619"/>
      <c r="I27" s="619"/>
      <c r="J27" s="619"/>
      <c r="K27" s="619"/>
      <c r="L27" s="619"/>
      <c r="M27" s="619"/>
      <c r="N27" s="619"/>
      <c r="O27" s="619"/>
      <c r="P27" s="619"/>
      <c r="Q27" s="620"/>
      <c r="R27" s="621">
        <v>489353</v>
      </c>
      <c r="S27" s="622"/>
      <c r="T27" s="622"/>
      <c r="U27" s="622"/>
      <c r="V27" s="622"/>
      <c r="W27" s="622"/>
      <c r="X27" s="622"/>
      <c r="Y27" s="623"/>
      <c r="Z27" s="659">
        <v>0.3</v>
      </c>
      <c r="AA27" s="659"/>
      <c r="AB27" s="659"/>
      <c r="AC27" s="659"/>
      <c r="AD27" s="660" t="s">
        <v>233</v>
      </c>
      <c r="AE27" s="660"/>
      <c r="AF27" s="660"/>
      <c r="AG27" s="660"/>
      <c r="AH27" s="660"/>
      <c r="AI27" s="660"/>
      <c r="AJ27" s="660"/>
      <c r="AK27" s="660"/>
      <c r="AL27" s="624" t="s">
        <v>251</v>
      </c>
      <c r="AM27" s="625"/>
      <c r="AN27" s="625"/>
      <c r="AO27" s="661"/>
      <c r="AP27" s="618" t="s">
        <v>299</v>
      </c>
      <c r="AQ27" s="619"/>
      <c r="AR27" s="619"/>
      <c r="AS27" s="619"/>
      <c r="AT27" s="619"/>
      <c r="AU27" s="619"/>
      <c r="AV27" s="619"/>
      <c r="AW27" s="619"/>
      <c r="AX27" s="619"/>
      <c r="AY27" s="619"/>
      <c r="AZ27" s="619"/>
      <c r="BA27" s="619"/>
      <c r="BB27" s="619"/>
      <c r="BC27" s="619"/>
      <c r="BD27" s="619"/>
      <c r="BE27" s="619"/>
      <c r="BF27" s="620"/>
      <c r="BG27" s="621">
        <v>57912707</v>
      </c>
      <c r="BH27" s="622"/>
      <c r="BI27" s="622"/>
      <c r="BJ27" s="622"/>
      <c r="BK27" s="622"/>
      <c r="BL27" s="622"/>
      <c r="BM27" s="622"/>
      <c r="BN27" s="623"/>
      <c r="BO27" s="659">
        <v>100</v>
      </c>
      <c r="BP27" s="659"/>
      <c r="BQ27" s="659"/>
      <c r="BR27" s="659"/>
      <c r="BS27" s="660">
        <v>803629</v>
      </c>
      <c r="BT27" s="660"/>
      <c r="BU27" s="660"/>
      <c r="BV27" s="660"/>
      <c r="BW27" s="660"/>
      <c r="BX27" s="660"/>
      <c r="BY27" s="660"/>
      <c r="BZ27" s="660"/>
      <c r="CA27" s="660"/>
      <c r="CB27" s="700"/>
      <c r="CD27" s="618" t="s">
        <v>300</v>
      </c>
      <c r="CE27" s="619"/>
      <c r="CF27" s="619"/>
      <c r="CG27" s="619"/>
      <c r="CH27" s="619"/>
      <c r="CI27" s="619"/>
      <c r="CJ27" s="619"/>
      <c r="CK27" s="619"/>
      <c r="CL27" s="619"/>
      <c r="CM27" s="619"/>
      <c r="CN27" s="619"/>
      <c r="CO27" s="619"/>
      <c r="CP27" s="619"/>
      <c r="CQ27" s="620"/>
      <c r="CR27" s="621">
        <v>51134913</v>
      </c>
      <c r="CS27" s="634"/>
      <c r="CT27" s="634"/>
      <c r="CU27" s="634"/>
      <c r="CV27" s="634"/>
      <c r="CW27" s="634"/>
      <c r="CX27" s="634"/>
      <c r="CY27" s="635"/>
      <c r="CZ27" s="624">
        <v>31.9</v>
      </c>
      <c r="DA27" s="636"/>
      <c r="DB27" s="636"/>
      <c r="DC27" s="637"/>
      <c r="DD27" s="627">
        <v>15415854</v>
      </c>
      <c r="DE27" s="634"/>
      <c r="DF27" s="634"/>
      <c r="DG27" s="634"/>
      <c r="DH27" s="634"/>
      <c r="DI27" s="634"/>
      <c r="DJ27" s="634"/>
      <c r="DK27" s="635"/>
      <c r="DL27" s="627">
        <v>14911227</v>
      </c>
      <c r="DM27" s="634"/>
      <c r="DN27" s="634"/>
      <c r="DO27" s="634"/>
      <c r="DP27" s="634"/>
      <c r="DQ27" s="634"/>
      <c r="DR27" s="634"/>
      <c r="DS27" s="634"/>
      <c r="DT27" s="634"/>
      <c r="DU27" s="634"/>
      <c r="DV27" s="635"/>
      <c r="DW27" s="624">
        <v>17.600000000000001</v>
      </c>
      <c r="DX27" s="636"/>
      <c r="DY27" s="636"/>
      <c r="DZ27" s="636"/>
      <c r="EA27" s="636"/>
      <c r="EB27" s="636"/>
      <c r="EC27" s="648"/>
    </row>
    <row r="28" spans="2:133" ht="11.25" customHeight="1" x14ac:dyDescent="0.2">
      <c r="B28" s="618" t="s">
        <v>301</v>
      </c>
      <c r="C28" s="619"/>
      <c r="D28" s="619"/>
      <c r="E28" s="619"/>
      <c r="F28" s="619"/>
      <c r="G28" s="619"/>
      <c r="H28" s="619"/>
      <c r="I28" s="619"/>
      <c r="J28" s="619"/>
      <c r="K28" s="619"/>
      <c r="L28" s="619"/>
      <c r="M28" s="619"/>
      <c r="N28" s="619"/>
      <c r="O28" s="619"/>
      <c r="P28" s="619"/>
      <c r="Q28" s="620"/>
      <c r="R28" s="621">
        <v>1738250</v>
      </c>
      <c r="S28" s="622"/>
      <c r="T28" s="622"/>
      <c r="U28" s="622"/>
      <c r="V28" s="622"/>
      <c r="W28" s="622"/>
      <c r="X28" s="622"/>
      <c r="Y28" s="623"/>
      <c r="Z28" s="659">
        <v>1.1000000000000001</v>
      </c>
      <c r="AA28" s="659"/>
      <c r="AB28" s="659"/>
      <c r="AC28" s="659"/>
      <c r="AD28" s="660">
        <v>531440</v>
      </c>
      <c r="AE28" s="660"/>
      <c r="AF28" s="660"/>
      <c r="AG28" s="660"/>
      <c r="AH28" s="660"/>
      <c r="AI28" s="660"/>
      <c r="AJ28" s="660"/>
      <c r="AK28" s="660"/>
      <c r="AL28" s="624">
        <v>0.7</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302</v>
      </c>
      <c r="CE28" s="619"/>
      <c r="CF28" s="619"/>
      <c r="CG28" s="619"/>
      <c r="CH28" s="619"/>
      <c r="CI28" s="619"/>
      <c r="CJ28" s="619"/>
      <c r="CK28" s="619"/>
      <c r="CL28" s="619"/>
      <c r="CM28" s="619"/>
      <c r="CN28" s="619"/>
      <c r="CO28" s="619"/>
      <c r="CP28" s="619"/>
      <c r="CQ28" s="620"/>
      <c r="CR28" s="621">
        <v>11440084</v>
      </c>
      <c r="CS28" s="622"/>
      <c r="CT28" s="622"/>
      <c r="CU28" s="622"/>
      <c r="CV28" s="622"/>
      <c r="CW28" s="622"/>
      <c r="CX28" s="622"/>
      <c r="CY28" s="623"/>
      <c r="CZ28" s="624">
        <v>7.1</v>
      </c>
      <c r="DA28" s="636"/>
      <c r="DB28" s="636"/>
      <c r="DC28" s="637"/>
      <c r="DD28" s="627">
        <v>11197359</v>
      </c>
      <c r="DE28" s="622"/>
      <c r="DF28" s="622"/>
      <c r="DG28" s="622"/>
      <c r="DH28" s="622"/>
      <c r="DI28" s="622"/>
      <c r="DJ28" s="622"/>
      <c r="DK28" s="623"/>
      <c r="DL28" s="627">
        <v>10809986</v>
      </c>
      <c r="DM28" s="622"/>
      <c r="DN28" s="622"/>
      <c r="DO28" s="622"/>
      <c r="DP28" s="622"/>
      <c r="DQ28" s="622"/>
      <c r="DR28" s="622"/>
      <c r="DS28" s="622"/>
      <c r="DT28" s="622"/>
      <c r="DU28" s="622"/>
      <c r="DV28" s="623"/>
      <c r="DW28" s="624">
        <v>12.8</v>
      </c>
      <c r="DX28" s="636"/>
      <c r="DY28" s="636"/>
      <c r="DZ28" s="636"/>
      <c r="EA28" s="636"/>
      <c r="EB28" s="636"/>
      <c r="EC28" s="648"/>
    </row>
    <row r="29" spans="2:133" ht="11.25" customHeight="1" x14ac:dyDescent="0.2">
      <c r="B29" s="618" t="s">
        <v>303</v>
      </c>
      <c r="C29" s="619"/>
      <c r="D29" s="619"/>
      <c r="E29" s="619"/>
      <c r="F29" s="619"/>
      <c r="G29" s="619"/>
      <c r="H29" s="619"/>
      <c r="I29" s="619"/>
      <c r="J29" s="619"/>
      <c r="K29" s="619"/>
      <c r="L29" s="619"/>
      <c r="M29" s="619"/>
      <c r="N29" s="619"/>
      <c r="O29" s="619"/>
      <c r="P29" s="619"/>
      <c r="Q29" s="620"/>
      <c r="R29" s="621">
        <v>490131</v>
      </c>
      <c r="S29" s="622"/>
      <c r="T29" s="622"/>
      <c r="U29" s="622"/>
      <c r="V29" s="622"/>
      <c r="W29" s="622"/>
      <c r="X29" s="622"/>
      <c r="Y29" s="623"/>
      <c r="Z29" s="659">
        <v>0.3</v>
      </c>
      <c r="AA29" s="659"/>
      <c r="AB29" s="659"/>
      <c r="AC29" s="659"/>
      <c r="AD29" s="660" t="s">
        <v>136</v>
      </c>
      <c r="AE29" s="660"/>
      <c r="AF29" s="660"/>
      <c r="AG29" s="660"/>
      <c r="AH29" s="660"/>
      <c r="AI29" s="660"/>
      <c r="AJ29" s="660"/>
      <c r="AK29" s="660"/>
      <c r="AL29" s="624" t="s">
        <v>136</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304</v>
      </c>
      <c r="CE29" s="641"/>
      <c r="CF29" s="618" t="s">
        <v>305</v>
      </c>
      <c r="CG29" s="619"/>
      <c r="CH29" s="619"/>
      <c r="CI29" s="619"/>
      <c r="CJ29" s="619"/>
      <c r="CK29" s="619"/>
      <c r="CL29" s="619"/>
      <c r="CM29" s="619"/>
      <c r="CN29" s="619"/>
      <c r="CO29" s="619"/>
      <c r="CP29" s="619"/>
      <c r="CQ29" s="620"/>
      <c r="CR29" s="621">
        <v>11440071</v>
      </c>
      <c r="CS29" s="634"/>
      <c r="CT29" s="634"/>
      <c r="CU29" s="634"/>
      <c r="CV29" s="634"/>
      <c r="CW29" s="634"/>
      <c r="CX29" s="634"/>
      <c r="CY29" s="635"/>
      <c r="CZ29" s="624">
        <v>7.1</v>
      </c>
      <c r="DA29" s="636"/>
      <c r="DB29" s="636"/>
      <c r="DC29" s="637"/>
      <c r="DD29" s="627">
        <v>11197346</v>
      </c>
      <c r="DE29" s="634"/>
      <c r="DF29" s="634"/>
      <c r="DG29" s="634"/>
      <c r="DH29" s="634"/>
      <c r="DI29" s="634"/>
      <c r="DJ29" s="634"/>
      <c r="DK29" s="635"/>
      <c r="DL29" s="627">
        <v>10809973</v>
      </c>
      <c r="DM29" s="634"/>
      <c r="DN29" s="634"/>
      <c r="DO29" s="634"/>
      <c r="DP29" s="634"/>
      <c r="DQ29" s="634"/>
      <c r="DR29" s="634"/>
      <c r="DS29" s="634"/>
      <c r="DT29" s="634"/>
      <c r="DU29" s="634"/>
      <c r="DV29" s="635"/>
      <c r="DW29" s="624">
        <v>12.8</v>
      </c>
      <c r="DX29" s="636"/>
      <c r="DY29" s="636"/>
      <c r="DZ29" s="636"/>
      <c r="EA29" s="636"/>
      <c r="EB29" s="636"/>
      <c r="EC29" s="648"/>
    </row>
    <row r="30" spans="2:133" ht="11.25" customHeight="1" x14ac:dyDescent="0.2">
      <c r="B30" s="618" t="s">
        <v>306</v>
      </c>
      <c r="C30" s="619"/>
      <c r="D30" s="619"/>
      <c r="E30" s="619"/>
      <c r="F30" s="619"/>
      <c r="G30" s="619"/>
      <c r="H30" s="619"/>
      <c r="I30" s="619"/>
      <c r="J30" s="619"/>
      <c r="K30" s="619"/>
      <c r="L30" s="619"/>
      <c r="M30" s="619"/>
      <c r="N30" s="619"/>
      <c r="O30" s="619"/>
      <c r="P30" s="619"/>
      <c r="Q30" s="620"/>
      <c r="R30" s="621">
        <v>43916033</v>
      </c>
      <c r="S30" s="622"/>
      <c r="T30" s="622"/>
      <c r="U30" s="622"/>
      <c r="V30" s="622"/>
      <c r="W30" s="622"/>
      <c r="X30" s="622"/>
      <c r="Y30" s="623"/>
      <c r="Z30" s="659">
        <v>26.8</v>
      </c>
      <c r="AA30" s="659"/>
      <c r="AB30" s="659"/>
      <c r="AC30" s="659"/>
      <c r="AD30" s="660" t="s">
        <v>136</v>
      </c>
      <c r="AE30" s="660"/>
      <c r="AF30" s="660"/>
      <c r="AG30" s="660"/>
      <c r="AH30" s="660"/>
      <c r="AI30" s="660"/>
      <c r="AJ30" s="660"/>
      <c r="AK30" s="660"/>
      <c r="AL30" s="624" t="s">
        <v>136</v>
      </c>
      <c r="AM30" s="625"/>
      <c r="AN30" s="625"/>
      <c r="AO30" s="661"/>
      <c r="AP30" s="673" t="s">
        <v>221</v>
      </c>
      <c r="AQ30" s="674"/>
      <c r="AR30" s="674"/>
      <c r="AS30" s="674"/>
      <c r="AT30" s="674"/>
      <c r="AU30" s="674"/>
      <c r="AV30" s="674"/>
      <c r="AW30" s="674"/>
      <c r="AX30" s="674"/>
      <c r="AY30" s="674"/>
      <c r="AZ30" s="674"/>
      <c r="BA30" s="674"/>
      <c r="BB30" s="674"/>
      <c r="BC30" s="674"/>
      <c r="BD30" s="674"/>
      <c r="BE30" s="674"/>
      <c r="BF30" s="675"/>
      <c r="BG30" s="673" t="s">
        <v>307</v>
      </c>
      <c r="BH30" s="691"/>
      <c r="BI30" s="691"/>
      <c r="BJ30" s="691"/>
      <c r="BK30" s="691"/>
      <c r="BL30" s="691"/>
      <c r="BM30" s="691"/>
      <c r="BN30" s="691"/>
      <c r="BO30" s="691"/>
      <c r="BP30" s="691"/>
      <c r="BQ30" s="692"/>
      <c r="BR30" s="673" t="s">
        <v>308</v>
      </c>
      <c r="BS30" s="691"/>
      <c r="BT30" s="691"/>
      <c r="BU30" s="691"/>
      <c r="BV30" s="691"/>
      <c r="BW30" s="691"/>
      <c r="BX30" s="691"/>
      <c r="BY30" s="691"/>
      <c r="BZ30" s="691"/>
      <c r="CA30" s="691"/>
      <c r="CB30" s="692"/>
      <c r="CD30" s="642"/>
      <c r="CE30" s="643"/>
      <c r="CF30" s="618" t="s">
        <v>309</v>
      </c>
      <c r="CG30" s="619"/>
      <c r="CH30" s="619"/>
      <c r="CI30" s="619"/>
      <c r="CJ30" s="619"/>
      <c r="CK30" s="619"/>
      <c r="CL30" s="619"/>
      <c r="CM30" s="619"/>
      <c r="CN30" s="619"/>
      <c r="CO30" s="619"/>
      <c r="CP30" s="619"/>
      <c r="CQ30" s="620"/>
      <c r="CR30" s="621">
        <v>11090582</v>
      </c>
      <c r="CS30" s="622"/>
      <c r="CT30" s="622"/>
      <c r="CU30" s="622"/>
      <c r="CV30" s="622"/>
      <c r="CW30" s="622"/>
      <c r="CX30" s="622"/>
      <c r="CY30" s="623"/>
      <c r="CZ30" s="624">
        <v>6.9</v>
      </c>
      <c r="DA30" s="636"/>
      <c r="DB30" s="636"/>
      <c r="DC30" s="637"/>
      <c r="DD30" s="627">
        <v>10849036</v>
      </c>
      <c r="DE30" s="622"/>
      <c r="DF30" s="622"/>
      <c r="DG30" s="622"/>
      <c r="DH30" s="622"/>
      <c r="DI30" s="622"/>
      <c r="DJ30" s="622"/>
      <c r="DK30" s="623"/>
      <c r="DL30" s="627">
        <v>10461663</v>
      </c>
      <c r="DM30" s="622"/>
      <c r="DN30" s="622"/>
      <c r="DO30" s="622"/>
      <c r="DP30" s="622"/>
      <c r="DQ30" s="622"/>
      <c r="DR30" s="622"/>
      <c r="DS30" s="622"/>
      <c r="DT30" s="622"/>
      <c r="DU30" s="622"/>
      <c r="DV30" s="623"/>
      <c r="DW30" s="624">
        <v>12.4</v>
      </c>
      <c r="DX30" s="636"/>
      <c r="DY30" s="636"/>
      <c r="DZ30" s="636"/>
      <c r="EA30" s="636"/>
      <c r="EB30" s="636"/>
      <c r="EC30" s="648"/>
    </row>
    <row r="31" spans="2:133" ht="11.25" customHeight="1" x14ac:dyDescent="0.2">
      <c r="B31" s="688" t="s">
        <v>310</v>
      </c>
      <c r="C31" s="689"/>
      <c r="D31" s="689"/>
      <c r="E31" s="689"/>
      <c r="F31" s="689"/>
      <c r="G31" s="689"/>
      <c r="H31" s="689"/>
      <c r="I31" s="689"/>
      <c r="J31" s="689"/>
      <c r="K31" s="689"/>
      <c r="L31" s="689"/>
      <c r="M31" s="689"/>
      <c r="N31" s="689"/>
      <c r="O31" s="689"/>
      <c r="P31" s="689"/>
      <c r="Q31" s="690"/>
      <c r="R31" s="621" t="s">
        <v>136</v>
      </c>
      <c r="S31" s="622"/>
      <c r="T31" s="622"/>
      <c r="U31" s="622"/>
      <c r="V31" s="622"/>
      <c r="W31" s="622"/>
      <c r="X31" s="622"/>
      <c r="Y31" s="623"/>
      <c r="Z31" s="659" t="s">
        <v>136</v>
      </c>
      <c r="AA31" s="659"/>
      <c r="AB31" s="659"/>
      <c r="AC31" s="659"/>
      <c r="AD31" s="660" t="s">
        <v>233</v>
      </c>
      <c r="AE31" s="660"/>
      <c r="AF31" s="660"/>
      <c r="AG31" s="660"/>
      <c r="AH31" s="660"/>
      <c r="AI31" s="660"/>
      <c r="AJ31" s="660"/>
      <c r="AK31" s="660"/>
      <c r="AL31" s="624" t="s">
        <v>233</v>
      </c>
      <c r="AM31" s="625"/>
      <c r="AN31" s="625"/>
      <c r="AO31" s="661"/>
      <c r="AP31" s="693" t="s">
        <v>311</v>
      </c>
      <c r="AQ31" s="694"/>
      <c r="AR31" s="694"/>
      <c r="AS31" s="694"/>
      <c r="AT31" s="695" t="s">
        <v>312</v>
      </c>
      <c r="AU31" s="218"/>
      <c r="AV31" s="218"/>
      <c r="AW31" s="218"/>
      <c r="AX31" s="679" t="s">
        <v>185</v>
      </c>
      <c r="AY31" s="680"/>
      <c r="AZ31" s="680"/>
      <c r="BA31" s="680"/>
      <c r="BB31" s="680"/>
      <c r="BC31" s="680"/>
      <c r="BD31" s="680"/>
      <c r="BE31" s="680"/>
      <c r="BF31" s="681"/>
      <c r="BG31" s="683">
        <v>99.8</v>
      </c>
      <c r="BH31" s="684"/>
      <c r="BI31" s="684"/>
      <c r="BJ31" s="684"/>
      <c r="BK31" s="684"/>
      <c r="BL31" s="684"/>
      <c r="BM31" s="685">
        <v>99.5</v>
      </c>
      <c r="BN31" s="684"/>
      <c r="BO31" s="684"/>
      <c r="BP31" s="684"/>
      <c r="BQ31" s="686"/>
      <c r="BR31" s="683">
        <v>99.9</v>
      </c>
      <c r="BS31" s="684"/>
      <c r="BT31" s="684"/>
      <c r="BU31" s="684"/>
      <c r="BV31" s="684"/>
      <c r="BW31" s="684"/>
      <c r="BX31" s="685">
        <v>99.5</v>
      </c>
      <c r="BY31" s="684"/>
      <c r="BZ31" s="684"/>
      <c r="CA31" s="684"/>
      <c r="CB31" s="686"/>
      <c r="CD31" s="642"/>
      <c r="CE31" s="643"/>
      <c r="CF31" s="618" t="s">
        <v>313</v>
      </c>
      <c r="CG31" s="619"/>
      <c r="CH31" s="619"/>
      <c r="CI31" s="619"/>
      <c r="CJ31" s="619"/>
      <c r="CK31" s="619"/>
      <c r="CL31" s="619"/>
      <c r="CM31" s="619"/>
      <c r="CN31" s="619"/>
      <c r="CO31" s="619"/>
      <c r="CP31" s="619"/>
      <c r="CQ31" s="620"/>
      <c r="CR31" s="621">
        <v>349489</v>
      </c>
      <c r="CS31" s="634"/>
      <c r="CT31" s="634"/>
      <c r="CU31" s="634"/>
      <c r="CV31" s="634"/>
      <c r="CW31" s="634"/>
      <c r="CX31" s="634"/>
      <c r="CY31" s="635"/>
      <c r="CZ31" s="624">
        <v>0.2</v>
      </c>
      <c r="DA31" s="636"/>
      <c r="DB31" s="636"/>
      <c r="DC31" s="637"/>
      <c r="DD31" s="627">
        <v>348310</v>
      </c>
      <c r="DE31" s="634"/>
      <c r="DF31" s="634"/>
      <c r="DG31" s="634"/>
      <c r="DH31" s="634"/>
      <c r="DI31" s="634"/>
      <c r="DJ31" s="634"/>
      <c r="DK31" s="635"/>
      <c r="DL31" s="627">
        <v>348310</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314</v>
      </c>
      <c r="C32" s="619"/>
      <c r="D32" s="619"/>
      <c r="E32" s="619"/>
      <c r="F32" s="619"/>
      <c r="G32" s="619"/>
      <c r="H32" s="619"/>
      <c r="I32" s="619"/>
      <c r="J32" s="619"/>
      <c r="K32" s="619"/>
      <c r="L32" s="619"/>
      <c r="M32" s="619"/>
      <c r="N32" s="619"/>
      <c r="O32" s="619"/>
      <c r="P32" s="619"/>
      <c r="Q32" s="620"/>
      <c r="R32" s="621">
        <v>13258080</v>
      </c>
      <c r="S32" s="622"/>
      <c r="T32" s="622"/>
      <c r="U32" s="622"/>
      <c r="V32" s="622"/>
      <c r="W32" s="622"/>
      <c r="X32" s="622"/>
      <c r="Y32" s="623"/>
      <c r="Z32" s="659">
        <v>8.1</v>
      </c>
      <c r="AA32" s="659"/>
      <c r="AB32" s="659"/>
      <c r="AC32" s="659"/>
      <c r="AD32" s="660" t="s">
        <v>136</v>
      </c>
      <c r="AE32" s="660"/>
      <c r="AF32" s="660"/>
      <c r="AG32" s="660"/>
      <c r="AH32" s="660"/>
      <c r="AI32" s="660"/>
      <c r="AJ32" s="660"/>
      <c r="AK32" s="660"/>
      <c r="AL32" s="624" t="s">
        <v>136</v>
      </c>
      <c r="AM32" s="625"/>
      <c r="AN32" s="625"/>
      <c r="AO32" s="661"/>
      <c r="AP32" s="662"/>
      <c r="AQ32" s="663"/>
      <c r="AR32" s="663"/>
      <c r="AS32" s="663"/>
      <c r="AT32" s="696"/>
      <c r="AU32" s="214" t="s">
        <v>315</v>
      </c>
      <c r="AX32" s="618" t="s">
        <v>316</v>
      </c>
      <c r="AY32" s="619"/>
      <c r="AZ32" s="619"/>
      <c r="BA32" s="619"/>
      <c r="BB32" s="619"/>
      <c r="BC32" s="619"/>
      <c r="BD32" s="619"/>
      <c r="BE32" s="619"/>
      <c r="BF32" s="620"/>
      <c r="BG32" s="687">
        <v>99.7</v>
      </c>
      <c r="BH32" s="634"/>
      <c r="BI32" s="634"/>
      <c r="BJ32" s="634"/>
      <c r="BK32" s="634"/>
      <c r="BL32" s="634"/>
      <c r="BM32" s="625">
        <v>99.4</v>
      </c>
      <c r="BN32" s="634"/>
      <c r="BO32" s="634"/>
      <c r="BP32" s="634"/>
      <c r="BQ32" s="657"/>
      <c r="BR32" s="687">
        <v>99.8</v>
      </c>
      <c r="BS32" s="634"/>
      <c r="BT32" s="634"/>
      <c r="BU32" s="634"/>
      <c r="BV32" s="634"/>
      <c r="BW32" s="634"/>
      <c r="BX32" s="625">
        <v>99.4</v>
      </c>
      <c r="BY32" s="634"/>
      <c r="BZ32" s="634"/>
      <c r="CA32" s="634"/>
      <c r="CB32" s="657"/>
      <c r="CD32" s="644"/>
      <c r="CE32" s="645"/>
      <c r="CF32" s="618" t="s">
        <v>317</v>
      </c>
      <c r="CG32" s="619"/>
      <c r="CH32" s="619"/>
      <c r="CI32" s="619"/>
      <c r="CJ32" s="619"/>
      <c r="CK32" s="619"/>
      <c r="CL32" s="619"/>
      <c r="CM32" s="619"/>
      <c r="CN32" s="619"/>
      <c r="CO32" s="619"/>
      <c r="CP32" s="619"/>
      <c r="CQ32" s="620"/>
      <c r="CR32" s="621">
        <v>13</v>
      </c>
      <c r="CS32" s="622"/>
      <c r="CT32" s="622"/>
      <c r="CU32" s="622"/>
      <c r="CV32" s="622"/>
      <c r="CW32" s="622"/>
      <c r="CX32" s="622"/>
      <c r="CY32" s="623"/>
      <c r="CZ32" s="624">
        <v>0</v>
      </c>
      <c r="DA32" s="636"/>
      <c r="DB32" s="636"/>
      <c r="DC32" s="637"/>
      <c r="DD32" s="627">
        <v>13</v>
      </c>
      <c r="DE32" s="622"/>
      <c r="DF32" s="622"/>
      <c r="DG32" s="622"/>
      <c r="DH32" s="622"/>
      <c r="DI32" s="622"/>
      <c r="DJ32" s="622"/>
      <c r="DK32" s="623"/>
      <c r="DL32" s="627">
        <v>13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318</v>
      </c>
      <c r="C33" s="619"/>
      <c r="D33" s="619"/>
      <c r="E33" s="619"/>
      <c r="F33" s="619"/>
      <c r="G33" s="619"/>
      <c r="H33" s="619"/>
      <c r="I33" s="619"/>
      <c r="J33" s="619"/>
      <c r="K33" s="619"/>
      <c r="L33" s="619"/>
      <c r="M33" s="619"/>
      <c r="N33" s="619"/>
      <c r="O33" s="619"/>
      <c r="P33" s="619"/>
      <c r="Q33" s="620"/>
      <c r="R33" s="621">
        <v>522372</v>
      </c>
      <c r="S33" s="622"/>
      <c r="T33" s="622"/>
      <c r="U33" s="622"/>
      <c r="V33" s="622"/>
      <c r="W33" s="622"/>
      <c r="X33" s="622"/>
      <c r="Y33" s="623"/>
      <c r="Z33" s="659">
        <v>0.3</v>
      </c>
      <c r="AA33" s="659"/>
      <c r="AB33" s="659"/>
      <c r="AC33" s="659"/>
      <c r="AD33" s="660">
        <v>52807</v>
      </c>
      <c r="AE33" s="660"/>
      <c r="AF33" s="660"/>
      <c r="AG33" s="660"/>
      <c r="AH33" s="660"/>
      <c r="AI33" s="660"/>
      <c r="AJ33" s="660"/>
      <c r="AK33" s="660"/>
      <c r="AL33" s="624">
        <v>0.1</v>
      </c>
      <c r="AM33" s="625"/>
      <c r="AN33" s="625"/>
      <c r="AO33" s="661"/>
      <c r="AP33" s="664"/>
      <c r="AQ33" s="665"/>
      <c r="AR33" s="665"/>
      <c r="AS33" s="665"/>
      <c r="AT33" s="697"/>
      <c r="AU33" s="219"/>
      <c r="AV33" s="219"/>
      <c r="AW33" s="219"/>
      <c r="AX33" s="602" t="s">
        <v>319</v>
      </c>
      <c r="AY33" s="603"/>
      <c r="AZ33" s="603"/>
      <c r="BA33" s="603"/>
      <c r="BB33" s="603"/>
      <c r="BC33" s="603"/>
      <c r="BD33" s="603"/>
      <c r="BE33" s="603"/>
      <c r="BF33" s="604"/>
      <c r="BG33" s="682">
        <v>99.9</v>
      </c>
      <c r="BH33" s="606"/>
      <c r="BI33" s="606"/>
      <c r="BJ33" s="606"/>
      <c r="BK33" s="606"/>
      <c r="BL33" s="606"/>
      <c r="BM33" s="652">
        <v>99.6</v>
      </c>
      <c r="BN33" s="606"/>
      <c r="BO33" s="606"/>
      <c r="BP33" s="606"/>
      <c r="BQ33" s="669"/>
      <c r="BR33" s="682">
        <v>99.9</v>
      </c>
      <c r="BS33" s="606"/>
      <c r="BT33" s="606"/>
      <c r="BU33" s="606"/>
      <c r="BV33" s="606"/>
      <c r="BW33" s="606"/>
      <c r="BX33" s="652">
        <v>99.5</v>
      </c>
      <c r="BY33" s="606"/>
      <c r="BZ33" s="606"/>
      <c r="CA33" s="606"/>
      <c r="CB33" s="669"/>
      <c r="CD33" s="618" t="s">
        <v>320</v>
      </c>
      <c r="CE33" s="619"/>
      <c r="CF33" s="619"/>
      <c r="CG33" s="619"/>
      <c r="CH33" s="619"/>
      <c r="CI33" s="619"/>
      <c r="CJ33" s="619"/>
      <c r="CK33" s="619"/>
      <c r="CL33" s="619"/>
      <c r="CM33" s="619"/>
      <c r="CN33" s="619"/>
      <c r="CO33" s="619"/>
      <c r="CP33" s="619"/>
      <c r="CQ33" s="620"/>
      <c r="CR33" s="621">
        <v>60713331</v>
      </c>
      <c r="CS33" s="634"/>
      <c r="CT33" s="634"/>
      <c r="CU33" s="634"/>
      <c r="CV33" s="634"/>
      <c r="CW33" s="634"/>
      <c r="CX33" s="634"/>
      <c r="CY33" s="635"/>
      <c r="CZ33" s="624">
        <v>37.799999999999997</v>
      </c>
      <c r="DA33" s="636"/>
      <c r="DB33" s="636"/>
      <c r="DC33" s="637"/>
      <c r="DD33" s="627">
        <v>47412035</v>
      </c>
      <c r="DE33" s="634"/>
      <c r="DF33" s="634"/>
      <c r="DG33" s="634"/>
      <c r="DH33" s="634"/>
      <c r="DI33" s="634"/>
      <c r="DJ33" s="634"/>
      <c r="DK33" s="635"/>
      <c r="DL33" s="627">
        <v>36636529</v>
      </c>
      <c r="DM33" s="634"/>
      <c r="DN33" s="634"/>
      <c r="DO33" s="634"/>
      <c r="DP33" s="634"/>
      <c r="DQ33" s="634"/>
      <c r="DR33" s="634"/>
      <c r="DS33" s="634"/>
      <c r="DT33" s="634"/>
      <c r="DU33" s="634"/>
      <c r="DV33" s="635"/>
      <c r="DW33" s="624">
        <v>43.3</v>
      </c>
      <c r="DX33" s="636"/>
      <c r="DY33" s="636"/>
      <c r="DZ33" s="636"/>
      <c r="EA33" s="636"/>
      <c r="EB33" s="636"/>
      <c r="EC33" s="648"/>
    </row>
    <row r="34" spans="2:133" ht="11.25" customHeight="1" x14ac:dyDescent="0.2">
      <c r="B34" s="618" t="s">
        <v>321</v>
      </c>
      <c r="C34" s="619"/>
      <c r="D34" s="619"/>
      <c r="E34" s="619"/>
      <c r="F34" s="619"/>
      <c r="G34" s="619"/>
      <c r="H34" s="619"/>
      <c r="I34" s="619"/>
      <c r="J34" s="619"/>
      <c r="K34" s="619"/>
      <c r="L34" s="619"/>
      <c r="M34" s="619"/>
      <c r="N34" s="619"/>
      <c r="O34" s="619"/>
      <c r="P34" s="619"/>
      <c r="Q34" s="620"/>
      <c r="R34" s="621">
        <v>214196</v>
      </c>
      <c r="S34" s="622"/>
      <c r="T34" s="622"/>
      <c r="U34" s="622"/>
      <c r="V34" s="622"/>
      <c r="W34" s="622"/>
      <c r="X34" s="622"/>
      <c r="Y34" s="623"/>
      <c r="Z34" s="659">
        <v>0.1</v>
      </c>
      <c r="AA34" s="659"/>
      <c r="AB34" s="659"/>
      <c r="AC34" s="659"/>
      <c r="AD34" s="660" t="s">
        <v>233</v>
      </c>
      <c r="AE34" s="660"/>
      <c r="AF34" s="660"/>
      <c r="AG34" s="660"/>
      <c r="AH34" s="660"/>
      <c r="AI34" s="660"/>
      <c r="AJ34" s="660"/>
      <c r="AK34" s="660"/>
      <c r="AL34" s="624" t="s">
        <v>233</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322</v>
      </c>
      <c r="CE34" s="619"/>
      <c r="CF34" s="619"/>
      <c r="CG34" s="619"/>
      <c r="CH34" s="619"/>
      <c r="CI34" s="619"/>
      <c r="CJ34" s="619"/>
      <c r="CK34" s="619"/>
      <c r="CL34" s="619"/>
      <c r="CM34" s="619"/>
      <c r="CN34" s="619"/>
      <c r="CO34" s="619"/>
      <c r="CP34" s="619"/>
      <c r="CQ34" s="620"/>
      <c r="CR34" s="621">
        <v>22968180</v>
      </c>
      <c r="CS34" s="622"/>
      <c r="CT34" s="622"/>
      <c r="CU34" s="622"/>
      <c r="CV34" s="622"/>
      <c r="CW34" s="622"/>
      <c r="CX34" s="622"/>
      <c r="CY34" s="623"/>
      <c r="CZ34" s="624">
        <v>14.3</v>
      </c>
      <c r="DA34" s="636"/>
      <c r="DB34" s="636"/>
      <c r="DC34" s="637"/>
      <c r="DD34" s="627">
        <v>15041473</v>
      </c>
      <c r="DE34" s="622"/>
      <c r="DF34" s="622"/>
      <c r="DG34" s="622"/>
      <c r="DH34" s="622"/>
      <c r="DI34" s="622"/>
      <c r="DJ34" s="622"/>
      <c r="DK34" s="623"/>
      <c r="DL34" s="627">
        <v>12576558</v>
      </c>
      <c r="DM34" s="622"/>
      <c r="DN34" s="622"/>
      <c r="DO34" s="622"/>
      <c r="DP34" s="622"/>
      <c r="DQ34" s="622"/>
      <c r="DR34" s="622"/>
      <c r="DS34" s="622"/>
      <c r="DT34" s="622"/>
      <c r="DU34" s="622"/>
      <c r="DV34" s="623"/>
      <c r="DW34" s="624">
        <v>14.9</v>
      </c>
      <c r="DX34" s="636"/>
      <c r="DY34" s="636"/>
      <c r="DZ34" s="636"/>
      <c r="EA34" s="636"/>
      <c r="EB34" s="636"/>
      <c r="EC34" s="648"/>
    </row>
    <row r="35" spans="2:133" ht="11.25" customHeight="1" x14ac:dyDescent="0.2">
      <c r="B35" s="618" t="s">
        <v>323</v>
      </c>
      <c r="C35" s="619"/>
      <c r="D35" s="619"/>
      <c r="E35" s="619"/>
      <c r="F35" s="619"/>
      <c r="G35" s="619"/>
      <c r="H35" s="619"/>
      <c r="I35" s="619"/>
      <c r="J35" s="619"/>
      <c r="K35" s="619"/>
      <c r="L35" s="619"/>
      <c r="M35" s="619"/>
      <c r="N35" s="619"/>
      <c r="O35" s="619"/>
      <c r="P35" s="619"/>
      <c r="Q35" s="620"/>
      <c r="R35" s="621">
        <v>363908</v>
      </c>
      <c r="S35" s="622"/>
      <c r="T35" s="622"/>
      <c r="U35" s="622"/>
      <c r="V35" s="622"/>
      <c r="W35" s="622"/>
      <c r="X35" s="622"/>
      <c r="Y35" s="623"/>
      <c r="Z35" s="659">
        <v>0.2</v>
      </c>
      <c r="AA35" s="659"/>
      <c r="AB35" s="659"/>
      <c r="AC35" s="659"/>
      <c r="AD35" s="660" t="s">
        <v>136</v>
      </c>
      <c r="AE35" s="660"/>
      <c r="AF35" s="660"/>
      <c r="AG35" s="660"/>
      <c r="AH35" s="660"/>
      <c r="AI35" s="660"/>
      <c r="AJ35" s="660"/>
      <c r="AK35" s="660"/>
      <c r="AL35" s="624" t="s">
        <v>233</v>
      </c>
      <c r="AM35" s="625"/>
      <c r="AN35" s="625"/>
      <c r="AO35" s="661"/>
      <c r="AP35" s="222"/>
      <c r="AQ35" s="673" t="s">
        <v>324</v>
      </c>
      <c r="AR35" s="674"/>
      <c r="AS35" s="674"/>
      <c r="AT35" s="674"/>
      <c r="AU35" s="674"/>
      <c r="AV35" s="674"/>
      <c r="AW35" s="674"/>
      <c r="AX35" s="674"/>
      <c r="AY35" s="674"/>
      <c r="AZ35" s="674"/>
      <c r="BA35" s="674"/>
      <c r="BB35" s="674"/>
      <c r="BC35" s="674"/>
      <c r="BD35" s="674"/>
      <c r="BE35" s="674"/>
      <c r="BF35" s="675"/>
      <c r="BG35" s="673" t="s">
        <v>325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326</v>
      </c>
      <c r="CE35" s="619"/>
      <c r="CF35" s="619"/>
      <c r="CG35" s="619"/>
      <c r="CH35" s="619"/>
      <c r="CI35" s="619"/>
      <c r="CJ35" s="619"/>
      <c r="CK35" s="619"/>
      <c r="CL35" s="619"/>
      <c r="CM35" s="619"/>
      <c r="CN35" s="619"/>
      <c r="CO35" s="619"/>
      <c r="CP35" s="619"/>
      <c r="CQ35" s="620"/>
      <c r="CR35" s="621">
        <v>1212381</v>
      </c>
      <c r="CS35" s="634"/>
      <c r="CT35" s="634"/>
      <c r="CU35" s="634"/>
      <c r="CV35" s="634"/>
      <c r="CW35" s="634"/>
      <c r="CX35" s="634"/>
      <c r="CY35" s="635"/>
      <c r="CZ35" s="624">
        <v>0.8</v>
      </c>
      <c r="DA35" s="636"/>
      <c r="DB35" s="636"/>
      <c r="DC35" s="637"/>
      <c r="DD35" s="627">
        <v>1136368</v>
      </c>
      <c r="DE35" s="634"/>
      <c r="DF35" s="634"/>
      <c r="DG35" s="634"/>
      <c r="DH35" s="634"/>
      <c r="DI35" s="634"/>
      <c r="DJ35" s="634"/>
      <c r="DK35" s="635"/>
      <c r="DL35" s="627">
        <v>1136368</v>
      </c>
      <c r="DM35" s="634"/>
      <c r="DN35" s="634"/>
      <c r="DO35" s="634"/>
      <c r="DP35" s="634"/>
      <c r="DQ35" s="634"/>
      <c r="DR35" s="634"/>
      <c r="DS35" s="634"/>
      <c r="DT35" s="634"/>
      <c r="DU35" s="634"/>
      <c r="DV35" s="635"/>
      <c r="DW35" s="624">
        <v>1.3</v>
      </c>
      <c r="DX35" s="636"/>
      <c r="DY35" s="636"/>
      <c r="DZ35" s="636"/>
      <c r="EA35" s="636"/>
      <c r="EB35" s="636"/>
      <c r="EC35" s="648"/>
    </row>
    <row r="36" spans="2:133" ht="11.25" customHeight="1" x14ac:dyDescent="0.2">
      <c r="B36" s="618" t="s">
        <v>327</v>
      </c>
      <c r="C36" s="619"/>
      <c r="D36" s="619"/>
      <c r="E36" s="619"/>
      <c r="F36" s="619"/>
      <c r="G36" s="619"/>
      <c r="H36" s="619"/>
      <c r="I36" s="619"/>
      <c r="J36" s="619"/>
      <c r="K36" s="619"/>
      <c r="L36" s="619"/>
      <c r="M36" s="619"/>
      <c r="N36" s="619"/>
      <c r="O36" s="619"/>
      <c r="P36" s="619"/>
      <c r="Q36" s="620"/>
      <c r="R36" s="621">
        <v>4059470</v>
      </c>
      <c r="S36" s="622"/>
      <c r="T36" s="622"/>
      <c r="U36" s="622"/>
      <c r="V36" s="622"/>
      <c r="W36" s="622"/>
      <c r="X36" s="622"/>
      <c r="Y36" s="623"/>
      <c r="Z36" s="659">
        <v>2.5</v>
      </c>
      <c r="AA36" s="659"/>
      <c r="AB36" s="659"/>
      <c r="AC36" s="659"/>
      <c r="AD36" s="660" t="s">
        <v>136</v>
      </c>
      <c r="AE36" s="660"/>
      <c r="AF36" s="660"/>
      <c r="AG36" s="660"/>
      <c r="AH36" s="660"/>
      <c r="AI36" s="660"/>
      <c r="AJ36" s="660"/>
      <c r="AK36" s="660"/>
      <c r="AL36" s="624" t="s">
        <v>233</v>
      </c>
      <c r="AM36" s="625"/>
      <c r="AN36" s="625"/>
      <c r="AO36" s="661"/>
      <c r="AP36" s="222"/>
      <c r="AQ36" s="670" t="s">
        <v>328</v>
      </c>
      <c r="AR36" s="671"/>
      <c r="AS36" s="671"/>
      <c r="AT36" s="671"/>
      <c r="AU36" s="671"/>
      <c r="AV36" s="671"/>
      <c r="AW36" s="671"/>
      <c r="AX36" s="671"/>
      <c r="AY36" s="672"/>
      <c r="AZ36" s="676">
        <v>21407330</v>
      </c>
      <c r="BA36" s="677"/>
      <c r="BB36" s="677"/>
      <c r="BC36" s="677"/>
      <c r="BD36" s="677"/>
      <c r="BE36" s="677"/>
      <c r="BF36" s="678"/>
      <c r="BG36" s="679" t="s">
        <v>329</v>
      </c>
      <c r="BH36" s="680"/>
      <c r="BI36" s="680"/>
      <c r="BJ36" s="680"/>
      <c r="BK36" s="680"/>
      <c r="BL36" s="680"/>
      <c r="BM36" s="680"/>
      <c r="BN36" s="680"/>
      <c r="BO36" s="680"/>
      <c r="BP36" s="680"/>
      <c r="BQ36" s="680"/>
      <c r="BR36" s="680"/>
      <c r="BS36" s="680"/>
      <c r="BT36" s="680"/>
      <c r="BU36" s="681"/>
      <c r="BV36" s="676">
        <v>407496</v>
      </c>
      <c r="BW36" s="677"/>
      <c r="BX36" s="677"/>
      <c r="BY36" s="677"/>
      <c r="BZ36" s="677"/>
      <c r="CA36" s="677"/>
      <c r="CB36" s="678"/>
      <c r="CD36" s="618" t="s">
        <v>330</v>
      </c>
      <c r="CE36" s="619"/>
      <c r="CF36" s="619"/>
      <c r="CG36" s="619"/>
      <c r="CH36" s="619"/>
      <c r="CI36" s="619"/>
      <c r="CJ36" s="619"/>
      <c r="CK36" s="619"/>
      <c r="CL36" s="619"/>
      <c r="CM36" s="619"/>
      <c r="CN36" s="619"/>
      <c r="CO36" s="619"/>
      <c r="CP36" s="619"/>
      <c r="CQ36" s="620"/>
      <c r="CR36" s="621">
        <v>17835235</v>
      </c>
      <c r="CS36" s="622"/>
      <c r="CT36" s="622"/>
      <c r="CU36" s="622"/>
      <c r="CV36" s="622"/>
      <c r="CW36" s="622"/>
      <c r="CX36" s="622"/>
      <c r="CY36" s="623"/>
      <c r="CZ36" s="624">
        <v>11.1</v>
      </c>
      <c r="DA36" s="636"/>
      <c r="DB36" s="636"/>
      <c r="DC36" s="637"/>
      <c r="DD36" s="627">
        <v>16048405</v>
      </c>
      <c r="DE36" s="622"/>
      <c r="DF36" s="622"/>
      <c r="DG36" s="622"/>
      <c r="DH36" s="622"/>
      <c r="DI36" s="622"/>
      <c r="DJ36" s="622"/>
      <c r="DK36" s="623"/>
      <c r="DL36" s="627">
        <v>12195663</v>
      </c>
      <c r="DM36" s="622"/>
      <c r="DN36" s="622"/>
      <c r="DO36" s="622"/>
      <c r="DP36" s="622"/>
      <c r="DQ36" s="622"/>
      <c r="DR36" s="622"/>
      <c r="DS36" s="622"/>
      <c r="DT36" s="622"/>
      <c r="DU36" s="622"/>
      <c r="DV36" s="623"/>
      <c r="DW36" s="624">
        <v>14.4</v>
      </c>
      <c r="DX36" s="636"/>
      <c r="DY36" s="636"/>
      <c r="DZ36" s="636"/>
      <c r="EA36" s="636"/>
      <c r="EB36" s="636"/>
      <c r="EC36" s="648"/>
    </row>
    <row r="37" spans="2:133" ht="11.25" customHeight="1" x14ac:dyDescent="0.2">
      <c r="B37" s="618" t="s">
        <v>331</v>
      </c>
      <c r="C37" s="619"/>
      <c r="D37" s="619"/>
      <c r="E37" s="619"/>
      <c r="F37" s="619"/>
      <c r="G37" s="619"/>
      <c r="H37" s="619"/>
      <c r="I37" s="619"/>
      <c r="J37" s="619"/>
      <c r="K37" s="619"/>
      <c r="L37" s="619"/>
      <c r="M37" s="619"/>
      <c r="N37" s="619"/>
      <c r="O37" s="619"/>
      <c r="P37" s="619"/>
      <c r="Q37" s="620"/>
      <c r="R37" s="621">
        <v>2467725</v>
      </c>
      <c r="S37" s="622"/>
      <c r="T37" s="622"/>
      <c r="U37" s="622"/>
      <c r="V37" s="622"/>
      <c r="W37" s="622"/>
      <c r="X37" s="622"/>
      <c r="Y37" s="623"/>
      <c r="Z37" s="659">
        <v>1.5</v>
      </c>
      <c r="AA37" s="659"/>
      <c r="AB37" s="659"/>
      <c r="AC37" s="659"/>
      <c r="AD37" s="660">
        <v>43223</v>
      </c>
      <c r="AE37" s="660"/>
      <c r="AF37" s="660"/>
      <c r="AG37" s="660"/>
      <c r="AH37" s="660"/>
      <c r="AI37" s="660"/>
      <c r="AJ37" s="660"/>
      <c r="AK37" s="660"/>
      <c r="AL37" s="624">
        <v>0.1</v>
      </c>
      <c r="AM37" s="625"/>
      <c r="AN37" s="625"/>
      <c r="AO37" s="661"/>
      <c r="AQ37" s="654" t="s">
        <v>332</v>
      </c>
      <c r="AR37" s="655"/>
      <c r="AS37" s="655"/>
      <c r="AT37" s="655"/>
      <c r="AU37" s="655"/>
      <c r="AV37" s="655"/>
      <c r="AW37" s="655"/>
      <c r="AX37" s="655"/>
      <c r="AY37" s="656"/>
      <c r="AZ37" s="621">
        <v>4194439</v>
      </c>
      <c r="BA37" s="622"/>
      <c r="BB37" s="622"/>
      <c r="BC37" s="622"/>
      <c r="BD37" s="634"/>
      <c r="BE37" s="634"/>
      <c r="BF37" s="657"/>
      <c r="BG37" s="618" t="s">
        <v>333</v>
      </c>
      <c r="BH37" s="619"/>
      <c r="BI37" s="619"/>
      <c r="BJ37" s="619"/>
      <c r="BK37" s="619"/>
      <c r="BL37" s="619"/>
      <c r="BM37" s="619"/>
      <c r="BN37" s="619"/>
      <c r="BO37" s="619"/>
      <c r="BP37" s="619"/>
      <c r="BQ37" s="619"/>
      <c r="BR37" s="619"/>
      <c r="BS37" s="619"/>
      <c r="BT37" s="619"/>
      <c r="BU37" s="620"/>
      <c r="BV37" s="621">
        <v>-183127</v>
      </c>
      <c r="BW37" s="622"/>
      <c r="BX37" s="622"/>
      <c r="BY37" s="622"/>
      <c r="BZ37" s="622"/>
      <c r="CA37" s="622"/>
      <c r="CB37" s="658"/>
      <c r="CD37" s="618" t="s">
        <v>334</v>
      </c>
      <c r="CE37" s="619"/>
      <c r="CF37" s="619"/>
      <c r="CG37" s="619"/>
      <c r="CH37" s="619"/>
      <c r="CI37" s="619"/>
      <c r="CJ37" s="619"/>
      <c r="CK37" s="619"/>
      <c r="CL37" s="619"/>
      <c r="CM37" s="619"/>
      <c r="CN37" s="619"/>
      <c r="CO37" s="619"/>
      <c r="CP37" s="619"/>
      <c r="CQ37" s="620"/>
      <c r="CR37" s="621">
        <v>4627098</v>
      </c>
      <c r="CS37" s="634"/>
      <c r="CT37" s="634"/>
      <c r="CU37" s="634"/>
      <c r="CV37" s="634"/>
      <c r="CW37" s="634"/>
      <c r="CX37" s="634"/>
      <c r="CY37" s="635"/>
      <c r="CZ37" s="624">
        <v>2.9</v>
      </c>
      <c r="DA37" s="636"/>
      <c r="DB37" s="636"/>
      <c r="DC37" s="637"/>
      <c r="DD37" s="627">
        <v>4625817</v>
      </c>
      <c r="DE37" s="634"/>
      <c r="DF37" s="634"/>
      <c r="DG37" s="634"/>
      <c r="DH37" s="634"/>
      <c r="DI37" s="634"/>
      <c r="DJ37" s="634"/>
      <c r="DK37" s="635"/>
      <c r="DL37" s="627">
        <v>4475904</v>
      </c>
      <c r="DM37" s="634"/>
      <c r="DN37" s="634"/>
      <c r="DO37" s="634"/>
      <c r="DP37" s="634"/>
      <c r="DQ37" s="634"/>
      <c r="DR37" s="634"/>
      <c r="DS37" s="634"/>
      <c r="DT37" s="634"/>
      <c r="DU37" s="634"/>
      <c r="DV37" s="635"/>
      <c r="DW37" s="624">
        <v>5.3</v>
      </c>
      <c r="DX37" s="636"/>
      <c r="DY37" s="636"/>
      <c r="DZ37" s="636"/>
      <c r="EA37" s="636"/>
      <c r="EB37" s="636"/>
      <c r="EC37" s="648"/>
    </row>
    <row r="38" spans="2:133" ht="11.25" customHeight="1" x14ac:dyDescent="0.2">
      <c r="B38" s="618" t="s">
        <v>335</v>
      </c>
      <c r="C38" s="619"/>
      <c r="D38" s="619"/>
      <c r="E38" s="619"/>
      <c r="F38" s="619"/>
      <c r="G38" s="619"/>
      <c r="H38" s="619"/>
      <c r="I38" s="619"/>
      <c r="J38" s="619"/>
      <c r="K38" s="619"/>
      <c r="L38" s="619"/>
      <c r="M38" s="619"/>
      <c r="N38" s="619"/>
      <c r="O38" s="619"/>
      <c r="P38" s="619"/>
      <c r="Q38" s="620"/>
      <c r="R38" s="621">
        <v>10298512</v>
      </c>
      <c r="S38" s="622"/>
      <c r="T38" s="622"/>
      <c r="U38" s="622"/>
      <c r="V38" s="622"/>
      <c r="W38" s="622"/>
      <c r="X38" s="622"/>
      <c r="Y38" s="623"/>
      <c r="Z38" s="659">
        <v>6.3</v>
      </c>
      <c r="AA38" s="659"/>
      <c r="AB38" s="659"/>
      <c r="AC38" s="659"/>
      <c r="AD38" s="660" t="s">
        <v>233</v>
      </c>
      <c r="AE38" s="660"/>
      <c r="AF38" s="660"/>
      <c r="AG38" s="660"/>
      <c r="AH38" s="660"/>
      <c r="AI38" s="660"/>
      <c r="AJ38" s="660"/>
      <c r="AK38" s="660"/>
      <c r="AL38" s="624" t="s">
        <v>136</v>
      </c>
      <c r="AM38" s="625"/>
      <c r="AN38" s="625"/>
      <c r="AO38" s="661"/>
      <c r="AQ38" s="654" t="s">
        <v>336</v>
      </c>
      <c r="AR38" s="655"/>
      <c r="AS38" s="655"/>
      <c r="AT38" s="655"/>
      <c r="AU38" s="655"/>
      <c r="AV38" s="655"/>
      <c r="AW38" s="655"/>
      <c r="AX38" s="655"/>
      <c r="AY38" s="656"/>
      <c r="AZ38" s="621">
        <v>1504519</v>
      </c>
      <c r="BA38" s="622"/>
      <c r="BB38" s="622"/>
      <c r="BC38" s="622"/>
      <c r="BD38" s="634"/>
      <c r="BE38" s="634"/>
      <c r="BF38" s="657"/>
      <c r="BG38" s="618" t="s">
        <v>337</v>
      </c>
      <c r="BH38" s="619"/>
      <c r="BI38" s="619"/>
      <c r="BJ38" s="619"/>
      <c r="BK38" s="619"/>
      <c r="BL38" s="619"/>
      <c r="BM38" s="619"/>
      <c r="BN38" s="619"/>
      <c r="BO38" s="619"/>
      <c r="BP38" s="619"/>
      <c r="BQ38" s="619"/>
      <c r="BR38" s="619"/>
      <c r="BS38" s="619"/>
      <c r="BT38" s="619"/>
      <c r="BU38" s="620"/>
      <c r="BV38" s="621">
        <v>49008</v>
      </c>
      <c r="BW38" s="622"/>
      <c r="BX38" s="622"/>
      <c r="BY38" s="622"/>
      <c r="BZ38" s="622"/>
      <c r="CA38" s="622"/>
      <c r="CB38" s="658"/>
      <c r="CD38" s="618" t="s">
        <v>338</v>
      </c>
      <c r="CE38" s="619"/>
      <c r="CF38" s="619"/>
      <c r="CG38" s="619"/>
      <c r="CH38" s="619"/>
      <c r="CI38" s="619"/>
      <c r="CJ38" s="619"/>
      <c r="CK38" s="619"/>
      <c r="CL38" s="619"/>
      <c r="CM38" s="619"/>
      <c r="CN38" s="619"/>
      <c r="CO38" s="619"/>
      <c r="CP38" s="619"/>
      <c r="CQ38" s="620"/>
      <c r="CR38" s="621">
        <v>14650511</v>
      </c>
      <c r="CS38" s="622"/>
      <c r="CT38" s="622"/>
      <c r="CU38" s="622"/>
      <c r="CV38" s="622"/>
      <c r="CW38" s="622"/>
      <c r="CX38" s="622"/>
      <c r="CY38" s="623"/>
      <c r="CZ38" s="624">
        <v>9.1</v>
      </c>
      <c r="DA38" s="636"/>
      <c r="DB38" s="636"/>
      <c r="DC38" s="637"/>
      <c r="DD38" s="627">
        <v>11408045</v>
      </c>
      <c r="DE38" s="622"/>
      <c r="DF38" s="622"/>
      <c r="DG38" s="622"/>
      <c r="DH38" s="622"/>
      <c r="DI38" s="622"/>
      <c r="DJ38" s="622"/>
      <c r="DK38" s="623"/>
      <c r="DL38" s="627">
        <v>10727381</v>
      </c>
      <c r="DM38" s="622"/>
      <c r="DN38" s="622"/>
      <c r="DO38" s="622"/>
      <c r="DP38" s="622"/>
      <c r="DQ38" s="622"/>
      <c r="DR38" s="622"/>
      <c r="DS38" s="622"/>
      <c r="DT38" s="622"/>
      <c r="DU38" s="622"/>
      <c r="DV38" s="623"/>
      <c r="DW38" s="624">
        <v>12.7</v>
      </c>
      <c r="DX38" s="636"/>
      <c r="DY38" s="636"/>
      <c r="DZ38" s="636"/>
      <c r="EA38" s="636"/>
      <c r="EB38" s="636"/>
      <c r="EC38" s="648"/>
    </row>
    <row r="39" spans="2:133" ht="11.25" customHeight="1" x14ac:dyDescent="0.2">
      <c r="B39" s="618" t="s">
        <v>339</v>
      </c>
      <c r="C39" s="619"/>
      <c r="D39" s="619"/>
      <c r="E39" s="619"/>
      <c r="F39" s="619"/>
      <c r="G39" s="619"/>
      <c r="H39" s="619"/>
      <c r="I39" s="619"/>
      <c r="J39" s="619"/>
      <c r="K39" s="619"/>
      <c r="L39" s="619"/>
      <c r="M39" s="619"/>
      <c r="N39" s="619"/>
      <c r="O39" s="619"/>
      <c r="P39" s="619"/>
      <c r="Q39" s="620"/>
      <c r="R39" s="621" t="s">
        <v>136</v>
      </c>
      <c r="S39" s="622"/>
      <c r="T39" s="622"/>
      <c r="U39" s="622"/>
      <c r="V39" s="622"/>
      <c r="W39" s="622"/>
      <c r="X39" s="622"/>
      <c r="Y39" s="623"/>
      <c r="Z39" s="659" t="s">
        <v>136</v>
      </c>
      <c r="AA39" s="659"/>
      <c r="AB39" s="659"/>
      <c r="AC39" s="659"/>
      <c r="AD39" s="660" t="s">
        <v>136</v>
      </c>
      <c r="AE39" s="660"/>
      <c r="AF39" s="660"/>
      <c r="AG39" s="660"/>
      <c r="AH39" s="660"/>
      <c r="AI39" s="660"/>
      <c r="AJ39" s="660"/>
      <c r="AK39" s="660"/>
      <c r="AL39" s="624" t="s">
        <v>251</v>
      </c>
      <c r="AM39" s="625"/>
      <c r="AN39" s="625"/>
      <c r="AO39" s="661"/>
      <c r="AQ39" s="654" t="s">
        <v>340</v>
      </c>
      <c r="AR39" s="655"/>
      <c r="AS39" s="655"/>
      <c r="AT39" s="655"/>
      <c r="AU39" s="655"/>
      <c r="AV39" s="655"/>
      <c r="AW39" s="655"/>
      <c r="AX39" s="655"/>
      <c r="AY39" s="656"/>
      <c r="AZ39" s="621">
        <v>1057861</v>
      </c>
      <c r="BA39" s="622"/>
      <c r="BB39" s="622"/>
      <c r="BC39" s="622"/>
      <c r="BD39" s="634"/>
      <c r="BE39" s="634"/>
      <c r="BF39" s="657"/>
      <c r="BG39" s="618" t="s">
        <v>341</v>
      </c>
      <c r="BH39" s="619"/>
      <c r="BI39" s="619"/>
      <c r="BJ39" s="619"/>
      <c r="BK39" s="619"/>
      <c r="BL39" s="619"/>
      <c r="BM39" s="619"/>
      <c r="BN39" s="619"/>
      <c r="BO39" s="619"/>
      <c r="BP39" s="619"/>
      <c r="BQ39" s="619"/>
      <c r="BR39" s="619"/>
      <c r="BS39" s="619"/>
      <c r="BT39" s="619"/>
      <c r="BU39" s="620"/>
      <c r="BV39" s="621">
        <v>72250</v>
      </c>
      <c r="BW39" s="622"/>
      <c r="BX39" s="622"/>
      <c r="BY39" s="622"/>
      <c r="BZ39" s="622"/>
      <c r="CA39" s="622"/>
      <c r="CB39" s="658"/>
      <c r="CD39" s="618" t="s">
        <v>342</v>
      </c>
      <c r="CE39" s="619"/>
      <c r="CF39" s="619"/>
      <c r="CG39" s="619"/>
      <c r="CH39" s="619"/>
      <c r="CI39" s="619"/>
      <c r="CJ39" s="619"/>
      <c r="CK39" s="619"/>
      <c r="CL39" s="619"/>
      <c r="CM39" s="619"/>
      <c r="CN39" s="619"/>
      <c r="CO39" s="619"/>
      <c r="CP39" s="619"/>
      <c r="CQ39" s="620"/>
      <c r="CR39" s="621">
        <v>4029728</v>
      </c>
      <c r="CS39" s="634"/>
      <c r="CT39" s="634"/>
      <c r="CU39" s="634"/>
      <c r="CV39" s="634"/>
      <c r="CW39" s="634"/>
      <c r="CX39" s="634"/>
      <c r="CY39" s="635"/>
      <c r="CZ39" s="624">
        <v>2.5</v>
      </c>
      <c r="DA39" s="636"/>
      <c r="DB39" s="636"/>
      <c r="DC39" s="637"/>
      <c r="DD39" s="627">
        <v>3777185</v>
      </c>
      <c r="DE39" s="634"/>
      <c r="DF39" s="634"/>
      <c r="DG39" s="634"/>
      <c r="DH39" s="634"/>
      <c r="DI39" s="634"/>
      <c r="DJ39" s="634"/>
      <c r="DK39" s="635"/>
      <c r="DL39" s="627" t="s">
        <v>136</v>
      </c>
      <c r="DM39" s="634"/>
      <c r="DN39" s="634"/>
      <c r="DO39" s="634"/>
      <c r="DP39" s="634"/>
      <c r="DQ39" s="634"/>
      <c r="DR39" s="634"/>
      <c r="DS39" s="634"/>
      <c r="DT39" s="634"/>
      <c r="DU39" s="634"/>
      <c r="DV39" s="635"/>
      <c r="DW39" s="624" t="s">
        <v>233</v>
      </c>
      <c r="DX39" s="636"/>
      <c r="DY39" s="636"/>
      <c r="DZ39" s="636"/>
      <c r="EA39" s="636"/>
      <c r="EB39" s="636"/>
      <c r="EC39" s="648"/>
    </row>
    <row r="40" spans="2:133" ht="11.25" customHeight="1" x14ac:dyDescent="0.2">
      <c r="B40" s="618" t="s">
        <v>343</v>
      </c>
      <c r="C40" s="619"/>
      <c r="D40" s="619"/>
      <c r="E40" s="619"/>
      <c r="F40" s="619"/>
      <c r="G40" s="619"/>
      <c r="H40" s="619"/>
      <c r="I40" s="619"/>
      <c r="J40" s="619"/>
      <c r="K40" s="619"/>
      <c r="L40" s="619"/>
      <c r="M40" s="619"/>
      <c r="N40" s="619"/>
      <c r="O40" s="619"/>
      <c r="P40" s="619"/>
      <c r="Q40" s="620"/>
      <c r="R40" s="621">
        <v>3264612</v>
      </c>
      <c r="S40" s="622"/>
      <c r="T40" s="622"/>
      <c r="U40" s="622"/>
      <c r="V40" s="622"/>
      <c r="W40" s="622"/>
      <c r="X40" s="622"/>
      <c r="Y40" s="623"/>
      <c r="Z40" s="659">
        <v>2</v>
      </c>
      <c r="AA40" s="659"/>
      <c r="AB40" s="659"/>
      <c r="AC40" s="659"/>
      <c r="AD40" s="660" t="s">
        <v>136</v>
      </c>
      <c r="AE40" s="660"/>
      <c r="AF40" s="660"/>
      <c r="AG40" s="660"/>
      <c r="AH40" s="660"/>
      <c r="AI40" s="660"/>
      <c r="AJ40" s="660"/>
      <c r="AK40" s="660"/>
      <c r="AL40" s="624" t="s">
        <v>233</v>
      </c>
      <c r="AM40" s="625"/>
      <c r="AN40" s="625"/>
      <c r="AO40" s="661"/>
      <c r="AQ40" s="654" t="s">
        <v>344</v>
      </c>
      <c r="AR40" s="655"/>
      <c r="AS40" s="655"/>
      <c r="AT40" s="655"/>
      <c r="AU40" s="655"/>
      <c r="AV40" s="655"/>
      <c r="AW40" s="655"/>
      <c r="AX40" s="655"/>
      <c r="AY40" s="656"/>
      <c r="AZ40" s="621" t="s">
        <v>233</v>
      </c>
      <c r="BA40" s="622"/>
      <c r="BB40" s="622"/>
      <c r="BC40" s="622"/>
      <c r="BD40" s="634"/>
      <c r="BE40" s="634"/>
      <c r="BF40" s="657"/>
      <c r="BG40" s="662" t="s">
        <v>345</v>
      </c>
      <c r="BH40" s="663"/>
      <c r="BI40" s="663"/>
      <c r="BJ40" s="663"/>
      <c r="BK40" s="663"/>
      <c r="BL40" s="223"/>
      <c r="BM40" s="619" t="s">
        <v>346</v>
      </c>
      <c r="BN40" s="619"/>
      <c r="BO40" s="619"/>
      <c r="BP40" s="619"/>
      <c r="BQ40" s="619"/>
      <c r="BR40" s="619"/>
      <c r="BS40" s="619"/>
      <c r="BT40" s="619"/>
      <c r="BU40" s="620"/>
      <c r="BV40" s="621">
        <v>106</v>
      </c>
      <c r="BW40" s="622"/>
      <c r="BX40" s="622"/>
      <c r="BY40" s="622"/>
      <c r="BZ40" s="622"/>
      <c r="CA40" s="622"/>
      <c r="CB40" s="658"/>
      <c r="CD40" s="618" t="s">
        <v>347</v>
      </c>
      <c r="CE40" s="619"/>
      <c r="CF40" s="619"/>
      <c r="CG40" s="619"/>
      <c r="CH40" s="619"/>
      <c r="CI40" s="619"/>
      <c r="CJ40" s="619"/>
      <c r="CK40" s="619"/>
      <c r="CL40" s="619"/>
      <c r="CM40" s="619"/>
      <c r="CN40" s="619"/>
      <c r="CO40" s="619"/>
      <c r="CP40" s="619"/>
      <c r="CQ40" s="620"/>
      <c r="CR40" s="621">
        <v>17296</v>
      </c>
      <c r="CS40" s="622"/>
      <c r="CT40" s="622"/>
      <c r="CU40" s="622"/>
      <c r="CV40" s="622"/>
      <c r="CW40" s="622"/>
      <c r="CX40" s="622"/>
      <c r="CY40" s="623"/>
      <c r="CZ40" s="624">
        <v>0</v>
      </c>
      <c r="DA40" s="636"/>
      <c r="DB40" s="636"/>
      <c r="DC40" s="637"/>
      <c r="DD40" s="627">
        <v>559</v>
      </c>
      <c r="DE40" s="622"/>
      <c r="DF40" s="622"/>
      <c r="DG40" s="622"/>
      <c r="DH40" s="622"/>
      <c r="DI40" s="622"/>
      <c r="DJ40" s="622"/>
      <c r="DK40" s="623"/>
      <c r="DL40" s="627">
        <v>559</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348</v>
      </c>
      <c r="C41" s="603"/>
      <c r="D41" s="603"/>
      <c r="E41" s="603"/>
      <c r="F41" s="603"/>
      <c r="G41" s="603"/>
      <c r="H41" s="603"/>
      <c r="I41" s="603"/>
      <c r="J41" s="603"/>
      <c r="K41" s="603"/>
      <c r="L41" s="603"/>
      <c r="M41" s="603"/>
      <c r="N41" s="603"/>
      <c r="O41" s="603"/>
      <c r="P41" s="603"/>
      <c r="Q41" s="604"/>
      <c r="R41" s="605">
        <v>163700770</v>
      </c>
      <c r="S41" s="646"/>
      <c r="T41" s="646"/>
      <c r="U41" s="646"/>
      <c r="V41" s="646"/>
      <c r="W41" s="646"/>
      <c r="X41" s="646"/>
      <c r="Y41" s="649"/>
      <c r="Z41" s="650">
        <v>100</v>
      </c>
      <c r="AA41" s="650"/>
      <c r="AB41" s="650"/>
      <c r="AC41" s="650"/>
      <c r="AD41" s="651">
        <v>81279149</v>
      </c>
      <c r="AE41" s="651"/>
      <c r="AF41" s="651"/>
      <c r="AG41" s="651"/>
      <c r="AH41" s="651"/>
      <c r="AI41" s="651"/>
      <c r="AJ41" s="651"/>
      <c r="AK41" s="651"/>
      <c r="AL41" s="608">
        <v>100</v>
      </c>
      <c r="AM41" s="652"/>
      <c r="AN41" s="652"/>
      <c r="AO41" s="653"/>
      <c r="AQ41" s="654" t="s">
        <v>349</v>
      </c>
      <c r="AR41" s="655"/>
      <c r="AS41" s="655"/>
      <c r="AT41" s="655"/>
      <c r="AU41" s="655"/>
      <c r="AV41" s="655"/>
      <c r="AW41" s="655"/>
      <c r="AX41" s="655"/>
      <c r="AY41" s="656"/>
      <c r="AZ41" s="621">
        <v>3888928</v>
      </c>
      <c r="BA41" s="622"/>
      <c r="BB41" s="622"/>
      <c r="BC41" s="622"/>
      <c r="BD41" s="634"/>
      <c r="BE41" s="634"/>
      <c r="BF41" s="657"/>
      <c r="BG41" s="662"/>
      <c r="BH41" s="663"/>
      <c r="BI41" s="663"/>
      <c r="BJ41" s="663"/>
      <c r="BK41" s="663"/>
      <c r="BL41" s="223"/>
      <c r="BM41" s="619" t="s">
        <v>350</v>
      </c>
      <c r="BN41" s="619"/>
      <c r="BO41" s="619"/>
      <c r="BP41" s="619"/>
      <c r="BQ41" s="619"/>
      <c r="BR41" s="619"/>
      <c r="BS41" s="619"/>
      <c r="BT41" s="619"/>
      <c r="BU41" s="620"/>
      <c r="BV41" s="621" t="s">
        <v>136</v>
      </c>
      <c r="BW41" s="622"/>
      <c r="BX41" s="622"/>
      <c r="BY41" s="622"/>
      <c r="BZ41" s="622"/>
      <c r="CA41" s="622"/>
      <c r="CB41" s="658"/>
      <c r="CD41" s="618" t="s">
        <v>351</v>
      </c>
      <c r="CE41" s="619"/>
      <c r="CF41" s="619"/>
      <c r="CG41" s="619"/>
      <c r="CH41" s="619"/>
      <c r="CI41" s="619"/>
      <c r="CJ41" s="619"/>
      <c r="CK41" s="619"/>
      <c r="CL41" s="619"/>
      <c r="CM41" s="619"/>
      <c r="CN41" s="619"/>
      <c r="CO41" s="619"/>
      <c r="CP41" s="619"/>
      <c r="CQ41" s="620"/>
      <c r="CR41" s="621" t="s">
        <v>233</v>
      </c>
      <c r="CS41" s="634"/>
      <c r="CT41" s="634"/>
      <c r="CU41" s="634"/>
      <c r="CV41" s="634"/>
      <c r="CW41" s="634"/>
      <c r="CX41" s="634"/>
      <c r="CY41" s="635"/>
      <c r="CZ41" s="624" t="s">
        <v>136</v>
      </c>
      <c r="DA41" s="636"/>
      <c r="DB41" s="636"/>
      <c r="DC41" s="637"/>
      <c r="DD41" s="627" t="s">
        <v>233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352</v>
      </c>
      <c r="AR42" s="667"/>
      <c r="AS42" s="667"/>
      <c r="AT42" s="667"/>
      <c r="AU42" s="667"/>
      <c r="AV42" s="667"/>
      <c r="AW42" s="667"/>
      <c r="AX42" s="667"/>
      <c r="AY42" s="668"/>
      <c r="AZ42" s="605">
        <v>10761583</v>
      </c>
      <c r="BA42" s="646"/>
      <c r="BB42" s="646"/>
      <c r="BC42" s="646"/>
      <c r="BD42" s="606"/>
      <c r="BE42" s="606"/>
      <c r="BF42" s="669"/>
      <c r="BG42" s="664"/>
      <c r="BH42" s="665"/>
      <c r="BI42" s="665"/>
      <c r="BJ42" s="665"/>
      <c r="BK42" s="665"/>
      <c r="BL42" s="224"/>
      <c r="BM42" s="603" t="s">
        <v>353</v>
      </c>
      <c r="BN42" s="603"/>
      <c r="BO42" s="603"/>
      <c r="BP42" s="603"/>
      <c r="BQ42" s="603"/>
      <c r="BR42" s="603"/>
      <c r="BS42" s="603"/>
      <c r="BT42" s="603"/>
      <c r="BU42" s="604"/>
      <c r="BV42" s="605">
        <v>384</v>
      </c>
      <c r="BW42" s="646"/>
      <c r="BX42" s="646"/>
      <c r="BY42" s="646"/>
      <c r="BZ42" s="646"/>
      <c r="CA42" s="646"/>
      <c r="CB42" s="647"/>
      <c r="CD42" s="618" t="s">
        <v>354</v>
      </c>
      <c r="CE42" s="619"/>
      <c r="CF42" s="619"/>
      <c r="CG42" s="619"/>
      <c r="CH42" s="619"/>
      <c r="CI42" s="619"/>
      <c r="CJ42" s="619"/>
      <c r="CK42" s="619"/>
      <c r="CL42" s="619"/>
      <c r="CM42" s="619"/>
      <c r="CN42" s="619"/>
      <c r="CO42" s="619"/>
      <c r="CP42" s="619"/>
      <c r="CQ42" s="620"/>
      <c r="CR42" s="621">
        <v>16780271</v>
      </c>
      <c r="CS42" s="634"/>
      <c r="CT42" s="634"/>
      <c r="CU42" s="634"/>
      <c r="CV42" s="634"/>
      <c r="CW42" s="634"/>
      <c r="CX42" s="634"/>
      <c r="CY42" s="635"/>
      <c r="CZ42" s="624">
        <v>10.5</v>
      </c>
      <c r="DA42" s="636"/>
      <c r="DB42" s="636"/>
      <c r="DC42" s="637"/>
      <c r="DD42" s="627">
        <v>3010669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355</v>
      </c>
      <c r="CD43" s="618" t="s">
        <v>356</v>
      </c>
      <c r="CE43" s="619"/>
      <c r="CF43" s="619"/>
      <c r="CG43" s="619"/>
      <c r="CH43" s="619"/>
      <c r="CI43" s="619"/>
      <c r="CJ43" s="619"/>
      <c r="CK43" s="619"/>
      <c r="CL43" s="619"/>
      <c r="CM43" s="619"/>
      <c r="CN43" s="619"/>
      <c r="CO43" s="619"/>
      <c r="CP43" s="619"/>
      <c r="CQ43" s="620"/>
      <c r="CR43" s="621">
        <v>487182</v>
      </c>
      <c r="CS43" s="634"/>
      <c r="CT43" s="634"/>
      <c r="CU43" s="634"/>
      <c r="CV43" s="634"/>
      <c r="CW43" s="634"/>
      <c r="CX43" s="634"/>
      <c r="CY43" s="635"/>
      <c r="CZ43" s="624">
        <v>0.3</v>
      </c>
      <c r="DA43" s="636"/>
      <c r="DB43" s="636"/>
      <c r="DC43" s="637"/>
      <c r="DD43" s="627">
        <v>456463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304</v>
      </c>
      <c r="CE44" s="641"/>
      <c r="CF44" s="618" t="s">
        <v>358</v>
      </c>
      <c r="CG44" s="619"/>
      <c r="CH44" s="619"/>
      <c r="CI44" s="619"/>
      <c r="CJ44" s="619"/>
      <c r="CK44" s="619"/>
      <c r="CL44" s="619"/>
      <c r="CM44" s="619"/>
      <c r="CN44" s="619"/>
      <c r="CO44" s="619"/>
      <c r="CP44" s="619"/>
      <c r="CQ44" s="620"/>
      <c r="CR44" s="621">
        <v>16770616</v>
      </c>
      <c r="CS44" s="622"/>
      <c r="CT44" s="622"/>
      <c r="CU44" s="622"/>
      <c r="CV44" s="622"/>
      <c r="CW44" s="622"/>
      <c r="CX44" s="622"/>
      <c r="CY44" s="623"/>
      <c r="CZ44" s="624">
        <v>10.5</v>
      </c>
      <c r="DA44" s="625"/>
      <c r="DB44" s="625"/>
      <c r="DC44" s="626"/>
      <c r="DD44" s="627">
        <v>3001014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359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360</v>
      </c>
      <c r="CG45" s="619"/>
      <c r="CH45" s="619"/>
      <c r="CI45" s="619"/>
      <c r="CJ45" s="619"/>
      <c r="CK45" s="619"/>
      <c r="CL45" s="619"/>
      <c r="CM45" s="619"/>
      <c r="CN45" s="619"/>
      <c r="CO45" s="619"/>
      <c r="CP45" s="619"/>
      <c r="CQ45" s="620"/>
      <c r="CR45" s="621">
        <v>12193945</v>
      </c>
      <c r="CS45" s="634"/>
      <c r="CT45" s="634"/>
      <c r="CU45" s="634"/>
      <c r="CV45" s="634"/>
      <c r="CW45" s="634"/>
      <c r="CX45" s="634"/>
      <c r="CY45" s="635"/>
      <c r="CZ45" s="624">
        <v>7.6</v>
      </c>
      <c r="DA45" s="636"/>
      <c r="DB45" s="636"/>
      <c r="DC45" s="637"/>
      <c r="DD45" s="627">
        <v>636364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361</v>
      </c>
      <c r="CG46" s="619"/>
      <c r="CH46" s="619"/>
      <c r="CI46" s="619"/>
      <c r="CJ46" s="619"/>
      <c r="CK46" s="619"/>
      <c r="CL46" s="619"/>
      <c r="CM46" s="619"/>
      <c r="CN46" s="619"/>
      <c r="CO46" s="619"/>
      <c r="CP46" s="619"/>
      <c r="CQ46" s="620"/>
      <c r="CR46" s="621">
        <v>4576330</v>
      </c>
      <c r="CS46" s="622"/>
      <c r="CT46" s="622"/>
      <c r="CU46" s="622"/>
      <c r="CV46" s="622"/>
      <c r="CW46" s="622"/>
      <c r="CX46" s="622"/>
      <c r="CY46" s="623"/>
      <c r="CZ46" s="624">
        <v>2.9</v>
      </c>
      <c r="DA46" s="625"/>
      <c r="DB46" s="625"/>
      <c r="DC46" s="626"/>
      <c r="DD46" s="627">
        <v>2364309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362</v>
      </c>
      <c r="CG47" s="619"/>
      <c r="CH47" s="619"/>
      <c r="CI47" s="619"/>
      <c r="CJ47" s="619"/>
      <c r="CK47" s="619"/>
      <c r="CL47" s="619"/>
      <c r="CM47" s="619"/>
      <c r="CN47" s="619"/>
      <c r="CO47" s="619"/>
      <c r="CP47" s="619"/>
      <c r="CQ47" s="620"/>
      <c r="CR47" s="621">
        <v>9655</v>
      </c>
      <c r="CS47" s="634"/>
      <c r="CT47" s="634"/>
      <c r="CU47" s="634"/>
      <c r="CV47" s="634"/>
      <c r="CW47" s="634"/>
      <c r="CX47" s="634"/>
      <c r="CY47" s="635"/>
      <c r="CZ47" s="624">
        <v>0</v>
      </c>
      <c r="DA47" s="636"/>
      <c r="DB47" s="636"/>
      <c r="DC47" s="637"/>
      <c r="DD47" s="627">
        <v>9655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363</v>
      </c>
      <c r="CG48" s="619"/>
      <c r="CH48" s="619"/>
      <c r="CI48" s="619"/>
      <c r="CJ48" s="619"/>
      <c r="CK48" s="619"/>
      <c r="CL48" s="619"/>
      <c r="CM48" s="619"/>
      <c r="CN48" s="619"/>
      <c r="CO48" s="619"/>
      <c r="CP48" s="619"/>
      <c r="CQ48" s="620"/>
      <c r="CR48" s="621" t="s">
        <v>136</v>
      </c>
      <c r="CS48" s="622"/>
      <c r="CT48" s="622"/>
      <c r="CU48" s="622"/>
      <c r="CV48" s="622"/>
      <c r="CW48" s="622"/>
      <c r="CX48" s="622"/>
      <c r="CY48" s="623"/>
      <c r="CZ48" s="624" t="s">
        <v>136</v>
      </c>
      <c r="DA48" s="625"/>
      <c r="DB48" s="625"/>
      <c r="DC48" s="626"/>
      <c r="DD48" s="627" t="s">
        <v>136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364</v>
      </c>
      <c r="CE49" s="603"/>
      <c r="CF49" s="603"/>
      <c r="CG49" s="603"/>
      <c r="CH49" s="603"/>
      <c r="CI49" s="603"/>
      <c r="CJ49" s="603"/>
      <c r="CK49" s="603"/>
      <c r="CL49" s="603"/>
      <c r="CM49" s="603"/>
      <c r="CN49" s="603"/>
      <c r="CO49" s="603"/>
      <c r="CP49" s="603"/>
      <c r="CQ49" s="604"/>
      <c r="CR49" s="605">
        <v>160424875</v>
      </c>
      <c r="CS49" s="606"/>
      <c r="CT49" s="606"/>
      <c r="CU49" s="606"/>
      <c r="CV49" s="606"/>
      <c r="CW49" s="606"/>
      <c r="CX49" s="606"/>
      <c r="CY49" s="607"/>
      <c r="CZ49" s="608">
        <v>100</v>
      </c>
      <c r="DA49" s="609"/>
      <c r="DB49" s="609"/>
      <c r="DC49" s="610"/>
      <c r="DD49" s="611">
        <v>95475261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98JR6q6uaz7T1F2oxZpxU1KcG5bdWvUxDjJBBHaxpZWCa0QBbOTP27BuxQZCnGFVyKMbhk+AvPmmmsfJaIl3uA==" saltValue="tZtvRYFRR/NeClFyaz2M7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1" t="s">
        <v>365</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366</v>
      </c>
      <c r="DK2" s="1093"/>
      <c r="DL2" s="1093"/>
      <c r="DM2" s="1093"/>
      <c r="DN2" s="1093"/>
      <c r="DO2" s="1094"/>
      <c r="DP2" s="228"/>
      <c r="DQ2" s="1092" t="s">
        <v>367</v>
      </c>
      <c r="DR2" s="1093"/>
      <c r="DS2" s="1093"/>
      <c r="DT2" s="1093"/>
      <c r="DU2" s="1093"/>
      <c r="DV2" s="1093"/>
      <c r="DW2" s="1093"/>
      <c r="DX2" s="1093"/>
      <c r="DY2" s="1093"/>
      <c r="DZ2" s="109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0" t="s">
        <v>368</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6" t="s">
        <v>370</v>
      </c>
      <c r="B5" s="997"/>
      <c r="C5" s="997"/>
      <c r="D5" s="997"/>
      <c r="E5" s="997"/>
      <c r="F5" s="997"/>
      <c r="G5" s="997"/>
      <c r="H5" s="997"/>
      <c r="I5" s="997"/>
      <c r="J5" s="997"/>
      <c r="K5" s="997"/>
      <c r="L5" s="997"/>
      <c r="M5" s="997"/>
      <c r="N5" s="997"/>
      <c r="O5" s="997"/>
      <c r="P5" s="998"/>
      <c r="Q5" s="1002" t="s">
        <v>371</v>
      </c>
      <c r="R5" s="1003"/>
      <c r="S5" s="1003"/>
      <c r="T5" s="1003"/>
      <c r="U5" s="1004"/>
      <c r="V5" s="1002" t="s">
        <v>372</v>
      </c>
      <c r="W5" s="1003"/>
      <c r="X5" s="1003"/>
      <c r="Y5" s="1003"/>
      <c r="Z5" s="1004"/>
      <c r="AA5" s="1002" t="s">
        <v>373</v>
      </c>
      <c r="AB5" s="1003"/>
      <c r="AC5" s="1003"/>
      <c r="AD5" s="1003"/>
      <c r="AE5" s="1003"/>
      <c r="AF5" s="1095" t="s">
        <v>374</v>
      </c>
      <c r="AG5" s="1003"/>
      <c r="AH5" s="1003"/>
      <c r="AI5" s="1003"/>
      <c r="AJ5" s="1016"/>
      <c r="AK5" s="1003" t="s">
        <v>375</v>
      </c>
      <c r="AL5" s="1003"/>
      <c r="AM5" s="1003"/>
      <c r="AN5" s="1003"/>
      <c r="AO5" s="1004"/>
      <c r="AP5" s="1002" t="s">
        <v>376</v>
      </c>
      <c r="AQ5" s="1003"/>
      <c r="AR5" s="1003"/>
      <c r="AS5" s="1003"/>
      <c r="AT5" s="1004"/>
      <c r="AU5" s="1002" t="s">
        <v>377</v>
      </c>
      <c r="AV5" s="1003"/>
      <c r="AW5" s="1003"/>
      <c r="AX5" s="1003"/>
      <c r="AY5" s="1016"/>
      <c r="AZ5" s="232"/>
      <c r="BA5" s="232"/>
      <c r="BB5" s="232"/>
      <c r="BC5" s="232"/>
      <c r="BD5" s="232"/>
      <c r="BE5" s="233"/>
      <c r="BF5" s="233"/>
      <c r="BG5" s="233"/>
      <c r="BH5" s="233"/>
      <c r="BI5" s="233"/>
      <c r="BJ5" s="233"/>
      <c r="BK5" s="233"/>
      <c r="BL5" s="233"/>
      <c r="BM5" s="233"/>
      <c r="BN5" s="233"/>
      <c r="BO5" s="233"/>
      <c r="BP5" s="233"/>
      <c r="BQ5" s="996" t="s">
        <v>378</v>
      </c>
      <c r="BR5" s="997"/>
      <c r="BS5" s="997"/>
      <c r="BT5" s="997"/>
      <c r="BU5" s="997"/>
      <c r="BV5" s="997"/>
      <c r="BW5" s="997"/>
      <c r="BX5" s="997"/>
      <c r="BY5" s="997"/>
      <c r="BZ5" s="997"/>
      <c r="CA5" s="997"/>
      <c r="CB5" s="997"/>
      <c r="CC5" s="997"/>
      <c r="CD5" s="997"/>
      <c r="CE5" s="997"/>
      <c r="CF5" s="997"/>
      <c r="CG5" s="998"/>
      <c r="CH5" s="1002" t="s">
        <v>379</v>
      </c>
      <c r="CI5" s="1003"/>
      <c r="CJ5" s="1003"/>
      <c r="CK5" s="1003"/>
      <c r="CL5" s="1004"/>
      <c r="CM5" s="1002" t="s">
        <v>380</v>
      </c>
      <c r="CN5" s="1003"/>
      <c r="CO5" s="1003"/>
      <c r="CP5" s="1003"/>
      <c r="CQ5" s="1004"/>
      <c r="CR5" s="1002" t="s">
        <v>381</v>
      </c>
      <c r="CS5" s="1003"/>
      <c r="CT5" s="1003"/>
      <c r="CU5" s="1003"/>
      <c r="CV5" s="1004"/>
      <c r="CW5" s="1002" t="s">
        <v>382</v>
      </c>
      <c r="CX5" s="1003"/>
      <c r="CY5" s="1003"/>
      <c r="CZ5" s="1003"/>
      <c r="DA5" s="1004"/>
      <c r="DB5" s="1002" t="s">
        <v>383</v>
      </c>
      <c r="DC5" s="1003"/>
      <c r="DD5" s="1003"/>
      <c r="DE5" s="1003"/>
      <c r="DF5" s="1004"/>
      <c r="DG5" s="1085" t="s">
        <v>384</v>
      </c>
      <c r="DH5" s="1086"/>
      <c r="DI5" s="1086"/>
      <c r="DJ5" s="1086"/>
      <c r="DK5" s="1087"/>
      <c r="DL5" s="1085" t="s">
        <v>385</v>
      </c>
      <c r="DM5" s="1086"/>
      <c r="DN5" s="1086"/>
      <c r="DO5" s="1086"/>
      <c r="DP5" s="1087"/>
      <c r="DQ5" s="1002" t="s">
        <v>386</v>
      </c>
      <c r="DR5" s="1003"/>
      <c r="DS5" s="1003"/>
      <c r="DT5" s="1003"/>
      <c r="DU5" s="1004"/>
      <c r="DV5" s="1002" t="s">
        <v>377</v>
      </c>
      <c r="DW5" s="1003"/>
      <c r="DX5" s="1003"/>
      <c r="DY5" s="1003"/>
      <c r="DZ5" s="1016"/>
      <c r="EA5" s="234"/>
    </row>
    <row r="6" spans="1:131" s="235" customFormat="1" ht="26.25" customHeight="1" thickBot="1" x14ac:dyDescent="0.25">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4"/>
    </row>
    <row r="7" spans="1:131" s="235" customFormat="1" ht="26.25" customHeight="1" thickTop="1" x14ac:dyDescent="0.2">
      <c r="A7" s="236">
        <v>1</v>
      </c>
      <c r="B7" s="1048" t="s">
        <v>387</v>
      </c>
      <c r="C7" s="1049"/>
      <c r="D7" s="1049"/>
      <c r="E7" s="1049"/>
      <c r="F7" s="1049"/>
      <c r="G7" s="1049"/>
      <c r="H7" s="1049"/>
      <c r="I7" s="1049"/>
      <c r="J7" s="1049"/>
      <c r="K7" s="1049"/>
      <c r="L7" s="1049"/>
      <c r="M7" s="1049"/>
      <c r="N7" s="1049"/>
      <c r="O7" s="1049"/>
      <c r="P7" s="1050"/>
      <c r="Q7" s="1103">
        <v>163699</v>
      </c>
      <c r="R7" s="1104"/>
      <c r="S7" s="1104"/>
      <c r="T7" s="1104"/>
      <c r="U7" s="1104"/>
      <c r="V7" s="1104">
        <v>160459</v>
      </c>
      <c r="W7" s="1104"/>
      <c r="X7" s="1104"/>
      <c r="Y7" s="1104"/>
      <c r="Z7" s="1104"/>
      <c r="AA7" s="1104">
        <v>3240</v>
      </c>
      <c r="AB7" s="1104"/>
      <c r="AC7" s="1104"/>
      <c r="AD7" s="1104"/>
      <c r="AE7" s="1105"/>
      <c r="AF7" s="1106">
        <v>2455</v>
      </c>
      <c r="AG7" s="1107"/>
      <c r="AH7" s="1107"/>
      <c r="AI7" s="1107"/>
      <c r="AJ7" s="1108"/>
      <c r="AK7" s="1082" t="s">
        <v>598</v>
      </c>
      <c r="AL7" s="1082"/>
      <c r="AM7" s="1082"/>
      <c r="AN7" s="1082"/>
      <c r="AO7" s="1082"/>
      <c r="AP7" s="1109">
        <v>112893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100" t="s">
        <v>591</v>
      </c>
      <c r="BT7" s="1101"/>
      <c r="BU7" s="1101"/>
      <c r="BV7" s="1101"/>
      <c r="BW7" s="1101"/>
      <c r="BX7" s="1101"/>
      <c r="BY7" s="1101"/>
      <c r="BZ7" s="1101"/>
      <c r="CA7" s="1101"/>
      <c r="CB7" s="1101"/>
      <c r="CC7" s="1101"/>
      <c r="CD7" s="1101"/>
      <c r="CE7" s="1101"/>
      <c r="CF7" s="1101"/>
      <c r="CG7" s="1112"/>
      <c r="CH7" s="1097">
        <v>-15</v>
      </c>
      <c r="CI7" s="1098"/>
      <c r="CJ7" s="1098"/>
      <c r="CK7" s="1098"/>
      <c r="CL7" s="1099"/>
      <c r="CM7" s="1097">
        <v>35</v>
      </c>
      <c r="CN7" s="1098"/>
      <c r="CO7" s="1098"/>
      <c r="CP7" s="1098"/>
      <c r="CQ7" s="1099"/>
      <c r="CR7" s="1097">
        <v>1</v>
      </c>
      <c r="CS7" s="1098"/>
      <c r="CT7" s="1098"/>
      <c r="CU7" s="1098"/>
      <c r="CV7" s="1099"/>
      <c r="CW7" s="1097">
        <v>34</v>
      </c>
      <c r="CX7" s="1098"/>
      <c r="CY7" s="1098"/>
      <c r="CZ7" s="1098"/>
      <c r="DA7" s="1099"/>
      <c r="DB7" s="1097" t="s">
        <v>514</v>
      </c>
      <c r="DC7" s="1098"/>
      <c r="DD7" s="1098"/>
      <c r="DE7" s="1098"/>
      <c r="DF7" s="1099"/>
      <c r="DG7" s="1097" t="s">
        <v>514</v>
      </c>
      <c r="DH7" s="1098"/>
      <c r="DI7" s="1098"/>
      <c r="DJ7" s="1098"/>
      <c r="DK7" s="1099"/>
      <c r="DL7" s="1097" t="s">
        <v>514</v>
      </c>
      <c r="DM7" s="1098"/>
      <c r="DN7" s="1098"/>
      <c r="DO7" s="1098"/>
      <c r="DP7" s="1099"/>
      <c r="DQ7" s="1097" t="s">
        <v>514</v>
      </c>
      <c r="DR7" s="1098"/>
      <c r="DS7" s="1098"/>
      <c r="DT7" s="1098"/>
      <c r="DU7" s="1099"/>
      <c r="DV7" s="1100"/>
      <c r="DW7" s="1101"/>
      <c r="DX7" s="1101"/>
      <c r="DY7" s="1101"/>
      <c r="DZ7" s="1102"/>
      <c r="EA7" s="234"/>
    </row>
    <row r="8" spans="1:131" s="235" customFormat="1" ht="26.25" customHeight="1" x14ac:dyDescent="0.2">
      <c r="A8" s="238">
        <v>2</v>
      </c>
      <c r="B8" s="1031" t="s">
        <v>388</v>
      </c>
      <c r="C8" s="1032"/>
      <c r="D8" s="1032"/>
      <c r="E8" s="1032"/>
      <c r="F8" s="1032"/>
      <c r="G8" s="1032"/>
      <c r="H8" s="1032"/>
      <c r="I8" s="1032"/>
      <c r="J8" s="1032"/>
      <c r="K8" s="1032"/>
      <c r="L8" s="1032"/>
      <c r="M8" s="1032"/>
      <c r="N8" s="1032"/>
      <c r="O8" s="1032"/>
      <c r="P8" s="1033"/>
      <c r="Q8" s="1039" t="s">
        <v>514</v>
      </c>
      <c r="R8" s="1040"/>
      <c r="S8" s="1040"/>
      <c r="T8" s="1040"/>
      <c r="U8" s="1040"/>
      <c r="V8" s="1040" t="s">
        <v>514</v>
      </c>
      <c r="W8" s="1040"/>
      <c r="X8" s="1040"/>
      <c r="Y8" s="1040"/>
      <c r="Z8" s="1040"/>
      <c r="AA8" s="1040" t="s">
        <v>514</v>
      </c>
      <c r="AB8" s="1040"/>
      <c r="AC8" s="1040"/>
      <c r="AD8" s="1040"/>
      <c r="AE8" s="1041"/>
      <c r="AF8" s="1036" t="s">
        <v>136</v>
      </c>
      <c r="AG8" s="1037"/>
      <c r="AH8" s="1037"/>
      <c r="AI8" s="1037"/>
      <c r="AJ8" s="1038"/>
      <c r="AK8" s="1082" t="s">
        <v>598</v>
      </c>
      <c r="AL8" s="1082"/>
      <c r="AM8" s="1082"/>
      <c r="AN8" s="1082"/>
      <c r="AO8" s="1082"/>
      <c r="AP8" s="1082" t="s">
        <v>598</v>
      </c>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t="s">
        <v>592</v>
      </c>
      <c r="BT8" s="994"/>
      <c r="BU8" s="994"/>
      <c r="BV8" s="994"/>
      <c r="BW8" s="994"/>
      <c r="BX8" s="994"/>
      <c r="BY8" s="994"/>
      <c r="BZ8" s="994"/>
      <c r="CA8" s="994"/>
      <c r="CB8" s="994"/>
      <c r="CC8" s="994"/>
      <c r="CD8" s="994"/>
      <c r="CE8" s="994"/>
      <c r="CF8" s="994"/>
      <c r="CG8" s="1015"/>
      <c r="CH8" s="990">
        <v>7</v>
      </c>
      <c r="CI8" s="991"/>
      <c r="CJ8" s="991"/>
      <c r="CK8" s="991"/>
      <c r="CL8" s="992"/>
      <c r="CM8" s="990">
        <v>190</v>
      </c>
      <c r="CN8" s="991"/>
      <c r="CO8" s="991"/>
      <c r="CP8" s="991"/>
      <c r="CQ8" s="992"/>
      <c r="CR8" s="990">
        <v>5</v>
      </c>
      <c r="CS8" s="991"/>
      <c r="CT8" s="991"/>
      <c r="CU8" s="991"/>
      <c r="CV8" s="992"/>
      <c r="CW8" s="990" t="s">
        <v>514</v>
      </c>
      <c r="CX8" s="991"/>
      <c r="CY8" s="991"/>
      <c r="CZ8" s="991"/>
      <c r="DA8" s="992"/>
      <c r="DB8" s="990" t="s">
        <v>514</v>
      </c>
      <c r="DC8" s="991"/>
      <c r="DD8" s="991"/>
      <c r="DE8" s="991"/>
      <c r="DF8" s="992"/>
      <c r="DG8" s="990">
        <v>4150</v>
      </c>
      <c r="DH8" s="991"/>
      <c r="DI8" s="991"/>
      <c r="DJ8" s="991"/>
      <c r="DK8" s="992"/>
      <c r="DL8" s="990" t="s">
        <v>514</v>
      </c>
      <c r="DM8" s="991"/>
      <c r="DN8" s="991"/>
      <c r="DO8" s="991"/>
      <c r="DP8" s="992"/>
      <c r="DQ8" s="990">
        <v>906</v>
      </c>
      <c r="DR8" s="991"/>
      <c r="DS8" s="991"/>
      <c r="DT8" s="991"/>
      <c r="DU8" s="992"/>
      <c r="DV8" s="993"/>
      <c r="DW8" s="994"/>
      <c r="DX8" s="994"/>
      <c r="DY8" s="994"/>
      <c r="DZ8" s="995"/>
      <c r="EA8" s="234"/>
    </row>
    <row r="9" spans="1:131" s="235" customFormat="1" ht="26.25" customHeight="1" x14ac:dyDescent="0.2">
      <c r="A9" s="238">
        <v>3</v>
      </c>
      <c r="B9" s="1031" t="s">
        <v>389</v>
      </c>
      <c r="C9" s="1032"/>
      <c r="D9" s="1032"/>
      <c r="E9" s="1032"/>
      <c r="F9" s="1032"/>
      <c r="G9" s="1032"/>
      <c r="H9" s="1032"/>
      <c r="I9" s="1032"/>
      <c r="J9" s="1032"/>
      <c r="K9" s="1032"/>
      <c r="L9" s="1032"/>
      <c r="M9" s="1032"/>
      <c r="N9" s="1032"/>
      <c r="O9" s="1032"/>
      <c r="P9" s="1033"/>
      <c r="Q9" s="1039">
        <v>56</v>
      </c>
      <c r="R9" s="1040"/>
      <c r="S9" s="1040"/>
      <c r="T9" s="1040"/>
      <c r="U9" s="1040"/>
      <c r="V9" s="1040">
        <v>20</v>
      </c>
      <c r="W9" s="1040"/>
      <c r="X9" s="1040"/>
      <c r="Y9" s="1040"/>
      <c r="Z9" s="1040"/>
      <c r="AA9" s="1040">
        <v>36</v>
      </c>
      <c r="AB9" s="1040"/>
      <c r="AC9" s="1040"/>
      <c r="AD9" s="1040"/>
      <c r="AE9" s="1041"/>
      <c r="AF9" s="1036">
        <v>36</v>
      </c>
      <c r="AG9" s="1037"/>
      <c r="AH9" s="1037"/>
      <c r="AI9" s="1037"/>
      <c r="AJ9" s="1038"/>
      <c r="AK9" s="1081">
        <v>2</v>
      </c>
      <c r="AL9" s="1082"/>
      <c r="AM9" s="1082"/>
      <c r="AN9" s="1082"/>
      <c r="AO9" s="1082"/>
      <c r="AP9" s="1082" t="s">
        <v>598</v>
      </c>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2">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2">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2">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2">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2">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2">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2">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2">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2">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2">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2">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5">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2">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390</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5">
      <c r="A23" s="240" t="s">
        <v>391</v>
      </c>
      <c r="B23" s="948" t="s">
        <v>392</v>
      </c>
      <c r="C23" s="949"/>
      <c r="D23" s="949"/>
      <c r="E23" s="949"/>
      <c r="F23" s="949"/>
      <c r="G23" s="949"/>
      <c r="H23" s="949"/>
      <c r="I23" s="949"/>
      <c r="J23" s="949"/>
      <c r="K23" s="949"/>
      <c r="L23" s="949"/>
      <c r="M23" s="949"/>
      <c r="N23" s="949"/>
      <c r="O23" s="949"/>
      <c r="P23" s="950"/>
      <c r="Q23" s="1068">
        <v>163755</v>
      </c>
      <c r="R23" s="1062"/>
      <c r="S23" s="1062"/>
      <c r="T23" s="1062"/>
      <c r="U23" s="1062"/>
      <c r="V23" s="1062">
        <v>160479</v>
      </c>
      <c r="W23" s="1062"/>
      <c r="X23" s="1062"/>
      <c r="Y23" s="1062"/>
      <c r="Z23" s="1062"/>
      <c r="AA23" s="1062">
        <v>3276</v>
      </c>
      <c r="AB23" s="1062"/>
      <c r="AC23" s="1062"/>
      <c r="AD23" s="1062"/>
      <c r="AE23" s="1069"/>
      <c r="AF23" s="1070">
        <v>2491</v>
      </c>
      <c r="AG23" s="1062"/>
      <c r="AH23" s="1062"/>
      <c r="AI23" s="1062"/>
      <c r="AJ23" s="1071"/>
      <c r="AK23" s="1072"/>
      <c r="AL23" s="1073"/>
      <c r="AM23" s="1073"/>
      <c r="AN23" s="1073"/>
      <c r="AO23" s="1073"/>
      <c r="AP23" s="1062">
        <v>112893</v>
      </c>
      <c r="AQ23" s="1062"/>
      <c r="AR23" s="1062"/>
      <c r="AS23" s="1062"/>
      <c r="AT23" s="1062"/>
      <c r="AU23" s="1063" t="s">
        <v>514</v>
      </c>
      <c r="AV23" s="1063"/>
      <c r="AW23" s="1063"/>
      <c r="AX23" s="1063"/>
      <c r="AY23" s="1064"/>
      <c r="AZ23" s="1065" t="s">
        <v>393</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2">
      <c r="A24" s="1061" t="s">
        <v>394</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5">
      <c r="A25" s="1060" t="s">
        <v>395</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2">
      <c r="A26" s="996" t="s">
        <v>370</v>
      </c>
      <c r="B26" s="997"/>
      <c r="C26" s="997"/>
      <c r="D26" s="997"/>
      <c r="E26" s="997"/>
      <c r="F26" s="997"/>
      <c r="G26" s="997"/>
      <c r="H26" s="997"/>
      <c r="I26" s="997"/>
      <c r="J26" s="997"/>
      <c r="K26" s="997"/>
      <c r="L26" s="997"/>
      <c r="M26" s="997"/>
      <c r="N26" s="997"/>
      <c r="O26" s="997"/>
      <c r="P26" s="998"/>
      <c r="Q26" s="1002" t="s">
        <v>396</v>
      </c>
      <c r="R26" s="1003"/>
      <c r="S26" s="1003"/>
      <c r="T26" s="1003"/>
      <c r="U26" s="1004"/>
      <c r="V26" s="1002" t="s">
        <v>397</v>
      </c>
      <c r="W26" s="1003"/>
      <c r="X26" s="1003"/>
      <c r="Y26" s="1003"/>
      <c r="Z26" s="1004"/>
      <c r="AA26" s="1002" t="s">
        <v>398</v>
      </c>
      <c r="AB26" s="1003"/>
      <c r="AC26" s="1003"/>
      <c r="AD26" s="1003"/>
      <c r="AE26" s="1003"/>
      <c r="AF26" s="1056" t="s">
        <v>399</v>
      </c>
      <c r="AG26" s="1009"/>
      <c r="AH26" s="1009"/>
      <c r="AI26" s="1009"/>
      <c r="AJ26" s="1057"/>
      <c r="AK26" s="1003" t="s">
        <v>400</v>
      </c>
      <c r="AL26" s="1003"/>
      <c r="AM26" s="1003"/>
      <c r="AN26" s="1003"/>
      <c r="AO26" s="1004"/>
      <c r="AP26" s="1002" t="s">
        <v>401</v>
      </c>
      <c r="AQ26" s="1003"/>
      <c r="AR26" s="1003"/>
      <c r="AS26" s="1003"/>
      <c r="AT26" s="1004"/>
      <c r="AU26" s="1002" t="s">
        <v>402</v>
      </c>
      <c r="AV26" s="1003"/>
      <c r="AW26" s="1003"/>
      <c r="AX26" s="1003"/>
      <c r="AY26" s="1004"/>
      <c r="AZ26" s="1002" t="s">
        <v>403</v>
      </c>
      <c r="BA26" s="1003"/>
      <c r="BB26" s="1003"/>
      <c r="BC26" s="1003"/>
      <c r="BD26" s="1004"/>
      <c r="BE26" s="1002" t="s">
        <v>377</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5">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2">
      <c r="A28" s="242">
        <v>1</v>
      </c>
      <c r="B28" s="1048" t="s">
        <v>404</v>
      </c>
      <c r="C28" s="1049"/>
      <c r="D28" s="1049"/>
      <c r="E28" s="1049"/>
      <c r="F28" s="1049"/>
      <c r="G28" s="1049"/>
      <c r="H28" s="1049"/>
      <c r="I28" s="1049"/>
      <c r="J28" s="1049"/>
      <c r="K28" s="1049"/>
      <c r="L28" s="1049"/>
      <c r="M28" s="1049"/>
      <c r="N28" s="1049"/>
      <c r="O28" s="1049"/>
      <c r="P28" s="1050"/>
      <c r="Q28" s="1051">
        <v>40792</v>
      </c>
      <c r="R28" s="1052"/>
      <c r="S28" s="1052"/>
      <c r="T28" s="1052"/>
      <c r="U28" s="1052"/>
      <c r="V28" s="1052">
        <v>40371</v>
      </c>
      <c r="W28" s="1052"/>
      <c r="X28" s="1052"/>
      <c r="Y28" s="1052"/>
      <c r="Z28" s="1052"/>
      <c r="AA28" s="1052">
        <v>420</v>
      </c>
      <c r="AB28" s="1052"/>
      <c r="AC28" s="1052"/>
      <c r="AD28" s="1052"/>
      <c r="AE28" s="1053"/>
      <c r="AF28" s="1054">
        <v>407</v>
      </c>
      <c r="AG28" s="1052"/>
      <c r="AH28" s="1052"/>
      <c r="AI28" s="1052"/>
      <c r="AJ28" s="1055"/>
      <c r="AK28" s="1043">
        <v>3889</v>
      </c>
      <c r="AL28" s="1044"/>
      <c r="AM28" s="1044"/>
      <c r="AN28" s="1044"/>
      <c r="AO28" s="1044"/>
      <c r="AP28" s="1044" t="s">
        <v>582</v>
      </c>
      <c r="AQ28" s="1044"/>
      <c r="AR28" s="1044"/>
      <c r="AS28" s="1044"/>
      <c r="AT28" s="1044"/>
      <c r="AU28" s="1044" t="s">
        <v>582</v>
      </c>
      <c r="AV28" s="1044"/>
      <c r="AW28" s="1044"/>
      <c r="AX28" s="1044"/>
      <c r="AY28" s="1044"/>
      <c r="AZ28" s="1045" t="s">
        <v>582</v>
      </c>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2">
      <c r="A29" s="242">
        <v>2</v>
      </c>
      <c r="B29" s="1031" t="s">
        <v>405</v>
      </c>
      <c r="C29" s="1032"/>
      <c r="D29" s="1032"/>
      <c r="E29" s="1032"/>
      <c r="F29" s="1032"/>
      <c r="G29" s="1032"/>
      <c r="H29" s="1032"/>
      <c r="I29" s="1032"/>
      <c r="J29" s="1032"/>
      <c r="K29" s="1032"/>
      <c r="L29" s="1032"/>
      <c r="M29" s="1032"/>
      <c r="N29" s="1032"/>
      <c r="O29" s="1032"/>
      <c r="P29" s="1033"/>
      <c r="Q29" s="1039">
        <v>35538</v>
      </c>
      <c r="R29" s="1040"/>
      <c r="S29" s="1040"/>
      <c r="T29" s="1040"/>
      <c r="U29" s="1040"/>
      <c r="V29" s="1040">
        <v>34562</v>
      </c>
      <c r="W29" s="1040"/>
      <c r="X29" s="1040"/>
      <c r="Y29" s="1040"/>
      <c r="Z29" s="1040"/>
      <c r="AA29" s="1041">
        <v>976</v>
      </c>
      <c r="AB29" s="1037"/>
      <c r="AC29" s="1037"/>
      <c r="AD29" s="1037"/>
      <c r="AE29" s="1038"/>
      <c r="AF29" s="1036">
        <v>976</v>
      </c>
      <c r="AG29" s="1037"/>
      <c r="AH29" s="1037"/>
      <c r="AI29" s="1037"/>
      <c r="AJ29" s="1038"/>
      <c r="AK29" s="979">
        <v>5168</v>
      </c>
      <c r="AL29" s="970"/>
      <c r="AM29" s="970"/>
      <c r="AN29" s="970"/>
      <c r="AO29" s="970"/>
      <c r="AP29" s="970" t="s">
        <v>582</v>
      </c>
      <c r="AQ29" s="970"/>
      <c r="AR29" s="970"/>
      <c r="AS29" s="970"/>
      <c r="AT29" s="970"/>
      <c r="AU29" s="970" t="s">
        <v>582</v>
      </c>
      <c r="AV29" s="970"/>
      <c r="AW29" s="970"/>
      <c r="AX29" s="970"/>
      <c r="AY29" s="970"/>
      <c r="AZ29" s="1042" t="s">
        <v>582</v>
      </c>
      <c r="BA29" s="1042"/>
      <c r="BB29" s="1042"/>
      <c r="BC29" s="1042"/>
      <c r="BD29" s="1042"/>
      <c r="BE29" s="971"/>
      <c r="BF29" s="971"/>
      <c r="BG29" s="971"/>
      <c r="BH29" s="971"/>
      <c r="BI29" s="972"/>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2">
      <c r="A30" s="242">
        <v>3</v>
      </c>
      <c r="B30" s="1031" t="s">
        <v>406</v>
      </c>
      <c r="C30" s="1032"/>
      <c r="D30" s="1032"/>
      <c r="E30" s="1032"/>
      <c r="F30" s="1032"/>
      <c r="G30" s="1032"/>
      <c r="H30" s="1032"/>
      <c r="I30" s="1032"/>
      <c r="J30" s="1032"/>
      <c r="K30" s="1032"/>
      <c r="L30" s="1032"/>
      <c r="M30" s="1032"/>
      <c r="N30" s="1032"/>
      <c r="O30" s="1032"/>
      <c r="P30" s="1033"/>
      <c r="Q30" s="1039">
        <v>7537</v>
      </c>
      <c r="R30" s="1040"/>
      <c r="S30" s="1040"/>
      <c r="T30" s="1040"/>
      <c r="U30" s="1040"/>
      <c r="V30" s="1040">
        <v>7457</v>
      </c>
      <c r="W30" s="1040"/>
      <c r="X30" s="1040"/>
      <c r="Y30" s="1040"/>
      <c r="Z30" s="1040"/>
      <c r="AA30" s="1041">
        <v>80</v>
      </c>
      <c r="AB30" s="1037"/>
      <c r="AC30" s="1037"/>
      <c r="AD30" s="1037"/>
      <c r="AE30" s="1038"/>
      <c r="AF30" s="1036">
        <v>80</v>
      </c>
      <c r="AG30" s="1037"/>
      <c r="AH30" s="1037"/>
      <c r="AI30" s="1037"/>
      <c r="AJ30" s="1038"/>
      <c r="AK30" s="979">
        <v>1260</v>
      </c>
      <c r="AL30" s="970"/>
      <c r="AM30" s="970"/>
      <c r="AN30" s="970"/>
      <c r="AO30" s="970"/>
      <c r="AP30" s="970" t="s">
        <v>582</v>
      </c>
      <c r="AQ30" s="970"/>
      <c r="AR30" s="970"/>
      <c r="AS30" s="970"/>
      <c r="AT30" s="970"/>
      <c r="AU30" s="970" t="s">
        <v>582</v>
      </c>
      <c r="AV30" s="970"/>
      <c r="AW30" s="970"/>
      <c r="AX30" s="970"/>
      <c r="AY30" s="970"/>
      <c r="AZ30" s="1042" t="s">
        <v>582</v>
      </c>
      <c r="BA30" s="1042"/>
      <c r="BB30" s="1042"/>
      <c r="BC30" s="1042"/>
      <c r="BD30" s="1042"/>
      <c r="BE30" s="971"/>
      <c r="BF30" s="971"/>
      <c r="BG30" s="971"/>
      <c r="BH30" s="971"/>
      <c r="BI30" s="972"/>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2">
      <c r="A31" s="242">
        <v>4</v>
      </c>
      <c r="B31" s="1031" t="s">
        <v>407</v>
      </c>
      <c r="C31" s="1032"/>
      <c r="D31" s="1032"/>
      <c r="E31" s="1032"/>
      <c r="F31" s="1032"/>
      <c r="G31" s="1032"/>
      <c r="H31" s="1032"/>
      <c r="I31" s="1032"/>
      <c r="J31" s="1032"/>
      <c r="K31" s="1032"/>
      <c r="L31" s="1032"/>
      <c r="M31" s="1032"/>
      <c r="N31" s="1032"/>
      <c r="O31" s="1032"/>
      <c r="P31" s="1033"/>
      <c r="Q31" s="1039">
        <v>92</v>
      </c>
      <c r="R31" s="1040"/>
      <c r="S31" s="1040"/>
      <c r="T31" s="1040"/>
      <c r="U31" s="1040"/>
      <c r="V31" s="1040">
        <v>156</v>
      </c>
      <c r="W31" s="1040"/>
      <c r="X31" s="1040"/>
      <c r="Y31" s="1040"/>
      <c r="Z31" s="1040"/>
      <c r="AA31" s="1041">
        <v>-64</v>
      </c>
      <c r="AB31" s="1037"/>
      <c r="AC31" s="1037"/>
      <c r="AD31" s="1037"/>
      <c r="AE31" s="1038"/>
      <c r="AF31" s="1036">
        <v>-64</v>
      </c>
      <c r="AG31" s="1037"/>
      <c r="AH31" s="1037"/>
      <c r="AI31" s="1037"/>
      <c r="AJ31" s="1038"/>
      <c r="AK31" s="979" t="s">
        <v>590</v>
      </c>
      <c r="AL31" s="970"/>
      <c r="AM31" s="970"/>
      <c r="AN31" s="970"/>
      <c r="AO31" s="970"/>
      <c r="AP31" s="970" t="s">
        <v>582</v>
      </c>
      <c r="AQ31" s="970"/>
      <c r="AR31" s="970"/>
      <c r="AS31" s="970"/>
      <c r="AT31" s="970"/>
      <c r="AU31" s="970" t="s">
        <v>582</v>
      </c>
      <c r="AV31" s="970"/>
      <c r="AW31" s="970"/>
      <c r="AX31" s="970"/>
      <c r="AY31" s="970"/>
      <c r="AZ31" s="1042" t="s">
        <v>582</v>
      </c>
      <c r="BA31" s="1042"/>
      <c r="BB31" s="1042"/>
      <c r="BC31" s="1042"/>
      <c r="BD31" s="1042"/>
      <c r="BE31" s="971"/>
      <c r="BF31" s="971"/>
      <c r="BG31" s="971"/>
      <c r="BH31" s="971"/>
      <c r="BI31" s="972"/>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2">
      <c r="A32" s="242">
        <v>5</v>
      </c>
      <c r="B32" s="1031" t="s">
        <v>408</v>
      </c>
      <c r="C32" s="1032"/>
      <c r="D32" s="1032"/>
      <c r="E32" s="1032"/>
      <c r="F32" s="1032"/>
      <c r="G32" s="1032"/>
      <c r="H32" s="1032"/>
      <c r="I32" s="1032"/>
      <c r="J32" s="1032"/>
      <c r="K32" s="1032"/>
      <c r="L32" s="1032"/>
      <c r="M32" s="1032"/>
      <c r="N32" s="1032"/>
      <c r="O32" s="1032"/>
      <c r="P32" s="1033"/>
      <c r="Q32" s="1039">
        <v>6524</v>
      </c>
      <c r="R32" s="1040"/>
      <c r="S32" s="1040"/>
      <c r="T32" s="1040"/>
      <c r="U32" s="1040"/>
      <c r="V32" s="1040">
        <v>5411</v>
      </c>
      <c r="W32" s="1040"/>
      <c r="X32" s="1040"/>
      <c r="Y32" s="1040"/>
      <c r="Z32" s="1040"/>
      <c r="AA32" s="1041">
        <v>1113</v>
      </c>
      <c r="AB32" s="1037"/>
      <c r="AC32" s="1037"/>
      <c r="AD32" s="1037"/>
      <c r="AE32" s="1038"/>
      <c r="AF32" s="1036">
        <v>8918</v>
      </c>
      <c r="AG32" s="1037"/>
      <c r="AH32" s="1037"/>
      <c r="AI32" s="1037"/>
      <c r="AJ32" s="1038"/>
      <c r="AK32" s="979">
        <v>265</v>
      </c>
      <c r="AL32" s="970"/>
      <c r="AM32" s="970"/>
      <c r="AN32" s="970"/>
      <c r="AO32" s="970"/>
      <c r="AP32" s="970">
        <v>19084</v>
      </c>
      <c r="AQ32" s="970"/>
      <c r="AR32" s="970"/>
      <c r="AS32" s="970"/>
      <c r="AT32" s="970"/>
      <c r="AU32" s="970">
        <v>821</v>
      </c>
      <c r="AV32" s="970"/>
      <c r="AW32" s="970"/>
      <c r="AX32" s="970"/>
      <c r="AY32" s="970"/>
      <c r="AZ32" s="1042" t="s">
        <v>582</v>
      </c>
      <c r="BA32" s="1042"/>
      <c r="BB32" s="1042"/>
      <c r="BC32" s="1042"/>
      <c r="BD32" s="1042"/>
      <c r="BE32" s="971" t="s">
        <v>409</v>
      </c>
      <c r="BF32" s="971"/>
      <c r="BG32" s="971"/>
      <c r="BH32" s="971"/>
      <c r="BI32" s="972"/>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2">
      <c r="A33" s="242">
        <v>6</v>
      </c>
      <c r="B33" s="1031" t="s">
        <v>410</v>
      </c>
      <c r="C33" s="1032"/>
      <c r="D33" s="1032"/>
      <c r="E33" s="1032"/>
      <c r="F33" s="1032"/>
      <c r="G33" s="1032"/>
      <c r="H33" s="1032"/>
      <c r="I33" s="1032"/>
      <c r="J33" s="1032"/>
      <c r="K33" s="1032"/>
      <c r="L33" s="1032"/>
      <c r="M33" s="1032"/>
      <c r="N33" s="1032"/>
      <c r="O33" s="1032"/>
      <c r="P33" s="1033"/>
      <c r="Q33" s="1039">
        <v>12286</v>
      </c>
      <c r="R33" s="1040"/>
      <c r="S33" s="1040"/>
      <c r="T33" s="1040"/>
      <c r="U33" s="1040"/>
      <c r="V33" s="1040">
        <v>11056</v>
      </c>
      <c r="W33" s="1040"/>
      <c r="X33" s="1040"/>
      <c r="Y33" s="1040"/>
      <c r="Z33" s="1040"/>
      <c r="AA33" s="1041">
        <v>1230</v>
      </c>
      <c r="AB33" s="1037"/>
      <c r="AC33" s="1037"/>
      <c r="AD33" s="1037"/>
      <c r="AE33" s="1038"/>
      <c r="AF33" s="1036">
        <v>6174</v>
      </c>
      <c r="AG33" s="1037"/>
      <c r="AH33" s="1037"/>
      <c r="AI33" s="1037"/>
      <c r="AJ33" s="1038"/>
      <c r="AK33" s="979">
        <v>1499</v>
      </c>
      <c r="AL33" s="970"/>
      <c r="AM33" s="970"/>
      <c r="AN33" s="970"/>
      <c r="AO33" s="970"/>
      <c r="AP33" s="970">
        <v>9386</v>
      </c>
      <c r="AQ33" s="970"/>
      <c r="AR33" s="970"/>
      <c r="AS33" s="970"/>
      <c r="AT33" s="970"/>
      <c r="AU33" s="970">
        <v>4956</v>
      </c>
      <c r="AV33" s="970"/>
      <c r="AW33" s="970"/>
      <c r="AX33" s="970"/>
      <c r="AY33" s="970"/>
      <c r="AZ33" s="1042" t="s">
        <v>582</v>
      </c>
      <c r="BA33" s="1042"/>
      <c r="BB33" s="1042"/>
      <c r="BC33" s="1042"/>
      <c r="BD33" s="1042"/>
      <c r="BE33" s="971" t="s">
        <v>411</v>
      </c>
      <c r="BF33" s="971"/>
      <c r="BG33" s="971"/>
      <c r="BH33" s="971"/>
      <c r="BI33" s="972"/>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2">
      <c r="A34" s="242">
        <v>7</v>
      </c>
      <c r="B34" s="1031" t="s">
        <v>412</v>
      </c>
      <c r="C34" s="1032"/>
      <c r="D34" s="1032"/>
      <c r="E34" s="1032"/>
      <c r="F34" s="1032"/>
      <c r="G34" s="1032"/>
      <c r="H34" s="1032"/>
      <c r="I34" s="1032"/>
      <c r="J34" s="1032"/>
      <c r="K34" s="1032"/>
      <c r="L34" s="1032"/>
      <c r="M34" s="1032"/>
      <c r="N34" s="1032"/>
      <c r="O34" s="1032"/>
      <c r="P34" s="1033"/>
      <c r="Q34" s="1039">
        <v>12047</v>
      </c>
      <c r="R34" s="1040"/>
      <c r="S34" s="1040"/>
      <c r="T34" s="1040"/>
      <c r="U34" s="1040"/>
      <c r="V34" s="1040">
        <v>10483</v>
      </c>
      <c r="W34" s="1040"/>
      <c r="X34" s="1040"/>
      <c r="Y34" s="1040"/>
      <c r="Z34" s="1040"/>
      <c r="AA34" s="1041">
        <v>1564</v>
      </c>
      <c r="AB34" s="1037"/>
      <c r="AC34" s="1037"/>
      <c r="AD34" s="1037"/>
      <c r="AE34" s="1038"/>
      <c r="AF34" s="1036">
        <v>2731</v>
      </c>
      <c r="AG34" s="1037"/>
      <c r="AH34" s="1037"/>
      <c r="AI34" s="1037"/>
      <c r="AJ34" s="1038"/>
      <c r="AK34" s="979">
        <v>4194</v>
      </c>
      <c r="AL34" s="970"/>
      <c r="AM34" s="970"/>
      <c r="AN34" s="970"/>
      <c r="AO34" s="970"/>
      <c r="AP34" s="970">
        <v>50340</v>
      </c>
      <c r="AQ34" s="970"/>
      <c r="AR34" s="970"/>
      <c r="AS34" s="970"/>
      <c r="AT34" s="970"/>
      <c r="AU34" s="970">
        <v>19431</v>
      </c>
      <c r="AV34" s="970"/>
      <c r="AW34" s="970"/>
      <c r="AX34" s="970"/>
      <c r="AY34" s="970"/>
      <c r="AZ34" s="1042" t="s">
        <v>582</v>
      </c>
      <c r="BA34" s="1042"/>
      <c r="BB34" s="1042"/>
      <c r="BC34" s="1042"/>
      <c r="BD34" s="1042"/>
      <c r="BE34" s="971" t="s">
        <v>411</v>
      </c>
      <c r="BF34" s="971"/>
      <c r="BG34" s="971"/>
      <c r="BH34" s="971"/>
      <c r="BI34" s="972"/>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2">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79"/>
      <c r="AL35" s="970"/>
      <c r="AM35" s="970"/>
      <c r="AN35" s="970"/>
      <c r="AO35" s="970"/>
      <c r="AP35" s="970"/>
      <c r="AQ35" s="970"/>
      <c r="AR35" s="970"/>
      <c r="AS35" s="970"/>
      <c r="AT35" s="970"/>
      <c r="AU35" s="970"/>
      <c r="AV35" s="970"/>
      <c r="AW35" s="970"/>
      <c r="AX35" s="970"/>
      <c r="AY35" s="970"/>
      <c r="AZ35" s="1042"/>
      <c r="BA35" s="1042"/>
      <c r="BB35" s="1042"/>
      <c r="BC35" s="1042"/>
      <c r="BD35" s="1042"/>
      <c r="BE35" s="971"/>
      <c r="BF35" s="971"/>
      <c r="BG35" s="971"/>
      <c r="BH35" s="971"/>
      <c r="BI35" s="972"/>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2">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79"/>
      <c r="AL36" s="970"/>
      <c r="AM36" s="970"/>
      <c r="AN36" s="970"/>
      <c r="AO36" s="970"/>
      <c r="AP36" s="970"/>
      <c r="AQ36" s="970"/>
      <c r="AR36" s="970"/>
      <c r="AS36" s="970"/>
      <c r="AT36" s="970"/>
      <c r="AU36" s="970"/>
      <c r="AV36" s="970"/>
      <c r="AW36" s="970"/>
      <c r="AX36" s="970"/>
      <c r="AY36" s="970"/>
      <c r="AZ36" s="1042"/>
      <c r="BA36" s="1042"/>
      <c r="BB36" s="1042"/>
      <c r="BC36" s="1042"/>
      <c r="BD36" s="1042"/>
      <c r="BE36" s="971"/>
      <c r="BF36" s="971"/>
      <c r="BG36" s="971"/>
      <c r="BH36" s="971"/>
      <c r="BI36" s="972"/>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2">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79"/>
      <c r="AL37" s="970"/>
      <c r="AM37" s="970"/>
      <c r="AN37" s="970"/>
      <c r="AO37" s="970"/>
      <c r="AP37" s="970"/>
      <c r="AQ37" s="970"/>
      <c r="AR37" s="970"/>
      <c r="AS37" s="970"/>
      <c r="AT37" s="970"/>
      <c r="AU37" s="970"/>
      <c r="AV37" s="970"/>
      <c r="AW37" s="970"/>
      <c r="AX37" s="970"/>
      <c r="AY37" s="970"/>
      <c r="AZ37" s="1042"/>
      <c r="BA37" s="1042"/>
      <c r="BB37" s="1042"/>
      <c r="BC37" s="1042"/>
      <c r="BD37" s="1042"/>
      <c r="BE37" s="971"/>
      <c r="BF37" s="971"/>
      <c r="BG37" s="971"/>
      <c r="BH37" s="971"/>
      <c r="BI37" s="972"/>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2">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79"/>
      <c r="AL38" s="970"/>
      <c r="AM38" s="970"/>
      <c r="AN38" s="970"/>
      <c r="AO38" s="970"/>
      <c r="AP38" s="970"/>
      <c r="AQ38" s="970"/>
      <c r="AR38" s="970"/>
      <c r="AS38" s="970"/>
      <c r="AT38" s="970"/>
      <c r="AU38" s="970"/>
      <c r="AV38" s="970"/>
      <c r="AW38" s="970"/>
      <c r="AX38" s="970"/>
      <c r="AY38" s="970"/>
      <c r="AZ38" s="1042"/>
      <c r="BA38" s="1042"/>
      <c r="BB38" s="1042"/>
      <c r="BC38" s="1042"/>
      <c r="BD38" s="1042"/>
      <c r="BE38" s="971"/>
      <c r="BF38" s="971"/>
      <c r="BG38" s="971"/>
      <c r="BH38" s="971"/>
      <c r="BI38" s="972"/>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2">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79"/>
      <c r="AL39" s="970"/>
      <c r="AM39" s="970"/>
      <c r="AN39" s="970"/>
      <c r="AO39" s="970"/>
      <c r="AP39" s="970"/>
      <c r="AQ39" s="970"/>
      <c r="AR39" s="970"/>
      <c r="AS39" s="970"/>
      <c r="AT39" s="970"/>
      <c r="AU39" s="970"/>
      <c r="AV39" s="970"/>
      <c r="AW39" s="970"/>
      <c r="AX39" s="970"/>
      <c r="AY39" s="970"/>
      <c r="AZ39" s="1042"/>
      <c r="BA39" s="1042"/>
      <c r="BB39" s="1042"/>
      <c r="BC39" s="1042"/>
      <c r="BD39" s="1042"/>
      <c r="BE39" s="971"/>
      <c r="BF39" s="971"/>
      <c r="BG39" s="971"/>
      <c r="BH39" s="971"/>
      <c r="BI39" s="972"/>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2">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79"/>
      <c r="AL40" s="970"/>
      <c r="AM40" s="970"/>
      <c r="AN40" s="970"/>
      <c r="AO40" s="970"/>
      <c r="AP40" s="970"/>
      <c r="AQ40" s="970"/>
      <c r="AR40" s="970"/>
      <c r="AS40" s="970"/>
      <c r="AT40" s="970"/>
      <c r="AU40" s="970"/>
      <c r="AV40" s="970"/>
      <c r="AW40" s="970"/>
      <c r="AX40" s="970"/>
      <c r="AY40" s="970"/>
      <c r="AZ40" s="1042"/>
      <c r="BA40" s="1042"/>
      <c r="BB40" s="1042"/>
      <c r="BC40" s="1042"/>
      <c r="BD40" s="1042"/>
      <c r="BE40" s="971"/>
      <c r="BF40" s="971"/>
      <c r="BG40" s="971"/>
      <c r="BH40" s="971"/>
      <c r="BI40" s="972"/>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2">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79"/>
      <c r="AL41" s="970"/>
      <c r="AM41" s="970"/>
      <c r="AN41" s="970"/>
      <c r="AO41" s="970"/>
      <c r="AP41" s="970"/>
      <c r="AQ41" s="970"/>
      <c r="AR41" s="970"/>
      <c r="AS41" s="970"/>
      <c r="AT41" s="970"/>
      <c r="AU41" s="970"/>
      <c r="AV41" s="970"/>
      <c r="AW41" s="970"/>
      <c r="AX41" s="970"/>
      <c r="AY41" s="970"/>
      <c r="AZ41" s="1042"/>
      <c r="BA41" s="1042"/>
      <c r="BB41" s="1042"/>
      <c r="BC41" s="1042"/>
      <c r="BD41" s="1042"/>
      <c r="BE41" s="971"/>
      <c r="BF41" s="971"/>
      <c r="BG41" s="971"/>
      <c r="BH41" s="971"/>
      <c r="BI41" s="972"/>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2">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79"/>
      <c r="AL42" s="970"/>
      <c r="AM42" s="970"/>
      <c r="AN42" s="970"/>
      <c r="AO42" s="970"/>
      <c r="AP42" s="970"/>
      <c r="AQ42" s="970"/>
      <c r="AR42" s="970"/>
      <c r="AS42" s="970"/>
      <c r="AT42" s="970"/>
      <c r="AU42" s="970"/>
      <c r="AV42" s="970"/>
      <c r="AW42" s="970"/>
      <c r="AX42" s="970"/>
      <c r="AY42" s="970"/>
      <c r="AZ42" s="1042"/>
      <c r="BA42" s="1042"/>
      <c r="BB42" s="1042"/>
      <c r="BC42" s="1042"/>
      <c r="BD42" s="1042"/>
      <c r="BE42" s="971"/>
      <c r="BF42" s="971"/>
      <c r="BG42" s="971"/>
      <c r="BH42" s="971"/>
      <c r="BI42" s="972"/>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2">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79"/>
      <c r="AL43" s="970"/>
      <c r="AM43" s="970"/>
      <c r="AN43" s="970"/>
      <c r="AO43" s="970"/>
      <c r="AP43" s="970"/>
      <c r="AQ43" s="970"/>
      <c r="AR43" s="970"/>
      <c r="AS43" s="970"/>
      <c r="AT43" s="970"/>
      <c r="AU43" s="970"/>
      <c r="AV43" s="970"/>
      <c r="AW43" s="970"/>
      <c r="AX43" s="970"/>
      <c r="AY43" s="970"/>
      <c r="AZ43" s="1042"/>
      <c r="BA43" s="1042"/>
      <c r="BB43" s="1042"/>
      <c r="BC43" s="1042"/>
      <c r="BD43" s="1042"/>
      <c r="BE43" s="971"/>
      <c r="BF43" s="971"/>
      <c r="BG43" s="971"/>
      <c r="BH43" s="971"/>
      <c r="BI43" s="972"/>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2">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79"/>
      <c r="AL44" s="970"/>
      <c r="AM44" s="970"/>
      <c r="AN44" s="970"/>
      <c r="AO44" s="970"/>
      <c r="AP44" s="970"/>
      <c r="AQ44" s="970"/>
      <c r="AR44" s="970"/>
      <c r="AS44" s="970"/>
      <c r="AT44" s="970"/>
      <c r="AU44" s="970"/>
      <c r="AV44" s="970"/>
      <c r="AW44" s="970"/>
      <c r="AX44" s="970"/>
      <c r="AY44" s="970"/>
      <c r="AZ44" s="1042"/>
      <c r="BA44" s="1042"/>
      <c r="BB44" s="1042"/>
      <c r="BC44" s="1042"/>
      <c r="BD44" s="1042"/>
      <c r="BE44" s="971"/>
      <c r="BF44" s="971"/>
      <c r="BG44" s="971"/>
      <c r="BH44" s="971"/>
      <c r="BI44" s="972"/>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2">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79"/>
      <c r="AL45" s="970"/>
      <c r="AM45" s="970"/>
      <c r="AN45" s="970"/>
      <c r="AO45" s="970"/>
      <c r="AP45" s="970"/>
      <c r="AQ45" s="970"/>
      <c r="AR45" s="970"/>
      <c r="AS45" s="970"/>
      <c r="AT45" s="970"/>
      <c r="AU45" s="970"/>
      <c r="AV45" s="970"/>
      <c r="AW45" s="970"/>
      <c r="AX45" s="970"/>
      <c r="AY45" s="970"/>
      <c r="AZ45" s="1042"/>
      <c r="BA45" s="1042"/>
      <c r="BB45" s="1042"/>
      <c r="BC45" s="1042"/>
      <c r="BD45" s="1042"/>
      <c r="BE45" s="971"/>
      <c r="BF45" s="971"/>
      <c r="BG45" s="971"/>
      <c r="BH45" s="971"/>
      <c r="BI45" s="972"/>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2">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79"/>
      <c r="AL46" s="970"/>
      <c r="AM46" s="970"/>
      <c r="AN46" s="970"/>
      <c r="AO46" s="970"/>
      <c r="AP46" s="970"/>
      <c r="AQ46" s="970"/>
      <c r="AR46" s="970"/>
      <c r="AS46" s="970"/>
      <c r="AT46" s="970"/>
      <c r="AU46" s="970"/>
      <c r="AV46" s="970"/>
      <c r="AW46" s="970"/>
      <c r="AX46" s="970"/>
      <c r="AY46" s="970"/>
      <c r="AZ46" s="1042"/>
      <c r="BA46" s="1042"/>
      <c r="BB46" s="1042"/>
      <c r="BC46" s="1042"/>
      <c r="BD46" s="1042"/>
      <c r="BE46" s="971"/>
      <c r="BF46" s="971"/>
      <c r="BG46" s="971"/>
      <c r="BH46" s="971"/>
      <c r="BI46" s="972"/>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2">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79"/>
      <c r="AL47" s="970"/>
      <c r="AM47" s="970"/>
      <c r="AN47" s="970"/>
      <c r="AO47" s="970"/>
      <c r="AP47" s="970"/>
      <c r="AQ47" s="970"/>
      <c r="AR47" s="970"/>
      <c r="AS47" s="970"/>
      <c r="AT47" s="970"/>
      <c r="AU47" s="970"/>
      <c r="AV47" s="970"/>
      <c r="AW47" s="970"/>
      <c r="AX47" s="970"/>
      <c r="AY47" s="970"/>
      <c r="AZ47" s="1042"/>
      <c r="BA47" s="1042"/>
      <c r="BB47" s="1042"/>
      <c r="BC47" s="1042"/>
      <c r="BD47" s="1042"/>
      <c r="BE47" s="971"/>
      <c r="BF47" s="971"/>
      <c r="BG47" s="971"/>
      <c r="BH47" s="971"/>
      <c r="BI47" s="972"/>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2">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79"/>
      <c r="AL48" s="970"/>
      <c r="AM48" s="970"/>
      <c r="AN48" s="970"/>
      <c r="AO48" s="970"/>
      <c r="AP48" s="970"/>
      <c r="AQ48" s="970"/>
      <c r="AR48" s="970"/>
      <c r="AS48" s="970"/>
      <c r="AT48" s="970"/>
      <c r="AU48" s="970"/>
      <c r="AV48" s="970"/>
      <c r="AW48" s="970"/>
      <c r="AX48" s="970"/>
      <c r="AY48" s="970"/>
      <c r="AZ48" s="1042"/>
      <c r="BA48" s="1042"/>
      <c r="BB48" s="1042"/>
      <c r="BC48" s="1042"/>
      <c r="BD48" s="1042"/>
      <c r="BE48" s="971"/>
      <c r="BF48" s="971"/>
      <c r="BG48" s="971"/>
      <c r="BH48" s="971"/>
      <c r="BI48" s="972"/>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2">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79"/>
      <c r="AL49" s="970"/>
      <c r="AM49" s="970"/>
      <c r="AN49" s="970"/>
      <c r="AO49" s="970"/>
      <c r="AP49" s="970"/>
      <c r="AQ49" s="970"/>
      <c r="AR49" s="970"/>
      <c r="AS49" s="970"/>
      <c r="AT49" s="970"/>
      <c r="AU49" s="970"/>
      <c r="AV49" s="970"/>
      <c r="AW49" s="970"/>
      <c r="AX49" s="970"/>
      <c r="AY49" s="970"/>
      <c r="AZ49" s="1042"/>
      <c r="BA49" s="1042"/>
      <c r="BB49" s="1042"/>
      <c r="BC49" s="1042"/>
      <c r="BD49" s="1042"/>
      <c r="BE49" s="971"/>
      <c r="BF49" s="971"/>
      <c r="BG49" s="971"/>
      <c r="BH49" s="971"/>
      <c r="BI49" s="972"/>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2">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1"/>
      <c r="BF50" s="971"/>
      <c r="BG50" s="971"/>
      <c r="BH50" s="971"/>
      <c r="BI50" s="972"/>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2">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1"/>
      <c r="BF51" s="971"/>
      <c r="BG51" s="971"/>
      <c r="BH51" s="971"/>
      <c r="BI51" s="972"/>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2">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1"/>
      <c r="BF52" s="971"/>
      <c r="BG52" s="971"/>
      <c r="BH52" s="971"/>
      <c r="BI52" s="972"/>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2">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1"/>
      <c r="BF53" s="971"/>
      <c r="BG53" s="971"/>
      <c r="BH53" s="971"/>
      <c r="BI53" s="972"/>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2">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1"/>
      <c r="BF54" s="971"/>
      <c r="BG54" s="971"/>
      <c r="BH54" s="971"/>
      <c r="BI54" s="972"/>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2">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1"/>
      <c r="BF55" s="971"/>
      <c r="BG55" s="971"/>
      <c r="BH55" s="971"/>
      <c r="BI55" s="972"/>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2">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1"/>
      <c r="BF56" s="971"/>
      <c r="BG56" s="971"/>
      <c r="BH56" s="971"/>
      <c r="BI56" s="972"/>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2">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1"/>
      <c r="BF57" s="971"/>
      <c r="BG57" s="971"/>
      <c r="BH57" s="971"/>
      <c r="BI57" s="972"/>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2">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1"/>
      <c r="BF58" s="971"/>
      <c r="BG58" s="971"/>
      <c r="BH58" s="971"/>
      <c r="BI58" s="972"/>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2">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1"/>
      <c r="BF59" s="971"/>
      <c r="BG59" s="971"/>
      <c r="BH59" s="971"/>
      <c r="BI59" s="972"/>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2">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1"/>
      <c r="BF60" s="971"/>
      <c r="BG60" s="971"/>
      <c r="BH60" s="971"/>
      <c r="BI60" s="972"/>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5">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1"/>
      <c r="BF61" s="971"/>
      <c r="BG61" s="971"/>
      <c r="BH61" s="971"/>
      <c r="BI61" s="972"/>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2">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1"/>
      <c r="BF62" s="971"/>
      <c r="BG62" s="971"/>
      <c r="BH62" s="971"/>
      <c r="BI62" s="972"/>
      <c r="BJ62" s="1028" t="s">
        <v>413</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5">
      <c r="A63" s="240" t="s">
        <v>391</v>
      </c>
      <c r="B63" s="948" t="s">
        <v>414</v>
      </c>
      <c r="C63" s="949"/>
      <c r="D63" s="949"/>
      <c r="E63" s="949"/>
      <c r="F63" s="949"/>
      <c r="G63" s="949"/>
      <c r="H63" s="949"/>
      <c r="I63" s="949"/>
      <c r="J63" s="949"/>
      <c r="K63" s="949"/>
      <c r="L63" s="949"/>
      <c r="M63" s="949"/>
      <c r="N63" s="949"/>
      <c r="O63" s="949"/>
      <c r="P63" s="950"/>
      <c r="Q63" s="961"/>
      <c r="R63" s="962"/>
      <c r="S63" s="962"/>
      <c r="T63" s="962"/>
      <c r="U63" s="962"/>
      <c r="V63" s="962"/>
      <c r="W63" s="962"/>
      <c r="X63" s="962"/>
      <c r="Y63" s="962"/>
      <c r="Z63" s="962"/>
      <c r="AA63" s="962"/>
      <c r="AB63" s="962"/>
      <c r="AC63" s="962"/>
      <c r="AD63" s="962"/>
      <c r="AE63" s="1021"/>
      <c r="AF63" s="1022">
        <v>19222</v>
      </c>
      <c r="AG63" s="958"/>
      <c r="AH63" s="958"/>
      <c r="AI63" s="958"/>
      <c r="AJ63" s="1023"/>
      <c r="AK63" s="1024"/>
      <c r="AL63" s="962"/>
      <c r="AM63" s="962"/>
      <c r="AN63" s="962"/>
      <c r="AO63" s="962"/>
      <c r="AP63" s="958">
        <v>78810</v>
      </c>
      <c r="AQ63" s="958"/>
      <c r="AR63" s="958"/>
      <c r="AS63" s="958"/>
      <c r="AT63" s="958"/>
      <c r="AU63" s="958">
        <v>25208</v>
      </c>
      <c r="AV63" s="958"/>
      <c r="AW63" s="958"/>
      <c r="AX63" s="958"/>
      <c r="AY63" s="958"/>
      <c r="AZ63" s="1018"/>
      <c r="BA63" s="1018"/>
      <c r="BB63" s="1018"/>
      <c r="BC63" s="1018"/>
      <c r="BD63" s="1018"/>
      <c r="BE63" s="959" t="s">
        <v>598</v>
      </c>
      <c r="BF63" s="959"/>
      <c r="BG63" s="959"/>
      <c r="BH63" s="959"/>
      <c r="BI63" s="960"/>
      <c r="BJ63" s="1019" t="s">
        <v>415</v>
      </c>
      <c r="BK63" s="938"/>
      <c r="BL63" s="938"/>
      <c r="BM63" s="938"/>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2">
      <c r="A66" s="996" t="s">
        <v>417</v>
      </c>
      <c r="B66" s="997"/>
      <c r="C66" s="997"/>
      <c r="D66" s="997"/>
      <c r="E66" s="997"/>
      <c r="F66" s="997"/>
      <c r="G66" s="997"/>
      <c r="H66" s="997"/>
      <c r="I66" s="997"/>
      <c r="J66" s="997"/>
      <c r="K66" s="997"/>
      <c r="L66" s="997"/>
      <c r="M66" s="997"/>
      <c r="N66" s="997"/>
      <c r="O66" s="997"/>
      <c r="P66" s="998"/>
      <c r="Q66" s="1002" t="s">
        <v>418</v>
      </c>
      <c r="R66" s="1003"/>
      <c r="S66" s="1003"/>
      <c r="T66" s="1003"/>
      <c r="U66" s="1004"/>
      <c r="V66" s="1002" t="s">
        <v>419</v>
      </c>
      <c r="W66" s="1003"/>
      <c r="X66" s="1003"/>
      <c r="Y66" s="1003"/>
      <c r="Z66" s="1004"/>
      <c r="AA66" s="1002" t="s">
        <v>398</v>
      </c>
      <c r="AB66" s="1003"/>
      <c r="AC66" s="1003"/>
      <c r="AD66" s="1003"/>
      <c r="AE66" s="1004"/>
      <c r="AF66" s="1008" t="s">
        <v>399</v>
      </c>
      <c r="AG66" s="1009"/>
      <c r="AH66" s="1009"/>
      <c r="AI66" s="1009"/>
      <c r="AJ66" s="1010"/>
      <c r="AK66" s="1002" t="s">
        <v>420</v>
      </c>
      <c r="AL66" s="997"/>
      <c r="AM66" s="997"/>
      <c r="AN66" s="997"/>
      <c r="AO66" s="998"/>
      <c r="AP66" s="1002" t="s">
        <v>421</v>
      </c>
      <c r="AQ66" s="1003"/>
      <c r="AR66" s="1003"/>
      <c r="AS66" s="1003"/>
      <c r="AT66" s="1004"/>
      <c r="AU66" s="1002" t="s">
        <v>422</v>
      </c>
      <c r="AV66" s="1003"/>
      <c r="AW66" s="1003"/>
      <c r="AX66" s="1003"/>
      <c r="AY66" s="1004"/>
      <c r="AZ66" s="1002" t="s">
        <v>377</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5"/>
      <c r="DW66" s="946"/>
      <c r="DX66" s="946"/>
      <c r="DY66" s="946"/>
      <c r="DZ66" s="947"/>
      <c r="EA66" s="230"/>
    </row>
    <row r="67" spans="1:131" ht="26.25" customHeight="1" thickBot="1" x14ac:dyDescent="0.25">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5"/>
      <c r="DW67" s="946"/>
      <c r="DX67" s="946"/>
      <c r="DY67" s="946"/>
      <c r="DZ67" s="947"/>
      <c r="EA67" s="230"/>
    </row>
    <row r="68" spans="1:131" ht="26.25" customHeight="1" thickTop="1" x14ac:dyDescent="0.2">
      <c r="A68" s="236">
        <v>1</v>
      </c>
      <c r="B68" s="986" t="s">
        <v>581</v>
      </c>
      <c r="C68" s="987"/>
      <c r="D68" s="987"/>
      <c r="E68" s="987"/>
      <c r="F68" s="987"/>
      <c r="G68" s="987"/>
      <c r="H68" s="987"/>
      <c r="I68" s="987"/>
      <c r="J68" s="987"/>
      <c r="K68" s="987"/>
      <c r="L68" s="987"/>
      <c r="M68" s="987"/>
      <c r="N68" s="987"/>
      <c r="O68" s="987"/>
      <c r="P68" s="988"/>
      <c r="Q68" s="989">
        <v>7454</v>
      </c>
      <c r="R68" s="983"/>
      <c r="S68" s="983"/>
      <c r="T68" s="983"/>
      <c r="U68" s="983"/>
      <c r="V68" s="983">
        <v>7360</v>
      </c>
      <c r="W68" s="983"/>
      <c r="X68" s="983"/>
      <c r="Y68" s="983"/>
      <c r="Z68" s="983"/>
      <c r="AA68" s="983">
        <f>+Q68-V68</f>
        <v>94</v>
      </c>
      <c r="AB68" s="983"/>
      <c r="AC68" s="983"/>
      <c r="AD68" s="983"/>
      <c r="AE68" s="983"/>
      <c r="AF68" s="983">
        <v>93</v>
      </c>
      <c r="AG68" s="983"/>
      <c r="AH68" s="983"/>
      <c r="AI68" s="983"/>
      <c r="AJ68" s="983"/>
      <c r="AK68" s="983" t="s">
        <v>582</v>
      </c>
      <c r="AL68" s="983"/>
      <c r="AM68" s="983"/>
      <c r="AN68" s="983"/>
      <c r="AO68" s="983"/>
      <c r="AP68" s="983">
        <v>1954</v>
      </c>
      <c r="AQ68" s="983"/>
      <c r="AR68" s="983"/>
      <c r="AS68" s="983"/>
      <c r="AT68" s="983"/>
      <c r="AU68" s="983">
        <v>1152</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5"/>
      <c r="DW68" s="946"/>
      <c r="DX68" s="946"/>
      <c r="DY68" s="946"/>
      <c r="DZ68" s="947"/>
      <c r="EA68" s="230"/>
    </row>
    <row r="69" spans="1:131" ht="26.25" customHeight="1" x14ac:dyDescent="0.2">
      <c r="A69" s="238">
        <v>2</v>
      </c>
      <c r="B69" s="973" t="s">
        <v>583</v>
      </c>
      <c r="C69" s="974"/>
      <c r="D69" s="974"/>
      <c r="E69" s="974"/>
      <c r="F69" s="974"/>
      <c r="G69" s="974"/>
      <c r="H69" s="974"/>
      <c r="I69" s="974"/>
      <c r="J69" s="974"/>
      <c r="K69" s="974"/>
      <c r="L69" s="974"/>
      <c r="M69" s="974"/>
      <c r="N69" s="974"/>
      <c r="O69" s="974"/>
      <c r="P69" s="975"/>
      <c r="Q69" s="976">
        <v>432</v>
      </c>
      <c r="R69" s="970"/>
      <c r="S69" s="970"/>
      <c r="T69" s="970"/>
      <c r="U69" s="970"/>
      <c r="V69" s="970">
        <v>422</v>
      </c>
      <c r="W69" s="970"/>
      <c r="X69" s="970"/>
      <c r="Y69" s="970"/>
      <c r="Z69" s="970"/>
      <c r="AA69" s="980">
        <f t="shared" ref="AA69:AA76" si="0">+Q69-V69</f>
        <v>10</v>
      </c>
      <c r="AB69" s="978"/>
      <c r="AC69" s="978"/>
      <c r="AD69" s="978"/>
      <c r="AE69" s="979"/>
      <c r="AF69" s="970">
        <v>10</v>
      </c>
      <c r="AG69" s="970"/>
      <c r="AH69" s="970"/>
      <c r="AI69" s="970"/>
      <c r="AJ69" s="970"/>
      <c r="AK69" s="970" t="s">
        <v>582</v>
      </c>
      <c r="AL69" s="970"/>
      <c r="AM69" s="970"/>
      <c r="AN69" s="970"/>
      <c r="AO69" s="970"/>
      <c r="AP69" s="970" t="s">
        <v>582</v>
      </c>
      <c r="AQ69" s="970"/>
      <c r="AR69" s="970"/>
      <c r="AS69" s="970"/>
      <c r="AT69" s="970"/>
      <c r="AU69" s="970" t="s">
        <v>582</v>
      </c>
      <c r="AV69" s="970"/>
      <c r="AW69" s="970"/>
      <c r="AX69" s="970"/>
      <c r="AY69" s="970"/>
      <c r="AZ69" s="981"/>
      <c r="BA69" s="981"/>
      <c r="BB69" s="981"/>
      <c r="BC69" s="981"/>
      <c r="BD69" s="982"/>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5"/>
      <c r="DW69" s="946"/>
      <c r="DX69" s="946"/>
      <c r="DY69" s="946"/>
      <c r="DZ69" s="947"/>
      <c r="EA69" s="230"/>
    </row>
    <row r="70" spans="1:131" ht="26.25" customHeight="1" x14ac:dyDescent="0.2">
      <c r="A70" s="238">
        <v>3</v>
      </c>
      <c r="B70" s="973" t="s">
        <v>584</v>
      </c>
      <c r="C70" s="974"/>
      <c r="D70" s="974"/>
      <c r="E70" s="974"/>
      <c r="F70" s="974"/>
      <c r="G70" s="974"/>
      <c r="H70" s="974"/>
      <c r="I70" s="974"/>
      <c r="J70" s="974"/>
      <c r="K70" s="974"/>
      <c r="L70" s="974"/>
      <c r="M70" s="974"/>
      <c r="N70" s="974"/>
      <c r="O70" s="974"/>
      <c r="P70" s="975"/>
      <c r="Q70" s="976">
        <v>162</v>
      </c>
      <c r="R70" s="970"/>
      <c r="S70" s="970"/>
      <c r="T70" s="970"/>
      <c r="U70" s="970"/>
      <c r="V70" s="970">
        <v>157</v>
      </c>
      <c r="W70" s="970"/>
      <c r="X70" s="970"/>
      <c r="Y70" s="970"/>
      <c r="Z70" s="970"/>
      <c r="AA70" s="980">
        <f t="shared" si="0"/>
        <v>5</v>
      </c>
      <c r="AB70" s="978"/>
      <c r="AC70" s="978"/>
      <c r="AD70" s="978"/>
      <c r="AE70" s="979"/>
      <c r="AF70" s="970">
        <v>5</v>
      </c>
      <c r="AG70" s="970"/>
      <c r="AH70" s="970"/>
      <c r="AI70" s="970"/>
      <c r="AJ70" s="970"/>
      <c r="AK70" s="970" t="s">
        <v>582</v>
      </c>
      <c r="AL70" s="970"/>
      <c r="AM70" s="970"/>
      <c r="AN70" s="970"/>
      <c r="AO70" s="970"/>
      <c r="AP70" s="970" t="s">
        <v>582</v>
      </c>
      <c r="AQ70" s="970"/>
      <c r="AR70" s="970"/>
      <c r="AS70" s="970"/>
      <c r="AT70" s="970"/>
      <c r="AU70" s="970" t="s">
        <v>582</v>
      </c>
      <c r="AV70" s="970"/>
      <c r="AW70" s="970"/>
      <c r="AX70" s="970"/>
      <c r="AY70" s="970"/>
      <c r="AZ70" s="981"/>
      <c r="BA70" s="981"/>
      <c r="BB70" s="981"/>
      <c r="BC70" s="981"/>
      <c r="BD70" s="982"/>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5"/>
      <c r="DW70" s="946"/>
      <c r="DX70" s="946"/>
      <c r="DY70" s="946"/>
      <c r="DZ70" s="947"/>
      <c r="EA70" s="230"/>
    </row>
    <row r="71" spans="1:131" ht="26.25" customHeight="1" x14ac:dyDescent="0.2">
      <c r="A71" s="238">
        <v>4</v>
      </c>
      <c r="B71" s="973" t="s">
        <v>599</v>
      </c>
      <c r="C71" s="974"/>
      <c r="D71" s="974"/>
      <c r="E71" s="974"/>
      <c r="F71" s="974"/>
      <c r="G71" s="974"/>
      <c r="H71" s="974"/>
      <c r="I71" s="974"/>
      <c r="J71" s="974"/>
      <c r="K71" s="974"/>
      <c r="L71" s="974"/>
      <c r="M71" s="974"/>
      <c r="N71" s="974"/>
      <c r="O71" s="974"/>
      <c r="P71" s="975"/>
      <c r="Q71" s="976">
        <v>110363</v>
      </c>
      <c r="R71" s="970"/>
      <c r="S71" s="970"/>
      <c r="T71" s="970"/>
      <c r="U71" s="970"/>
      <c r="V71" s="970">
        <v>102204</v>
      </c>
      <c r="W71" s="970"/>
      <c r="X71" s="970"/>
      <c r="Y71" s="970"/>
      <c r="Z71" s="970"/>
      <c r="AA71" s="970">
        <f>Q71-V71</f>
        <v>8159</v>
      </c>
      <c r="AB71" s="970"/>
      <c r="AC71" s="970"/>
      <c r="AD71" s="970"/>
      <c r="AE71" s="970"/>
      <c r="AF71" s="970">
        <v>15550</v>
      </c>
      <c r="AG71" s="970"/>
      <c r="AH71" s="970"/>
      <c r="AI71" s="970"/>
      <c r="AJ71" s="970"/>
      <c r="AK71" s="970" t="s">
        <v>582</v>
      </c>
      <c r="AL71" s="970"/>
      <c r="AM71" s="970"/>
      <c r="AN71" s="970"/>
      <c r="AO71" s="970"/>
      <c r="AP71" s="970" t="s">
        <v>582</v>
      </c>
      <c r="AQ71" s="970"/>
      <c r="AR71" s="970"/>
      <c r="AS71" s="970"/>
      <c r="AT71" s="970"/>
      <c r="AU71" s="970" t="s">
        <v>582</v>
      </c>
      <c r="AV71" s="970"/>
      <c r="AW71" s="970"/>
      <c r="AX71" s="970"/>
      <c r="AY71" s="970"/>
      <c r="AZ71" s="981"/>
      <c r="BA71" s="981"/>
      <c r="BB71" s="981"/>
      <c r="BC71" s="981"/>
      <c r="BD71" s="982"/>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5"/>
      <c r="DW71" s="946"/>
      <c r="DX71" s="946"/>
      <c r="DY71" s="946"/>
      <c r="DZ71" s="947"/>
      <c r="EA71" s="230"/>
    </row>
    <row r="72" spans="1:131" ht="26.25" customHeight="1" x14ac:dyDescent="0.2">
      <c r="A72" s="238">
        <v>5</v>
      </c>
      <c r="B72" s="973" t="s">
        <v>585</v>
      </c>
      <c r="C72" s="974"/>
      <c r="D72" s="974"/>
      <c r="E72" s="974"/>
      <c r="F72" s="974"/>
      <c r="G72" s="974"/>
      <c r="H72" s="974"/>
      <c r="I72" s="974"/>
      <c r="J72" s="974"/>
      <c r="K72" s="974"/>
      <c r="L72" s="974"/>
      <c r="M72" s="974"/>
      <c r="N72" s="974"/>
      <c r="O72" s="974"/>
      <c r="P72" s="975"/>
      <c r="Q72" s="976">
        <v>194</v>
      </c>
      <c r="R72" s="970"/>
      <c r="S72" s="970"/>
      <c r="T72" s="970"/>
      <c r="U72" s="970"/>
      <c r="V72" s="970">
        <v>178</v>
      </c>
      <c r="W72" s="970"/>
      <c r="X72" s="970"/>
      <c r="Y72" s="970"/>
      <c r="Z72" s="970"/>
      <c r="AA72" s="980">
        <v>16</v>
      </c>
      <c r="AB72" s="978"/>
      <c r="AC72" s="978"/>
      <c r="AD72" s="978"/>
      <c r="AE72" s="979"/>
      <c r="AF72" s="970">
        <v>16</v>
      </c>
      <c r="AG72" s="970"/>
      <c r="AH72" s="970"/>
      <c r="AI72" s="970"/>
      <c r="AJ72" s="970"/>
      <c r="AK72" s="970" t="s">
        <v>582</v>
      </c>
      <c r="AL72" s="970"/>
      <c r="AM72" s="970"/>
      <c r="AN72" s="970"/>
      <c r="AO72" s="970"/>
      <c r="AP72" s="970" t="s">
        <v>582</v>
      </c>
      <c r="AQ72" s="970"/>
      <c r="AR72" s="970"/>
      <c r="AS72" s="970"/>
      <c r="AT72" s="970"/>
      <c r="AU72" s="970" t="s">
        <v>582</v>
      </c>
      <c r="AV72" s="970"/>
      <c r="AW72" s="970"/>
      <c r="AX72" s="970"/>
      <c r="AY72" s="970"/>
      <c r="AZ72" s="981"/>
      <c r="BA72" s="981"/>
      <c r="BB72" s="981"/>
      <c r="BC72" s="981"/>
      <c r="BD72" s="982"/>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5"/>
      <c r="DW72" s="946"/>
      <c r="DX72" s="946"/>
      <c r="DY72" s="946"/>
      <c r="DZ72" s="947"/>
      <c r="EA72" s="230"/>
    </row>
    <row r="73" spans="1:131" ht="26.25" customHeight="1" x14ac:dyDescent="0.2">
      <c r="A73" s="238">
        <v>6</v>
      </c>
      <c r="B73" s="973" t="s">
        <v>586</v>
      </c>
      <c r="C73" s="974"/>
      <c r="D73" s="974"/>
      <c r="E73" s="974"/>
      <c r="F73" s="974"/>
      <c r="G73" s="974"/>
      <c r="H73" s="974"/>
      <c r="I73" s="974"/>
      <c r="J73" s="974"/>
      <c r="K73" s="974"/>
      <c r="L73" s="974"/>
      <c r="M73" s="974"/>
      <c r="N73" s="974"/>
      <c r="O73" s="974"/>
      <c r="P73" s="975"/>
      <c r="Q73" s="976">
        <v>1305178</v>
      </c>
      <c r="R73" s="970"/>
      <c r="S73" s="970"/>
      <c r="T73" s="970"/>
      <c r="U73" s="970"/>
      <c r="V73" s="970">
        <v>1290844</v>
      </c>
      <c r="W73" s="970"/>
      <c r="X73" s="970"/>
      <c r="Y73" s="970"/>
      <c r="Z73" s="970"/>
      <c r="AA73" s="980">
        <v>14334</v>
      </c>
      <c r="AB73" s="978"/>
      <c r="AC73" s="978"/>
      <c r="AD73" s="978"/>
      <c r="AE73" s="979"/>
      <c r="AF73" s="970">
        <v>14334</v>
      </c>
      <c r="AG73" s="970"/>
      <c r="AH73" s="970"/>
      <c r="AI73" s="970"/>
      <c r="AJ73" s="970"/>
      <c r="AK73" s="970">
        <v>9500</v>
      </c>
      <c r="AL73" s="970"/>
      <c r="AM73" s="970"/>
      <c r="AN73" s="970"/>
      <c r="AO73" s="970"/>
      <c r="AP73" s="970" t="s">
        <v>582</v>
      </c>
      <c r="AQ73" s="970"/>
      <c r="AR73" s="970"/>
      <c r="AS73" s="970"/>
      <c r="AT73" s="970"/>
      <c r="AU73" s="970" t="s">
        <v>582</v>
      </c>
      <c r="AV73" s="970"/>
      <c r="AW73" s="970"/>
      <c r="AX73" s="970"/>
      <c r="AY73" s="970"/>
      <c r="AZ73" s="981"/>
      <c r="BA73" s="981"/>
      <c r="BB73" s="981"/>
      <c r="BC73" s="981"/>
      <c r="BD73" s="982"/>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5"/>
      <c r="DW73" s="946"/>
      <c r="DX73" s="946"/>
      <c r="DY73" s="946"/>
      <c r="DZ73" s="947"/>
      <c r="EA73" s="230"/>
    </row>
    <row r="74" spans="1:131" ht="26.25" customHeight="1" x14ac:dyDescent="0.2">
      <c r="A74" s="238">
        <v>7</v>
      </c>
      <c r="B74" s="973" t="s">
        <v>587</v>
      </c>
      <c r="C74" s="974"/>
      <c r="D74" s="974"/>
      <c r="E74" s="974"/>
      <c r="F74" s="974"/>
      <c r="G74" s="974"/>
      <c r="H74" s="974"/>
      <c r="I74" s="974"/>
      <c r="J74" s="974"/>
      <c r="K74" s="974"/>
      <c r="L74" s="974"/>
      <c r="M74" s="974"/>
      <c r="N74" s="974"/>
      <c r="O74" s="974"/>
      <c r="P74" s="975"/>
      <c r="Q74" s="976">
        <v>39180</v>
      </c>
      <c r="R74" s="970"/>
      <c r="S74" s="970"/>
      <c r="T74" s="970"/>
      <c r="U74" s="970"/>
      <c r="V74" s="970">
        <v>36872</v>
      </c>
      <c r="W74" s="970"/>
      <c r="X74" s="970"/>
      <c r="Y74" s="970"/>
      <c r="Z74" s="970"/>
      <c r="AA74" s="980">
        <v>2308</v>
      </c>
      <c r="AB74" s="978"/>
      <c r="AC74" s="978"/>
      <c r="AD74" s="978"/>
      <c r="AE74" s="979"/>
      <c r="AF74" s="970">
        <v>23683</v>
      </c>
      <c r="AG74" s="970"/>
      <c r="AH74" s="970"/>
      <c r="AI74" s="970"/>
      <c r="AJ74" s="970"/>
      <c r="AK74" s="970" t="s">
        <v>582</v>
      </c>
      <c r="AL74" s="970"/>
      <c r="AM74" s="970"/>
      <c r="AN74" s="970"/>
      <c r="AO74" s="970"/>
      <c r="AP74" s="970">
        <v>98164</v>
      </c>
      <c r="AQ74" s="970"/>
      <c r="AR74" s="970"/>
      <c r="AS74" s="970"/>
      <c r="AT74" s="970"/>
      <c r="AU74" s="970" t="s">
        <v>582</v>
      </c>
      <c r="AV74" s="970"/>
      <c r="AW74" s="970"/>
      <c r="AX74" s="970"/>
      <c r="AY74" s="970"/>
      <c r="AZ74" s="981"/>
      <c r="BA74" s="981"/>
      <c r="BB74" s="981"/>
      <c r="BC74" s="981"/>
      <c r="BD74" s="982"/>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5"/>
      <c r="DW74" s="946"/>
      <c r="DX74" s="946"/>
      <c r="DY74" s="946"/>
      <c r="DZ74" s="947"/>
      <c r="EA74" s="230"/>
    </row>
    <row r="75" spans="1:131" ht="26.25" customHeight="1" x14ac:dyDescent="0.2">
      <c r="A75" s="238">
        <v>8</v>
      </c>
      <c r="B75" s="973" t="s">
        <v>588</v>
      </c>
      <c r="C75" s="974"/>
      <c r="D75" s="974"/>
      <c r="E75" s="974"/>
      <c r="F75" s="974"/>
      <c r="G75" s="974"/>
      <c r="H75" s="974"/>
      <c r="I75" s="974"/>
      <c r="J75" s="974"/>
      <c r="K75" s="974"/>
      <c r="L75" s="974"/>
      <c r="M75" s="974"/>
      <c r="N75" s="974"/>
      <c r="O75" s="974"/>
      <c r="P75" s="975"/>
      <c r="Q75" s="977">
        <v>6632</v>
      </c>
      <c r="R75" s="978"/>
      <c r="S75" s="978"/>
      <c r="T75" s="978"/>
      <c r="U75" s="979"/>
      <c r="V75" s="980">
        <v>5979</v>
      </c>
      <c r="W75" s="978"/>
      <c r="X75" s="978"/>
      <c r="Y75" s="978"/>
      <c r="Z75" s="979"/>
      <c r="AA75" s="980">
        <v>653</v>
      </c>
      <c r="AB75" s="978"/>
      <c r="AC75" s="978"/>
      <c r="AD75" s="978"/>
      <c r="AE75" s="979"/>
      <c r="AF75" s="980">
        <v>19383</v>
      </c>
      <c r="AG75" s="978"/>
      <c r="AH75" s="978"/>
      <c r="AI75" s="978"/>
      <c r="AJ75" s="979"/>
      <c r="AK75" s="970" t="s">
        <v>582</v>
      </c>
      <c r="AL75" s="970"/>
      <c r="AM75" s="970"/>
      <c r="AN75" s="970"/>
      <c r="AO75" s="970"/>
      <c r="AP75" s="980">
        <v>20120</v>
      </c>
      <c r="AQ75" s="978"/>
      <c r="AR75" s="978"/>
      <c r="AS75" s="978"/>
      <c r="AT75" s="979"/>
      <c r="AU75" s="980" t="s">
        <v>582</v>
      </c>
      <c r="AV75" s="978"/>
      <c r="AW75" s="978"/>
      <c r="AX75" s="978"/>
      <c r="AY75" s="979"/>
      <c r="AZ75" s="981"/>
      <c r="BA75" s="981"/>
      <c r="BB75" s="981"/>
      <c r="BC75" s="981"/>
      <c r="BD75" s="982"/>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5"/>
      <c r="DW75" s="946"/>
      <c r="DX75" s="946"/>
      <c r="DY75" s="946"/>
      <c r="DZ75" s="947"/>
      <c r="EA75" s="230"/>
    </row>
    <row r="76" spans="1:131" ht="26.25" customHeight="1" x14ac:dyDescent="0.2">
      <c r="A76" s="238">
        <v>9</v>
      </c>
      <c r="B76" s="973" t="s">
        <v>589</v>
      </c>
      <c r="C76" s="974"/>
      <c r="D76" s="974"/>
      <c r="E76" s="974"/>
      <c r="F76" s="974"/>
      <c r="G76" s="974"/>
      <c r="H76" s="974"/>
      <c r="I76" s="974"/>
      <c r="J76" s="974"/>
      <c r="K76" s="974"/>
      <c r="L76" s="974"/>
      <c r="M76" s="974"/>
      <c r="N76" s="974"/>
      <c r="O76" s="974"/>
      <c r="P76" s="975"/>
      <c r="Q76" s="977">
        <v>266</v>
      </c>
      <c r="R76" s="978"/>
      <c r="S76" s="978"/>
      <c r="T76" s="978"/>
      <c r="U76" s="979"/>
      <c r="V76" s="980">
        <v>266</v>
      </c>
      <c r="W76" s="978"/>
      <c r="X76" s="978"/>
      <c r="Y76" s="978"/>
      <c r="Z76" s="979"/>
      <c r="AA76" s="980">
        <f t="shared" si="0"/>
        <v>0</v>
      </c>
      <c r="AB76" s="978"/>
      <c r="AC76" s="978"/>
      <c r="AD76" s="978"/>
      <c r="AE76" s="979"/>
      <c r="AF76" s="980">
        <v>0</v>
      </c>
      <c r="AG76" s="978"/>
      <c r="AH76" s="978"/>
      <c r="AI76" s="978"/>
      <c r="AJ76" s="979"/>
      <c r="AK76" s="980" t="s">
        <v>582</v>
      </c>
      <c r="AL76" s="978"/>
      <c r="AM76" s="978"/>
      <c r="AN76" s="978"/>
      <c r="AO76" s="979"/>
      <c r="AP76" s="980">
        <v>118</v>
      </c>
      <c r="AQ76" s="978"/>
      <c r="AR76" s="978"/>
      <c r="AS76" s="978"/>
      <c r="AT76" s="979"/>
      <c r="AU76" s="980">
        <v>71</v>
      </c>
      <c r="AV76" s="978"/>
      <c r="AW76" s="978"/>
      <c r="AX76" s="978"/>
      <c r="AY76" s="979"/>
      <c r="AZ76" s="981"/>
      <c r="BA76" s="981"/>
      <c r="BB76" s="981"/>
      <c r="BC76" s="981"/>
      <c r="BD76" s="982"/>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5"/>
      <c r="DW76" s="946"/>
      <c r="DX76" s="946"/>
      <c r="DY76" s="946"/>
      <c r="DZ76" s="947"/>
      <c r="EA76" s="230"/>
    </row>
    <row r="77" spans="1:131" ht="26.25" customHeight="1" x14ac:dyDescent="0.2">
      <c r="A77" s="238">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5"/>
      <c r="DW77" s="946"/>
      <c r="DX77" s="946"/>
      <c r="DY77" s="946"/>
      <c r="DZ77" s="947"/>
      <c r="EA77" s="230"/>
    </row>
    <row r="78" spans="1:131" ht="26.25" customHeight="1" x14ac:dyDescent="0.2">
      <c r="A78" s="238">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5"/>
      <c r="DW78" s="946"/>
      <c r="DX78" s="946"/>
      <c r="DY78" s="946"/>
      <c r="DZ78" s="947"/>
      <c r="EA78" s="230"/>
    </row>
    <row r="79" spans="1:131" ht="26.25" customHeight="1" x14ac:dyDescent="0.2">
      <c r="A79" s="238">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5"/>
      <c r="DW79" s="946"/>
      <c r="DX79" s="946"/>
      <c r="DY79" s="946"/>
      <c r="DZ79" s="947"/>
      <c r="EA79" s="230"/>
    </row>
    <row r="80" spans="1:131" ht="26.25" customHeight="1" x14ac:dyDescent="0.2">
      <c r="A80" s="238">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5"/>
      <c r="DW80" s="946"/>
      <c r="DX80" s="946"/>
      <c r="DY80" s="946"/>
      <c r="DZ80" s="947"/>
      <c r="EA80" s="230"/>
    </row>
    <row r="81" spans="1:131" ht="26.25" customHeight="1" x14ac:dyDescent="0.2">
      <c r="A81" s="238">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5"/>
      <c r="DW81" s="946"/>
      <c r="DX81" s="946"/>
      <c r="DY81" s="946"/>
      <c r="DZ81" s="947"/>
      <c r="EA81" s="230"/>
    </row>
    <row r="82" spans="1:131" ht="26.25" customHeight="1" x14ac:dyDescent="0.2">
      <c r="A82" s="238">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5"/>
      <c r="DW82" s="946"/>
      <c r="DX82" s="946"/>
      <c r="DY82" s="946"/>
      <c r="DZ82" s="947"/>
      <c r="EA82" s="230"/>
    </row>
    <row r="83" spans="1:131" ht="26.25" customHeight="1" x14ac:dyDescent="0.2">
      <c r="A83" s="238">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5"/>
      <c r="DW83" s="946"/>
      <c r="DX83" s="946"/>
      <c r="DY83" s="946"/>
      <c r="DZ83" s="947"/>
      <c r="EA83" s="230"/>
    </row>
    <row r="84" spans="1:131" ht="26.25" customHeight="1" x14ac:dyDescent="0.2">
      <c r="A84" s="238">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5"/>
      <c r="DW84" s="946"/>
      <c r="DX84" s="946"/>
      <c r="DY84" s="946"/>
      <c r="DZ84" s="947"/>
      <c r="EA84" s="230"/>
    </row>
    <row r="85" spans="1:131" ht="26.25" customHeight="1" x14ac:dyDescent="0.2">
      <c r="A85" s="238">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5"/>
      <c r="DW85" s="946"/>
      <c r="DX85" s="946"/>
      <c r="DY85" s="946"/>
      <c r="DZ85" s="947"/>
      <c r="EA85" s="230"/>
    </row>
    <row r="86" spans="1:131" ht="26.25" customHeight="1" x14ac:dyDescent="0.2">
      <c r="A86" s="238">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5"/>
      <c r="DW86" s="946"/>
      <c r="DX86" s="946"/>
      <c r="DY86" s="946"/>
      <c r="DZ86" s="947"/>
      <c r="EA86" s="230"/>
    </row>
    <row r="87" spans="1:131" ht="26.25" customHeight="1" x14ac:dyDescent="0.2">
      <c r="A87" s="244">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5"/>
      <c r="DW87" s="946"/>
      <c r="DX87" s="946"/>
      <c r="DY87" s="946"/>
      <c r="DZ87" s="947"/>
      <c r="EA87" s="230"/>
    </row>
    <row r="88" spans="1:131" ht="26.25" customHeight="1" thickBot="1" x14ac:dyDescent="0.25">
      <c r="A88" s="240" t="s">
        <v>391</v>
      </c>
      <c r="B88" s="948" t="s">
        <v>423</v>
      </c>
      <c r="C88" s="949"/>
      <c r="D88" s="949"/>
      <c r="E88" s="949"/>
      <c r="F88" s="949"/>
      <c r="G88" s="949"/>
      <c r="H88" s="949"/>
      <c r="I88" s="949"/>
      <c r="J88" s="949"/>
      <c r="K88" s="949"/>
      <c r="L88" s="949"/>
      <c r="M88" s="949"/>
      <c r="N88" s="949"/>
      <c r="O88" s="949"/>
      <c r="P88" s="950"/>
      <c r="Q88" s="961"/>
      <c r="R88" s="962"/>
      <c r="S88" s="962"/>
      <c r="T88" s="962"/>
      <c r="U88" s="962"/>
      <c r="V88" s="962"/>
      <c r="W88" s="962"/>
      <c r="X88" s="962"/>
      <c r="Y88" s="962"/>
      <c r="Z88" s="962"/>
      <c r="AA88" s="962"/>
      <c r="AB88" s="962"/>
      <c r="AC88" s="962"/>
      <c r="AD88" s="962"/>
      <c r="AE88" s="962"/>
      <c r="AF88" s="958">
        <f>SUM(AF68:AJ76)</f>
        <v>73074</v>
      </c>
      <c r="AG88" s="958"/>
      <c r="AH88" s="958"/>
      <c r="AI88" s="958"/>
      <c r="AJ88" s="958"/>
      <c r="AK88" s="962"/>
      <c r="AL88" s="962"/>
      <c r="AM88" s="962"/>
      <c r="AN88" s="962"/>
      <c r="AO88" s="962"/>
      <c r="AP88" s="958">
        <f t="shared" ref="AP88" si="1">SUM(AP68:AT76)</f>
        <v>120356</v>
      </c>
      <c r="AQ88" s="958"/>
      <c r="AR88" s="958"/>
      <c r="AS88" s="958"/>
      <c r="AT88" s="958"/>
      <c r="AU88" s="958">
        <f t="shared" ref="AU88" si="2">SUM(AU68:AY76)</f>
        <v>1223</v>
      </c>
      <c r="AV88" s="958"/>
      <c r="AW88" s="958"/>
      <c r="AX88" s="958"/>
      <c r="AY88" s="958"/>
      <c r="AZ88" s="959"/>
      <c r="BA88" s="959"/>
      <c r="BB88" s="959"/>
      <c r="BC88" s="959"/>
      <c r="BD88" s="960"/>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48" t="s">
        <v>424</v>
      </c>
      <c r="BS102" s="949"/>
      <c r="BT102" s="949"/>
      <c r="BU102" s="949"/>
      <c r="BV102" s="949"/>
      <c r="BW102" s="949"/>
      <c r="BX102" s="949"/>
      <c r="BY102" s="949"/>
      <c r="BZ102" s="949"/>
      <c r="CA102" s="949"/>
      <c r="CB102" s="949"/>
      <c r="CC102" s="949"/>
      <c r="CD102" s="949"/>
      <c r="CE102" s="949"/>
      <c r="CF102" s="949"/>
      <c r="CG102" s="950"/>
      <c r="CH102" s="951"/>
      <c r="CI102" s="952"/>
      <c r="CJ102" s="952"/>
      <c r="CK102" s="952"/>
      <c r="CL102" s="953"/>
      <c r="CM102" s="951"/>
      <c r="CN102" s="952"/>
      <c r="CO102" s="952"/>
      <c r="CP102" s="952"/>
      <c r="CQ102" s="953"/>
      <c r="CR102" s="937">
        <f>SUM(CR7:CV8)</f>
        <v>6</v>
      </c>
      <c r="CS102" s="938"/>
      <c r="CT102" s="938"/>
      <c r="CU102" s="938"/>
      <c r="CV102" s="939"/>
      <c r="CW102" s="937">
        <f t="shared" ref="CW102" si="3">SUM(CW7:DA8)</f>
        <v>34</v>
      </c>
      <c r="CX102" s="938"/>
      <c r="CY102" s="938"/>
      <c r="CZ102" s="938"/>
      <c r="DA102" s="939"/>
      <c r="DB102" s="937" t="s">
        <v>582</v>
      </c>
      <c r="DC102" s="938"/>
      <c r="DD102" s="938"/>
      <c r="DE102" s="938"/>
      <c r="DF102" s="939"/>
      <c r="DG102" s="937">
        <f t="shared" ref="DG102" si="4">SUM(DG7:DK8)</f>
        <v>4150</v>
      </c>
      <c r="DH102" s="938"/>
      <c r="DI102" s="938"/>
      <c r="DJ102" s="938"/>
      <c r="DK102" s="939"/>
      <c r="DL102" s="937" t="s">
        <v>582</v>
      </c>
      <c r="DM102" s="938"/>
      <c r="DN102" s="938"/>
      <c r="DO102" s="938"/>
      <c r="DP102" s="939"/>
      <c r="DQ102" s="937">
        <f t="shared" ref="DQ102" si="5">SUM(DQ7:DU8)</f>
        <v>906</v>
      </c>
      <c r="DR102" s="938"/>
      <c r="DS102" s="938"/>
      <c r="DT102" s="938"/>
      <c r="DU102" s="939"/>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307</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307</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307</v>
      </c>
      <c r="DR109" s="896"/>
      <c r="DS109" s="896"/>
      <c r="DT109" s="896"/>
      <c r="DU109" s="897"/>
      <c r="DV109" s="898" t="s">
        <v>434</v>
      </c>
      <c r="DW109" s="896"/>
      <c r="DX109" s="896"/>
      <c r="DY109" s="896"/>
      <c r="DZ109" s="929"/>
    </row>
    <row r="110" spans="1:131" s="230" customFormat="1" ht="26.25" customHeight="1" x14ac:dyDescent="0.2">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10090108</v>
      </c>
      <c r="AB110" s="889"/>
      <c r="AC110" s="889"/>
      <c r="AD110" s="889"/>
      <c r="AE110" s="890"/>
      <c r="AF110" s="891">
        <v>10643804</v>
      </c>
      <c r="AG110" s="889"/>
      <c r="AH110" s="889"/>
      <c r="AI110" s="889"/>
      <c r="AJ110" s="890"/>
      <c r="AK110" s="891">
        <v>11051465</v>
      </c>
      <c r="AL110" s="889"/>
      <c r="AM110" s="889"/>
      <c r="AN110" s="889"/>
      <c r="AO110" s="890"/>
      <c r="AP110" s="892">
        <v>15.5</v>
      </c>
      <c r="AQ110" s="893"/>
      <c r="AR110" s="893"/>
      <c r="AS110" s="893"/>
      <c r="AT110" s="894"/>
      <c r="AU110" s="930" t="s">
        <v>74</v>
      </c>
      <c r="AV110" s="931"/>
      <c r="AW110" s="931"/>
      <c r="AX110" s="931"/>
      <c r="AY110" s="931"/>
      <c r="AZ110" s="860" t="s">
        <v>437</v>
      </c>
      <c r="BA110" s="808"/>
      <c r="BB110" s="808"/>
      <c r="BC110" s="808"/>
      <c r="BD110" s="808"/>
      <c r="BE110" s="808"/>
      <c r="BF110" s="808"/>
      <c r="BG110" s="808"/>
      <c r="BH110" s="808"/>
      <c r="BI110" s="808"/>
      <c r="BJ110" s="808"/>
      <c r="BK110" s="808"/>
      <c r="BL110" s="808"/>
      <c r="BM110" s="808"/>
      <c r="BN110" s="808"/>
      <c r="BO110" s="808"/>
      <c r="BP110" s="809"/>
      <c r="BQ110" s="861">
        <v>111037102</v>
      </c>
      <c r="BR110" s="842"/>
      <c r="BS110" s="842"/>
      <c r="BT110" s="842"/>
      <c r="BU110" s="842"/>
      <c r="BV110" s="842">
        <v>113684951</v>
      </c>
      <c r="BW110" s="842"/>
      <c r="BX110" s="842"/>
      <c r="BY110" s="842"/>
      <c r="BZ110" s="842"/>
      <c r="CA110" s="842">
        <v>112892881</v>
      </c>
      <c r="CB110" s="842"/>
      <c r="CC110" s="842"/>
      <c r="CD110" s="842"/>
      <c r="CE110" s="842"/>
      <c r="CF110" s="866">
        <v>158.69999999999999</v>
      </c>
      <c r="CG110" s="867"/>
      <c r="CH110" s="867"/>
      <c r="CI110" s="867"/>
      <c r="CJ110" s="867"/>
      <c r="CK110" s="926" t="s">
        <v>438</v>
      </c>
      <c r="CL110" s="819"/>
      <c r="CM110" s="86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136</v>
      </c>
      <c r="DH110" s="842"/>
      <c r="DI110" s="842"/>
      <c r="DJ110" s="842"/>
      <c r="DK110" s="842"/>
      <c r="DL110" s="842" t="s">
        <v>136</v>
      </c>
      <c r="DM110" s="842"/>
      <c r="DN110" s="842"/>
      <c r="DO110" s="842"/>
      <c r="DP110" s="842"/>
      <c r="DQ110" s="842" t="s">
        <v>136</v>
      </c>
      <c r="DR110" s="842"/>
      <c r="DS110" s="842"/>
      <c r="DT110" s="842"/>
      <c r="DU110" s="842"/>
      <c r="DV110" s="843" t="s">
        <v>136</v>
      </c>
      <c r="DW110" s="843"/>
      <c r="DX110" s="843"/>
      <c r="DY110" s="843"/>
      <c r="DZ110" s="844"/>
    </row>
    <row r="111" spans="1:131" s="230" customFormat="1" ht="26.25" customHeight="1" x14ac:dyDescent="0.2">
      <c r="A111" s="774" t="s">
        <v>440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136</v>
      </c>
      <c r="AB111" s="919"/>
      <c r="AC111" s="919"/>
      <c r="AD111" s="919"/>
      <c r="AE111" s="920"/>
      <c r="AF111" s="921" t="s">
        <v>136</v>
      </c>
      <c r="AG111" s="919"/>
      <c r="AH111" s="919"/>
      <c r="AI111" s="919"/>
      <c r="AJ111" s="920"/>
      <c r="AK111" s="921" t="s">
        <v>136</v>
      </c>
      <c r="AL111" s="919"/>
      <c r="AM111" s="919"/>
      <c r="AN111" s="919"/>
      <c r="AO111" s="920"/>
      <c r="AP111" s="922" t="s">
        <v>136</v>
      </c>
      <c r="AQ111" s="923"/>
      <c r="AR111" s="923"/>
      <c r="AS111" s="923"/>
      <c r="AT111" s="924"/>
      <c r="AU111" s="932"/>
      <c r="AV111" s="933"/>
      <c r="AW111" s="933"/>
      <c r="AX111" s="933"/>
      <c r="AY111" s="933"/>
      <c r="AZ111" s="815" t="s">
        <v>441</v>
      </c>
      <c r="BA111" s="752"/>
      <c r="BB111" s="752"/>
      <c r="BC111" s="752"/>
      <c r="BD111" s="752"/>
      <c r="BE111" s="752"/>
      <c r="BF111" s="752"/>
      <c r="BG111" s="752"/>
      <c r="BH111" s="752"/>
      <c r="BI111" s="752"/>
      <c r="BJ111" s="752"/>
      <c r="BK111" s="752"/>
      <c r="BL111" s="752"/>
      <c r="BM111" s="752"/>
      <c r="BN111" s="752"/>
      <c r="BO111" s="752"/>
      <c r="BP111" s="753"/>
      <c r="BQ111" s="816">
        <v>4646427</v>
      </c>
      <c r="BR111" s="817"/>
      <c r="BS111" s="817"/>
      <c r="BT111" s="817"/>
      <c r="BU111" s="817"/>
      <c r="BV111" s="817">
        <v>4424965</v>
      </c>
      <c r="BW111" s="817"/>
      <c r="BX111" s="817"/>
      <c r="BY111" s="817"/>
      <c r="BZ111" s="817"/>
      <c r="CA111" s="817">
        <v>3916930</v>
      </c>
      <c r="CB111" s="817"/>
      <c r="CC111" s="817"/>
      <c r="CD111" s="817"/>
      <c r="CE111" s="817"/>
      <c r="CF111" s="875">
        <v>5.5</v>
      </c>
      <c r="CG111" s="876"/>
      <c r="CH111" s="876"/>
      <c r="CI111" s="876"/>
      <c r="CJ111" s="876"/>
      <c r="CK111" s="927"/>
      <c r="CL111" s="821"/>
      <c r="CM111" s="815" t="s">
        <v>442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678682</v>
      </c>
      <c r="DH111" s="817"/>
      <c r="DI111" s="817"/>
      <c r="DJ111" s="817"/>
      <c r="DK111" s="817"/>
      <c r="DL111" s="817">
        <v>668005</v>
      </c>
      <c r="DM111" s="817"/>
      <c r="DN111" s="817"/>
      <c r="DO111" s="817"/>
      <c r="DP111" s="817"/>
      <c r="DQ111" s="817">
        <v>411772</v>
      </c>
      <c r="DR111" s="817"/>
      <c r="DS111" s="817"/>
      <c r="DT111" s="817"/>
      <c r="DU111" s="817"/>
      <c r="DV111" s="794">
        <v>0.6</v>
      </c>
      <c r="DW111" s="794"/>
      <c r="DX111" s="794"/>
      <c r="DY111" s="794"/>
      <c r="DZ111" s="795"/>
    </row>
    <row r="112" spans="1:131" s="230" customFormat="1" ht="26.25" customHeight="1" x14ac:dyDescent="0.2">
      <c r="A112" s="912" t="s">
        <v>443</v>
      </c>
      <c r="B112" s="913"/>
      <c r="C112" s="752" t="s">
        <v>444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445</v>
      </c>
      <c r="AB112" s="780"/>
      <c r="AC112" s="780"/>
      <c r="AD112" s="780"/>
      <c r="AE112" s="781"/>
      <c r="AF112" s="782" t="s">
        <v>136</v>
      </c>
      <c r="AG112" s="780"/>
      <c r="AH112" s="780"/>
      <c r="AI112" s="780"/>
      <c r="AJ112" s="781"/>
      <c r="AK112" s="782" t="s">
        <v>445</v>
      </c>
      <c r="AL112" s="780"/>
      <c r="AM112" s="780"/>
      <c r="AN112" s="780"/>
      <c r="AO112" s="781"/>
      <c r="AP112" s="824" t="s">
        <v>136</v>
      </c>
      <c r="AQ112" s="825"/>
      <c r="AR112" s="825"/>
      <c r="AS112" s="825"/>
      <c r="AT112" s="826"/>
      <c r="AU112" s="932"/>
      <c r="AV112" s="933"/>
      <c r="AW112" s="933"/>
      <c r="AX112" s="933"/>
      <c r="AY112" s="933"/>
      <c r="AZ112" s="815" t="s">
        <v>446</v>
      </c>
      <c r="BA112" s="752"/>
      <c r="BB112" s="752"/>
      <c r="BC112" s="752"/>
      <c r="BD112" s="752"/>
      <c r="BE112" s="752"/>
      <c r="BF112" s="752"/>
      <c r="BG112" s="752"/>
      <c r="BH112" s="752"/>
      <c r="BI112" s="752"/>
      <c r="BJ112" s="752"/>
      <c r="BK112" s="752"/>
      <c r="BL112" s="752"/>
      <c r="BM112" s="752"/>
      <c r="BN112" s="752"/>
      <c r="BO112" s="752"/>
      <c r="BP112" s="753"/>
      <c r="BQ112" s="816">
        <v>29334018</v>
      </c>
      <c r="BR112" s="817"/>
      <c r="BS112" s="817"/>
      <c r="BT112" s="817"/>
      <c r="BU112" s="817"/>
      <c r="BV112" s="817">
        <v>27460583</v>
      </c>
      <c r="BW112" s="817"/>
      <c r="BX112" s="817"/>
      <c r="BY112" s="817"/>
      <c r="BZ112" s="817"/>
      <c r="CA112" s="817">
        <v>25207451</v>
      </c>
      <c r="CB112" s="817"/>
      <c r="CC112" s="817"/>
      <c r="CD112" s="817"/>
      <c r="CE112" s="817"/>
      <c r="CF112" s="875">
        <v>35.4</v>
      </c>
      <c r="CG112" s="876"/>
      <c r="CH112" s="876"/>
      <c r="CI112" s="876"/>
      <c r="CJ112" s="876"/>
      <c r="CK112" s="927"/>
      <c r="CL112" s="821"/>
      <c r="CM112" s="815" t="s">
        <v>447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136</v>
      </c>
      <c r="DH112" s="817"/>
      <c r="DI112" s="817"/>
      <c r="DJ112" s="817"/>
      <c r="DK112" s="817"/>
      <c r="DL112" s="817" t="s">
        <v>448</v>
      </c>
      <c r="DM112" s="817"/>
      <c r="DN112" s="817"/>
      <c r="DO112" s="817"/>
      <c r="DP112" s="817"/>
      <c r="DQ112" s="817" t="s">
        <v>136</v>
      </c>
      <c r="DR112" s="817"/>
      <c r="DS112" s="817"/>
      <c r="DT112" s="817"/>
      <c r="DU112" s="817"/>
      <c r="DV112" s="794" t="s">
        <v>136</v>
      </c>
      <c r="DW112" s="794"/>
      <c r="DX112" s="794"/>
      <c r="DY112" s="794"/>
      <c r="DZ112" s="795"/>
    </row>
    <row r="113" spans="1:130" s="230" customFormat="1" ht="26.25" customHeight="1" x14ac:dyDescent="0.2">
      <c r="A113" s="914"/>
      <c r="B113" s="915"/>
      <c r="C113" s="752" t="s">
        <v>449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2857266</v>
      </c>
      <c r="AB113" s="919"/>
      <c r="AC113" s="919"/>
      <c r="AD113" s="919"/>
      <c r="AE113" s="920"/>
      <c r="AF113" s="921">
        <v>2878933</v>
      </c>
      <c r="AG113" s="919"/>
      <c r="AH113" s="919"/>
      <c r="AI113" s="919"/>
      <c r="AJ113" s="920"/>
      <c r="AK113" s="921">
        <v>2708891</v>
      </c>
      <c r="AL113" s="919"/>
      <c r="AM113" s="919"/>
      <c r="AN113" s="919"/>
      <c r="AO113" s="920"/>
      <c r="AP113" s="922">
        <v>3.8</v>
      </c>
      <c r="AQ113" s="923"/>
      <c r="AR113" s="923"/>
      <c r="AS113" s="923"/>
      <c r="AT113" s="924"/>
      <c r="AU113" s="932"/>
      <c r="AV113" s="933"/>
      <c r="AW113" s="933"/>
      <c r="AX113" s="933"/>
      <c r="AY113" s="933"/>
      <c r="AZ113" s="815" t="s">
        <v>450</v>
      </c>
      <c r="BA113" s="752"/>
      <c r="BB113" s="752"/>
      <c r="BC113" s="752"/>
      <c r="BD113" s="752"/>
      <c r="BE113" s="752"/>
      <c r="BF113" s="752"/>
      <c r="BG113" s="752"/>
      <c r="BH113" s="752"/>
      <c r="BI113" s="752"/>
      <c r="BJ113" s="752"/>
      <c r="BK113" s="752"/>
      <c r="BL113" s="752"/>
      <c r="BM113" s="752"/>
      <c r="BN113" s="752"/>
      <c r="BO113" s="752"/>
      <c r="BP113" s="753"/>
      <c r="BQ113" s="816">
        <v>1822968</v>
      </c>
      <c r="BR113" s="817"/>
      <c r="BS113" s="817"/>
      <c r="BT113" s="817"/>
      <c r="BU113" s="817"/>
      <c r="BV113" s="817">
        <v>1481586</v>
      </c>
      <c r="BW113" s="817"/>
      <c r="BX113" s="817"/>
      <c r="BY113" s="817"/>
      <c r="BZ113" s="817"/>
      <c r="CA113" s="817">
        <v>1223224</v>
      </c>
      <c r="CB113" s="817"/>
      <c r="CC113" s="817"/>
      <c r="CD113" s="817"/>
      <c r="CE113" s="817"/>
      <c r="CF113" s="875">
        <v>1.7</v>
      </c>
      <c r="CG113" s="876"/>
      <c r="CH113" s="876"/>
      <c r="CI113" s="876"/>
      <c r="CJ113" s="876"/>
      <c r="CK113" s="927"/>
      <c r="CL113" s="821"/>
      <c r="CM113" s="815" t="s">
        <v>451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136</v>
      </c>
      <c r="DH113" s="780"/>
      <c r="DI113" s="780"/>
      <c r="DJ113" s="780"/>
      <c r="DK113" s="781"/>
      <c r="DL113" s="782" t="s">
        <v>448</v>
      </c>
      <c r="DM113" s="780"/>
      <c r="DN113" s="780"/>
      <c r="DO113" s="780"/>
      <c r="DP113" s="781"/>
      <c r="DQ113" s="782" t="s">
        <v>136</v>
      </c>
      <c r="DR113" s="780"/>
      <c r="DS113" s="780"/>
      <c r="DT113" s="780"/>
      <c r="DU113" s="781"/>
      <c r="DV113" s="824" t="s">
        <v>136</v>
      </c>
      <c r="DW113" s="825"/>
      <c r="DX113" s="825"/>
      <c r="DY113" s="825"/>
      <c r="DZ113" s="826"/>
    </row>
    <row r="114" spans="1:130" s="230" customFormat="1" ht="26.25" customHeight="1" x14ac:dyDescent="0.2">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377013</v>
      </c>
      <c r="AB114" s="780"/>
      <c r="AC114" s="780"/>
      <c r="AD114" s="780"/>
      <c r="AE114" s="781"/>
      <c r="AF114" s="782">
        <v>381735</v>
      </c>
      <c r="AG114" s="780"/>
      <c r="AH114" s="780"/>
      <c r="AI114" s="780"/>
      <c r="AJ114" s="781"/>
      <c r="AK114" s="782">
        <v>391137</v>
      </c>
      <c r="AL114" s="780"/>
      <c r="AM114" s="780"/>
      <c r="AN114" s="780"/>
      <c r="AO114" s="781"/>
      <c r="AP114" s="824">
        <v>0.5</v>
      </c>
      <c r="AQ114" s="825"/>
      <c r="AR114" s="825"/>
      <c r="AS114" s="825"/>
      <c r="AT114" s="826"/>
      <c r="AU114" s="932"/>
      <c r="AV114" s="933"/>
      <c r="AW114" s="933"/>
      <c r="AX114" s="933"/>
      <c r="AY114" s="933"/>
      <c r="AZ114" s="815" t="s">
        <v>453</v>
      </c>
      <c r="BA114" s="752"/>
      <c r="BB114" s="752"/>
      <c r="BC114" s="752"/>
      <c r="BD114" s="752"/>
      <c r="BE114" s="752"/>
      <c r="BF114" s="752"/>
      <c r="BG114" s="752"/>
      <c r="BH114" s="752"/>
      <c r="BI114" s="752"/>
      <c r="BJ114" s="752"/>
      <c r="BK114" s="752"/>
      <c r="BL114" s="752"/>
      <c r="BM114" s="752"/>
      <c r="BN114" s="752"/>
      <c r="BO114" s="752"/>
      <c r="BP114" s="753"/>
      <c r="BQ114" s="816">
        <v>13416283</v>
      </c>
      <c r="BR114" s="817"/>
      <c r="BS114" s="817"/>
      <c r="BT114" s="817"/>
      <c r="BU114" s="817"/>
      <c r="BV114" s="817">
        <v>13040558</v>
      </c>
      <c r="BW114" s="817"/>
      <c r="BX114" s="817"/>
      <c r="BY114" s="817"/>
      <c r="BZ114" s="817"/>
      <c r="CA114" s="817">
        <v>13076804</v>
      </c>
      <c r="CB114" s="817"/>
      <c r="CC114" s="817"/>
      <c r="CD114" s="817"/>
      <c r="CE114" s="817"/>
      <c r="CF114" s="875">
        <v>18.399999999999999</v>
      </c>
      <c r="CG114" s="876"/>
      <c r="CH114" s="876"/>
      <c r="CI114" s="876"/>
      <c r="CJ114" s="876"/>
      <c r="CK114" s="927"/>
      <c r="CL114" s="821"/>
      <c r="CM114" s="815"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136</v>
      </c>
      <c r="DH114" s="780"/>
      <c r="DI114" s="780"/>
      <c r="DJ114" s="780"/>
      <c r="DK114" s="781"/>
      <c r="DL114" s="782" t="s">
        <v>136</v>
      </c>
      <c r="DM114" s="780"/>
      <c r="DN114" s="780"/>
      <c r="DO114" s="780"/>
      <c r="DP114" s="781"/>
      <c r="DQ114" s="782" t="s">
        <v>136</v>
      </c>
      <c r="DR114" s="780"/>
      <c r="DS114" s="780"/>
      <c r="DT114" s="780"/>
      <c r="DU114" s="781"/>
      <c r="DV114" s="824" t="s">
        <v>136</v>
      </c>
      <c r="DW114" s="825"/>
      <c r="DX114" s="825"/>
      <c r="DY114" s="825"/>
      <c r="DZ114" s="826"/>
    </row>
    <row r="115" spans="1:130" s="230" customFormat="1" ht="26.25" customHeight="1" x14ac:dyDescent="0.2">
      <c r="A115" s="914"/>
      <c r="B115" s="915"/>
      <c r="C115" s="752" t="s">
        <v>455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10679</v>
      </c>
      <c r="AB115" s="919"/>
      <c r="AC115" s="919"/>
      <c r="AD115" s="919"/>
      <c r="AE115" s="920"/>
      <c r="AF115" s="921">
        <v>10679</v>
      </c>
      <c r="AG115" s="919"/>
      <c r="AH115" s="919"/>
      <c r="AI115" s="919"/>
      <c r="AJ115" s="920"/>
      <c r="AK115" s="921">
        <v>10679</v>
      </c>
      <c r="AL115" s="919"/>
      <c r="AM115" s="919"/>
      <c r="AN115" s="919"/>
      <c r="AO115" s="920"/>
      <c r="AP115" s="922">
        <v>0</v>
      </c>
      <c r="AQ115" s="923"/>
      <c r="AR115" s="923"/>
      <c r="AS115" s="923"/>
      <c r="AT115" s="924"/>
      <c r="AU115" s="932"/>
      <c r="AV115" s="933"/>
      <c r="AW115" s="933"/>
      <c r="AX115" s="933"/>
      <c r="AY115" s="933"/>
      <c r="AZ115" s="815" t="s">
        <v>456</v>
      </c>
      <c r="BA115" s="752"/>
      <c r="BB115" s="752"/>
      <c r="BC115" s="752"/>
      <c r="BD115" s="752"/>
      <c r="BE115" s="752"/>
      <c r="BF115" s="752"/>
      <c r="BG115" s="752"/>
      <c r="BH115" s="752"/>
      <c r="BI115" s="752"/>
      <c r="BJ115" s="752"/>
      <c r="BK115" s="752"/>
      <c r="BL115" s="752"/>
      <c r="BM115" s="752"/>
      <c r="BN115" s="752"/>
      <c r="BO115" s="752"/>
      <c r="BP115" s="753"/>
      <c r="BQ115" s="816">
        <v>1080103</v>
      </c>
      <c r="BR115" s="817"/>
      <c r="BS115" s="817"/>
      <c r="BT115" s="817"/>
      <c r="BU115" s="817"/>
      <c r="BV115" s="817">
        <v>1075224</v>
      </c>
      <c r="BW115" s="817"/>
      <c r="BX115" s="817"/>
      <c r="BY115" s="817"/>
      <c r="BZ115" s="817"/>
      <c r="CA115" s="817">
        <v>906229</v>
      </c>
      <c r="CB115" s="817"/>
      <c r="CC115" s="817"/>
      <c r="CD115" s="817"/>
      <c r="CE115" s="817"/>
      <c r="CF115" s="875">
        <v>1.3</v>
      </c>
      <c r="CG115" s="876"/>
      <c r="CH115" s="876"/>
      <c r="CI115" s="876"/>
      <c r="CJ115" s="876"/>
      <c r="CK115" s="927"/>
      <c r="CL115" s="821"/>
      <c r="CM115" s="815"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3967745</v>
      </c>
      <c r="DH115" s="780"/>
      <c r="DI115" s="780"/>
      <c r="DJ115" s="780"/>
      <c r="DK115" s="781"/>
      <c r="DL115" s="782">
        <v>3756960</v>
      </c>
      <c r="DM115" s="780"/>
      <c r="DN115" s="780"/>
      <c r="DO115" s="780"/>
      <c r="DP115" s="781"/>
      <c r="DQ115" s="782">
        <v>3505158</v>
      </c>
      <c r="DR115" s="780"/>
      <c r="DS115" s="780"/>
      <c r="DT115" s="780"/>
      <c r="DU115" s="781"/>
      <c r="DV115" s="824">
        <v>4.9000000000000004</v>
      </c>
      <c r="DW115" s="825"/>
      <c r="DX115" s="825"/>
      <c r="DY115" s="825"/>
      <c r="DZ115" s="826"/>
    </row>
    <row r="116" spans="1:130" s="230" customFormat="1" ht="26.25" customHeight="1" x14ac:dyDescent="0.2">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24</v>
      </c>
      <c r="AB116" s="780"/>
      <c r="AC116" s="780"/>
      <c r="AD116" s="780"/>
      <c r="AE116" s="781"/>
      <c r="AF116" s="782">
        <v>360</v>
      </c>
      <c r="AG116" s="780"/>
      <c r="AH116" s="780"/>
      <c r="AI116" s="780"/>
      <c r="AJ116" s="781"/>
      <c r="AK116" s="782">
        <v>1233</v>
      </c>
      <c r="AL116" s="780"/>
      <c r="AM116" s="780"/>
      <c r="AN116" s="780"/>
      <c r="AO116" s="781"/>
      <c r="AP116" s="824">
        <v>0</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816" t="s">
        <v>445</v>
      </c>
      <c r="BR116" s="817"/>
      <c r="BS116" s="817"/>
      <c r="BT116" s="817"/>
      <c r="BU116" s="817"/>
      <c r="BV116" s="817" t="s">
        <v>136</v>
      </c>
      <c r="BW116" s="817"/>
      <c r="BX116" s="817"/>
      <c r="BY116" s="817"/>
      <c r="BZ116" s="817"/>
      <c r="CA116" s="817" t="s">
        <v>136</v>
      </c>
      <c r="CB116" s="817"/>
      <c r="CC116" s="817"/>
      <c r="CD116" s="817"/>
      <c r="CE116" s="817"/>
      <c r="CF116" s="875" t="s">
        <v>136</v>
      </c>
      <c r="CG116" s="876"/>
      <c r="CH116" s="876"/>
      <c r="CI116" s="876"/>
      <c r="CJ116" s="876"/>
      <c r="CK116" s="927"/>
      <c r="CL116" s="821"/>
      <c r="CM116" s="815"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136</v>
      </c>
      <c r="DH116" s="780"/>
      <c r="DI116" s="780"/>
      <c r="DJ116" s="780"/>
      <c r="DK116" s="781"/>
      <c r="DL116" s="782" t="s">
        <v>136</v>
      </c>
      <c r="DM116" s="780"/>
      <c r="DN116" s="780"/>
      <c r="DO116" s="780"/>
      <c r="DP116" s="781"/>
      <c r="DQ116" s="782" t="s">
        <v>448</v>
      </c>
      <c r="DR116" s="780"/>
      <c r="DS116" s="780"/>
      <c r="DT116" s="780"/>
      <c r="DU116" s="781"/>
      <c r="DV116" s="824" t="s">
        <v>136</v>
      </c>
      <c r="DW116" s="825"/>
      <c r="DX116" s="825"/>
      <c r="DY116" s="825"/>
      <c r="DZ116" s="826"/>
    </row>
    <row r="117" spans="1:130" s="230" customFormat="1" ht="26.25" customHeight="1" x14ac:dyDescent="0.2">
      <c r="A117" s="895" t="s">
        <v>185</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13335090</v>
      </c>
      <c r="AB117" s="903"/>
      <c r="AC117" s="903"/>
      <c r="AD117" s="903"/>
      <c r="AE117" s="904"/>
      <c r="AF117" s="905">
        <v>13915511</v>
      </c>
      <c r="AG117" s="903"/>
      <c r="AH117" s="903"/>
      <c r="AI117" s="903"/>
      <c r="AJ117" s="904"/>
      <c r="AK117" s="905">
        <v>14163405</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816" t="s">
        <v>136</v>
      </c>
      <c r="BR117" s="817"/>
      <c r="BS117" s="817"/>
      <c r="BT117" s="817"/>
      <c r="BU117" s="817"/>
      <c r="BV117" s="817" t="s">
        <v>448</v>
      </c>
      <c r="BW117" s="817"/>
      <c r="BX117" s="817"/>
      <c r="BY117" s="817"/>
      <c r="BZ117" s="817"/>
      <c r="CA117" s="817" t="s">
        <v>136</v>
      </c>
      <c r="CB117" s="817"/>
      <c r="CC117" s="817"/>
      <c r="CD117" s="817"/>
      <c r="CE117" s="817"/>
      <c r="CF117" s="875" t="s">
        <v>136</v>
      </c>
      <c r="CG117" s="876"/>
      <c r="CH117" s="876"/>
      <c r="CI117" s="876"/>
      <c r="CJ117" s="876"/>
      <c r="CK117" s="927"/>
      <c r="CL117" s="821"/>
      <c r="CM117" s="815" t="s">
        <v>463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448</v>
      </c>
      <c r="DH117" s="780"/>
      <c r="DI117" s="780"/>
      <c r="DJ117" s="780"/>
      <c r="DK117" s="781"/>
      <c r="DL117" s="782" t="s">
        <v>136</v>
      </c>
      <c r="DM117" s="780"/>
      <c r="DN117" s="780"/>
      <c r="DO117" s="780"/>
      <c r="DP117" s="781"/>
      <c r="DQ117" s="782" t="s">
        <v>136</v>
      </c>
      <c r="DR117" s="780"/>
      <c r="DS117" s="780"/>
      <c r="DT117" s="780"/>
      <c r="DU117" s="781"/>
      <c r="DV117" s="824" t="s">
        <v>136</v>
      </c>
      <c r="DW117" s="825"/>
      <c r="DX117" s="825"/>
      <c r="DY117" s="825"/>
      <c r="DZ117" s="826"/>
    </row>
    <row r="118" spans="1:130" s="230" customFormat="1" ht="26.25" customHeight="1" x14ac:dyDescent="0.2">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307</v>
      </c>
      <c r="AL118" s="896"/>
      <c r="AM118" s="896"/>
      <c r="AN118" s="896"/>
      <c r="AO118" s="897"/>
      <c r="AP118" s="899" t="s">
        <v>434</v>
      </c>
      <c r="AQ118" s="900"/>
      <c r="AR118" s="900"/>
      <c r="AS118" s="900"/>
      <c r="AT118" s="901"/>
      <c r="AU118" s="932"/>
      <c r="AV118" s="933"/>
      <c r="AW118" s="933"/>
      <c r="AX118" s="933"/>
      <c r="AY118" s="933"/>
      <c r="AZ118" s="838" t="s">
        <v>464</v>
      </c>
      <c r="BA118" s="839"/>
      <c r="BB118" s="839"/>
      <c r="BC118" s="839"/>
      <c r="BD118" s="839"/>
      <c r="BE118" s="839"/>
      <c r="BF118" s="839"/>
      <c r="BG118" s="839"/>
      <c r="BH118" s="839"/>
      <c r="BI118" s="839"/>
      <c r="BJ118" s="839"/>
      <c r="BK118" s="839"/>
      <c r="BL118" s="839"/>
      <c r="BM118" s="839"/>
      <c r="BN118" s="839"/>
      <c r="BO118" s="839"/>
      <c r="BP118" s="840"/>
      <c r="BQ118" s="879" t="s">
        <v>136</v>
      </c>
      <c r="BR118" s="845"/>
      <c r="BS118" s="845"/>
      <c r="BT118" s="845"/>
      <c r="BU118" s="845"/>
      <c r="BV118" s="845" t="s">
        <v>136</v>
      </c>
      <c r="BW118" s="845"/>
      <c r="BX118" s="845"/>
      <c r="BY118" s="845"/>
      <c r="BZ118" s="845"/>
      <c r="CA118" s="845" t="s">
        <v>136</v>
      </c>
      <c r="CB118" s="845"/>
      <c r="CC118" s="845"/>
      <c r="CD118" s="845"/>
      <c r="CE118" s="845"/>
      <c r="CF118" s="875" t="s">
        <v>136</v>
      </c>
      <c r="CG118" s="876"/>
      <c r="CH118" s="876"/>
      <c r="CI118" s="876"/>
      <c r="CJ118" s="876"/>
      <c r="CK118" s="927"/>
      <c r="CL118" s="821"/>
      <c r="CM118" s="815" t="s">
        <v>465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136</v>
      </c>
      <c r="DH118" s="780"/>
      <c r="DI118" s="780"/>
      <c r="DJ118" s="780"/>
      <c r="DK118" s="781"/>
      <c r="DL118" s="782" t="s">
        <v>136</v>
      </c>
      <c r="DM118" s="780"/>
      <c r="DN118" s="780"/>
      <c r="DO118" s="780"/>
      <c r="DP118" s="781"/>
      <c r="DQ118" s="782" t="s">
        <v>136</v>
      </c>
      <c r="DR118" s="780"/>
      <c r="DS118" s="780"/>
      <c r="DT118" s="780"/>
      <c r="DU118" s="781"/>
      <c r="DV118" s="824" t="s">
        <v>445</v>
      </c>
      <c r="DW118" s="825"/>
      <c r="DX118" s="825"/>
      <c r="DY118" s="825"/>
      <c r="DZ118" s="826"/>
    </row>
    <row r="119" spans="1:130" s="230" customFormat="1" ht="26.25" customHeight="1" x14ac:dyDescent="0.2">
      <c r="A119" s="818" t="s">
        <v>438</v>
      </c>
      <c r="B119" s="819"/>
      <c r="C119" s="86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136</v>
      </c>
      <c r="AB119" s="889"/>
      <c r="AC119" s="889"/>
      <c r="AD119" s="889"/>
      <c r="AE119" s="890"/>
      <c r="AF119" s="891" t="s">
        <v>136</v>
      </c>
      <c r="AG119" s="889"/>
      <c r="AH119" s="889"/>
      <c r="AI119" s="889"/>
      <c r="AJ119" s="890"/>
      <c r="AK119" s="891" t="s">
        <v>136</v>
      </c>
      <c r="AL119" s="889"/>
      <c r="AM119" s="889"/>
      <c r="AN119" s="889"/>
      <c r="AO119" s="890"/>
      <c r="AP119" s="892" t="s">
        <v>136</v>
      </c>
      <c r="AQ119" s="893"/>
      <c r="AR119" s="893"/>
      <c r="AS119" s="893"/>
      <c r="AT119" s="894"/>
      <c r="AU119" s="934"/>
      <c r="AV119" s="935"/>
      <c r="AW119" s="935"/>
      <c r="AX119" s="935"/>
      <c r="AY119" s="935"/>
      <c r="AZ119" s="251" t="s">
        <v>185</v>
      </c>
      <c r="BA119" s="251"/>
      <c r="BB119" s="251"/>
      <c r="BC119" s="251"/>
      <c r="BD119" s="251"/>
      <c r="BE119" s="251"/>
      <c r="BF119" s="251"/>
      <c r="BG119" s="251"/>
      <c r="BH119" s="251"/>
      <c r="BI119" s="251"/>
      <c r="BJ119" s="251"/>
      <c r="BK119" s="251"/>
      <c r="BL119" s="251"/>
      <c r="BM119" s="251"/>
      <c r="BN119" s="251"/>
      <c r="BO119" s="877" t="s">
        <v>466</v>
      </c>
      <c r="BP119" s="878"/>
      <c r="BQ119" s="879">
        <v>161336901</v>
      </c>
      <c r="BR119" s="845"/>
      <c r="BS119" s="845"/>
      <c r="BT119" s="845"/>
      <c r="BU119" s="845"/>
      <c r="BV119" s="845">
        <v>161167867</v>
      </c>
      <c r="BW119" s="845"/>
      <c r="BX119" s="845"/>
      <c r="BY119" s="845"/>
      <c r="BZ119" s="845"/>
      <c r="CA119" s="845">
        <v>157223519</v>
      </c>
      <c r="CB119" s="845"/>
      <c r="CC119" s="845"/>
      <c r="CD119" s="845"/>
      <c r="CE119" s="845"/>
      <c r="CF119" s="748"/>
      <c r="CG119" s="749"/>
      <c r="CH119" s="749"/>
      <c r="CI119" s="749"/>
      <c r="CJ119" s="834"/>
      <c r="CK119" s="928"/>
      <c r="CL119" s="823"/>
      <c r="CM119" s="838" t="s">
        <v>467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136</v>
      </c>
      <c r="DH119" s="764"/>
      <c r="DI119" s="764"/>
      <c r="DJ119" s="764"/>
      <c r="DK119" s="765"/>
      <c r="DL119" s="766" t="s">
        <v>445</v>
      </c>
      <c r="DM119" s="764"/>
      <c r="DN119" s="764"/>
      <c r="DO119" s="764"/>
      <c r="DP119" s="765"/>
      <c r="DQ119" s="766" t="s">
        <v>136</v>
      </c>
      <c r="DR119" s="764"/>
      <c r="DS119" s="764"/>
      <c r="DT119" s="764"/>
      <c r="DU119" s="765"/>
      <c r="DV119" s="848" t="s">
        <v>136</v>
      </c>
      <c r="DW119" s="849"/>
      <c r="DX119" s="849"/>
      <c r="DY119" s="849"/>
      <c r="DZ119" s="850"/>
    </row>
    <row r="120" spans="1:130" s="230" customFormat="1" ht="26.25" customHeight="1" x14ac:dyDescent="0.2">
      <c r="A120" s="820"/>
      <c r="B120" s="821"/>
      <c r="C120" s="815" t="s">
        <v>442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10679</v>
      </c>
      <c r="AB120" s="780"/>
      <c r="AC120" s="780"/>
      <c r="AD120" s="780"/>
      <c r="AE120" s="781"/>
      <c r="AF120" s="782">
        <v>10679</v>
      </c>
      <c r="AG120" s="780"/>
      <c r="AH120" s="780"/>
      <c r="AI120" s="780"/>
      <c r="AJ120" s="781"/>
      <c r="AK120" s="782">
        <v>10679</v>
      </c>
      <c r="AL120" s="780"/>
      <c r="AM120" s="780"/>
      <c r="AN120" s="780"/>
      <c r="AO120" s="781"/>
      <c r="AP120" s="824">
        <v>0</v>
      </c>
      <c r="AQ120" s="825"/>
      <c r="AR120" s="825"/>
      <c r="AS120" s="825"/>
      <c r="AT120" s="826"/>
      <c r="AU120" s="880" t="s">
        <v>468</v>
      </c>
      <c r="AV120" s="881"/>
      <c r="AW120" s="881"/>
      <c r="AX120" s="881"/>
      <c r="AY120" s="882"/>
      <c r="AZ120" s="860" t="s">
        <v>469</v>
      </c>
      <c r="BA120" s="808"/>
      <c r="BB120" s="808"/>
      <c r="BC120" s="808"/>
      <c r="BD120" s="808"/>
      <c r="BE120" s="808"/>
      <c r="BF120" s="808"/>
      <c r="BG120" s="808"/>
      <c r="BH120" s="808"/>
      <c r="BI120" s="808"/>
      <c r="BJ120" s="808"/>
      <c r="BK120" s="808"/>
      <c r="BL120" s="808"/>
      <c r="BM120" s="808"/>
      <c r="BN120" s="808"/>
      <c r="BO120" s="808"/>
      <c r="BP120" s="809"/>
      <c r="BQ120" s="861">
        <v>33335073</v>
      </c>
      <c r="BR120" s="842"/>
      <c r="BS120" s="842"/>
      <c r="BT120" s="842"/>
      <c r="BU120" s="842"/>
      <c r="BV120" s="842">
        <v>36881274</v>
      </c>
      <c r="BW120" s="842"/>
      <c r="BX120" s="842"/>
      <c r="BY120" s="842"/>
      <c r="BZ120" s="842"/>
      <c r="CA120" s="842">
        <v>40626165</v>
      </c>
      <c r="CB120" s="842"/>
      <c r="CC120" s="842"/>
      <c r="CD120" s="842"/>
      <c r="CE120" s="842"/>
      <c r="CF120" s="866">
        <v>57.1</v>
      </c>
      <c r="CG120" s="867"/>
      <c r="CH120" s="867"/>
      <c r="CI120" s="867"/>
      <c r="CJ120" s="867"/>
      <c r="CK120" s="868" t="s">
        <v>470</v>
      </c>
      <c r="CL120" s="852"/>
      <c r="CM120" s="852"/>
      <c r="CN120" s="852"/>
      <c r="CO120" s="853"/>
      <c r="CP120" s="872" t="s">
        <v>471</v>
      </c>
      <c r="CQ120" s="873"/>
      <c r="CR120" s="873"/>
      <c r="CS120" s="873"/>
      <c r="CT120" s="873"/>
      <c r="CU120" s="873"/>
      <c r="CV120" s="873"/>
      <c r="CW120" s="873"/>
      <c r="CX120" s="873"/>
      <c r="CY120" s="873"/>
      <c r="CZ120" s="873"/>
      <c r="DA120" s="873"/>
      <c r="DB120" s="873"/>
      <c r="DC120" s="873"/>
      <c r="DD120" s="873"/>
      <c r="DE120" s="873"/>
      <c r="DF120" s="874"/>
      <c r="DG120" s="861">
        <v>23586209</v>
      </c>
      <c r="DH120" s="842"/>
      <c r="DI120" s="842"/>
      <c r="DJ120" s="842"/>
      <c r="DK120" s="842"/>
      <c r="DL120" s="842">
        <v>21799528</v>
      </c>
      <c r="DM120" s="842"/>
      <c r="DN120" s="842"/>
      <c r="DO120" s="842"/>
      <c r="DP120" s="842"/>
      <c r="DQ120" s="842">
        <v>19431197</v>
      </c>
      <c r="DR120" s="842"/>
      <c r="DS120" s="842"/>
      <c r="DT120" s="842"/>
      <c r="DU120" s="842"/>
      <c r="DV120" s="843">
        <v>27.3</v>
      </c>
      <c r="DW120" s="843"/>
      <c r="DX120" s="843"/>
      <c r="DY120" s="843"/>
      <c r="DZ120" s="844"/>
    </row>
    <row r="121" spans="1:130" s="230" customFormat="1" ht="26.25" customHeight="1" x14ac:dyDescent="0.2">
      <c r="A121" s="820"/>
      <c r="B121" s="821"/>
      <c r="C121" s="863" t="s">
        <v>472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136</v>
      </c>
      <c r="AB121" s="780"/>
      <c r="AC121" s="780"/>
      <c r="AD121" s="780"/>
      <c r="AE121" s="781"/>
      <c r="AF121" s="782" t="s">
        <v>136</v>
      </c>
      <c r="AG121" s="780"/>
      <c r="AH121" s="780"/>
      <c r="AI121" s="780"/>
      <c r="AJ121" s="781"/>
      <c r="AK121" s="782" t="s">
        <v>448</v>
      </c>
      <c r="AL121" s="780"/>
      <c r="AM121" s="780"/>
      <c r="AN121" s="780"/>
      <c r="AO121" s="781"/>
      <c r="AP121" s="824" t="s">
        <v>136</v>
      </c>
      <c r="AQ121" s="825"/>
      <c r="AR121" s="825"/>
      <c r="AS121" s="825"/>
      <c r="AT121" s="826"/>
      <c r="AU121" s="883"/>
      <c r="AV121" s="884"/>
      <c r="AW121" s="884"/>
      <c r="AX121" s="884"/>
      <c r="AY121" s="885"/>
      <c r="AZ121" s="815" t="s">
        <v>473</v>
      </c>
      <c r="BA121" s="752"/>
      <c r="BB121" s="752"/>
      <c r="BC121" s="752"/>
      <c r="BD121" s="752"/>
      <c r="BE121" s="752"/>
      <c r="BF121" s="752"/>
      <c r="BG121" s="752"/>
      <c r="BH121" s="752"/>
      <c r="BI121" s="752"/>
      <c r="BJ121" s="752"/>
      <c r="BK121" s="752"/>
      <c r="BL121" s="752"/>
      <c r="BM121" s="752"/>
      <c r="BN121" s="752"/>
      <c r="BO121" s="752"/>
      <c r="BP121" s="753"/>
      <c r="BQ121" s="816">
        <v>26448421</v>
      </c>
      <c r="BR121" s="817"/>
      <c r="BS121" s="817"/>
      <c r="BT121" s="817"/>
      <c r="BU121" s="817"/>
      <c r="BV121" s="817">
        <v>26294106</v>
      </c>
      <c r="BW121" s="817"/>
      <c r="BX121" s="817"/>
      <c r="BY121" s="817"/>
      <c r="BZ121" s="817"/>
      <c r="CA121" s="817">
        <v>26705874</v>
      </c>
      <c r="CB121" s="817"/>
      <c r="CC121" s="817"/>
      <c r="CD121" s="817"/>
      <c r="CE121" s="817"/>
      <c r="CF121" s="875">
        <v>37.6</v>
      </c>
      <c r="CG121" s="876"/>
      <c r="CH121" s="876"/>
      <c r="CI121" s="876"/>
      <c r="CJ121" s="876"/>
      <c r="CK121" s="869"/>
      <c r="CL121" s="855"/>
      <c r="CM121" s="855"/>
      <c r="CN121" s="855"/>
      <c r="CO121" s="856"/>
      <c r="CP121" s="835" t="s">
        <v>474</v>
      </c>
      <c r="CQ121" s="836"/>
      <c r="CR121" s="836"/>
      <c r="CS121" s="836"/>
      <c r="CT121" s="836"/>
      <c r="CU121" s="836"/>
      <c r="CV121" s="836"/>
      <c r="CW121" s="836"/>
      <c r="CX121" s="836"/>
      <c r="CY121" s="836"/>
      <c r="CZ121" s="836"/>
      <c r="DA121" s="836"/>
      <c r="DB121" s="836"/>
      <c r="DC121" s="836"/>
      <c r="DD121" s="836"/>
      <c r="DE121" s="836"/>
      <c r="DF121" s="837"/>
      <c r="DG121" s="816">
        <v>5176312</v>
      </c>
      <c r="DH121" s="817"/>
      <c r="DI121" s="817"/>
      <c r="DJ121" s="817"/>
      <c r="DK121" s="817"/>
      <c r="DL121" s="817">
        <v>4966185</v>
      </c>
      <c r="DM121" s="817"/>
      <c r="DN121" s="817"/>
      <c r="DO121" s="817"/>
      <c r="DP121" s="817"/>
      <c r="DQ121" s="817">
        <v>4955621</v>
      </c>
      <c r="DR121" s="817"/>
      <c r="DS121" s="817"/>
      <c r="DT121" s="817"/>
      <c r="DU121" s="817"/>
      <c r="DV121" s="794">
        <v>7</v>
      </c>
      <c r="DW121" s="794"/>
      <c r="DX121" s="794"/>
      <c r="DY121" s="794"/>
      <c r="DZ121" s="795"/>
    </row>
    <row r="122" spans="1:130" s="230" customFormat="1" ht="26.25" customHeight="1" x14ac:dyDescent="0.2">
      <c r="A122" s="820"/>
      <c r="B122" s="821"/>
      <c r="C122" s="815"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136</v>
      </c>
      <c r="AB122" s="780"/>
      <c r="AC122" s="780"/>
      <c r="AD122" s="780"/>
      <c r="AE122" s="781"/>
      <c r="AF122" s="782" t="s">
        <v>136</v>
      </c>
      <c r="AG122" s="780"/>
      <c r="AH122" s="780"/>
      <c r="AI122" s="780"/>
      <c r="AJ122" s="781"/>
      <c r="AK122" s="782" t="s">
        <v>136</v>
      </c>
      <c r="AL122" s="780"/>
      <c r="AM122" s="780"/>
      <c r="AN122" s="780"/>
      <c r="AO122" s="781"/>
      <c r="AP122" s="824" t="s">
        <v>448</v>
      </c>
      <c r="AQ122" s="825"/>
      <c r="AR122" s="825"/>
      <c r="AS122" s="825"/>
      <c r="AT122" s="826"/>
      <c r="AU122" s="883"/>
      <c r="AV122" s="884"/>
      <c r="AW122" s="884"/>
      <c r="AX122" s="884"/>
      <c r="AY122" s="885"/>
      <c r="AZ122" s="838" t="s">
        <v>475</v>
      </c>
      <c r="BA122" s="839"/>
      <c r="BB122" s="839"/>
      <c r="BC122" s="839"/>
      <c r="BD122" s="839"/>
      <c r="BE122" s="839"/>
      <c r="BF122" s="839"/>
      <c r="BG122" s="839"/>
      <c r="BH122" s="839"/>
      <c r="BI122" s="839"/>
      <c r="BJ122" s="839"/>
      <c r="BK122" s="839"/>
      <c r="BL122" s="839"/>
      <c r="BM122" s="839"/>
      <c r="BN122" s="839"/>
      <c r="BO122" s="839"/>
      <c r="BP122" s="840"/>
      <c r="BQ122" s="879">
        <v>119110827</v>
      </c>
      <c r="BR122" s="845"/>
      <c r="BS122" s="845"/>
      <c r="BT122" s="845"/>
      <c r="BU122" s="845"/>
      <c r="BV122" s="845">
        <v>116839829</v>
      </c>
      <c r="BW122" s="845"/>
      <c r="BX122" s="845"/>
      <c r="BY122" s="845"/>
      <c r="BZ122" s="845"/>
      <c r="CA122" s="845">
        <v>113778383</v>
      </c>
      <c r="CB122" s="845"/>
      <c r="CC122" s="845"/>
      <c r="CD122" s="845"/>
      <c r="CE122" s="845"/>
      <c r="CF122" s="846">
        <v>160</v>
      </c>
      <c r="CG122" s="847"/>
      <c r="CH122" s="847"/>
      <c r="CI122" s="847"/>
      <c r="CJ122" s="847"/>
      <c r="CK122" s="869"/>
      <c r="CL122" s="855"/>
      <c r="CM122" s="855"/>
      <c r="CN122" s="855"/>
      <c r="CO122" s="856"/>
      <c r="CP122" s="835" t="s">
        <v>408</v>
      </c>
      <c r="CQ122" s="836"/>
      <c r="CR122" s="836"/>
      <c r="CS122" s="836"/>
      <c r="CT122" s="836"/>
      <c r="CU122" s="836"/>
      <c r="CV122" s="836"/>
      <c r="CW122" s="836"/>
      <c r="CX122" s="836"/>
      <c r="CY122" s="836"/>
      <c r="CZ122" s="836"/>
      <c r="DA122" s="836"/>
      <c r="DB122" s="836"/>
      <c r="DC122" s="836"/>
      <c r="DD122" s="836"/>
      <c r="DE122" s="836"/>
      <c r="DF122" s="837"/>
      <c r="DG122" s="816">
        <v>571497</v>
      </c>
      <c r="DH122" s="817"/>
      <c r="DI122" s="817"/>
      <c r="DJ122" s="817"/>
      <c r="DK122" s="817"/>
      <c r="DL122" s="817">
        <v>694870</v>
      </c>
      <c r="DM122" s="817"/>
      <c r="DN122" s="817"/>
      <c r="DO122" s="817"/>
      <c r="DP122" s="817"/>
      <c r="DQ122" s="817">
        <v>820633</v>
      </c>
      <c r="DR122" s="817"/>
      <c r="DS122" s="817"/>
      <c r="DT122" s="817"/>
      <c r="DU122" s="817"/>
      <c r="DV122" s="794">
        <v>1.2</v>
      </c>
      <c r="DW122" s="794"/>
      <c r="DX122" s="794"/>
      <c r="DY122" s="794"/>
      <c r="DZ122" s="795"/>
    </row>
    <row r="123" spans="1:130" s="230" customFormat="1" ht="26.25" customHeight="1" x14ac:dyDescent="0.2">
      <c r="A123" s="820"/>
      <c r="B123" s="821"/>
      <c r="C123" s="815"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448</v>
      </c>
      <c r="AB123" s="780"/>
      <c r="AC123" s="780"/>
      <c r="AD123" s="780"/>
      <c r="AE123" s="781"/>
      <c r="AF123" s="782" t="s">
        <v>136</v>
      </c>
      <c r="AG123" s="780"/>
      <c r="AH123" s="780"/>
      <c r="AI123" s="780"/>
      <c r="AJ123" s="781"/>
      <c r="AK123" s="782" t="s">
        <v>136</v>
      </c>
      <c r="AL123" s="780"/>
      <c r="AM123" s="780"/>
      <c r="AN123" s="780"/>
      <c r="AO123" s="781"/>
      <c r="AP123" s="824" t="s">
        <v>445</v>
      </c>
      <c r="AQ123" s="825"/>
      <c r="AR123" s="825"/>
      <c r="AS123" s="825"/>
      <c r="AT123" s="826"/>
      <c r="AU123" s="886"/>
      <c r="AV123" s="887"/>
      <c r="AW123" s="887"/>
      <c r="AX123" s="887"/>
      <c r="AY123" s="887"/>
      <c r="AZ123" s="251" t="s">
        <v>185</v>
      </c>
      <c r="BA123" s="251"/>
      <c r="BB123" s="251"/>
      <c r="BC123" s="251"/>
      <c r="BD123" s="251"/>
      <c r="BE123" s="251"/>
      <c r="BF123" s="251"/>
      <c r="BG123" s="251"/>
      <c r="BH123" s="251"/>
      <c r="BI123" s="251"/>
      <c r="BJ123" s="251"/>
      <c r="BK123" s="251"/>
      <c r="BL123" s="251"/>
      <c r="BM123" s="251"/>
      <c r="BN123" s="251"/>
      <c r="BO123" s="877" t="s">
        <v>476</v>
      </c>
      <c r="BP123" s="878"/>
      <c r="BQ123" s="832">
        <v>178894321</v>
      </c>
      <c r="BR123" s="833"/>
      <c r="BS123" s="833"/>
      <c r="BT123" s="833"/>
      <c r="BU123" s="833"/>
      <c r="BV123" s="833">
        <v>180015209</v>
      </c>
      <c r="BW123" s="833"/>
      <c r="BX123" s="833"/>
      <c r="BY123" s="833"/>
      <c r="BZ123" s="833"/>
      <c r="CA123" s="833">
        <v>181110422</v>
      </c>
      <c r="CB123" s="833"/>
      <c r="CC123" s="833"/>
      <c r="CD123" s="833"/>
      <c r="CE123" s="833"/>
      <c r="CF123" s="748"/>
      <c r="CG123" s="749"/>
      <c r="CH123" s="749"/>
      <c r="CI123" s="749"/>
      <c r="CJ123" s="834"/>
      <c r="CK123" s="869"/>
      <c r="CL123" s="855"/>
      <c r="CM123" s="855"/>
      <c r="CN123" s="855"/>
      <c r="CO123" s="856"/>
      <c r="CP123" s="835" t="s">
        <v>405</v>
      </c>
      <c r="CQ123" s="836"/>
      <c r="CR123" s="836"/>
      <c r="CS123" s="836"/>
      <c r="CT123" s="836"/>
      <c r="CU123" s="836"/>
      <c r="CV123" s="836"/>
      <c r="CW123" s="836"/>
      <c r="CX123" s="836"/>
      <c r="CY123" s="836"/>
      <c r="CZ123" s="836"/>
      <c r="DA123" s="836"/>
      <c r="DB123" s="836"/>
      <c r="DC123" s="836"/>
      <c r="DD123" s="836"/>
      <c r="DE123" s="836"/>
      <c r="DF123" s="837"/>
      <c r="DG123" s="779" t="s">
        <v>136</v>
      </c>
      <c r="DH123" s="780"/>
      <c r="DI123" s="780"/>
      <c r="DJ123" s="780"/>
      <c r="DK123" s="781"/>
      <c r="DL123" s="782" t="s">
        <v>136</v>
      </c>
      <c r="DM123" s="780"/>
      <c r="DN123" s="780"/>
      <c r="DO123" s="780"/>
      <c r="DP123" s="781"/>
      <c r="DQ123" s="782" t="s">
        <v>136</v>
      </c>
      <c r="DR123" s="780"/>
      <c r="DS123" s="780"/>
      <c r="DT123" s="780"/>
      <c r="DU123" s="781"/>
      <c r="DV123" s="824" t="s">
        <v>136</v>
      </c>
      <c r="DW123" s="825"/>
      <c r="DX123" s="825"/>
      <c r="DY123" s="825"/>
      <c r="DZ123" s="826"/>
    </row>
    <row r="124" spans="1:130" s="230" customFormat="1" ht="26.25" customHeight="1" thickBot="1" x14ac:dyDescent="0.25">
      <c r="A124" s="820"/>
      <c r="B124" s="821"/>
      <c r="C124" s="815" t="s">
        <v>463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136</v>
      </c>
      <c r="AB124" s="780"/>
      <c r="AC124" s="780"/>
      <c r="AD124" s="780"/>
      <c r="AE124" s="781"/>
      <c r="AF124" s="782" t="s">
        <v>445</v>
      </c>
      <c r="AG124" s="780"/>
      <c r="AH124" s="780"/>
      <c r="AI124" s="780"/>
      <c r="AJ124" s="781"/>
      <c r="AK124" s="782" t="s">
        <v>136</v>
      </c>
      <c r="AL124" s="780"/>
      <c r="AM124" s="780"/>
      <c r="AN124" s="780"/>
      <c r="AO124" s="781"/>
      <c r="AP124" s="824" t="s">
        <v>136</v>
      </c>
      <c r="AQ124" s="825"/>
      <c r="AR124" s="825"/>
      <c r="AS124" s="825"/>
      <c r="AT124" s="826"/>
      <c r="AU124" s="827" t="s">
        <v>477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136</v>
      </c>
      <c r="BR124" s="831"/>
      <c r="BS124" s="831"/>
      <c r="BT124" s="831"/>
      <c r="BU124" s="831"/>
      <c r="BV124" s="831" t="s">
        <v>445</v>
      </c>
      <c r="BW124" s="831"/>
      <c r="BX124" s="831"/>
      <c r="BY124" s="831"/>
      <c r="BZ124" s="831"/>
      <c r="CA124" s="831" t="s">
        <v>136</v>
      </c>
      <c r="CB124" s="831"/>
      <c r="CC124" s="831"/>
      <c r="CD124" s="831"/>
      <c r="CE124" s="831"/>
      <c r="CF124" s="726"/>
      <c r="CG124" s="727"/>
      <c r="CH124" s="727"/>
      <c r="CI124" s="727"/>
      <c r="CJ124" s="862"/>
      <c r="CK124" s="870"/>
      <c r="CL124" s="870"/>
      <c r="CM124" s="870"/>
      <c r="CN124" s="870"/>
      <c r="CO124" s="871"/>
      <c r="CP124" s="835" t="s">
        <v>478</v>
      </c>
      <c r="CQ124" s="836"/>
      <c r="CR124" s="836"/>
      <c r="CS124" s="836"/>
      <c r="CT124" s="836"/>
      <c r="CU124" s="836"/>
      <c r="CV124" s="836"/>
      <c r="CW124" s="836"/>
      <c r="CX124" s="836"/>
      <c r="CY124" s="836"/>
      <c r="CZ124" s="836"/>
      <c r="DA124" s="836"/>
      <c r="DB124" s="836"/>
      <c r="DC124" s="836"/>
      <c r="DD124" s="836"/>
      <c r="DE124" s="836"/>
      <c r="DF124" s="837"/>
      <c r="DG124" s="763" t="s">
        <v>136</v>
      </c>
      <c r="DH124" s="764"/>
      <c r="DI124" s="764"/>
      <c r="DJ124" s="764"/>
      <c r="DK124" s="765"/>
      <c r="DL124" s="766" t="s">
        <v>136</v>
      </c>
      <c r="DM124" s="764"/>
      <c r="DN124" s="764"/>
      <c r="DO124" s="764"/>
      <c r="DP124" s="765"/>
      <c r="DQ124" s="766" t="s">
        <v>136</v>
      </c>
      <c r="DR124" s="764"/>
      <c r="DS124" s="764"/>
      <c r="DT124" s="764"/>
      <c r="DU124" s="765"/>
      <c r="DV124" s="848" t="s">
        <v>136</v>
      </c>
      <c r="DW124" s="849"/>
      <c r="DX124" s="849"/>
      <c r="DY124" s="849"/>
      <c r="DZ124" s="850"/>
    </row>
    <row r="125" spans="1:130" s="230" customFormat="1" ht="26.25" customHeight="1" x14ac:dyDescent="0.2">
      <c r="A125" s="820"/>
      <c r="B125" s="821"/>
      <c r="C125" s="815" t="s">
        <v>465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136</v>
      </c>
      <c r="AB125" s="780"/>
      <c r="AC125" s="780"/>
      <c r="AD125" s="780"/>
      <c r="AE125" s="781"/>
      <c r="AF125" s="782" t="s">
        <v>136</v>
      </c>
      <c r="AG125" s="780"/>
      <c r="AH125" s="780"/>
      <c r="AI125" s="780"/>
      <c r="AJ125" s="781"/>
      <c r="AK125" s="782" t="s">
        <v>136</v>
      </c>
      <c r="AL125" s="780"/>
      <c r="AM125" s="780"/>
      <c r="AN125" s="780"/>
      <c r="AO125" s="781"/>
      <c r="AP125" s="824" t="s">
        <v>136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479</v>
      </c>
      <c r="CL125" s="852"/>
      <c r="CM125" s="852"/>
      <c r="CN125" s="852"/>
      <c r="CO125" s="853"/>
      <c r="CP125" s="860" t="s">
        <v>480</v>
      </c>
      <c r="CQ125" s="808"/>
      <c r="CR125" s="808"/>
      <c r="CS125" s="808"/>
      <c r="CT125" s="808"/>
      <c r="CU125" s="808"/>
      <c r="CV125" s="808"/>
      <c r="CW125" s="808"/>
      <c r="CX125" s="808"/>
      <c r="CY125" s="808"/>
      <c r="CZ125" s="808"/>
      <c r="DA125" s="808"/>
      <c r="DB125" s="808"/>
      <c r="DC125" s="808"/>
      <c r="DD125" s="808"/>
      <c r="DE125" s="808"/>
      <c r="DF125" s="809"/>
      <c r="DG125" s="861" t="s">
        <v>136</v>
      </c>
      <c r="DH125" s="842"/>
      <c r="DI125" s="842"/>
      <c r="DJ125" s="842"/>
      <c r="DK125" s="842"/>
      <c r="DL125" s="842" t="s">
        <v>136</v>
      </c>
      <c r="DM125" s="842"/>
      <c r="DN125" s="842"/>
      <c r="DO125" s="842"/>
      <c r="DP125" s="842"/>
      <c r="DQ125" s="842" t="s">
        <v>136</v>
      </c>
      <c r="DR125" s="842"/>
      <c r="DS125" s="842"/>
      <c r="DT125" s="842"/>
      <c r="DU125" s="842"/>
      <c r="DV125" s="843" t="s">
        <v>136</v>
      </c>
      <c r="DW125" s="843"/>
      <c r="DX125" s="843"/>
      <c r="DY125" s="843"/>
      <c r="DZ125" s="844"/>
    </row>
    <row r="126" spans="1:130" s="230" customFormat="1" ht="26.25" customHeight="1" thickBot="1" x14ac:dyDescent="0.25">
      <c r="A126" s="820"/>
      <c r="B126" s="821"/>
      <c r="C126" s="815" t="s">
        <v>467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136</v>
      </c>
      <c r="AB126" s="780"/>
      <c r="AC126" s="780"/>
      <c r="AD126" s="780"/>
      <c r="AE126" s="781"/>
      <c r="AF126" s="782" t="s">
        <v>136</v>
      </c>
      <c r="AG126" s="780"/>
      <c r="AH126" s="780"/>
      <c r="AI126" s="780"/>
      <c r="AJ126" s="781"/>
      <c r="AK126" s="782" t="s">
        <v>136</v>
      </c>
      <c r="AL126" s="780"/>
      <c r="AM126" s="780"/>
      <c r="AN126" s="780"/>
      <c r="AO126" s="781"/>
      <c r="AP126" s="824" t="s">
        <v>136</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481</v>
      </c>
      <c r="CQ126" s="752"/>
      <c r="CR126" s="752"/>
      <c r="CS126" s="752"/>
      <c r="CT126" s="752"/>
      <c r="CU126" s="752"/>
      <c r="CV126" s="752"/>
      <c r="CW126" s="752"/>
      <c r="CX126" s="752"/>
      <c r="CY126" s="752"/>
      <c r="CZ126" s="752"/>
      <c r="DA126" s="752"/>
      <c r="DB126" s="752"/>
      <c r="DC126" s="752"/>
      <c r="DD126" s="752"/>
      <c r="DE126" s="752"/>
      <c r="DF126" s="753"/>
      <c r="DG126" s="816">
        <v>1080103</v>
      </c>
      <c r="DH126" s="817"/>
      <c r="DI126" s="817"/>
      <c r="DJ126" s="817"/>
      <c r="DK126" s="817"/>
      <c r="DL126" s="817">
        <v>1075224</v>
      </c>
      <c r="DM126" s="817"/>
      <c r="DN126" s="817"/>
      <c r="DO126" s="817"/>
      <c r="DP126" s="817"/>
      <c r="DQ126" s="817">
        <v>906229</v>
      </c>
      <c r="DR126" s="817"/>
      <c r="DS126" s="817"/>
      <c r="DT126" s="817"/>
      <c r="DU126" s="817"/>
      <c r="DV126" s="794">
        <v>1.3</v>
      </c>
      <c r="DW126" s="794"/>
      <c r="DX126" s="794"/>
      <c r="DY126" s="794"/>
      <c r="DZ126" s="795"/>
    </row>
    <row r="127" spans="1:130" s="230" customFormat="1" ht="26.25" customHeight="1" x14ac:dyDescent="0.2">
      <c r="A127" s="822"/>
      <c r="B127" s="823"/>
      <c r="C127" s="838" t="s">
        <v>482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136</v>
      </c>
      <c r="AB127" s="780"/>
      <c r="AC127" s="780"/>
      <c r="AD127" s="780"/>
      <c r="AE127" s="781"/>
      <c r="AF127" s="782" t="s">
        <v>136</v>
      </c>
      <c r="AG127" s="780"/>
      <c r="AH127" s="780"/>
      <c r="AI127" s="780"/>
      <c r="AJ127" s="781"/>
      <c r="AK127" s="782" t="s">
        <v>136</v>
      </c>
      <c r="AL127" s="780"/>
      <c r="AM127" s="780"/>
      <c r="AN127" s="780"/>
      <c r="AO127" s="781"/>
      <c r="AP127" s="824" t="s">
        <v>136</v>
      </c>
      <c r="AQ127" s="825"/>
      <c r="AR127" s="825"/>
      <c r="AS127" s="825"/>
      <c r="AT127" s="826"/>
      <c r="AU127" s="232"/>
      <c r="AV127" s="232"/>
      <c r="AW127" s="232"/>
      <c r="AX127" s="841" t="s">
        <v>483</v>
      </c>
      <c r="AY127" s="812"/>
      <c r="AZ127" s="812"/>
      <c r="BA127" s="812"/>
      <c r="BB127" s="812"/>
      <c r="BC127" s="812"/>
      <c r="BD127" s="812"/>
      <c r="BE127" s="813"/>
      <c r="BF127" s="811" t="s">
        <v>484</v>
      </c>
      <c r="BG127" s="812"/>
      <c r="BH127" s="812"/>
      <c r="BI127" s="812"/>
      <c r="BJ127" s="812"/>
      <c r="BK127" s="812"/>
      <c r="BL127" s="813"/>
      <c r="BM127" s="811" t="s">
        <v>485</v>
      </c>
      <c r="BN127" s="812"/>
      <c r="BO127" s="812"/>
      <c r="BP127" s="812"/>
      <c r="BQ127" s="812"/>
      <c r="BR127" s="812"/>
      <c r="BS127" s="813"/>
      <c r="BT127" s="811" t="s">
        <v>486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487</v>
      </c>
      <c r="CQ127" s="752"/>
      <c r="CR127" s="752"/>
      <c r="CS127" s="752"/>
      <c r="CT127" s="752"/>
      <c r="CU127" s="752"/>
      <c r="CV127" s="752"/>
      <c r="CW127" s="752"/>
      <c r="CX127" s="752"/>
      <c r="CY127" s="752"/>
      <c r="CZ127" s="752"/>
      <c r="DA127" s="752"/>
      <c r="DB127" s="752"/>
      <c r="DC127" s="752"/>
      <c r="DD127" s="752"/>
      <c r="DE127" s="752"/>
      <c r="DF127" s="753"/>
      <c r="DG127" s="816" t="s">
        <v>136</v>
      </c>
      <c r="DH127" s="817"/>
      <c r="DI127" s="817"/>
      <c r="DJ127" s="817"/>
      <c r="DK127" s="817"/>
      <c r="DL127" s="817" t="s">
        <v>136</v>
      </c>
      <c r="DM127" s="817"/>
      <c r="DN127" s="817"/>
      <c r="DO127" s="817"/>
      <c r="DP127" s="817"/>
      <c r="DQ127" s="817" t="s">
        <v>136</v>
      </c>
      <c r="DR127" s="817"/>
      <c r="DS127" s="817"/>
      <c r="DT127" s="817"/>
      <c r="DU127" s="817"/>
      <c r="DV127" s="794" t="s">
        <v>136</v>
      </c>
      <c r="DW127" s="794"/>
      <c r="DX127" s="794"/>
      <c r="DY127" s="794"/>
      <c r="DZ127" s="795"/>
    </row>
    <row r="128" spans="1:130" s="230" customFormat="1" ht="26.25" customHeight="1" thickBot="1" x14ac:dyDescent="0.25">
      <c r="A128" s="796" t="s">
        <v>488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489</v>
      </c>
      <c r="X128" s="798"/>
      <c r="Y128" s="798"/>
      <c r="Z128" s="799"/>
      <c r="AA128" s="800">
        <v>3524460</v>
      </c>
      <c r="AB128" s="801"/>
      <c r="AC128" s="801"/>
      <c r="AD128" s="801"/>
      <c r="AE128" s="802"/>
      <c r="AF128" s="803">
        <v>3457536</v>
      </c>
      <c r="AG128" s="801"/>
      <c r="AH128" s="801"/>
      <c r="AI128" s="801"/>
      <c r="AJ128" s="802"/>
      <c r="AK128" s="803">
        <v>3491133</v>
      </c>
      <c r="AL128" s="801"/>
      <c r="AM128" s="801"/>
      <c r="AN128" s="801"/>
      <c r="AO128" s="802"/>
      <c r="AP128" s="804"/>
      <c r="AQ128" s="805"/>
      <c r="AR128" s="805"/>
      <c r="AS128" s="805"/>
      <c r="AT128" s="806"/>
      <c r="AU128" s="232"/>
      <c r="AV128" s="232"/>
      <c r="AW128" s="232"/>
      <c r="AX128" s="807" t="s">
        <v>490</v>
      </c>
      <c r="AY128" s="808"/>
      <c r="AZ128" s="808"/>
      <c r="BA128" s="808"/>
      <c r="BB128" s="808"/>
      <c r="BC128" s="808"/>
      <c r="BD128" s="808"/>
      <c r="BE128" s="809"/>
      <c r="BF128" s="786" t="s">
        <v>136</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491</v>
      </c>
      <c r="CQ128" s="730"/>
      <c r="CR128" s="730"/>
      <c r="CS128" s="730"/>
      <c r="CT128" s="730"/>
      <c r="CU128" s="730"/>
      <c r="CV128" s="730"/>
      <c r="CW128" s="730"/>
      <c r="CX128" s="730"/>
      <c r="CY128" s="730"/>
      <c r="CZ128" s="730"/>
      <c r="DA128" s="730"/>
      <c r="DB128" s="730"/>
      <c r="DC128" s="730"/>
      <c r="DD128" s="730"/>
      <c r="DE128" s="730"/>
      <c r="DF128" s="731"/>
      <c r="DG128" s="790" t="s">
        <v>136</v>
      </c>
      <c r="DH128" s="791"/>
      <c r="DI128" s="791"/>
      <c r="DJ128" s="791"/>
      <c r="DK128" s="791"/>
      <c r="DL128" s="791" t="s">
        <v>136</v>
      </c>
      <c r="DM128" s="791"/>
      <c r="DN128" s="791"/>
      <c r="DO128" s="791"/>
      <c r="DP128" s="791"/>
      <c r="DQ128" s="791" t="s">
        <v>136</v>
      </c>
      <c r="DR128" s="791"/>
      <c r="DS128" s="791"/>
      <c r="DT128" s="791"/>
      <c r="DU128" s="791"/>
      <c r="DV128" s="792" t="s">
        <v>448</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492</v>
      </c>
      <c r="X129" s="777"/>
      <c r="Y129" s="777"/>
      <c r="Z129" s="778"/>
      <c r="AA129" s="779">
        <v>79524793</v>
      </c>
      <c r="AB129" s="780"/>
      <c r="AC129" s="780"/>
      <c r="AD129" s="780"/>
      <c r="AE129" s="781"/>
      <c r="AF129" s="782">
        <v>82493466</v>
      </c>
      <c r="AG129" s="780"/>
      <c r="AH129" s="780"/>
      <c r="AI129" s="780"/>
      <c r="AJ129" s="781"/>
      <c r="AK129" s="782">
        <v>81083765</v>
      </c>
      <c r="AL129" s="780"/>
      <c r="AM129" s="780"/>
      <c r="AN129" s="780"/>
      <c r="AO129" s="781"/>
      <c r="AP129" s="783"/>
      <c r="AQ129" s="784"/>
      <c r="AR129" s="784"/>
      <c r="AS129" s="784"/>
      <c r="AT129" s="785"/>
      <c r="AU129" s="233"/>
      <c r="AV129" s="233"/>
      <c r="AW129" s="233"/>
      <c r="AX129" s="751" t="s">
        <v>493</v>
      </c>
      <c r="AY129" s="752"/>
      <c r="AZ129" s="752"/>
      <c r="BA129" s="752"/>
      <c r="BB129" s="752"/>
      <c r="BC129" s="752"/>
      <c r="BD129" s="752"/>
      <c r="BE129" s="753"/>
      <c r="BF129" s="770" t="s">
        <v>136</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495</v>
      </c>
      <c r="X130" s="777"/>
      <c r="Y130" s="777"/>
      <c r="Z130" s="778"/>
      <c r="AA130" s="779">
        <v>9771446</v>
      </c>
      <c r="AB130" s="780"/>
      <c r="AC130" s="780"/>
      <c r="AD130" s="780"/>
      <c r="AE130" s="781"/>
      <c r="AF130" s="782">
        <v>9900468</v>
      </c>
      <c r="AG130" s="780"/>
      <c r="AH130" s="780"/>
      <c r="AI130" s="780"/>
      <c r="AJ130" s="781"/>
      <c r="AK130" s="782">
        <v>9963570</v>
      </c>
      <c r="AL130" s="780"/>
      <c r="AM130" s="780"/>
      <c r="AN130" s="780"/>
      <c r="AO130" s="781"/>
      <c r="AP130" s="783"/>
      <c r="AQ130" s="784"/>
      <c r="AR130" s="784"/>
      <c r="AS130" s="784"/>
      <c r="AT130" s="785"/>
      <c r="AU130" s="233"/>
      <c r="AV130" s="233"/>
      <c r="AW130" s="233"/>
      <c r="AX130" s="751" t="s">
        <v>496</v>
      </c>
      <c r="AY130" s="752"/>
      <c r="AZ130" s="752"/>
      <c r="BA130" s="752"/>
      <c r="BB130" s="752"/>
      <c r="BC130" s="752"/>
      <c r="BD130" s="752"/>
      <c r="BE130" s="753"/>
      <c r="BF130" s="754">
        <v>0.6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497</v>
      </c>
      <c r="X131" s="761"/>
      <c r="Y131" s="761"/>
      <c r="Z131" s="762"/>
      <c r="AA131" s="763">
        <v>69753347</v>
      </c>
      <c r="AB131" s="764"/>
      <c r="AC131" s="764"/>
      <c r="AD131" s="764"/>
      <c r="AE131" s="765"/>
      <c r="AF131" s="766">
        <v>72592998</v>
      </c>
      <c r="AG131" s="764"/>
      <c r="AH131" s="764"/>
      <c r="AI131" s="764"/>
      <c r="AJ131" s="765"/>
      <c r="AK131" s="766">
        <v>71120195</v>
      </c>
      <c r="AL131" s="764"/>
      <c r="AM131" s="764"/>
      <c r="AN131" s="764"/>
      <c r="AO131" s="765"/>
      <c r="AP131" s="767"/>
      <c r="AQ131" s="768"/>
      <c r="AR131" s="768"/>
      <c r="AS131" s="768"/>
      <c r="AT131" s="769"/>
      <c r="AU131" s="233"/>
      <c r="AV131" s="233"/>
      <c r="AW131" s="233"/>
      <c r="AX131" s="729" t="s">
        <v>498</v>
      </c>
      <c r="AY131" s="730"/>
      <c r="AZ131" s="730"/>
      <c r="BA131" s="730"/>
      <c r="BB131" s="730"/>
      <c r="BC131" s="730"/>
      <c r="BD131" s="730"/>
      <c r="BE131" s="731"/>
      <c r="BF131" s="732" t="s">
        <v>136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500</v>
      </c>
      <c r="W132" s="742"/>
      <c r="X132" s="742"/>
      <c r="Y132" s="742"/>
      <c r="Z132" s="743"/>
      <c r="AA132" s="744">
        <v>5.6175082000000001E-2</v>
      </c>
      <c r="AB132" s="745"/>
      <c r="AC132" s="745"/>
      <c r="AD132" s="745"/>
      <c r="AE132" s="746"/>
      <c r="AF132" s="747">
        <v>0.76799004800000004</v>
      </c>
      <c r="AG132" s="745"/>
      <c r="AH132" s="745"/>
      <c r="AI132" s="745"/>
      <c r="AJ132" s="746"/>
      <c r="AK132" s="747">
        <v>0.99648489399999995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501</v>
      </c>
      <c r="W133" s="721"/>
      <c r="X133" s="721"/>
      <c r="Y133" s="721"/>
      <c r="Z133" s="722"/>
      <c r="AA133" s="723">
        <v>-0.4</v>
      </c>
      <c r="AB133" s="724"/>
      <c r="AC133" s="724"/>
      <c r="AD133" s="724"/>
      <c r="AE133" s="725"/>
      <c r="AF133" s="723">
        <v>0</v>
      </c>
      <c r="AG133" s="724"/>
      <c r="AH133" s="724"/>
      <c r="AI133" s="724"/>
      <c r="AJ133" s="725"/>
      <c r="AK133" s="723">
        <v>0.6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c/cyj1cktdr21VrlH5qBfx0eEOUpgfEphcv5m92bB9GG9rTWj8o6MJH41o6EIv/J/U9gO+yie9bOaTqCGXctA==" saltValue="8hOjoIROiviPSLKsd56yS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1vdz7VxQL+4eXkw68gkIjuKwMJWSE05Gy1lKkMfrJHZ4mRFWNmSr96YYk+nyj5PZwfY0mRlxpxldkwyczRIPQ==" saltValue="tHuy/Q9hEf89fd1SVlSq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eyDE6i25Rq5Mrqk/HEBEyHPe4huAOr4PllVIGjdgYCQWgqab92Qt6DyZr7KNRwWMjHCnkiyD3cuYBSY9pHVpw==" saltValue="SVzlQxwmQU4GOujJn025f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505</v>
      </c>
      <c r="AP7" s="272"/>
      <c r="AQ7" s="273" t="s">
        <v>506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507</v>
      </c>
      <c r="AQ8" s="279" t="s">
        <v>508</v>
      </c>
      <c r="AR8" s="280" t="s">
        <v>509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510</v>
      </c>
      <c r="AL9" s="1131"/>
      <c r="AM9" s="1131"/>
      <c r="AN9" s="1132"/>
      <c r="AO9" s="281">
        <v>20356276</v>
      </c>
      <c r="AP9" s="281">
        <v>51372</v>
      </c>
      <c r="AQ9" s="282">
        <v>63571</v>
      </c>
      <c r="AR9" s="283">
        <v>-19.2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511</v>
      </c>
      <c r="AL10" s="1131"/>
      <c r="AM10" s="1131"/>
      <c r="AN10" s="1132"/>
      <c r="AO10" s="284">
        <v>3484433</v>
      </c>
      <c r="AP10" s="284">
        <v>8793</v>
      </c>
      <c r="AQ10" s="285">
        <v>1690</v>
      </c>
      <c r="AR10" s="286">
        <v>420.3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512</v>
      </c>
      <c r="AL11" s="1131"/>
      <c r="AM11" s="1131"/>
      <c r="AN11" s="1132"/>
      <c r="AO11" s="284">
        <v>60510</v>
      </c>
      <c r="AP11" s="284">
        <v>153</v>
      </c>
      <c r="AQ11" s="285">
        <v>679</v>
      </c>
      <c r="AR11" s="286">
        <v>-77.5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513</v>
      </c>
      <c r="AL12" s="1131"/>
      <c r="AM12" s="1131"/>
      <c r="AN12" s="1132"/>
      <c r="AO12" s="284" t="s">
        <v>514</v>
      </c>
      <c r="AP12" s="284" t="s">
        <v>514</v>
      </c>
      <c r="AQ12" s="285">
        <v>23</v>
      </c>
      <c r="AR12" s="286" t="s">
        <v>514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515</v>
      </c>
      <c r="AL13" s="1131"/>
      <c r="AM13" s="1131"/>
      <c r="AN13" s="1132"/>
      <c r="AO13" s="284">
        <v>694753</v>
      </c>
      <c r="AP13" s="284">
        <v>1753</v>
      </c>
      <c r="AQ13" s="285">
        <v>1992</v>
      </c>
      <c r="AR13" s="286">
        <v>-12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516</v>
      </c>
      <c r="AL14" s="1131"/>
      <c r="AM14" s="1131"/>
      <c r="AN14" s="1132"/>
      <c r="AO14" s="284">
        <v>487182</v>
      </c>
      <c r="AP14" s="284">
        <v>1229</v>
      </c>
      <c r="AQ14" s="285">
        <v>1254</v>
      </c>
      <c r="AR14" s="286">
        <v>-2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517</v>
      </c>
      <c r="AL15" s="1134"/>
      <c r="AM15" s="1134"/>
      <c r="AN15" s="1135"/>
      <c r="AO15" s="284">
        <v>-1214255</v>
      </c>
      <c r="AP15" s="284">
        <v>-3064</v>
      </c>
      <c r="AQ15" s="285">
        <v>-3845</v>
      </c>
      <c r="AR15" s="286">
        <v>-20.3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185</v>
      </c>
      <c r="AL16" s="1134"/>
      <c r="AM16" s="1134"/>
      <c r="AN16" s="1135"/>
      <c r="AO16" s="284">
        <v>23868899</v>
      </c>
      <c r="AP16" s="284">
        <v>60237</v>
      </c>
      <c r="AQ16" s="285">
        <v>65365</v>
      </c>
      <c r="AR16" s="286">
        <v>-7.8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522</v>
      </c>
      <c r="AL21" s="1137"/>
      <c r="AM21" s="1137"/>
      <c r="AN21" s="1138"/>
      <c r="AO21" s="297">
        <v>5.3</v>
      </c>
      <c r="AP21" s="298">
        <v>6.46</v>
      </c>
      <c r="AQ21" s="299">
        <v>-1.1599999999999999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523</v>
      </c>
      <c r="AL22" s="1137"/>
      <c r="AM22" s="1137"/>
      <c r="AN22" s="1138"/>
      <c r="AO22" s="302">
        <v>98</v>
      </c>
      <c r="AP22" s="303">
        <v>99.4</v>
      </c>
      <c r="AQ22" s="304">
        <v>-1.4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505</v>
      </c>
      <c r="AP30" s="272"/>
      <c r="AQ30" s="273" t="s">
        <v>506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507</v>
      </c>
      <c r="AQ31" s="279" t="s">
        <v>508</v>
      </c>
      <c r="AR31" s="280" t="s">
        <v>509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527</v>
      </c>
      <c r="AL32" s="1121"/>
      <c r="AM32" s="1121"/>
      <c r="AN32" s="1122"/>
      <c r="AO32" s="312">
        <v>11051465</v>
      </c>
      <c r="AP32" s="312">
        <v>27890</v>
      </c>
      <c r="AQ32" s="313">
        <v>37452</v>
      </c>
      <c r="AR32" s="314">
        <v>-25.5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528</v>
      </c>
      <c r="AL33" s="1121"/>
      <c r="AM33" s="1121"/>
      <c r="AN33" s="1122"/>
      <c r="AO33" s="312" t="s">
        <v>514</v>
      </c>
      <c r="AP33" s="312" t="s">
        <v>514</v>
      </c>
      <c r="AQ33" s="313" t="s">
        <v>514</v>
      </c>
      <c r="AR33" s="314" t="s">
        <v>514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529</v>
      </c>
      <c r="AL34" s="1121"/>
      <c r="AM34" s="1121"/>
      <c r="AN34" s="1122"/>
      <c r="AO34" s="312" t="s">
        <v>514</v>
      </c>
      <c r="AP34" s="312" t="s">
        <v>514</v>
      </c>
      <c r="AQ34" s="313">
        <v>45</v>
      </c>
      <c r="AR34" s="314" t="s">
        <v>514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530</v>
      </c>
      <c r="AL35" s="1121"/>
      <c r="AM35" s="1121"/>
      <c r="AN35" s="1122"/>
      <c r="AO35" s="312">
        <v>2708891</v>
      </c>
      <c r="AP35" s="312">
        <v>6836</v>
      </c>
      <c r="AQ35" s="313">
        <v>8356</v>
      </c>
      <c r="AR35" s="314">
        <v>-18.2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531</v>
      </c>
      <c r="AL36" s="1121"/>
      <c r="AM36" s="1121"/>
      <c r="AN36" s="1122"/>
      <c r="AO36" s="312">
        <v>391137</v>
      </c>
      <c r="AP36" s="312">
        <v>987</v>
      </c>
      <c r="AQ36" s="313">
        <v>443</v>
      </c>
      <c r="AR36" s="314">
        <v>122.8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532</v>
      </c>
      <c r="AL37" s="1121"/>
      <c r="AM37" s="1121"/>
      <c r="AN37" s="1122"/>
      <c r="AO37" s="312">
        <v>10679</v>
      </c>
      <c r="AP37" s="312">
        <v>27</v>
      </c>
      <c r="AQ37" s="313">
        <v>649</v>
      </c>
      <c r="AR37" s="314">
        <v>-95.8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533</v>
      </c>
      <c r="AL38" s="1124"/>
      <c r="AM38" s="1124"/>
      <c r="AN38" s="1125"/>
      <c r="AO38" s="315">
        <v>1233</v>
      </c>
      <c r="AP38" s="315">
        <v>3</v>
      </c>
      <c r="AQ38" s="316">
        <v>1</v>
      </c>
      <c r="AR38" s="304">
        <v>200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534</v>
      </c>
      <c r="AL39" s="1124"/>
      <c r="AM39" s="1124"/>
      <c r="AN39" s="1125"/>
      <c r="AO39" s="312">
        <v>-3491133</v>
      </c>
      <c r="AP39" s="312">
        <v>-8810</v>
      </c>
      <c r="AQ39" s="313">
        <v>-7867</v>
      </c>
      <c r="AR39" s="314">
        <v>12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535</v>
      </c>
      <c r="AL40" s="1121"/>
      <c r="AM40" s="1121"/>
      <c r="AN40" s="1122"/>
      <c r="AO40" s="312">
        <v>-9963570</v>
      </c>
      <c r="AP40" s="312">
        <v>-25145</v>
      </c>
      <c r="AQ40" s="313">
        <v>-28343</v>
      </c>
      <c r="AR40" s="314">
        <v>-11.3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299</v>
      </c>
      <c r="AL41" s="1127"/>
      <c r="AM41" s="1127"/>
      <c r="AN41" s="1128"/>
      <c r="AO41" s="312">
        <v>708702</v>
      </c>
      <c r="AP41" s="312">
        <v>1789</v>
      </c>
      <c r="AQ41" s="313">
        <v>10736</v>
      </c>
      <c r="AR41" s="314">
        <v>-83.3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505</v>
      </c>
      <c r="AN49" s="1115" t="s">
        <v>539</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540</v>
      </c>
      <c r="AO50" s="329" t="s">
        <v>541</v>
      </c>
      <c r="AP50" s="330" t="s">
        <v>542</v>
      </c>
      <c r="AQ50" s="331" t="s">
        <v>543</v>
      </c>
      <c r="AR50" s="332" t="s">
        <v>544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11354058</v>
      </c>
      <c r="AN51" s="334">
        <v>28203</v>
      </c>
      <c r="AO51" s="335">
        <v>3.6</v>
      </c>
      <c r="AP51" s="336">
        <v>46457</v>
      </c>
      <c r="AQ51" s="337">
        <v>-3.4</v>
      </c>
      <c r="AR51" s="338">
        <v>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5497535</v>
      </c>
      <c r="AN52" s="342">
        <v>13656</v>
      </c>
      <c r="AO52" s="343">
        <v>-2.4</v>
      </c>
      <c r="AP52" s="344">
        <v>24020</v>
      </c>
      <c r="AQ52" s="345">
        <v>-4.5999999999999996</v>
      </c>
      <c r="AR52" s="346">
        <v>2.2000000000000002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12189276</v>
      </c>
      <c r="AN53" s="334">
        <v>30392</v>
      </c>
      <c r="AO53" s="335">
        <v>7.8</v>
      </c>
      <c r="AP53" s="336">
        <v>51849</v>
      </c>
      <c r="AQ53" s="337">
        <v>11.6</v>
      </c>
      <c r="AR53" s="338">
        <v>-3.8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3642111</v>
      </c>
      <c r="AN54" s="342">
        <v>9081</v>
      </c>
      <c r="AO54" s="343">
        <v>-33.5</v>
      </c>
      <c r="AP54" s="344">
        <v>26326</v>
      </c>
      <c r="AQ54" s="345">
        <v>9.6</v>
      </c>
      <c r="AR54" s="346">
        <v>-43.1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19074539</v>
      </c>
      <c r="AN55" s="334">
        <v>47723</v>
      </c>
      <c r="AO55" s="335">
        <v>57</v>
      </c>
      <c r="AP55" s="336">
        <v>52191</v>
      </c>
      <c r="AQ55" s="337">
        <v>0.7</v>
      </c>
      <c r="AR55" s="338">
        <v>56.3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7798319</v>
      </c>
      <c r="AN56" s="342">
        <v>19511</v>
      </c>
      <c r="AO56" s="343">
        <v>114.9</v>
      </c>
      <c r="AP56" s="344">
        <v>26807</v>
      </c>
      <c r="AQ56" s="345">
        <v>1.8</v>
      </c>
      <c r="AR56" s="346">
        <v>113.1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16091099</v>
      </c>
      <c r="AN57" s="334">
        <v>40462</v>
      </c>
      <c r="AO57" s="335">
        <v>-15.2</v>
      </c>
      <c r="AP57" s="336">
        <v>48105</v>
      </c>
      <c r="AQ57" s="337">
        <v>-7.8</v>
      </c>
      <c r="AR57" s="338">
        <v>-7.4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7521998</v>
      </c>
      <c r="AN58" s="342">
        <v>18915</v>
      </c>
      <c r="AO58" s="343">
        <v>-3.1</v>
      </c>
      <c r="AP58" s="344">
        <v>24072</v>
      </c>
      <c r="AQ58" s="345">
        <v>-10.199999999999999</v>
      </c>
      <c r="AR58" s="346">
        <v>7.1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16770616</v>
      </c>
      <c r="AN59" s="334">
        <v>42323</v>
      </c>
      <c r="AO59" s="335">
        <v>4.5999999999999996</v>
      </c>
      <c r="AP59" s="336">
        <v>47446</v>
      </c>
      <c r="AQ59" s="337">
        <v>-1.4</v>
      </c>
      <c r="AR59" s="338">
        <v>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4576330</v>
      </c>
      <c r="AN60" s="342">
        <v>11549</v>
      </c>
      <c r="AO60" s="343">
        <v>-38.9</v>
      </c>
      <c r="AP60" s="344">
        <v>24371</v>
      </c>
      <c r="AQ60" s="345">
        <v>1.2</v>
      </c>
      <c r="AR60" s="346">
        <v>-40.1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15095918</v>
      </c>
      <c r="AN61" s="349">
        <v>37821</v>
      </c>
      <c r="AO61" s="350">
        <v>11.6</v>
      </c>
      <c r="AP61" s="351">
        <v>49210</v>
      </c>
      <c r="AQ61" s="352">
        <v>-0.1</v>
      </c>
      <c r="AR61" s="338">
        <v>11.7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5807259</v>
      </c>
      <c r="AN62" s="342">
        <v>14542</v>
      </c>
      <c r="AO62" s="343">
        <v>7.4</v>
      </c>
      <c r="AP62" s="344">
        <v>25119</v>
      </c>
      <c r="AQ62" s="345">
        <v>-0.4</v>
      </c>
      <c r="AR62" s="346">
        <v>7.8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9stEc66lb9SOhe2NtYWeH7MSqcFBgGOkR4GX5eNVHJ9XkYWBImtvdqbaWovTIIF+C9YtYViNjfbbru3T2wT1kw==" saltValue="cAjU0nJEpVyc56zMyGGqt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553</v>
      </c>
    </row>
    <row r="121" spans="125:125" ht="13.5" hidden="1" customHeight="1" x14ac:dyDescent="0.2">
      <c r="DU121" s="259"/>
    </row>
  </sheetData>
  <sheetProtection algorithmName="SHA-512" hashValue="ojMxvpDCIlssX9XqcEG2ZdoWaLF03Jzp9hMa3R/O2zYXmNnrem6Qttz4vfy3pbA7hsRco4hZRJR9YkD5xgYcNg==" saltValue="qsmG6romJrwSgTcbVSeXk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554</v>
      </c>
    </row>
  </sheetData>
  <sheetProtection algorithmName="SHA-512" hashValue="IfL646mXjkkaZWeMAxBFfyA2QQPwkUpDokYo1yfYL34wBjQD8CJ9PBtZ54tZTGowHFMRJyN2/EWqi553kADbHg==" saltValue="MO8L4uBroIoJTUwVMzcll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39" t="s">
        <v>3</v>
      </c>
      <c r="D47" s="1139"/>
      <c r="E47" s="1140"/>
      <c r="F47" s="11">
        <v>12.79</v>
      </c>
      <c r="G47" s="12">
        <v>14.57</v>
      </c>
      <c r="H47" s="12">
        <v>15.93</v>
      </c>
      <c r="I47" s="12">
        <v>16.489999999999998</v>
      </c>
      <c r="J47" s="13">
        <v>19.12</v>
      </c>
    </row>
    <row r="48" spans="2:10" ht="57.75" customHeight="1" x14ac:dyDescent="0.2">
      <c r="B48" s="14"/>
      <c r="C48" s="1141" t="s">
        <v>4</v>
      </c>
      <c r="D48" s="1141"/>
      <c r="E48" s="1142"/>
      <c r="F48" s="15">
        <v>2.02</v>
      </c>
      <c r="G48" s="16">
        <v>2.12</v>
      </c>
      <c r="H48" s="16">
        <v>2.13</v>
      </c>
      <c r="I48" s="16">
        <v>2.98</v>
      </c>
      <c r="J48" s="17">
        <v>3.07</v>
      </c>
    </row>
    <row r="49" spans="2:10" ht="57.75" customHeight="1" thickBot="1" x14ac:dyDescent="0.25">
      <c r="B49" s="18"/>
      <c r="C49" s="1143" t="s">
        <v>5</v>
      </c>
      <c r="D49" s="1143"/>
      <c r="E49" s="1144"/>
      <c r="F49" s="19">
        <v>1.03</v>
      </c>
      <c r="G49" s="20">
        <v>2.15</v>
      </c>
      <c r="H49" s="20">
        <v>1.7</v>
      </c>
      <c r="I49" s="20">
        <v>2.41</v>
      </c>
      <c r="J49" s="21">
        <v>2.86</v>
      </c>
    </row>
    <row r="50" spans="2:10" ht="13.2" x14ac:dyDescent="0.2"/>
  </sheetData>
  <sheetProtection algorithmName="SHA-512" hashValue="UPWs4tJnZqhhJj8ESyznjl8b6cD1OfBGYe+Am6NB8ouFDj0ADCE3A2j1LAsW9pyWcvcrRfratwaiQ3K7Zzh8fA==" saltValue="Wmcxvz4a3wWItXD8d+4ut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51" t="s">
        <v>560</v>
      </c>
      <c r="D34" s="1151"/>
      <c r="E34" s="1152"/>
      <c r="F34" s="32" t="s">
        <v>561</v>
      </c>
      <c r="G34" s="33" t="s">
        <v>562</v>
      </c>
      <c r="H34" s="33" t="s">
        <v>563</v>
      </c>
      <c r="I34" s="33" t="s">
        <v>564</v>
      </c>
      <c r="J34" s="34" t="s">
        <v>565</v>
      </c>
      <c r="K34" s="22"/>
      <c r="L34" s="22"/>
      <c r="M34" s="22"/>
      <c r="N34" s="22"/>
      <c r="O34" s="22"/>
      <c r="P34" s="22"/>
    </row>
    <row r="35" spans="1:16" ht="39" customHeight="1" x14ac:dyDescent="0.2">
      <c r="A35" s="22"/>
      <c r="B35" s="35"/>
      <c r="C35" s="1145" t="s">
        <v>566</v>
      </c>
      <c r="D35" s="1146"/>
      <c r="E35" s="1147"/>
      <c r="F35" s="36">
        <v>7.8</v>
      </c>
      <c r="G35" s="37">
        <v>8.09</v>
      </c>
      <c r="H35" s="37">
        <v>8.89</v>
      </c>
      <c r="I35" s="37">
        <v>9.73</v>
      </c>
      <c r="J35" s="38">
        <v>10.99</v>
      </c>
      <c r="K35" s="22"/>
      <c r="L35" s="22"/>
      <c r="M35" s="22"/>
      <c r="N35" s="22"/>
      <c r="O35" s="22"/>
      <c r="P35" s="22"/>
    </row>
    <row r="36" spans="1:16" ht="39" customHeight="1" x14ac:dyDescent="0.2">
      <c r="A36" s="22"/>
      <c r="B36" s="35"/>
      <c r="C36" s="1145" t="s">
        <v>567</v>
      </c>
      <c r="D36" s="1146"/>
      <c r="E36" s="1147"/>
      <c r="F36" s="36">
        <v>1.71</v>
      </c>
      <c r="G36" s="37">
        <v>2.21</v>
      </c>
      <c r="H36" s="37">
        <v>3.67</v>
      </c>
      <c r="I36" s="37">
        <v>5.77</v>
      </c>
      <c r="J36" s="38">
        <v>7.61</v>
      </c>
      <c r="K36" s="22"/>
      <c r="L36" s="22"/>
      <c r="M36" s="22"/>
      <c r="N36" s="22"/>
      <c r="O36" s="22"/>
      <c r="P36" s="22"/>
    </row>
    <row r="37" spans="1:16" ht="39" customHeight="1" x14ac:dyDescent="0.2">
      <c r="A37" s="22"/>
      <c r="B37" s="35"/>
      <c r="C37" s="1145" t="s">
        <v>568</v>
      </c>
      <c r="D37" s="1146"/>
      <c r="E37" s="1147"/>
      <c r="F37" s="36">
        <v>0.21</v>
      </c>
      <c r="G37" s="37">
        <v>1.99</v>
      </c>
      <c r="H37" s="37">
        <v>2.13</v>
      </c>
      <c r="I37" s="37">
        <v>2.8</v>
      </c>
      <c r="J37" s="38">
        <v>3.36</v>
      </c>
      <c r="K37" s="22"/>
      <c r="L37" s="22"/>
      <c r="M37" s="22"/>
      <c r="N37" s="22"/>
      <c r="O37" s="22"/>
      <c r="P37" s="22"/>
    </row>
    <row r="38" spans="1:16" ht="39" customHeight="1" x14ac:dyDescent="0.2">
      <c r="A38" s="22"/>
      <c r="B38" s="35"/>
      <c r="C38" s="1145" t="s">
        <v>569</v>
      </c>
      <c r="D38" s="1146"/>
      <c r="E38" s="1147"/>
      <c r="F38" s="36">
        <v>1.99</v>
      </c>
      <c r="G38" s="37">
        <v>2.11</v>
      </c>
      <c r="H38" s="37">
        <v>2.11</v>
      </c>
      <c r="I38" s="37">
        <v>2.95</v>
      </c>
      <c r="J38" s="38">
        <v>3.02</v>
      </c>
      <c r="K38" s="22"/>
      <c r="L38" s="22"/>
      <c r="M38" s="22"/>
      <c r="N38" s="22"/>
      <c r="O38" s="22"/>
      <c r="P38" s="22"/>
    </row>
    <row r="39" spans="1:16" ht="39" customHeight="1" x14ac:dyDescent="0.2">
      <c r="A39" s="22"/>
      <c r="B39" s="35"/>
      <c r="C39" s="1145" t="s">
        <v>570</v>
      </c>
      <c r="D39" s="1146"/>
      <c r="E39" s="1147"/>
      <c r="F39" s="36">
        <v>0.61</v>
      </c>
      <c r="G39" s="37">
        <v>0.64</v>
      </c>
      <c r="H39" s="37">
        <v>1.38</v>
      </c>
      <c r="I39" s="37">
        <v>1.1499999999999999</v>
      </c>
      <c r="J39" s="38">
        <v>1.2</v>
      </c>
      <c r="K39" s="22"/>
      <c r="L39" s="22"/>
      <c r="M39" s="22"/>
      <c r="N39" s="22"/>
      <c r="O39" s="22"/>
      <c r="P39" s="22"/>
    </row>
    <row r="40" spans="1:16" ht="39" customHeight="1" x14ac:dyDescent="0.2">
      <c r="A40" s="22"/>
      <c r="B40" s="35"/>
      <c r="C40" s="1145" t="s">
        <v>571</v>
      </c>
      <c r="D40" s="1146"/>
      <c r="E40" s="1147"/>
      <c r="F40" s="36">
        <v>0.92</v>
      </c>
      <c r="G40" s="37">
        <v>0.42</v>
      </c>
      <c r="H40" s="37">
        <v>0.93</v>
      </c>
      <c r="I40" s="37">
        <v>0.56999999999999995</v>
      </c>
      <c r="J40" s="38">
        <v>0.5</v>
      </c>
      <c r="K40" s="22"/>
      <c r="L40" s="22"/>
      <c r="M40" s="22"/>
      <c r="N40" s="22"/>
      <c r="O40" s="22"/>
      <c r="P40" s="22"/>
    </row>
    <row r="41" spans="1:16" ht="39" customHeight="1" x14ac:dyDescent="0.2">
      <c r="A41" s="22"/>
      <c r="B41" s="35"/>
      <c r="C41" s="1145" t="s">
        <v>572</v>
      </c>
      <c r="D41" s="1146"/>
      <c r="E41" s="1147"/>
      <c r="F41" s="36">
        <v>0.38</v>
      </c>
      <c r="G41" s="37">
        <v>0.08</v>
      </c>
      <c r="H41" s="37">
        <v>7.0000000000000007E-2</v>
      </c>
      <c r="I41" s="37">
        <v>0.08</v>
      </c>
      <c r="J41" s="38">
        <v>0.09</v>
      </c>
      <c r="K41" s="22"/>
      <c r="L41" s="22"/>
      <c r="M41" s="22"/>
      <c r="N41" s="22"/>
      <c r="O41" s="22"/>
      <c r="P41" s="22"/>
    </row>
    <row r="42" spans="1:16" ht="39" customHeight="1" x14ac:dyDescent="0.2">
      <c r="A42" s="22"/>
      <c r="B42" s="39"/>
      <c r="C42" s="1145" t="s">
        <v>573</v>
      </c>
      <c r="D42" s="1146"/>
      <c r="E42" s="1147"/>
      <c r="F42" s="36" t="s">
        <v>514</v>
      </c>
      <c r="G42" s="37" t="s">
        <v>514</v>
      </c>
      <c r="H42" s="37" t="s">
        <v>514</v>
      </c>
      <c r="I42" s="37" t="s">
        <v>514</v>
      </c>
      <c r="J42" s="38" t="s">
        <v>514</v>
      </c>
      <c r="K42" s="22"/>
      <c r="L42" s="22"/>
      <c r="M42" s="22"/>
      <c r="N42" s="22"/>
      <c r="O42" s="22"/>
      <c r="P42" s="22"/>
    </row>
    <row r="43" spans="1:16" ht="39" customHeight="1" thickBot="1" x14ac:dyDescent="0.25">
      <c r="A43" s="22"/>
      <c r="B43" s="40"/>
      <c r="C43" s="1148" t="s">
        <v>574</v>
      </c>
      <c r="D43" s="1149"/>
      <c r="E43" s="1150"/>
      <c r="F43" s="41">
        <v>0.01</v>
      </c>
      <c r="G43" s="42">
        <v>0</v>
      </c>
      <c r="H43" s="42">
        <v>0.01</v>
      </c>
      <c r="I43" s="42">
        <v>0.02</v>
      </c>
      <c r="J43" s="43">
        <v>0.04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1QSn8pMGGwfQhmyE/k/2rz8sNZkxY0HWYv/eo7Mbpru+3w+Cbk/s195DnmcCID1FzK3EzkPDJ7Edd/cwicZcow==" saltValue="2j2zki0pq04JCjBFsM0l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176" t="s">
        <v>10</v>
      </c>
      <c r="C45" s="1177"/>
      <c r="D45" s="58"/>
      <c r="E45" s="1182" t="s">
        <v>11</v>
      </c>
      <c r="F45" s="1182"/>
      <c r="G45" s="1182"/>
      <c r="H45" s="1182"/>
      <c r="I45" s="1182"/>
      <c r="J45" s="1183"/>
      <c r="K45" s="59">
        <v>10063</v>
      </c>
      <c r="L45" s="60">
        <v>9672</v>
      </c>
      <c r="M45" s="60">
        <v>10090</v>
      </c>
      <c r="N45" s="60">
        <v>10644</v>
      </c>
      <c r="O45" s="61">
        <v>11051</v>
      </c>
      <c r="P45" s="48"/>
      <c r="Q45" s="48"/>
      <c r="R45" s="48"/>
      <c r="S45" s="48"/>
      <c r="T45" s="48"/>
      <c r="U45" s="48"/>
    </row>
    <row r="46" spans="1:21" ht="30.75" customHeight="1" x14ac:dyDescent="0.2">
      <c r="A46" s="48"/>
      <c r="B46" s="1178"/>
      <c r="C46" s="1179"/>
      <c r="D46" s="62"/>
      <c r="E46" s="1155" t="s">
        <v>12</v>
      </c>
      <c r="F46" s="1155"/>
      <c r="G46" s="1155"/>
      <c r="H46" s="1155"/>
      <c r="I46" s="1155"/>
      <c r="J46" s="1156"/>
      <c r="K46" s="63" t="s">
        <v>514</v>
      </c>
      <c r="L46" s="64" t="s">
        <v>514</v>
      </c>
      <c r="M46" s="64" t="s">
        <v>514</v>
      </c>
      <c r="N46" s="64" t="s">
        <v>514</v>
      </c>
      <c r="O46" s="65" t="s">
        <v>514</v>
      </c>
      <c r="P46" s="48"/>
      <c r="Q46" s="48"/>
      <c r="R46" s="48"/>
      <c r="S46" s="48"/>
      <c r="T46" s="48"/>
      <c r="U46" s="48"/>
    </row>
    <row r="47" spans="1:21" ht="30.75" customHeight="1" x14ac:dyDescent="0.2">
      <c r="A47" s="48"/>
      <c r="B47" s="1178"/>
      <c r="C47" s="1179"/>
      <c r="D47" s="62"/>
      <c r="E47" s="1155" t="s">
        <v>13</v>
      </c>
      <c r="F47" s="1155"/>
      <c r="G47" s="1155"/>
      <c r="H47" s="1155"/>
      <c r="I47" s="1155"/>
      <c r="J47" s="1156"/>
      <c r="K47" s="63" t="s">
        <v>514</v>
      </c>
      <c r="L47" s="64" t="s">
        <v>514</v>
      </c>
      <c r="M47" s="64" t="s">
        <v>514</v>
      </c>
      <c r="N47" s="64" t="s">
        <v>514</v>
      </c>
      <c r="O47" s="65" t="s">
        <v>514</v>
      </c>
      <c r="P47" s="48"/>
      <c r="Q47" s="48"/>
      <c r="R47" s="48"/>
      <c r="S47" s="48"/>
      <c r="T47" s="48"/>
      <c r="U47" s="48"/>
    </row>
    <row r="48" spans="1:21" ht="30.75" customHeight="1" x14ac:dyDescent="0.2">
      <c r="A48" s="48"/>
      <c r="B48" s="1178"/>
      <c r="C48" s="1179"/>
      <c r="D48" s="62"/>
      <c r="E48" s="1155" t="s">
        <v>14</v>
      </c>
      <c r="F48" s="1155"/>
      <c r="G48" s="1155"/>
      <c r="H48" s="1155"/>
      <c r="I48" s="1155"/>
      <c r="J48" s="1156"/>
      <c r="K48" s="63">
        <v>3552</v>
      </c>
      <c r="L48" s="64">
        <v>3239</v>
      </c>
      <c r="M48" s="64">
        <v>2857</v>
      </c>
      <c r="N48" s="64">
        <v>2879</v>
      </c>
      <c r="O48" s="65">
        <v>2709</v>
      </c>
      <c r="P48" s="48"/>
      <c r="Q48" s="48"/>
      <c r="R48" s="48"/>
      <c r="S48" s="48"/>
      <c r="T48" s="48"/>
      <c r="U48" s="48"/>
    </row>
    <row r="49" spans="1:21" ht="30.75" customHeight="1" x14ac:dyDescent="0.2">
      <c r="A49" s="48"/>
      <c r="B49" s="1178"/>
      <c r="C49" s="1179"/>
      <c r="D49" s="62"/>
      <c r="E49" s="1155" t="s">
        <v>15</v>
      </c>
      <c r="F49" s="1155"/>
      <c r="G49" s="1155"/>
      <c r="H49" s="1155"/>
      <c r="I49" s="1155"/>
      <c r="J49" s="1156"/>
      <c r="K49" s="63">
        <v>412</v>
      </c>
      <c r="L49" s="64">
        <v>401</v>
      </c>
      <c r="M49" s="64">
        <v>377</v>
      </c>
      <c r="N49" s="64">
        <v>382</v>
      </c>
      <c r="O49" s="65">
        <v>391</v>
      </c>
      <c r="P49" s="48"/>
      <c r="Q49" s="48"/>
      <c r="R49" s="48"/>
      <c r="S49" s="48"/>
      <c r="T49" s="48"/>
      <c r="U49" s="48"/>
    </row>
    <row r="50" spans="1:21" ht="30.75" customHeight="1" x14ac:dyDescent="0.2">
      <c r="A50" s="48"/>
      <c r="B50" s="1178"/>
      <c r="C50" s="1179"/>
      <c r="D50" s="62"/>
      <c r="E50" s="1155" t="s">
        <v>16</v>
      </c>
      <c r="F50" s="1155"/>
      <c r="G50" s="1155"/>
      <c r="H50" s="1155"/>
      <c r="I50" s="1155"/>
      <c r="J50" s="1156"/>
      <c r="K50" s="63">
        <v>11</v>
      </c>
      <c r="L50" s="64">
        <v>11</v>
      </c>
      <c r="M50" s="64">
        <v>11</v>
      </c>
      <c r="N50" s="64">
        <v>11</v>
      </c>
      <c r="O50" s="65">
        <v>11</v>
      </c>
      <c r="P50" s="48"/>
      <c r="Q50" s="48"/>
      <c r="R50" s="48"/>
      <c r="S50" s="48"/>
      <c r="T50" s="48"/>
      <c r="U50" s="48"/>
    </row>
    <row r="51" spans="1:21" ht="30.75" customHeight="1" x14ac:dyDescent="0.2">
      <c r="A51" s="48"/>
      <c r="B51" s="1180"/>
      <c r="C51" s="1181"/>
      <c r="D51" s="66"/>
      <c r="E51" s="1155" t="s">
        <v>17</v>
      </c>
      <c r="F51" s="1155"/>
      <c r="G51" s="1155"/>
      <c r="H51" s="1155"/>
      <c r="I51" s="1155"/>
      <c r="J51" s="1156"/>
      <c r="K51" s="63">
        <v>0</v>
      </c>
      <c r="L51" s="64">
        <v>0</v>
      </c>
      <c r="M51" s="64">
        <v>0</v>
      </c>
      <c r="N51" s="64">
        <v>0</v>
      </c>
      <c r="O51" s="65">
        <v>1</v>
      </c>
      <c r="P51" s="48"/>
      <c r="Q51" s="48"/>
      <c r="R51" s="48"/>
      <c r="S51" s="48"/>
      <c r="T51" s="48"/>
      <c r="U51" s="48"/>
    </row>
    <row r="52" spans="1:21" ht="30.75" customHeight="1" x14ac:dyDescent="0.2">
      <c r="A52" s="48"/>
      <c r="B52" s="1153" t="s">
        <v>18</v>
      </c>
      <c r="C52" s="1154"/>
      <c r="D52" s="66"/>
      <c r="E52" s="1155" t="s">
        <v>19</v>
      </c>
      <c r="F52" s="1155"/>
      <c r="G52" s="1155"/>
      <c r="H52" s="1155"/>
      <c r="I52" s="1155"/>
      <c r="J52" s="1156"/>
      <c r="K52" s="63">
        <v>14334</v>
      </c>
      <c r="L52" s="64">
        <v>14044</v>
      </c>
      <c r="M52" s="64">
        <v>13295</v>
      </c>
      <c r="N52" s="64">
        <v>13358</v>
      </c>
      <c r="O52" s="65">
        <v>13455</v>
      </c>
      <c r="P52" s="48"/>
      <c r="Q52" s="48"/>
      <c r="R52" s="48"/>
      <c r="S52" s="48"/>
      <c r="T52" s="48"/>
      <c r="U52" s="48"/>
    </row>
    <row r="53" spans="1:21" ht="30.75" customHeight="1" thickBot="1" x14ac:dyDescent="0.25">
      <c r="A53" s="48"/>
      <c r="B53" s="1157" t="s">
        <v>20</v>
      </c>
      <c r="C53" s="1158"/>
      <c r="D53" s="67"/>
      <c r="E53" s="1159" t="s">
        <v>21</v>
      </c>
      <c r="F53" s="1159"/>
      <c r="G53" s="1159"/>
      <c r="H53" s="1159"/>
      <c r="I53" s="1159"/>
      <c r="J53" s="1160"/>
      <c r="K53" s="68">
        <v>-296</v>
      </c>
      <c r="L53" s="69">
        <v>-721</v>
      </c>
      <c r="M53" s="69">
        <v>40</v>
      </c>
      <c r="N53" s="69">
        <v>558</v>
      </c>
      <c r="O53" s="70">
        <v>708</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5">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2">
      <c r="B58" s="1161" t="s">
        <v>25</v>
      </c>
      <c r="C58" s="1162"/>
      <c r="D58" s="1167" t="s">
        <v>26</v>
      </c>
      <c r="E58" s="1168"/>
      <c r="F58" s="1168"/>
      <c r="G58" s="1168"/>
      <c r="H58" s="1168"/>
      <c r="I58" s="1168"/>
      <c r="J58" s="1169"/>
      <c r="K58" s="83"/>
      <c r="L58" s="84"/>
      <c r="M58" s="84"/>
      <c r="N58" s="84"/>
      <c r="O58" s="85"/>
    </row>
    <row r="59" spans="1:21" ht="31.5" customHeight="1" x14ac:dyDescent="0.2">
      <c r="B59" s="1163"/>
      <c r="C59" s="1164"/>
      <c r="D59" s="1170" t="s">
        <v>27</v>
      </c>
      <c r="E59" s="1171"/>
      <c r="F59" s="1171"/>
      <c r="G59" s="1171"/>
      <c r="H59" s="1171"/>
      <c r="I59" s="1171"/>
      <c r="J59" s="1172"/>
      <c r="K59" s="86"/>
      <c r="L59" s="87"/>
      <c r="M59" s="87"/>
      <c r="N59" s="87"/>
      <c r="O59" s="88"/>
    </row>
    <row r="60" spans="1:21" ht="31.5" customHeight="1" thickBot="1" x14ac:dyDescent="0.25">
      <c r="B60" s="1165"/>
      <c r="C60" s="1166"/>
      <c r="D60" s="1173" t="s">
        <v>28</v>
      </c>
      <c r="E60" s="1174"/>
      <c r="F60" s="1174"/>
      <c r="G60" s="1174"/>
      <c r="H60" s="1174"/>
      <c r="I60" s="1174"/>
      <c r="J60" s="1175"/>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R9ZfEuE4qQhX6Zq6RoJvFWDeUOzf3tbRunxCz5vmzG9i8FQ72EHowxOZgDfS6tFxkdFWIkCs3MTGXv8vLTT0g==" saltValue="vVmK7GfphsqzMv9kZSZ1v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555</v>
      </c>
      <c r="J40" s="103" t="s">
        <v>556</v>
      </c>
      <c r="K40" s="103" t="s">
        <v>557</v>
      </c>
      <c r="L40" s="103" t="s">
        <v>558</v>
      </c>
      <c r="M40" s="104" t="s">
        <v>559</v>
      </c>
    </row>
    <row r="41" spans="2:13" ht="27.75" customHeight="1" x14ac:dyDescent="0.2">
      <c r="B41" s="1196" t="s">
        <v>31</v>
      </c>
      <c r="C41" s="1197"/>
      <c r="D41" s="105"/>
      <c r="E41" s="1198" t="s">
        <v>32</v>
      </c>
      <c r="F41" s="1198"/>
      <c r="G41" s="1198"/>
      <c r="H41" s="1199"/>
      <c r="I41" s="355">
        <v>104182</v>
      </c>
      <c r="J41" s="356">
        <v>105708</v>
      </c>
      <c r="K41" s="356">
        <v>111037</v>
      </c>
      <c r="L41" s="356">
        <v>113685</v>
      </c>
      <c r="M41" s="357">
        <v>112893</v>
      </c>
    </row>
    <row r="42" spans="2:13" ht="27.75" customHeight="1" x14ac:dyDescent="0.2">
      <c r="B42" s="1186"/>
      <c r="C42" s="1187"/>
      <c r="D42" s="106"/>
      <c r="E42" s="1190" t="s">
        <v>33</v>
      </c>
      <c r="F42" s="1190"/>
      <c r="G42" s="1190"/>
      <c r="H42" s="1191"/>
      <c r="I42" s="358">
        <v>4674</v>
      </c>
      <c r="J42" s="359">
        <v>4663</v>
      </c>
      <c r="K42" s="359">
        <v>4646</v>
      </c>
      <c r="L42" s="359">
        <v>4425</v>
      </c>
      <c r="M42" s="360">
        <v>3917</v>
      </c>
    </row>
    <row r="43" spans="2:13" ht="27.75" customHeight="1" x14ac:dyDescent="0.2">
      <c r="B43" s="1186"/>
      <c r="C43" s="1187"/>
      <c r="D43" s="106"/>
      <c r="E43" s="1190" t="s">
        <v>34</v>
      </c>
      <c r="F43" s="1190"/>
      <c r="G43" s="1190"/>
      <c r="H43" s="1191"/>
      <c r="I43" s="358">
        <v>30859</v>
      </c>
      <c r="J43" s="359">
        <v>31141</v>
      </c>
      <c r="K43" s="359">
        <v>29334</v>
      </c>
      <c r="L43" s="359">
        <v>27461</v>
      </c>
      <c r="M43" s="360">
        <v>25207</v>
      </c>
    </row>
    <row r="44" spans="2:13" ht="27.75" customHeight="1" x14ac:dyDescent="0.2">
      <c r="B44" s="1186"/>
      <c r="C44" s="1187"/>
      <c r="D44" s="106"/>
      <c r="E44" s="1190" t="s">
        <v>35</v>
      </c>
      <c r="F44" s="1190"/>
      <c r="G44" s="1190"/>
      <c r="H44" s="1191"/>
      <c r="I44" s="358">
        <v>2341</v>
      </c>
      <c r="J44" s="359">
        <v>2075</v>
      </c>
      <c r="K44" s="359">
        <v>1823</v>
      </c>
      <c r="L44" s="359">
        <v>1482</v>
      </c>
      <c r="M44" s="360">
        <v>1223</v>
      </c>
    </row>
    <row r="45" spans="2:13" ht="27.75" customHeight="1" x14ac:dyDescent="0.2">
      <c r="B45" s="1186"/>
      <c r="C45" s="1187"/>
      <c r="D45" s="106"/>
      <c r="E45" s="1190" t="s">
        <v>36</v>
      </c>
      <c r="F45" s="1190"/>
      <c r="G45" s="1190"/>
      <c r="H45" s="1191"/>
      <c r="I45" s="358">
        <v>15453</v>
      </c>
      <c r="J45" s="359">
        <v>14648</v>
      </c>
      <c r="K45" s="359">
        <v>13416</v>
      </c>
      <c r="L45" s="359">
        <v>13041</v>
      </c>
      <c r="M45" s="360">
        <v>13077</v>
      </c>
    </row>
    <row r="46" spans="2:13" ht="27.75" customHeight="1" x14ac:dyDescent="0.2">
      <c r="B46" s="1186"/>
      <c r="C46" s="1187"/>
      <c r="D46" s="107"/>
      <c r="E46" s="1190" t="s">
        <v>37</v>
      </c>
      <c r="F46" s="1190"/>
      <c r="G46" s="1190"/>
      <c r="H46" s="1191"/>
      <c r="I46" s="358">
        <v>1145</v>
      </c>
      <c r="J46" s="359">
        <v>1136</v>
      </c>
      <c r="K46" s="359">
        <v>1080</v>
      </c>
      <c r="L46" s="359">
        <v>1075</v>
      </c>
      <c r="M46" s="360">
        <v>906</v>
      </c>
    </row>
    <row r="47" spans="2:13" ht="27.75" customHeight="1" x14ac:dyDescent="0.2">
      <c r="B47" s="1186"/>
      <c r="C47" s="1187"/>
      <c r="D47" s="108"/>
      <c r="E47" s="1200" t="s">
        <v>38</v>
      </c>
      <c r="F47" s="1201"/>
      <c r="G47" s="1201"/>
      <c r="H47" s="1202"/>
      <c r="I47" s="358" t="s">
        <v>514</v>
      </c>
      <c r="J47" s="359" t="s">
        <v>514</v>
      </c>
      <c r="K47" s="359" t="s">
        <v>514</v>
      </c>
      <c r="L47" s="359" t="s">
        <v>514</v>
      </c>
      <c r="M47" s="360" t="s">
        <v>514</v>
      </c>
    </row>
    <row r="48" spans="2:13" ht="27.75" customHeight="1" x14ac:dyDescent="0.2">
      <c r="B48" s="1186"/>
      <c r="C48" s="1187"/>
      <c r="D48" s="106"/>
      <c r="E48" s="1190" t="s">
        <v>39</v>
      </c>
      <c r="F48" s="1190"/>
      <c r="G48" s="1190"/>
      <c r="H48" s="1191"/>
      <c r="I48" s="358" t="s">
        <v>514</v>
      </c>
      <c r="J48" s="359" t="s">
        <v>514</v>
      </c>
      <c r="K48" s="359" t="s">
        <v>514</v>
      </c>
      <c r="L48" s="359" t="s">
        <v>514</v>
      </c>
      <c r="M48" s="360" t="s">
        <v>514</v>
      </c>
    </row>
    <row r="49" spans="2:13" ht="27.75" customHeight="1" x14ac:dyDescent="0.2">
      <c r="B49" s="1188"/>
      <c r="C49" s="1189"/>
      <c r="D49" s="106"/>
      <c r="E49" s="1190" t="s">
        <v>40</v>
      </c>
      <c r="F49" s="1190"/>
      <c r="G49" s="1190"/>
      <c r="H49" s="1191"/>
      <c r="I49" s="358" t="s">
        <v>514</v>
      </c>
      <c r="J49" s="359" t="s">
        <v>514</v>
      </c>
      <c r="K49" s="359" t="s">
        <v>514</v>
      </c>
      <c r="L49" s="359" t="s">
        <v>514</v>
      </c>
      <c r="M49" s="360" t="s">
        <v>514</v>
      </c>
    </row>
    <row r="50" spans="2:13" ht="27.75" customHeight="1" x14ac:dyDescent="0.2">
      <c r="B50" s="1184" t="s">
        <v>41</v>
      </c>
      <c r="C50" s="1185"/>
      <c r="D50" s="109"/>
      <c r="E50" s="1190" t="s">
        <v>42</v>
      </c>
      <c r="F50" s="1190"/>
      <c r="G50" s="1190"/>
      <c r="H50" s="1191"/>
      <c r="I50" s="358">
        <v>31104</v>
      </c>
      <c r="J50" s="359">
        <v>33265</v>
      </c>
      <c r="K50" s="359">
        <v>33335</v>
      </c>
      <c r="L50" s="359">
        <v>36881</v>
      </c>
      <c r="M50" s="360">
        <v>40626</v>
      </c>
    </row>
    <row r="51" spans="2:13" ht="27.75" customHeight="1" x14ac:dyDescent="0.2">
      <c r="B51" s="1186"/>
      <c r="C51" s="1187"/>
      <c r="D51" s="106"/>
      <c r="E51" s="1190" t="s">
        <v>43</v>
      </c>
      <c r="F51" s="1190"/>
      <c r="G51" s="1190"/>
      <c r="H51" s="1191"/>
      <c r="I51" s="358">
        <v>27376</v>
      </c>
      <c r="J51" s="359">
        <v>28285</v>
      </c>
      <c r="K51" s="359">
        <v>26448</v>
      </c>
      <c r="L51" s="359">
        <v>26294</v>
      </c>
      <c r="M51" s="360">
        <v>26706</v>
      </c>
    </row>
    <row r="52" spans="2:13" ht="27.75" customHeight="1" x14ac:dyDescent="0.2">
      <c r="B52" s="1188"/>
      <c r="C52" s="1189"/>
      <c r="D52" s="106"/>
      <c r="E52" s="1190" t="s">
        <v>44</v>
      </c>
      <c r="F52" s="1190"/>
      <c r="G52" s="1190"/>
      <c r="H52" s="1191"/>
      <c r="I52" s="358">
        <v>118571</v>
      </c>
      <c r="J52" s="359">
        <v>119413</v>
      </c>
      <c r="K52" s="359">
        <v>119111</v>
      </c>
      <c r="L52" s="359">
        <v>116840</v>
      </c>
      <c r="M52" s="360">
        <v>113778</v>
      </c>
    </row>
    <row r="53" spans="2:13" ht="27.75" customHeight="1" thickBot="1" x14ac:dyDescent="0.25">
      <c r="B53" s="1192" t="s">
        <v>45</v>
      </c>
      <c r="C53" s="1193"/>
      <c r="D53" s="110"/>
      <c r="E53" s="1194" t="s">
        <v>46</v>
      </c>
      <c r="F53" s="1194"/>
      <c r="G53" s="1194"/>
      <c r="H53" s="1195"/>
      <c r="I53" s="361">
        <v>-18396</v>
      </c>
      <c r="J53" s="362">
        <v>-21592</v>
      </c>
      <c r="K53" s="362">
        <v>-17557</v>
      </c>
      <c r="L53" s="362">
        <v>-18847</v>
      </c>
      <c r="M53" s="363">
        <v>-23887</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o8DxfMMbpEdGqRbrR7ijen4TYcnoTb3qPgRlfdCVpalhQnbUUpAeuHRdrfozeEe4lTwyKbG0AlnxR8s15BrvjA==" saltValue="vZqD2/WCH9zQxdsjhOHS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557</v>
      </c>
      <c r="G54" s="119" t="s">
        <v>558</v>
      </c>
      <c r="H54" s="120" t="s">
        <v>559</v>
      </c>
    </row>
    <row r="55" spans="2:8" ht="52.5" customHeight="1" x14ac:dyDescent="0.2">
      <c r="B55" s="121"/>
      <c r="C55" s="1211" t="s">
        <v>49</v>
      </c>
      <c r="D55" s="1211"/>
      <c r="E55" s="1212"/>
      <c r="F55" s="122">
        <v>12666</v>
      </c>
      <c r="G55" s="122">
        <v>13602</v>
      </c>
      <c r="H55" s="123">
        <v>15499</v>
      </c>
    </row>
    <row r="56" spans="2:8" ht="52.5" customHeight="1" x14ac:dyDescent="0.2">
      <c r="B56" s="124"/>
      <c r="C56" s="1213" t="s">
        <v>50</v>
      </c>
      <c r="D56" s="1213"/>
      <c r="E56" s="1214"/>
      <c r="F56" s="125">
        <v>4397</v>
      </c>
      <c r="G56" s="125">
        <v>5397</v>
      </c>
      <c r="H56" s="126">
        <v>5897</v>
      </c>
    </row>
    <row r="57" spans="2:8" ht="53.25" customHeight="1" x14ac:dyDescent="0.2">
      <c r="B57" s="124"/>
      <c r="C57" s="1215" t="s">
        <v>51</v>
      </c>
      <c r="D57" s="1215"/>
      <c r="E57" s="1216"/>
      <c r="F57" s="127">
        <v>12764</v>
      </c>
      <c r="G57" s="127">
        <v>14151</v>
      </c>
      <c r="H57" s="128">
        <v>15541</v>
      </c>
    </row>
    <row r="58" spans="2:8" ht="45.75" customHeight="1" x14ac:dyDescent="0.2">
      <c r="B58" s="129"/>
      <c r="C58" s="1203" t="s">
        <v>597</v>
      </c>
      <c r="D58" s="1204"/>
      <c r="E58" s="1205"/>
      <c r="F58" s="130">
        <v>5128</v>
      </c>
      <c r="G58" s="131">
        <v>6128</v>
      </c>
      <c r="H58" s="131">
        <v>6628</v>
      </c>
    </row>
    <row r="59" spans="2:8" ht="45.75" customHeight="1" x14ac:dyDescent="0.2">
      <c r="B59" s="129"/>
      <c r="C59" s="1203" t="s">
        <v>593</v>
      </c>
      <c r="D59" s="1204"/>
      <c r="E59" s="1205"/>
      <c r="F59" s="130">
        <v>3722</v>
      </c>
      <c r="G59" s="131">
        <v>4723</v>
      </c>
      <c r="H59" s="131">
        <v>5224</v>
      </c>
    </row>
    <row r="60" spans="2:8" ht="45.75" customHeight="1" x14ac:dyDescent="0.2">
      <c r="B60" s="129"/>
      <c r="C60" s="1203" t="s">
        <v>594</v>
      </c>
      <c r="D60" s="1204"/>
      <c r="E60" s="1205"/>
      <c r="F60" s="130">
        <v>969</v>
      </c>
      <c r="G60" s="131">
        <v>969</v>
      </c>
      <c r="H60" s="131">
        <v>969</v>
      </c>
    </row>
    <row r="61" spans="2:8" ht="45.75" customHeight="1" x14ac:dyDescent="0.2">
      <c r="B61" s="129"/>
      <c r="C61" s="1203" t="s">
        <v>595</v>
      </c>
      <c r="D61" s="1204"/>
      <c r="E61" s="1205"/>
      <c r="F61" s="130">
        <v>556</v>
      </c>
      <c r="G61" s="131">
        <v>516</v>
      </c>
      <c r="H61" s="131">
        <v>838</v>
      </c>
    </row>
    <row r="62" spans="2:8" ht="45.75" customHeight="1" thickBot="1" x14ac:dyDescent="0.25">
      <c r="B62" s="132"/>
      <c r="C62" s="1206" t="s">
        <v>596</v>
      </c>
      <c r="D62" s="1207"/>
      <c r="E62" s="1208"/>
      <c r="F62" s="133">
        <v>404</v>
      </c>
      <c r="G62" s="134">
        <v>403</v>
      </c>
      <c r="H62" s="134">
        <v>398</v>
      </c>
    </row>
    <row r="63" spans="2:8" ht="52.5" customHeight="1" thickBot="1" x14ac:dyDescent="0.25">
      <c r="B63" s="135"/>
      <c r="C63" s="1209" t="s">
        <v>52</v>
      </c>
      <c r="D63" s="1209"/>
      <c r="E63" s="1210"/>
      <c r="F63" s="136">
        <v>29827</v>
      </c>
      <c r="G63" s="136">
        <v>33150</v>
      </c>
      <c r="H63" s="137">
        <v>36937</v>
      </c>
    </row>
    <row r="64" spans="2:8" ht="13.2" x14ac:dyDescent="0.2"/>
  </sheetData>
  <sheetProtection algorithmName="SHA-512" hashValue="zSlUWTHaO5LMHhKmH8oKbREKa23UpGflsyL++w5pZkLPf9vAkNZ3Zcrk7R3A6DYq5Pe8K4pWP9Gz8nHyKFziOw==" saltValue="lTRN70PJmQNIRDW38ZPi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8B6B7-1CED-4E74-B3A6-C2669D3E8FBB}">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2"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2"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2"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2"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2"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2"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2"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2"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2"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2"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2"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2"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2"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2"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2"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2" x14ac:dyDescent="0.2">
      <c r="DD19" s="1217"/>
      <c r="DE19" s="1217"/>
    </row>
    <row r="20" spans="1:109" ht="13.2"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69" t="s">
        <v>610</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2" x14ac:dyDescent="0.2">
      <c r="B42" s="1218"/>
      <c r="G42" s="1254"/>
      <c r="I42" s="1253"/>
      <c r="J42" s="1253"/>
      <c r="K42" s="1253"/>
      <c r="AM42" s="1254"/>
      <c r="AN42" s="1254" t="s">
        <v>606</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609</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2"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2"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2"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2"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604</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555</v>
      </c>
      <c r="BQ50" s="1226"/>
      <c r="BR50" s="1226"/>
      <c r="BS50" s="1226"/>
      <c r="BT50" s="1226"/>
      <c r="BU50" s="1226"/>
      <c r="BV50" s="1226"/>
      <c r="BW50" s="1226"/>
      <c r="BX50" s="1226" t="s">
        <v>556</v>
      </c>
      <c r="BY50" s="1226"/>
      <c r="BZ50" s="1226"/>
      <c r="CA50" s="1226"/>
      <c r="CB50" s="1226"/>
      <c r="CC50" s="1226"/>
      <c r="CD50" s="1226"/>
      <c r="CE50" s="1226"/>
      <c r="CF50" s="1226" t="s">
        <v>557</v>
      </c>
      <c r="CG50" s="1226"/>
      <c r="CH50" s="1226"/>
      <c r="CI50" s="1226"/>
      <c r="CJ50" s="1226"/>
      <c r="CK50" s="1226"/>
      <c r="CL50" s="1226"/>
      <c r="CM50" s="1226"/>
      <c r="CN50" s="1226" t="s">
        <v>558</v>
      </c>
      <c r="CO50" s="1226"/>
      <c r="CP50" s="1226"/>
      <c r="CQ50" s="1226"/>
      <c r="CR50" s="1226"/>
      <c r="CS50" s="1226"/>
      <c r="CT50" s="1226"/>
      <c r="CU50" s="1226"/>
      <c r="CV50" s="1226" t="s">
        <v>559</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603</v>
      </c>
      <c r="AO51" s="1225"/>
      <c r="AP51" s="1225"/>
      <c r="AQ51" s="1225"/>
      <c r="AR51" s="1225"/>
      <c r="AS51" s="1225"/>
      <c r="AT51" s="1225"/>
      <c r="AU51" s="1225"/>
      <c r="AV51" s="1225"/>
      <c r="AW51" s="1225"/>
      <c r="AX51" s="1225"/>
      <c r="AY51" s="1225"/>
      <c r="AZ51" s="1225"/>
      <c r="BA51" s="1225"/>
      <c r="BB51" s="1225" t="s">
        <v>601</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2"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608</v>
      </c>
      <c r="BC53" s="1225"/>
      <c r="BD53" s="1225"/>
      <c r="BE53" s="1225"/>
      <c r="BF53" s="1225"/>
      <c r="BG53" s="1225"/>
      <c r="BH53" s="1225"/>
      <c r="BI53" s="1225"/>
      <c r="BJ53" s="1225"/>
      <c r="BK53" s="1225"/>
      <c r="BL53" s="1225"/>
      <c r="BM53" s="1225"/>
      <c r="BN53" s="1225"/>
      <c r="BO53" s="1225"/>
      <c r="BP53" s="1224">
        <v>77.3</v>
      </c>
      <c r="BQ53" s="1224"/>
      <c r="BR53" s="1224"/>
      <c r="BS53" s="1224"/>
      <c r="BT53" s="1224"/>
      <c r="BU53" s="1224"/>
      <c r="BV53" s="1224"/>
      <c r="BW53" s="1224"/>
      <c r="BX53" s="1224">
        <v>77.3</v>
      </c>
      <c r="BY53" s="1224"/>
      <c r="BZ53" s="1224"/>
      <c r="CA53" s="1224"/>
      <c r="CB53" s="1224"/>
      <c r="CC53" s="1224"/>
      <c r="CD53" s="1224"/>
      <c r="CE53" s="1224"/>
      <c r="CF53" s="1224">
        <v>77.2</v>
      </c>
      <c r="CG53" s="1224"/>
      <c r="CH53" s="1224"/>
      <c r="CI53" s="1224"/>
      <c r="CJ53" s="1224"/>
      <c r="CK53" s="1224"/>
      <c r="CL53" s="1224"/>
      <c r="CM53" s="1224"/>
      <c r="CN53" s="1224">
        <v>76.2</v>
      </c>
      <c r="CO53" s="1224"/>
      <c r="CP53" s="1224"/>
      <c r="CQ53" s="1224"/>
      <c r="CR53" s="1224"/>
      <c r="CS53" s="1224"/>
      <c r="CT53" s="1224"/>
      <c r="CU53" s="1224"/>
      <c r="CV53" s="1224">
        <v>76.2</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602</v>
      </c>
      <c r="AO55" s="1226"/>
      <c r="AP55" s="1226"/>
      <c r="AQ55" s="1226"/>
      <c r="AR55" s="1226"/>
      <c r="AS55" s="1226"/>
      <c r="AT55" s="1226"/>
      <c r="AU55" s="1226"/>
      <c r="AV55" s="1226"/>
      <c r="AW55" s="1226"/>
      <c r="AX55" s="1226"/>
      <c r="AY55" s="1226"/>
      <c r="AZ55" s="1226"/>
      <c r="BA55" s="1226"/>
      <c r="BB55" s="1225" t="s">
        <v>601</v>
      </c>
      <c r="BC55" s="1225"/>
      <c r="BD55" s="1225"/>
      <c r="BE55" s="1225"/>
      <c r="BF55" s="1225"/>
      <c r="BG55" s="1225"/>
      <c r="BH55" s="1225"/>
      <c r="BI55" s="1225"/>
      <c r="BJ55" s="1225"/>
      <c r="BK55" s="1225"/>
      <c r="BL55" s="1225"/>
      <c r="BM55" s="1225"/>
      <c r="BN55" s="1225"/>
      <c r="BO55" s="1225"/>
      <c r="BP55" s="1224">
        <v>34</v>
      </c>
      <c r="BQ55" s="1224"/>
      <c r="BR55" s="1224"/>
      <c r="BS55" s="1224"/>
      <c r="BT55" s="1224"/>
      <c r="BU55" s="1224"/>
      <c r="BV55" s="1224"/>
      <c r="BW55" s="1224"/>
      <c r="BX55" s="1224">
        <v>33.9</v>
      </c>
      <c r="BY55" s="1224"/>
      <c r="BZ55" s="1224"/>
      <c r="CA55" s="1224"/>
      <c r="CB55" s="1224"/>
      <c r="CC55" s="1224"/>
      <c r="CD55" s="1224"/>
      <c r="CE55" s="1224"/>
      <c r="CF55" s="1224">
        <v>31.5</v>
      </c>
      <c r="CG55" s="1224"/>
      <c r="CH55" s="1224"/>
      <c r="CI55" s="1224"/>
      <c r="CJ55" s="1224"/>
      <c r="CK55" s="1224"/>
      <c r="CL55" s="1224"/>
      <c r="CM55" s="1224"/>
      <c r="CN55" s="1224">
        <v>23.4</v>
      </c>
      <c r="CO55" s="1224"/>
      <c r="CP55" s="1224"/>
      <c r="CQ55" s="1224"/>
      <c r="CR55" s="1224"/>
      <c r="CS55" s="1224"/>
      <c r="CT55" s="1224"/>
      <c r="CU55" s="1224"/>
      <c r="CV55" s="1224">
        <v>18.2</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608</v>
      </c>
      <c r="BC57" s="1225"/>
      <c r="BD57" s="1225"/>
      <c r="BE57" s="1225"/>
      <c r="BF57" s="1225"/>
      <c r="BG57" s="1225"/>
      <c r="BH57" s="1225"/>
      <c r="BI57" s="1225"/>
      <c r="BJ57" s="1225"/>
      <c r="BK57" s="1225"/>
      <c r="BL57" s="1225"/>
      <c r="BM57" s="1225"/>
      <c r="BN57" s="1225"/>
      <c r="BO57" s="1225"/>
      <c r="BP57" s="1224">
        <v>61.1</v>
      </c>
      <c r="BQ57" s="1224"/>
      <c r="BR57" s="1224"/>
      <c r="BS57" s="1224"/>
      <c r="BT57" s="1224"/>
      <c r="BU57" s="1224"/>
      <c r="BV57" s="1224"/>
      <c r="BW57" s="1224"/>
      <c r="BX57" s="1224">
        <v>61.9</v>
      </c>
      <c r="BY57" s="1224"/>
      <c r="BZ57" s="1224"/>
      <c r="CA57" s="1224"/>
      <c r="CB57" s="1224"/>
      <c r="CC57" s="1224"/>
      <c r="CD57" s="1224"/>
      <c r="CE57" s="1224"/>
      <c r="CF57" s="1224">
        <v>62.7</v>
      </c>
      <c r="CG57" s="1224"/>
      <c r="CH57" s="1224"/>
      <c r="CI57" s="1224"/>
      <c r="CJ57" s="1224"/>
      <c r="CK57" s="1224"/>
      <c r="CL57" s="1224"/>
      <c r="CM57" s="1224"/>
      <c r="CN57" s="1224">
        <v>63.9</v>
      </c>
      <c r="CO57" s="1224"/>
      <c r="CP57" s="1224"/>
      <c r="CQ57" s="1224"/>
      <c r="CR57" s="1224"/>
      <c r="CS57" s="1224"/>
      <c r="CT57" s="1224"/>
      <c r="CU57" s="1224"/>
      <c r="CV57" s="1224">
        <v>64.8</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607</v>
      </c>
    </row>
    <row r="64" spans="1:109" ht="13.2" x14ac:dyDescent="0.2">
      <c r="B64" s="1218"/>
      <c r="G64" s="1254"/>
      <c r="I64" s="1256"/>
      <c r="J64" s="1256"/>
      <c r="K64" s="1256"/>
      <c r="L64" s="1256"/>
      <c r="M64" s="1256"/>
      <c r="N64" s="1255"/>
      <c r="AM64" s="1254"/>
      <c r="AN64" s="1254" t="s">
        <v>606</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605</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604</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555</v>
      </c>
      <c r="BQ72" s="1226"/>
      <c r="BR72" s="1226"/>
      <c r="BS72" s="1226"/>
      <c r="BT72" s="1226"/>
      <c r="BU72" s="1226"/>
      <c r="BV72" s="1226"/>
      <c r="BW72" s="1226"/>
      <c r="BX72" s="1226" t="s">
        <v>556</v>
      </c>
      <c r="BY72" s="1226"/>
      <c r="BZ72" s="1226"/>
      <c r="CA72" s="1226"/>
      <c r="CB72" s="1226"/>
      <c r="CC72" s="1226"/>
      <c r="CD72" s="1226"/>
      <c r="CE72" s="1226"/>
      <c r="CF72" s="1226" t="s">
        <v>557</v>
      </c>
      <c r="CG72" s="1226"/>
      <c r="CH72" s="1226"/>
      <c r="CI72" s="1226"/>
      <c r="CJ72" s="1226"/>
      <c r="CK72" s="1226"/>
      <c r="CL72" s="1226"/>
      <c r="CM72" s="1226"/>
      <c r="CN72" s="1226" t="s">
        <v>558</v>
      </c>
      <c r="CO72" s="1226"/>
      <c r="CP72" s="1226"/>
      <c r="CQ72" s="1226"/>
      <c r="CR72" s="1226"/>
      <c r="CS72" s="1226"/>
      <c r="CT72" s="1226"/>
      <c r="CU72" s="1226"/>
      <c r="CV72" s="1226" t="s">
        <v>559</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603</v>
      </c>
      <c r="AO73" s="1225"/>
      <c r="AP73" s="1225"/>
      <c r="AQ73" s="1225"/>
      <c r="AR73" s="1225"/>
      <c r="AS73" s="1225"/>
      <c r="AT73" s="1225"/>
      <c r="AU73" s="1225"/>
      <c r="AV73" s="1225"/>
      <c r="AW73" s="1225"/>
      <c r="AX73" s="1225"/>
      <c r="AY73" s="1225"/>
      <c r="AZ73" s="1225"/>
      <c r="BA73" s="1225"/>
      <c r="BB73" s="1225" t="s">
        <v>601</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600</v>
      </c>
      <c r="BC75" s="1225"/>
      <c r="BD75" s="1225"/>
      <c r="BE75" s="1225"/>
      <c r="BF75" s="1225"/>
      <c r="BG75" s="1225"/>
      <c r="BH75" s="1225"/>
      <c r="BI75" s="1225"/>
      <c r="BJ75" s="1225"/>
      <c r="BK75" s="1225"/>
      <c r="BL75" s="1225"/>
      <c r="BM75" s="1225"/>
      <c r="BN75" s="1225"/>
      <c r="BO75" s="1225"/>
      <c r="BP75" s="1224">
        <v>-0.5</v>
      </c>
      <c r="BQ75" s="1224"/>
      <c r="BR75" s="1224"/>
      <c r="BS75" s="1224"/>
      <c r="BT75" s="1224"/>
      <c r="BU75" s="1224"/>
      <c r="BV75" s="1224"/>
      <c r="BW75" s="1224"/>
      <c r="BX75" s="1224">
        <v>-0.8</v>
      </c>
      <c r="BY75" s="1224"/>
      <c r="BZ75" s="1224"/>
      <c r="CA75" s="1224"/>
      <c r="CB75" s="1224"/>
      <c r="CC75" s="1224"/>
      <c r="CD75" s="1224"/>
      <c r="CE75" s="1224"/>
      <c r="CF75" s="1224">
        <v>-0.4</v>
      </c>
      <c r="CG75" s="1224"/>
      <c r="CH75" s="1224"/>
      <c r="CI75" s="1224"/>
      <c r="CJ75" s="1224"/>
      <c r="CK75" s="1224"/>
      <c r="CL75" s="1224"/>
      <c r="CM75" s="1224"/>
      <c r="CN75" s="1224">
        <v>0</v>
      </c>
      <c r="CO75" s="1224"/>
      <c r="CP75" s="1224"/>
      <c r="CQ75" s="1224"/>
      <c r="CR75" s="1224"/>
      <c r="CS75" s="1224"/>
      <c r="CT75" s="1224"/>
      <c r="CU75" s="1224"/>
      <c r="CV75" s="1224">
        <v>0.6</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602</v>
      </c>
      <c r="AO77" s="1226"/>
      <c r="AP77" s="1226"/>
      <c r="AQ77" s="1226"/>
      <c r="AR77" s="1226"/>
      <c r="AS77" s="1226"/>
      <c r="AT77" s="1226"/>
      <c r="AU77" s="1226"/>
      <c r="AV77" s="1226"/>
      <c r="AW77" s="1226"/>
      <c r="AX77" s="1226"/>
      <c r="AY77" s="1226"/>
      <c r="AZ77" s="1226"/>
      <c r="BA77" s="1226"/>
      <c r="BB77" s="1225" t="s">
        <v>601</v>
      </c>
      <c r="BC77" s="1225"/>
      <c r="BD77" s="1225"/>
      <c r="BE77" s="1225"/>
      <c r="BF77" s="1225"/>
      <c r="BG77" s="1225"/>
      <c r="BH77" s="1225"/>
      <c r="BI77" s="1225"/>
      <c r="BJ77" s="1225"/>
      <c r="BK77" s="1225"/>
      <c r="BL77" s="1225"/>
      <c r="BM77" s="1225"/>
      <c r="BN77" s="1225"/>
      <c r="BO77" s="1225"/>
      <c r="BP77" s="1224">
        <v>34</v>
      </c>
      <c r="BQ77" s="1224"/>
      <c r="BR77" s="1224"/>
      <c r="BS77" s="1224"/>
      <c r="BT77" s="1224"/>
      <c r="BU77" s="1224"/>
      <c r="BV77" s="1224"/>
      <c r="BW77" s="1224"/>
      <c r="BX77" s="1224">
        <v>33.9</v>
      </c>
      <c r="BY77" s="1224"/>
      <c r="BZ77" s="1224"/>
      <c r="CA77" s="1224"/>
      <c r="CB77" s="1224"/>
      <c r="CC77" s="1224"/>
      <c r="CD77" s="1224"/>
      <c r="CE77" s="1224"/>
      <c r="CF77" s="1224">
        <v>31.5</v>
      </c>
      <c r="CG77" s="1224"/>
      <c r="CH77" s="1224"/>
      <c r="CI77" s="1224"/>
      <c r="CJ77" s="1224"/>
      <c r="CK77" s="1224"/>
      <c r="CL77" s="1224"/>
      <c r="CM77" s="1224"/>
      <c r="CN77" s="1224">
        <v>23.4</v>
      </c>
      <c r="CO77" s="1224"/>
      <c r="CP77" s="1224"/>
      <c r="CQ77" s="1224"/>
      <c r="CR77" s="1224"/>
      <c r="CS77" s="1224"/>
      <c r="CT77" s="1224"/>
      <c r="CU77" s="1224"/>
      <c r="CV77" s="1224">
        <v>18.2</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600</v>
      </c>
      <c r="BC79" s="1225"/>
      <c r="BD79" s="1225"/>
      <c r="BE79" s="1225"/>
      <c r="BF79" s="1225"/>
      <c r="BG79" s="1225"/>
      <c r="BH79" s="1225"/>
      <c r="BI79" s="1225"/>
      <c r="BJ79" s="1225"/>
      <c r="BK79" s="1225"/>
      <c r="BL79" s="1225"/>
      <c r="BM79" s="1225"/>
      <c r="BN79" s="1225"/>
      <c r="BO79" s="1225"/>
      <c r="BP79" s="1224">
        <v>5.9</v>
      </c>
      <c r="BQ79" s="1224"/>
      <c r="BR79" s="1224"/>
      <c r="BS79" s="1224"/>
      <c r="BT79" s="1224"/>
      <c r="BU79" s="1224"/>
      <c r="BV79" s="1224"/>
      <c r="BW79" s="1224"/>
      <c r="BX79" s="1224">
        <v>5.7</v>
      </c>
      <c r="BY79" s="1224"/>
      <c r="BZ79" s="1224"/>
      <c r="CA79" s="1224"/>
      <c r="CB79" s="1224"/>
      <c r="CC79" s="1224"/>
      <c r="CD79" s="1224"/>
      <c r="CE79" s="1224"/>
      <c r="CF79" s="1224">
        <v>5.4</v>
      </c>
      <c r="CG79" s="1224"/>
      <c r="CH79" s="1224"/>
      <c r="CI79" s="1224"/>
      <c r="CJ79" s="1224"/>
      <c r="CK79" s="1224"/>
      <c r="CL79" s="1224"/>
      <c r="CM79" s="1224"/>
      <c r="CN79" s="1224">
        <v>5.2</v>
      </c>
      <c r="CO79" s="1224"/>
      <c r="CP79" s="1224"/>
      <c r="CQ79" s="1224"/>
      <c r="CR79" s="1224"/>
      <c r="CS79" s="1224"/>
      <c r="CT79" s="1224"/>
      <c r="CU79" s="1224"/>
      <c r="CV79" s="1224">
        <v>5.2</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iJnx5dVZfDILBQ2Zs3MgaPGq5BmC8M8KB/7Zczz9WlvYYL4pLIwDlUG/KbY8rv4zHRozZnZozsroV9LG74JUHw==" saltValue="VilnkDMyaGhUZUVwIu464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C1372-4362-4C2C-9506-5DC1A4018C4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502</v>
      </c>
    </row>
  </sheetData>
  <sheetProtection algorithmName="SHA-512" hashValue="LEIhOWzSrvyKHss1nqe4KTzTdY21mHY8OQDQDCL2WdTBBTOiXA3VL87VFuCEwmhyTjkQ5Nx95lvkaqjP7GUpsQ==" saltValue="hOWs9QUMDhtHICAr7zuO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8C162-E50E-4995-B3D9-6D5C6CE56DCE}">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502</v>
      </c>
    </row>
  </sheetData>
  <sheetProtection algorithmName="SHA-512" hashValue="q5yHA5f/QSYKoEQmZj9pee1MklgCrPTykYyZu6y8h+IBwCyLbCvK6oHnK/tC/Pu4artTW+EfQi5wWc5T5NmhXg==" saltValue="wcdO4/PBGK/rdP/IS597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552</v>
      </c>
      <c r="G2" s="151"/>
      <c r="H2" s="152"/>
    </row>
    <row r="3" spans="1:8" x14ac:dyDescent="0.2">
      <c r="A3" s="148" t="s">
        <v>545</v>
      </c>
      <c r="B3" s="153"/>
      <c r="C3" s="154"/>
      <c r="D3" s="155">
        <v>28203</v>
      </c>
      <c r="E3" s="156"/>
      <c r="F3" s="157">
        <v>46457</v>
      </c>
      <c r="G3" s="158"/>
      <c r="H3" s="159"/>
    </row>
    <row r="4" spans="1:8" x14ac:dyDescent="0.2">
      <c r="A4" s="160"/>
      <c r="B4" s="161"/>
      <c r="C4" s="162"/>
      <c r="D4" s="163">
        <v>13656</v>
      </c>
      <c r="E4" s="164"/>
      <c r="F4" s="165">
        <v>24020</v>
      </c>
      <c r="G4" s="166"/>
      <c r="H4" s="167"/>
    </row>
    <row r="5" spans="1:8" x14ac:dyDescent="0.2">
      <c r="A5" s="148" t="s">
        <v>547</v>
      </c>
      <c r="B5" s="153"/>
      <c r="C5" s="154"/>
      <c r="D5" s="155">
        <v>30392</v>
      </c>
      <c r="E5" s="156"/>
      <c r="F5" s="157">
        <v>51849</v>
      </c>
      <c r="G5" s="158"/>
      <c r="H5" s="159"/>
    </row>
    <row r="6" spans="1:8" x14ac:dyDescent="0.2">
      <c r="A6" s="160"/>
      <c r="B6" s="161"/>
      <c r="C6" s="162"/>
      <c r="D6" s="163">
        <v>9081</v>
      </c>
      <c r="E6" s="164"/>
      <c r="F6" s="165">
        <v>26326</v>
      </c>
      <c r="G6" s="166"/>
      <c r="H6" s="167"/>
    </row>
    <row r="7" spans="1:8" x14ac:dyDescent="0.2">
      <c r="A7" s="148" t="s">
        <v>548</v>
      </c>
      <c r="B7" s="153"/>
      <c r="C7" s="154"/>
      <c r="D7" s="155">
        <v>47723</v>
      </c>
      <c r="E7" s="156"/>
      <c r="F7" s="157">
        <v>52191</v>
      </c>
      <c r="G7" s="158"/>
      <c r="H7" s="159"/>
    </row>
    <row r="8" spans="1:8" x14ac:dyDescent="0.2">
      <c r="A8" s="160"/>
      <c r="B8" s="161"/>
      <c r="C8" s="162"/>
      <c r="D8" s="163">
        <v>19511</v>
      </c>
      <c r="E8" s="164"/>
      <c r="F8" s="165">
        <v>26807</v>
      </c>
      <c r="G8" s="166"/>
      <c r="H8" s="167"/>
    </row>
    <row r="9" spans="1:8" x14ac:dyDescent="0.2">
      <c r="A9" s="148" t="s">
        <v>549</v>
      </c>
      <c r="B9" s="153"/>
      <c r="C9" s="154"/>
      <c r="D9" s="155">
        <v>40462</v>
      </c>
      <c r="E9" s="156"/>
      <c r="F9" s="157">
        <v>48105</v>
      </c>
      <c r="G9" s="158"/>
      <c r="H9" s="159"/>
    </row>
    <row r="10" spans="1:8" x14ac:dyDescent="0.2">
      <c r="A10" s="160"/>
      <c r="B10" s="161"/>
      <c r="C10" s="162"/>
      <c r="D10" s="163">
        <v>18915</v>
      </c>
      <c r="E10" s="164"/>
      <c r="F10" s="165">
        <v>24072</v>
      </c>
      <c r="G10" s="166"/>
      <c r="H10" s="167"/>
    </row>
    <row r="11" spans="1:8" x14ac:dyDescent="0.2">
      <c r="A11" s="148" t="s">
        <v>550</v>
      </c>
      <c r="B11" s="153"/>
      <c r="C11" s="154"/>
      <c r="D11" s="155">
        <v>42323</v>
      </c>
      <c r="E11" s="156"/>
      <c r="F11" s="157">
        <v>47446</v>
      </c>
      <c r="G11" s="158"/>
      <c r="H11" s="159"/>
    </row>
    <row r="12" spans="1:8" x14ac:dyDescent="0.2">
      <c r="A12" s="160"/>
      <c r="B12" s="161"/>
      <c r="C12" s="168"/>
      <c r="D12" s="163">
        <v>11549</v>
      </c>
      <c r="E12" s="164"/>
      <c r="F12" s="165">
        <v>24371</v>
      </c>
      <c r="G12" s="166"/>
      <c r="H12" s="167"/>
    </row>
    <row r="13" spans="1:8" x14ac:dyDescent="0.2">
      <c r="A13" s="148"/>
      <c r="B13" s="153"/>
      <c r="C13" s="169"/>
      <c r="D13" s="170">
        <v>37821</v>
      </c>
      <c r="E13" s="171"/>
      <c r="F13" s="172">
        <v>49210</v>
      </c>
      <c r="G13" s="173"/>
      <c r="H13" s="159"/>
    </row>
    <row r="14" spans="1:8" x14ac:dyDescent="0.2">
      <c r="A14" s="160"/>
      <c r="B14" s="161"/>
      <c r="C14" s="162"/>
      <c r="D14" s="163">
        <v>14542</v>
      </c>
      <c r="E14" s="164"/>
      <c r="F14" s="165">
        <v>25119</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2.02</v>
      </c>
      <c r="C19" s="174">
        <f>ROUND(VALUE(SUBSTITUTE(実質収支比率等に係る経年分析!G$48,"▲","-")),2)</f>
        <v>2.12</v>
      </c>
      <c r="D19" s="174">
        <f>ROUND(VALUE(SUBSTITUTE(実質収支比率等に係る経年分析!H$48,"▲","-")),2)</f>
        <v>2.13</v>
      </c>
      <c r="E19" s="174">
        <f>ROUND(VALUE(SUBSTITUTE(実質収支比率等に係る経年分析!I$48,"▲","-")),2)</f>
        <v>2.98</v>
      </c>
      <c r="F19" s="174">
        <f>ROUND(VALUE(SUBSTITUTE(実質収支比率等に係る経年分析!J$48,"▲","-")),2)</f>
        <v>3.07</v>
      </c>
    </row>
    <row r="20" spans="1:11" x14ac:dyDescent="0.2">
      <c r="A20" s="174" t="s">
        <v>56</v>
      </c>
      <c r="B20" s="174">
        <f>ROUND(VALUE(SUBSTITUTE(実質収支比率等に係る経年分析!F$47,"▲","-")),2)</f>
        <v>12.79</v>
      </c>
      <c r="C20" s="174">
        <f>ROUND(VALUE(SUBSTITUTE(実質収支比率等に係る経年分析!G$47,"▲","-")),2)</f>
        <v>14.57</v>
      </c>
      <c r="D20" s="174">
        <f>ROUND(VALUE(SUBSTITUTE(実質収支比率等に係る経年分析!H$47,"▲","-")),2)</f>
        <v>15.93</v>
      </c>
      <c r="E20" s="174">
        <f>ROUND(VALUE(SUBSTITUTE(実質収支比率等に係る経年分析!I$47,"▲","-")),2)</f>
        <v>16.489999999999998</v>
      </c>
      <c r="F20" s="174">
        <f>ROUND(VALUE(SUBSTITUTE(実質収支比率等に係る経年分析!J$47,"▲","-")),2)</f>
        <v>19.12</v>
      </c>
    </row>
    <row r="21" spans="1:11" x14ac:dyDescent="0.2">
      <c r="A21" s="174" t="s">
        <v>57</v>
      </c>
      <c r="B21" s="174">
        <f>IF(ISNUMBER(VALUE(SUBSTITUTE(実質収支比率等に係る経年分析!F$49,"▲","-"))),ROUND(VALUE(SUBSTITUTE(実質収支比率等に係る経年分析!F$49,"▲","-")),2),NA())</f>
        <v>1.03</v>
      </c>
      <c r="C21" s="174">
        <f>IF(ISNUMBER(VALUE(SUBSTITUTE(実質収支比率等に係る経年分析!G$49,"▲","-"))),ROUND(VALUE(SUBSTITUTE(実質収支比率等に係る経年分析!G$49,"▲","-")),2),NA())</f>
        <v>2.15</v>
      </c>
      <c r="D21" s="174">
        <f>IF(ISNUMBER(VALUE(SUBSTITUTE(実質収支比率等に係る経年分析!H$49,"▲","-"))),ROUND(VALUE(SUBSTITUTE(実質収支比率等に係る経年分析!H$49,"▲","-")),2),NA())</f>
        <v>1.7</v>
      </c>
      <c r="E21" s="174">
        <f>IF(ISNUMBER(VALUE(SUBSTITUTE(実質収支比率等に係る経年分析!I$49,"▲","-"))),ROUND(VALUE(SUBSTITUTE(実質収支比率等に係る経年分析!I$49,"▲","-")),2),NA())</f>
        <v>2.41</v>
      </c>
      <c r="F21" s="174">
        <f>IF(ISNUMBER(VALUE(SUBSTITUTE(実質収支比率等に係る経年分析!J$49,"▲","-"))),ROUND(VALUE(SUBSTITUTE(実質収支比率等に係る経年分析!J$49,"▲","-")),2),NA())</f>
        <v>2.86</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7.0000000000000007E-2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2">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0.92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0.93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0.56999999999999995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v>
      </c>
    </row>
    <row r="31" spans="1:11" x14ac:dyDescent="0.2">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1.38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1.1499999999999999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v>
      </c>
    </row>
    <row r="32" spans="1:11" x14ac:dyDescent="0.2">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2.95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3.02</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3.36</v>
      </c>
    </row>
    <row r="34" spans="1:16" x14ac:dyDescent="0.2">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7.61</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10.99</v>
      </c>
    </row>
    <row r="36" spans="1:16" x14ac:dyDescent="0.2">
      <c r="A36" s="175" t="str">
        <f>IF(連結実質赤字比率に係る赤字・黒字の構成分析!C$34="",NA(),連結実質赤字比率に係る赤字・黒字の構成分析!C$34)</f>
        <v>自動車駐車場特別会計</v>
      </c>
      <c r="B36" s="175">
        <f>IF(ROUND(VALUE(SUBSTITUTE(連結実質赤字比率に係る赤字・黒字の構成分析!F$34,"▲", "-")), 2) &lt; 0, ABS(ROUND(VALUE(SUBSTITUTE(連結実質赤字比率に係る赤字・黒字の構成分析!F$34,"▲", "-")), 2)), NA())</f>
        <v>0.28999999999999998</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0.21</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0.18</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0.13</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7.0000000000000007E-2</v>
      </c>
      <c r="K36" s="175" t="e">
        <f>IF(ROUND(VALUE(SUBSTITUTE(連結実質赤字比率に係る赤字・黒字の構成分析!J$34,"▲", "-")), 2) &gt;= 0, ABS(ROUND(VALUE(SUBSTITUTE(連結実質赤字比率に係る赤字・黒字の構成分析!J$34,"▲", "-")), 2)), NA())</f>
        <v>#N/A</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14334</v>
      </c>
      <c r="E42" s="176"/>
      <c r="F42" s="176"/>
      <c r="G42" s="176">
        <f>'実質公債費比率（分子）の構造'!L$52</f>
        <v>14044</v>
      </c>
      <c r="H42" s="176"/>
      <c r="I42" s="176"/>
      <c r="J42" s="176">
        <f>'実質公債費比率（分子）の構造'!M$52</f>
        <v>13295</v>
      </c>
      <c r="K42" s="176"/>
      <c r="L42" s="176"/>
      <c r="M42" s="176">
        <f>'実質公債費比率（分子）の構造'!N$52</f>
        <v>13358</v>
      </c>
      <c r="N42" s="176"/>
      <c r="O42" s="176"/>
      <c r="P42" s="176">
        <f>'実質公債費比率（分子）の構造'!O$52</f>
        <v>13455</v>
      </c>
    </row>
    <row r="43" spans="1:16" x14ac:dyDescent="0.2">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2">
      <c r="A44" s="176" t="s">
        <v>66</v>
      </c>
      <c r="B44" s="176">
        <f>'実質公債費比率（分子）の構造'!K$50</f>
        <v>11</v>
      </c>
      <c r="C44" s="176"/>
      <c r="D44" s="176"/>
      <c r="E44" s="176">
        <f>'実質公債費比率（分子）の構造'!L$50</f>
        <v>11</v>
      </c>
      <c r="F44" s="176"/>
      <c r="G44" s="176"/>
      <c r="H44" s="176">
        <f>'実質公債費比率（分子）の構造'!M$50</f>
        <v>11</v>
      </c>
      <c r="I44" s="176"/>
      <c r="J44" s="176"/>
      <c r="K44" s="176">
        <f>'実質公債費比率（分子）の構造'!N$50</f>
        <v>11</v>
      </c>
      <c r="L44" s="176"/>
      <c r="M44" s="176"/>
      <c r="N44" s="176">
        <f>'実質公債費比率（分子）の構造'!O$50</f>
        <v>11</v>
      </c>
      <c r="O44" s="176"/>
      <c r="P44" s="176"/>
    </row>
    <row r="45" spans="1:16" x14ac:dyDescent="0.2">
      <c r="A45" s="176" t="s">
        <v>67</v>
      </c>
      <c r="B45" s="176">
        <f>'実質公債費比率（分子）の構造'!K$49</f>
        <v>412</v>
      </c>
      <c r="C45" s="176"/>
      <c r="D45" s="176"/>
      <c r="E45" s="176">
        <f>'実質公債費比率（分子）の構造'!L$49</f>
        <v>401</v>
      </c>
      <c r="F45" s="176"/>
      <c r="G45" s="176"/>
      <c r="H45" s="176">
        <f>'実質公債費比率（分子）の構造'!M$49</f>
        <v>377</v>
      </c>
      <c r="I45" s="176"/>
      <c r="J45" s="176"/>
      <c r="K45" s="176">
        <f>'実質公債費比率（分子）の構造'!N$49</f>
        <v>382</v>
      </c>
      <c r="L45" s="176"/>
      <c r="M45" s="176"/>
      <c r="N45" s="176">
        <f>'実質公債費比率（分子）の構造'!O$49</f>
        <v>391</v>
      </c>
      <c r="O45" s="176"/>
      <c r="P45" s="176"/>
    </row>
    <row r="46" spans="1:16" x14ac:dyDescent="0.2">
      <c r="A46" s="176" t="s">
        <v>68</v>
      </c>
      <c r="B46" s="176">
        <f>'実質公債費比率（分子）の構造'!K$48</f>
        <v>3552</v>
      </c>
      <c r="C46" s="176"/>
      <c r="D46" s="176"/>
      <c r="E46" s="176">
        <f>'実質公債費比率（分子）の構造'!L$48</f>
        <v>3239</v>
      </c>
      <c r="F46" s="176"/>
      <c r="G46" s="176"/>
      <c r="H46" s="176">
        <f>'実質公債費比率（分子）の構造'!M$48</f>
        <v>2857</v>
      </c>
      <c r="I46" s="176"/>
      <c r="J46" s="176"/>
      <c r="K46" s="176">
        <f>'実質公債費比率（分子）の構造'!N$48</f>
        <v>2879</v>
      </c>
      <c r="L46" s="176"/>
      <c r="M46" s="176"/>
      <c r="N46" s="176">
        <f>'実質公債費比率（分子）の構造'!O$48</f>
        <v>2709</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10063</v>
      </c>
      <c r="C49" s="176"/>
      <c r="D49" s="176"/>
      <c r="E49" s="176">
        <f>'実質公債費比率（分子）の構造'!L$45</f>
        <v>9672</v>
      </c>
      <c r="F49" s="176"/>
      <c r="G49" s="176"/>
      <c r="H49" s="176">
        <f>'実質公債費比率（分子）の構造'!M$45</f>
        <v>10090</v>
      </c>
      <c r="I49" s="176"/>
      <c r="J49" s="176"/>
      <c r="K49" s="176">
        <f>'実質公債費比率（分子）の構造'!N$45</f>
        <v>10644</v>
      </c>
      <c r="L49" s="176"/>
      <c r="M49" s="176"/>
      <c r="N49" s="176">
        <f>'実質公債費比率（分子）の構造'!O$45</f>
        <v>11051</v>
      </c>
      <c r="O49" s="176"/>
      <c r="P49" s="176"/>
    </row>
    <row r="50" spans="1:16" x14ac:dyDescent="0.2">
      <c r="A50" s="176" t="s">
        <v>72</v>
      </c>
      <c r="B50" s="176" t="e">
        <f>NA()</f>
        <v>#N/A</v>
      </c>
      <c r="C50" s="176">
        <f>IF(ISNUMBER('実質公債費比率（分子）の構造'!K$53),'実質公債費比率（分子）の構造'!K$53,NA())</f>
        <v>-296</v>
      </c>
      <c r="D50" s="176" t="e">
        <f>NA()</f>
        <v>#N/A</v>
      </c>
      <c r="E50" s="176" t="e">
        <f>NA()</f>
        <v>#N/A</v>
      </c>
      <c r="F50" s="176">
        <f>IF(ISNUMBER('実質公債費比率（分子）の構造'!L$53),'実質公債費比率（分子）の構造'!L$53,NA())</f>
        <v>-721</v>
      </c>
      <c r="G50" s="176" t="e">
        <f>NA()</f>
        <v>#N/A</v>
      </c>
      <c r="H50" s="176" t="e">
        <f>NA()</f>
        <v>#N/A</v>
      </c>
      <c r="I50" s="176">
        <f>IF(ISNUMBER('実質公債費比率（分子）の構造'!M$53),'実質公債費比率（分子）の構造'!M$53,NA())</f>
        <v>40</v>
      </c>
      <c r="J50" s="176" t="e">
        <f>NA()</f>
        <v>#N/A</v>
      </c>
      <c r="K50" s="176" t="e">
        <f>NA()</f>
        <v>#N/A</v>
      </c>
      <c r="L50" s="176">
        <f>IF(ISNUMBER('実質公債費比率（分子）の構造'!N$53),'実質公債費比率（分子）の構造'!N$53,NA())</f>
        <v>558</v>
      </c>
      <c r="M50" s="176" t="e">
        <f>NA()</f>
        <v>#N/A</v>
      </c>
      <c r="N50" s="176" t="e">
        <f>NA()</f>
        <v>#N/A</v>
      </c>
      <c r="O50" s="176">
        <f>IF(ISNUMBER('実質公債費比率（分子）の構造'!O$53),'実質公債費比率（分子）の構造'!O$53,NA())</f>
        <v>708</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118571</v>
      </c>
      <c r="E56" s="175"/>
      <c r="F56" s="175"/>
      <c r="G56" s="175">
        <f>'将来負担比率（分子）の構造'!J$52</f>
        <v>119413</v>
      </c>
      <c r="H56" s="175"/>
      <c r="I56" s="175"/>
      <c r="J56" s="175">
        <f>'将来負担比率（分子）の構造'!K$52</f>
        <v>119111</v>
      </c>
      <c r="K56" s="175"/>
      <c r="L56" s="175"/>
      <c r="M56" s="175">
        <f>'将来負担比率（分子）の構造'!L$52</f>
        <v>116840</v>
      </c>
      <c r="N56" s="175"/>
      <c r="O56" s="175"/>
      <c r="P56" s="175">
        <f>'将来負担比率（分子）の構造'!M$52</f>
        <v>113778</v>
      </c>
    </row>
    <row r="57" spans="1:16" x14ac:dyDescent="0.2">
      <c r="A57" s="175" t="s">
        <v>43</v>
      </c>
      <c r="B57" s="175"/>
      <c r="C57" s="175"/>
      <c r="D57" s="175">
        <f>'将来負担比率（分子）の構造'!I$51</f>
        <v>27376</v>
      </c>
      <c r="E57" s="175"/>
      <c r="F57" s="175"/>
      <c r="G57" s="175">
        <f>'将来負担比率（分子）の構造'!J$51</f>
        <v>28285</v>
      </c>
      <c r="H57" s="175"/>
      <c r="I57" s="175"/>
      <c r="J57" s="175">
        <f>'将来負担比率（分子）の構造'!K$51</f>
        <v>26448</v>
      </c>
      <c r="K57" s="175"/>
      <c r="L57" s="175"/>
      <c r="M57" s="175">
        <f>'将来負担比率（分子）の構造'!L$51</f>
        <v>26294</v>
      </c>
      <c r="N57" s="175"/>
      <c r="O57" s="175"/>
      <c r="P57" s="175">
        <f>'将来負担比率（分子）の構造'!M$51</f>
        <v>26706</v>
      </c>
    </row>
    <row r="58" spans="1:16" x14ac:dyDescent="0.2">
      <c r="A58" s="175" t="s">
        <v>42</v>
      </c>
      <c r="B58" s="175"/>
      <c r="C58" s="175"/>
      <c r="D58" s="175">
        <f>'将来負担比率（分子）の構造'!I$50</f>
        <v>31104</v>
      </c>
      <c r="E58" s="175"/>
      <c r="F58" s="175"/>
      <c r="G58" s="175">
        <f>'将来負担比率（分子）の構造'!J$50</f>
        <v>33265</v>
      </c>
      <c r="H58" s="175"/>
      <c r="I58" s="175"/>
      <c r="J58" s="175">
        <f>'将来負担比率（分子）の構造'!K$50</f>
        <v>33335</v>
      </c>
      <c r="K58" s="175"/>
      <c r="L58" s="175"/>
      <c r="M58" s="175">
        <f>'将来負担比率（分子）の構造'!L$50</f>
        <v>36881</v>
      </c>
      <c r="N58" s="175"/>
      <c r="O58" s="175"/>
      <c r="P58" s="175">
        <f>'将来負担比率（分子）の構造'!M$50</f>
        <v>40626</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1145</v>
      </c>
      <c r="C61" s="175"/>
      <c r="D61" s="175"/>
      <c r="E61" s="175">
        <f>'将来負担比率（分子）の構造'!J$46</f>
        <v>1136</v>
      </c>
      <c r="F61" s="175"/>
      <c r="G61" s="175"/>
      <c r="H61" s="175">
        <f>'将来負担比率（分子）の構造'!K$46</f>
        <v>1080</v>
      </c>
      <c r="I61" s="175"/>
      <c r="J61" s="175"/>
      <c r="K61" s="175">
        <f>'将来負担比率（分子）の構造'!L$46</f>
        <v>1075</v>
      </c>
      <c r="L61" s="175"/>
      <c r="M61" s="175"/>
      <c r="N61" s="175">
        <f>'将来負担比率（分子）の構造'!M$46</f>
        <v>906</v>
      </c>
      <c r="O61" s="175"/>
      <c r="P61" s="175"/>
    </row>
    <row r="62" spans="1:16" x14ac:dyDescent="0.2">
      <c r="A62" s="175" t="s">
        <v>36</v>
      </c>
      <c r="B62" s="175">
        <f>'将来負担比率（分子）の構造'!I$45</f>
        <v>15453</v>
      </c>
      <c r="C62" s="175"/>
      <c r="D62" s="175"/>
      <c r="E62" s="175">
        <f>'将来負担比率（分子）の構造'!J$45</f>
        <v>14648</v>
      </c>
      <c r="F62" s="175"/>
      <c r="G62" s="175"/>
      <c r="H62" s="175">
        <f>'将来負担比率（分子）の構造'!K$45</f>
        <v>13416</v>
      </c>
      <c r="I62" s="175"/>
      <c r="J62" s="175"/>
      <c r="K62" s="175">
        <f>'将来負担比率（分子）の構造'!L$45</f>
        <v>13041</v>
      </c>
      <c r="L62" s="175"/>
      <c r="M62" s="175"/>
      <c r="N62" s="175">
        <f>'将来負担比率（分子）の構造'!M$45</f>
        <v>13077</v>
      </c>
      <c r="O62" s="175"/>
      <c r="P62" s="175"/>
    </row>
    <row r="63" spans="1:16" x14ac:dyDescent="0.2">
      <c r="A63" s="175" t="s">
        <v>35</v>
      </c>
      <c r="B63" s="175">
        <f>'将来負担比率（分子）の構造'!I$44</f>
        <v>2341</v>
      </c>
      <c r="C63" s="175"/>
      <c r="D63" s="175"/>
      <c r="E63" s="175">
        <f>'将来負担比率（分子）の構造'!J$44</f>
        <v>2075</v>
      </c>
      <c r="F63" s="175"/>
      <c r="G63" s="175"/>
      <c r="H63" s="175">
        <f>'将来負担比率（分子）の構造'!K$44</f>
        <v>1823</v>
      </c>
      <c r="I63" s="175"/>
      <c r="J63" s="175"/>
      <c r="K63" s="175">
        <f>'将来負担比率（分子）の構造'!L$44</f>
        <v>1482</v>
      </c>
      <c r="L63" s="175"/>
      <c r="M63" s="175"/>
      <c r="N63" s="175">
        <f>'将来負担比率（分子）の構造'!M$44</f>
        <v>1223</v>
      </c>
      <c r="O63" s="175"/>
      <c r="P63" s="175"/>
    </row>
    <row r="64" spans="1:16" x14ac:dyDescent="0.2">
      <c r="A64" s="175" t="s">
        <v>34</v>
      </c>
      <c r="B64" s="175">
        <f>'将来負担比率（分子）の構造'!I$43</f>
        <v>30859</v>
      </c>
      <c r="C64" s="175"/>
      <c r="D64" s="175"/>
      <c r="E64" s="175">
        <f>'将来負担比率（分子）の構造'!J$43</f>
        <v>31141</v>
      </c>
      <c r="F64" s="175"/>
      <c r="G64" s="175"/>
      <c r="H64" s="175">
        <f>'将来負担比率（分子）の構造'!K$43</f>
        <v>29334</v>
      </c>
      <c r="I64" s="175"/>
      <c r="J64" s="175"/>
      <c r="K64" s="175">
        <f>'将来負担比率（分子）の構造'!L$43</f>
        <v>27461</v>
      </c>
      <c r="L64" s="175"/>
      <c r="M64" s="175"/>
      <c r="N64" s="175">
        <f>'将来負担比率（分子）の構造'!M$43</f>
        <v>25207</v>
      </c>
      <c r="O64" s="175"/>
      <c r="P64" s="175"/>
    </row>
    <row r="65" spans="1:16" x14ac:dyDescent="0.2">
      <c r="A65" s="175" t="s">
        <v>33</v>
      </c>
      <c r="B65" s="175">
        <f>'将来負担比率（分子）の構造'!I$42</f>
        <v>4674</v>
      </c>
      <c r="C65" s="175"/>
      <c r="D65" s="175"/>
      <c r="E65" s="175">
        <f>'将来負担比率（分子）の構造'!J$42</f>
        <v>4663</v>
      </c>
      <c r="F65" s="175"/>
      <c r="G65" s="175"/>
      <c r="H65" s="175">
        <f>'将来負担比率（分子）の構造'!K$42</f>
        <v>4646</v>
      </c>
      <c r="I65" s="175"/>
      <c r="J65" s="175"/>
      <c r="K65" s="175">
        <f>'将来負担比率（分子）の構造'!L$42</f>
        <v>4425</v>
      </c>
      <c r="L65" s="175"/>
      <c r="M65" s="175"/>
      <c r="N65" s="175">
        <f>'将来負担比率（分子）の構造'!M$42</f>
        <v>3917</v>
      </c>
      <c r="O65" s="175"/>
      <c r="P65" s="175"/>
    </row>
    <row r="66" spans="1:16" x14ac:dyDescent="0.2">
      <c r="A66" s="175" t="s">
        <v>32</v>
      </c>
      <c r="B66" s="175">
        <f>'将来負担比率（分子）の構造'!I$41</f>
        <v>104182</v>
      </c>
      <c r="C66" s="175"/>
      <c r="D66" s="175"/>
      <c r="E66" s="175">
        <f>'将来負担比率（分子）の構造'!J$41</f>
        <v>105708</v>
      </c>
      <c r="F66" s="175"/>
      <c r="G66" s="175"/>
      <c r="H66" s="175">
        <f>'将来負担比率（分子）の構造'!K$41</f>
        <v>111037</v>
      </c>
      <c r="I66" s="175"/>
      <c r="J66" s="175"/>
      <c r="K66" s="175">
        <f>'将来負担比率（分子）の構造'!L$41</f>
        <v>113685</v>
      </c>
      <c r="L66" s="175"/>
      <c r="M66" s="175"/>
      <c r="N66" s="175">
        <f>'将来負担比率（分子）の構造'!M$41</f>
        <v>112893</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12666</v>
      </c>
      <c r="C72" s="179">
        <f>基金残高に係る経年分析!G55</f>
        <v>13602</v>
      </c>
      <c r="D72" s="179">
        <f>基金残高に係る経年分析!H55</f>
        <v>15499</v>
      </c>
    </row>
    <row r="73" spans="1:16" x14ac:dyDescent="0.2">
      <c r="A73" s="178" t="s">
        <v>79</v>
      </c>
      <c r="B73" s="179">
        <f>基金残高に係る経年分析!F56</f>
        <v>4397</v>
      </c>
      <c r="C73" s="179">
        <f>基金残高に係る経年分析!G56</f>
        <v>5397</v>
      </c>
      <c r="D73" s="179">
        <f>基金残高に係る経年分析!H56</f>
        <v>5897</v>
      </c>
    </row>
    <row r="74" spans="1:16" x14ac:dyDescent="0.2">
      <c r="A74" s="178" t="s">
        <v>80</v>
      </c>
      <c r="B74" s="179">
        <f>基金残高に係る経年分析!F57</f>
        <v>12764</v>
      </c>
      <c r="C74" s="179">
        <f>基金残高に係る経年分析!G57</f>
        <v>14151</v>
      </c>
      <c r="D74" s="179">
        <f>基金残高に係る経年分析!H57</f>
        <v>15541</v>
      </c>
    </row>
  </sheetData>
  <sheetProtection algorithmName="SHA-512" hashValue="m+7FpQ9B7YSAyz5mGNhD1//ES/4MD7TSS9L4AL8kL9gB9fSAQT78Tej2ZkNa0w4AenNYvim60x8Hn1y95sZROQ==" saltValue="MPFRQib2fPDG6Lfun7HN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2024-03-22T06:57:49Z</cp:lastPrinted>
  <dcterms:created xsi:type="dcterms:W3CDTF">2024-02-05T02:11:24Z</dcterms:created>
  <dcterms:modified xsi:type="dcterms:W3CDTF">2024-09-24T02:58:31Z</dcterms:modified>
  <cp:category/>
</cp:coreProperties>
</file>