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5（R4決算）\15_ホームページ掲載用（２回目）\"/>
    </mc:Choice>
  </mc:AlternateContent>
  <xr:revisionPtr revIDLastSave="0" documentId="13_ncr:1_{DC5E97CA-5DE3-4756-88ED-0E1F3808BFA0}" xr6:coauthVersionLast="47" xr6:coauthVersionMax="47" xr10:uidLastSave="{00000000-0000-0000-0000-000000000000}"/>
  <bookViews>
    <workbookView xWindow="-108" yWindow="-108" windowWidth="23256" windowHeight="14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E34" i="10"/>
  <c r="C34" i="10"/>
  <c r="U34" i="10" s="1"/>
  <c r="U35" i="10" l="1"/>
  <c r="U36"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CO34" i="10" l="1"/>
</calcChain>
</file>

<file path=xl/sharedStrings.xml><?xml version="1.0" encoding="utf-8"?>
<sst xmlns="http://schemas.openxmlformats.org/spreadsheetml/2006/main" count="1076" uniqueCount="613">
  <si>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</si>
  <si>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</si>
  <si>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</si>
  <si>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</si>
  <si>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</si>
  <si>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</si>
  <si>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</si>
  <si>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</si>
  <si>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</si>
  <si>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</si>
  <si>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</si>
  <si>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</si>
  <si>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</si>
  <si>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</si>
  <si>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</si>
  <si>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</si>
  <si>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</si>
  <si>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</si>
  <si>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</si>
  <si>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</si>
  <si>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</si>
  <si>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</si>
  <si>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</si>
  <si>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</si>
  <si>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</si>
  <si>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</si>
  <si>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</si>
  <si>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</si>
  <si>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</si>
  <si>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</si>
  <si>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</si>
  <si>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</si>
  <si>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</si>
  <si>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</si>
  <si>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</si>
  <si>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</si>
  <si>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</si>
  <si>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</si>
  <si>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</si>
  <si>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</si>
  <si>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</si>
  <si>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</si>
  <si>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</si>
  <si>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</si>
  <si>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</si>
  <si>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</si>
  <si>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</si>
  <si>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</si>
  <si>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</si>
  <si>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</si>
  <si>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</si>
  <si>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</si>
  <si>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</si>
  <si>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</si>
  <si>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</si>
  <si>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</si>
  <si>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</si>
  <si>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</si>
  <si>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</si>
  <si>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</si>
  <si>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</si>
  <si>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</si>
  <si>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</si>
  <si>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</si>
  <si>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</si>
  <si>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</si>
  <si>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</si>
  <si>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</si>
  <si>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</si>
  <si>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</si>
  <si>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</si>
  <si>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</si>
  <si>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</si>
  <si>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</si>
  <si>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</si>
  <si>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</si>
  <si>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</si>
  <si>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</si>
  <si>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</si>
  <si>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</si>
  <si>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</si>
  <si>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</si>
  <si>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</si>
  <si>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</si>
  <si>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</si>
  <si>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</si>
  <si>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</si>
  <si>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</si>
  <si>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</si>
  <si>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</si>
  <si>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</si>
  <si>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</si>
  <si>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</si>
  <si>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</si>
  <si>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</si>
  <si>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</si>
  <si>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</si>
  <si>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</si>
  <si>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</si>
  <si>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</si>
  <si>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貝塚市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</si>
  <si>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</si>
  <si>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</si>
  <si>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</si>
  <si>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</si>
  <si>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</si>
  <si>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</si>
  <si>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</si>
  <si>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</si>
  <si>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</si>
  <si>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</si>
  <si>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</si>
  <si>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</si>
  <si>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</si>
  <si>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</si>
  <si>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</si>
  <si>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</si>
  <si>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</si>
  <si>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</si>
  <si>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</si>
  <si>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</si>
  <si>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</si>
  <si>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</si>
  <si>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</si>
  <si>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</si>
  <si>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</si>
  <si>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</si>
  <si>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</si>
  <si>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</si>
  <si>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</si>
  <si>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</si>
  <si>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</si>
  <si>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</si>
  <si>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</si>
  <si>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</si>
  <si>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</si>
  <si>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</si>
  <si>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</si>
  <si>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</si>
  <si>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</si>
  <si>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</si>
  <si>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</si>
  <si>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</si>
  <si>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</si>
  <si>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</si>
  <si>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</si>
  <si>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</si>
  <si>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</si>
  <si>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</si>
  <si>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</si>
  <si>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</si>
  <si>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</si>
  <si>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</si>
  <si>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</si>
  <si>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</si>
  <si>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</si>
  <si>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</si>
  <si>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</si>
  <si>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</si>
  <si>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</si>
  <si>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</si>
  <si>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</si>
  <si>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</si>
  <si>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</si>
  <si>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</si>
  <si>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</si>
  <si>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</si>
  <si>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</si>
  <si>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</si>
  <si>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</si>
  <si>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</si>
  <si>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</si>
  <si>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</si>
  <si>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</si>
  <si>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</si>
  <si>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</si>
  <si>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</si>
  <si>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</si>
  <si>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</si>
  <si>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</si>
  <si>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</si>
  <si>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</si>
  <si>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</si>
  <si>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</si>
  <si>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</si>
  <si>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</si>
  <si>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</si>
  <si>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</si>
  <si>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</si>
  <si>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</si>
  <si>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</si>
  <si>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</si>
  <si>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</si>
  <si>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</si>
  <si>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</si>
  <si>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</si>
  <si>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</si>
  <si>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</si>
  <si>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</si>
  <si>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</si>
  <si>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</si>
  <si>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</si>
  <si>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</si>
  <si>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</si>
  <si>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</si>
  <si>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</si>
  <si>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</si>
  <si>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</si>
  <si>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</si>
  <si>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</si>
  <si>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</si>
  <si>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</si>
  <si>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</si>
  <si>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</si>
  <si>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</si>
  <si>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</si>
  <si>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</si>
  <si>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</si>
  <si>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大阪府貝塚市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</si>
  <si>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</si>
  <si>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</si>
  <si>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</si>
  <si>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</si>
  <si>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</si>
  <si>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</si>
  <si>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</si>
  <si>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</si>
  <si>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</si>
  <si>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</si>
  <si>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</si>
  <si>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</si>
  <si>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</si>
  <si>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</si>
  <si>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</si>
  <si>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</si>
  <si>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</si>
  <si>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</si>
  <si>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</si>
  <si>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</si>
  <si>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</si>
  <si>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</si>
  <si>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</si>
  <si>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</si>
  <si>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</si>
  <si>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</si>
  <si>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</si>
  <si>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</si>
  <si>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</si>
  <si>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</si>
  <si>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</si>
  <si>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</si>
  <si>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</si>
  <si>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</si>
  <si>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</si>
  <si>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</si>
  <si>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</si>
  <si>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</si>
  <si>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</si>
  <si>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</si>
  <si>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</si>
  <si>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</si>
  <si>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</si>
  <si>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</si>
  <si>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</si>
  <si>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</si>
  <si>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</si>
  <si>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</si>
  <si>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</si>
  <si>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</si>
  <si>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</si>
  <si>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</si>
  <si>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</si>
  <si>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</si>
  <si>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</si>
  <si>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</si>
  <si>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</si>
  <si>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</si>
  <si>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</si>
  <si>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</si>
  <si>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</si>
  <si>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</si>
  <si>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</si>
  <si>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</si>
  <si>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</si>
  <si>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</si>
  <si>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</si>
  <si>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</si>
  <si>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</si>
  <si>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</si>
  <si>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</si>
  <si>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</si>
  <si>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</si>
  <si>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</si>
  <si>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</si>
  <si>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</si>
  <si>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</si>
  <si>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</si>
  <si>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</si>
  <si>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</si>
  <si>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</si>
  <si>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</si>
  <si>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</si>
  <si>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</si>
  <si>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</si>
  <si>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</si>
  <si>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</si>
  <si>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</si>
  <si>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</si>
  <si>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</si>
  <si>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</si>
  <si>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</si>
  <si>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</si>
  <si>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</si>
  <si>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</si>
  <si>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</si>
  <si>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</si>
  <si>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</si>
  <si>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</si>
  <si>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</si>
  <si>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</si>
  <si>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</si>
  <si>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</si>
  <si>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</si>
  <si>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</si>
  <si>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</si>
  <si>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</si>
  <si>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</si>
  <si>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</si>
  <si>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</si>
  <si>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</si>
  <si>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</si>
  <si>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</si>
  <si>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</si>
  <si>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</si>
  <si>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</si>
  <si>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</si>
  <si>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</si>
  <si>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</si>
  <si>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</si>
  <si>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</si>
  <si>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</si>
  <si>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</si>
  <si>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</si>
  <si>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</si>
  <si>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</si>
  <si>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</si>
  <si>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</si>
  <si>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</si>
  <si>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</si>
  <si>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</si>
  <si>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</si>
  <si>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</si>
  <si>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</si>
  <si>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</si>
  <si>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</si>
  <si>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</si>
  <si>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</si>
  <si>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</si>
  <si>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</si>
  <si>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</si>
  <si>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</si>
  <si>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</si>
  <si>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</si>
  <si>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</si>
  <si>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</si>
  <si>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</si>
  <si>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</si>
  <si>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</si>
  <si>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</si>
  <si>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</si>
  <si>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大阪府貝塚市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</si>
  <si>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</si>
  <si>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</si>
  <si>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</si>
  <si>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</si>
  <si>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</si>
  <si>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</si>
  <si>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</si>
  <si>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</si>
  <si>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</si>
  <si>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</si>
  <si>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</si>
  <si>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</si>
  <si>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</si>
  <si>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</si>
  <si>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</si>
  <si>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</si>
  <si>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</si>
  <si>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</si>
  <si>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</si>
  <si>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</si>
  <si>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</si>
  <si>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</si>
  <si>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</si>
  <si>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</si>
  <si>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</si>
  <si>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</si>
  <si>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</si>
  <si>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</si>
  <si>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</si>
  <si>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</si>
  <si>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</si>
  <si>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</si>
  <si>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</si>
  <si>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</si>
  <si>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</si>
  <si>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</si>
  <si>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</si>
  <si>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</si>
  <si>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</si>
  <si>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</si>
  <si>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</si>
  <si>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</si>
  <si>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</si>
  <si>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</si>
  <si>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</si>
  <si>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</si>
  <si>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</si>
  <si>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</si>
  <si>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</si>
  <si>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</si>
  <si>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</si>
  <si>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</si>
  <si>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</si>
  <si>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</si>
  <si>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</si>
  <si>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</si>
  <si>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</si>
  <si>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</si>
  <si>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</si>
  <si>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</si>
  <si>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</si>
  <si>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</si>
  <si>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</si>
  <si>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</si>
  <si>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</si>
  <si>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</si>
  <si>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</si>
  <si>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</si>
  <si>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</si>
  <si>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</si>
  <si>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</si>
  <si>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</si>
  <si>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</si>
  <si>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</si>
  <si>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</si>
  <si>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</si>
  <si>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</si>
  <si>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</si>
  <si>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</si>
  <si>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</si>
  <si>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</si>
  <si>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</si>
  <si>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</si>
  <si>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</si>
  <si>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</si>
  <si>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</si>
  <si>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</si>
  <si>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</si>
  <si>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</si>
  <si>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</si>
  <si>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</si>
  <si>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</si>
  <si>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</si>
  <si>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</si>
  <si>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</si>
  <si>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</si>
  <si>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</si>
  <si>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</si>
  <si>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</si>
  <si>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</si>
  <si>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</si>
  <si>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</si>
  <si>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</si>
  <si>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</si>
  <si>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</si>
  <si>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</si>
  <si>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</si>
  <si>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</si>
  <si>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</si>
  <si>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</si>
  <si>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</si>
  <si>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</si>
  <si>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</si>
  <si>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</si>
  <si>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</si>
  <si>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</si>
  <si>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</si>
  <si>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</si>
  <si>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</si>
  <si>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</si>
  <si>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</si>
  <si>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</si>
  <si>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</si>
  <si>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</si>
  <si>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</si>
  <si>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</si>
  <si>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</si>
  <si>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</si>
  <si>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</si>
  <si>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</si>
  <si>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</si>
  <si>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</si>
  <si>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</si>
  <si>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</si>
  <si>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</si>
  <si>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</si>
  <si>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</si>
  <si>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</si>
  <si>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</si>
  <si>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</si>
  <si>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</si>
  <si>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</si>
  <si>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</si>
  <si>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</si>
  <si>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</si>
  <si>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</si>
  <si>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</si>
  <si>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</si>
  <si>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</si>
  <si>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</si>
  <si>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</si>
  <si>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</si>
  <si>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</si>
  <si>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</si>
  <si>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</si>
  <si>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</si>
  <si>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</si>
  <si>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</si>
  <si>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</si>
  <si>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</si>
  <si>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</si>
  <si>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</si>
  <si>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</si>
  <si>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</si>
  <si>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</si>
  <si>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</si>
  <si>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</si>
  <si>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</si>
  <si>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</si>
  <si>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</si>
  <si>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</si>
  <si>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</si>
  <si>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</si>
  <si>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</si>
  <si>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</si>
  <si>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</si>
  <si>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</si>
  <si>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</si>
  <si>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</si>
  <si>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</si>
  <si>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</si>
  <si>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</si>
  <si>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</si>
  <si>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</si>
  <si>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</si>
  <si>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</si>
  <si>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</si>
  <si>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</si>
  <si>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</si>
  <si>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</si>
  <si>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</si>
  <si>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</si>
  <si>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</si>
  <si>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</si>
  <si>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</si>
  <si>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</si>
  <si>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</si>
  <si>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</si>
  <si>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</si>
  <si>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</si>
  <si>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水道事業会計</t>
  </si>
  <si>
    <t>病院事業会計</t>
  </si>
  <si>
    <t>▲ 1.83</t>
  </si>
  <si>
    <t>▲ 2.05</t>
  </si>
  <si>
    <t>▲ 0.32</t>
  </si>
  <si>
    <t>一般会計</t>
  </si>
  <si>
    <t>国民健康保険事業特別会計</t>
  </si>
  <si>
    <t>介護保険事業特別会計</t>
  </si>
  <si>
    <t>後期高齢者医療事業特別会計</t>
  </si>
  <si>
    <t>下水道事業会計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</si>
  <si>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</si>
  <si>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</si>
  <si>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</si>
  <si>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</si>
  <si>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</si>
  <si>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</si>
  <si>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</si>
  <si>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</si>
  <si>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</si>
  <si>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岸和田市貝塚市清掃施設組合</t>
    <rPh sb="0" eb="4">
      <t>キシワダシ</t>
    </rPh>
    <rPh sb="4" eb="7">
      <t>カイヅカシ</t>
    </rPh>
    <rPh sb="7" eb="9">
      <t>セイソウ</t>
    </rPh>
    <rPh sb="9" eb="11">
      <t>シセツ</t>
    </rPh>
    <rPh sb="11" eb="13">
      <t>クミアイ</t>
    </rPh>
    <phoneticPr fontId="2"/>
  </si>
  <si>
    <t>大阪府都市競艇企業団</t>
    <rPh sb="0" eb="3">
      <t>オオサカフ</t>
    </rPh>
    <rPh sb="3" eb="5">
      <t>トシ</t>
    </rPh>
    <rPh sb="5" eb="7">
      <t>キョウテイ</t>
    </rPh>
    <rPh sb="7" eb="9">
      <t>キギョウ</t>
    </rPh>
    <rPh sb="9" eb="10">
      <t>ダン</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</si>
  <si>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phoneticPr fontId="2"/>
  </si>
  <si>
    <t>大阪府後期高齢者医療広域連合（後期高齢者医療特別会計）</t>
    <phoneticPr fontId="2"/>
  </si>
  <si>
    <t>大阪広域水道企業団（水道事業会計（水道用水供給事業））</t>
    <phoneticPr fontId="2"/>
  </si>
  <si>
    <t>大阪広域水道企業団（工業用水道事業会計）</t>
    <phoneticPr fontId="2"/>
  </si>
  <si>
    <t>貝塚市文化振興事業団</t>
    <rPh sb="0" eb="3">
      <t>カイヅカシ</t>
    </rPh>
    <rPh sb="3" eb="5">
      <t>ブンカ</t>
    </rPh>
    <rPh sb="5" eb="7">
      <t>シンコウ</t>
    </rPh>
    <rPh sb="7" eb="10">
      <t>ジギョウダン</t>
    </rPh>
    <phoneticPr fontId="2"/>
  </si>
  <si>
    <t>公共施設等整備基金</t>
    <rPh sb="0" eb="2">
      <t>コウキョウ</t>
    </rPh>
    <rPh sb="2" eb="4">
      <t>シセツ</t>
    </rPh>
    <rPh sb="4" eb="5">
      <t>トウ</t>
    </rPh>
    <rPh sb="5" eb="7">
      <t>セイビ</t>
    </rPh>
    <rPh sb="7" eb="9">
      <t>キキン</t>
    </rPh>
    <phoneticPr fontId="5"/>
  </si>
  <si>
    <t>かいづか　ふるさと応援基金</t>
    <rPh sb="11" eb="13">
      <t>キキン</t>
    </rPh>
    <phoneticPr fontId="2"/>
  </si>
  <si>
    <t>地域福祉基金</t>
    <rPh sb="4" eb="6">
      <t>キキン</t>
    </rPh>
    <phoneticPr fontId="2"/>
  </si>
  <si>
    <t>地域公共交通活用促進基金</t>
    <phoneticPr fontId="2"/>
  </si>
  <si>
    <t>バリアフリー基金</t>
    <rPh sb="6" eb="8">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</si>
  <si>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</si>
  <si>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</si>
  <si>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</si>
  <si>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</si>
  <si>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</si>
  <si>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実質公債費率は類似団体内平均値と比較し低い水準であり、近年横ばいである一方、将来負担比率は類似団体内平均値と比較して高く、また前年度より悪化した。
　将来負担比率が増加したのは、新庁舎整備事業の建設費の割賦払い分を債務負担行為に基づく支出予定額（PFI事業に係るもの）として算入したためである。　　　　　　　　　　　
　今後、新庁舎整備事業に係る起債の償還により、地方債残高が減少するため、将来負担比率は改善することが見込まれる。一方で元利償還金の増加により、実質公債費率は悪化していくことが見込まれるため、事業の選択と集中を進め、大幅な増加が生じないよう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</si>
  <si>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</si>
  <si>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</si>
  <si>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</si>
  <si>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　新庁舎整備事業を進めたことにより、有形固定資産減価償却率は類似団体よりもやや低い水準まで低下しているが、その一方で新庁舎整備の建設費の割賦払い分を債務負担行為に基づく支出予定額（PFI事業に係るもの）として算入したため、将来負担比率が増加傾向にある。
　また、今後の有形固定資産減価償却率については、公共施設等総合管理計画に基づき、公共施設の集約化等を予定しているものの、依然として老朽化した</t>
    </r>
    <r>
      <rPr>
        <sz val="11"/>
        <rFont val="ＭＳ ゴシック"/>
        <family val="2"/>
        <charset val="128"/>
      </rPr>
      <t>建物が数多くあることから、数値の大幅な減少は見込めない。</t>
    </r>
    <r>
      <rPr>
        <sz val="11"/>
        <rFont val="ＭＳ Ｐゴシック"/>
        <family val="2"/>
        <charset val="128"/>
      </rPr>
      <t xml:space="preserve">
　　今後も引き続き、公共建築物の更新や長寿命化、統合、転用、除却等も含めた対策が必要であると考える。</t>
    </r>
    <rPh sb="1" eb="4">
      <t>シンチョウシャ</t>
    </rPh>
    <rPh sb="4" eb="6">
      <t>セイビ</t>
    </rPh>
    <rPh sb="6" eb="8">
      <t>ジギョウ</t>
    </rPh>
    <rPh sb="9" eb="10">
      <t>スス</t>
    </rPh>
    <rPh sb="55" eb="57">
      <t>イッポウ</t>
    </rPh>
    <rPh sb="111" eb="117">
      <t>ショウライフタンヒリツ</t>
    </rPh>
    <rPh sb="118" eb="122">
      <t>ゾウカケイコウ</t>
    </rPh>
    <rPh sb="131" eb="133">
      <t>コンゴ</t>
    </rPh>
    <rPh sb="134" eb="145">
      <t>ユウケイコテイシサンゲンカショウキャクリツ</t>
    </rPh>
    <rPh sb="151" eb="162">
      <t>コウキョウシセツトウソウゴウカンリケイカク</t>
    </rPh>
    <rPh sb="163" eb="164">
      <t>モト</t>
    </rPh>
    <rPh sb="167" eb="171">
      <t>コウキョウシセツ</t>
    </rPh>
    <rPh sb="172" eb="175">
      <t>シュウヤクカ</t>
    </rPh>
    <rPh sb="175" eb="176">
      <t>トウ</t>
    </rPh>
    <rPh sb="177" eb="179">
      <t>ヨテイ</t>
    </rPh>
    <rPh sb="187" eb="189">
      <t>イゼン</t>
    </rPh>
    <rPh sb="192" eb="195">
      <t>ロウキュウカ</t>
    </rPh>
    <rPh sb="197" eb="199">
      <t>タテモノ</t>
    </rPh>
    <rPh sb="200" eb="202">
      <t>カズオオ</t>
    </rPh>
    <rPh sb="210" eb="212">
      <t>スウチ</t>
    </rPh>
    <rPh sb="213" eb="215">
      <t>オオハバ</t>
    </rPh>
    <rPh sb="216" eb="218">
      <t>ゲンショウ</t>
    </rPh>
    <rPh sb="219" eb="221">
      <t>ミコ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</si>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</sst>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2"/>
      <charset val="128"/>
    </font>
    <font>
      <sz val="11"/>
      <name val="ＭＳ ゴシック"/>
      <family val="2"/>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41"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51" xfId="16" applyFont="1" applyBorder="1" applyAlignment="1" applyProtection="1">
      <alignment horizontal="left" vertical="top" wrapText="1"/>
      <protection locked="0"/>
    </xf>
    <xf numFmtId="0" fontId="35" fillId="0" borderId="65"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6"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4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1F2A2EC-34F7-4B6C-A1AB-B9E3FA9554B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740D-462B-8271-7B98D57990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13279</c:v>
                </c:pt>
                <c:pt idx="1">
                  <c:v>25890</c:v>
                </c:pt>
                <c:pt idx="2">
                  <c:v>28942</c:v>
                </c:pt>
                <c:pt idx="3">
                  <c:v>72241</c:v>
                </c:pt>
                <c:pt idx="4">
                  <c:v>50035</c:v>
                </c:pt>
              </c:numCache>
            </c:numRef>
          </c:val>
          <c:smooth val="0"/>
          <c:extLst>
            <c:ext xmlns:c16="http://schemas.microsoft.com/office/drawing/2014/chart" uri="{C3380CC4-5D6E-409C-BE32-E72D297353CC}">
              <c16:uniqueId val="{00000001-740D-462B-8271-7B98D57990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0.42</c:v>
                </c:pt>
                <c:pt idx="1">
                  <c:v>0.43</c:v>
                </c:pt>
                <c:pt idx="2">
                  <c:v>0.5</c:v>
                </c:pt>
                <c:pt idx="3">
                  <c:v>0.8</c:v>
                </c:pt>
                <c:pt idx="4">
                  <c:v>2.4300000000000002</c:v>
                </c:pt>
              </c:numCache>
            </c:numRef>
          </c:val>
          <c:extLst>
            <c:ext xmlns:c16="http://schemas.microsoft.com/office/drawing/2014/chart" uri="{C3380CC4-5D6E-409C-BE32-E72D297353CC}">
              <c16:uniqueId val="{00000000-D167-46E7-AED7-F21C9BB4FD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13.31</c:v>
                </c:pt>
                <c:pt idx="1">
                  <c:v>14.11</c:v>
                </c:pt>
                <c:pt idx="2">
                  <c:v>15.71</c:v>
                </c:pt>
                <c:pt idx="3">
                  <c:v>20.29</c:v>
                </c:pt>
                <c:pt idx="4">
                  <c:v>21.31</c:v>
                </c:pt>
              </c:numCache>
            </c:numRef>
          </c:val>
          <c:extLst>
            <c:ext xmlns:c16="http://schemas.microsoft.com/office/drawing/2014/chart" uri="{C3380CC4-5D6E-409C-BE32-E72D297353CC}">
              <c16:uniqueId val="{00000001-D167-46E7-AED7-F21C9BB4FD7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7.76</c:v>
                </c:pt>
                <c:pt idx="1">
                  <c:v>0.93</c:v>
                </c:pt>
                <c:pt idx="2">
                  <c:v>2.09</c:v>
                </c:pt>
                <c:pt idx="3">
                  <c:v>5.71</c:v>
                </c:pt>
                <c:pt idx="4">
                  <c:v>2.17</c:v>
                </c:pt>
              </c:numCache>
            </c:numRef>
          </c:val>
          <c:smooth val="0"/>
          <c:extLst>
            <c:ext xmlns:c16="http://schemas.microsoft.com/office/drawing/2014/chart" uri="{C3380CC4-5D6E-409C-BE32-E72D297353CC}">
              <c16:uniqueId val="{00000002-D167-46E7-AED7-F21C9BB4FD7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3A-4044-9E1B-7993EAB8A3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3A-4044-9E1B-7993EAB8A38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3A-4044-9E1B-7993EAB8A381}"/>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#N/A</c:v>
                </c:pt>
                <c:pt idx="3">
                  <c:v>0.22</c:v>
                </c:pt>
                <c:pt idx="4">
                  <c:v>#N/A</c:v>
                </c:pt>
                <c:pt idx="5">
                  <c:v>0.14000000000000001</c:v>
                </c:pt>
                <c:pt idx="6">
                  <c:v>#N/A</c:v>
                </c:pt>
                <c:pt idx="7">
                  <c:v>0.28000000000000003</c:v>
                </c:pt>
                <c:pt idx="8">
                  <c:v>#N/A</c:v>
                </c:pt>
                <c:pt idx="9">
                  <c:v>0.32</c:v>
                </c:pt>
              </c:numCache>
            </c:numRef>
          </c:val>
          <c:extLst>
            <c:ext xmlns:c16="http://schemas.microsoft.com/office/drawing/2014/chart" uri="{C3380CC4-5D6E-409C-BE32-E72D297353CC}">
              <c16:uniqueId val="{00000003-423A-4044-9E1B-7993EAB8A381}"/>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0.04</c:v>
                </c:pt>
                <c:pt idx="4">
                  <c:v>#N/A</c:v>
                </c:pt>
                <c:pt idx="5">
                  <c:v>0.03</c:v>
                </c:pt>
                <c:pt idx="6">
                  <c:v>#N/A</c:v>
                </c:pt>
                <c:pt idx="7">
                  <c:v>0.18</c:v>
                </c:pt>
                <c:pt idx="8">
                  <c:v>#N/A</c:v>
                </c:pt>
                <c:pt idx="9">
                  <c:v>0.35</c:v>
                </c:pt>
              </c:numCache>
            </c:numRef>
          </c:val>
          <c:extLst>
            <c:ext xmlns:c16="http://schemas.microsoft.com/office/drawing/2014/chart" uri="{C3380CC4-5D6E-409C-BE32-E72D297353CC}">
              <c16:uniqueId val="{00000004-423A-4044-9E1B-7993EAB8A38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0.83</c:v>
                </c:pt>
                <c:pt idx="2">
                  <c:v>#N/A</c:v>
                </c:pt>
                <c:pt idx="3">
                  <c:v>0.94</c:v>
                </c:pt>
                <c:pt idx="4">
                  <c:v>#N/A</c:v>
                </c:pt>
                <c:pt idx="5">
                  <c:v>1.29</c:v>
                </c:pt>
                <c:pt idx="6">
                  <c:v>#N/A</c:v>
                </c:pt>
                <c:pt idx="7">
                  <c:v>1.1200000000000001</c:v>
                </c:pt>
                <c:pt idx="8">
                  <c:v>#N/A</c:v>
                </c:pt>
                <c:pt idx="9">
                  <c:v>0.59</c:v>
                </c:pt>
              </c:numCache>
            </c:numRef>
          </c:val>
          <c:extLst>
            <c:ext xmlns:c16="http://schemas.microsoft.com/office/drawing/2014/chart" uri="{C3380CC4-5D6E-409C-BE32-E72D297353CC}">
              <c16:uniqueId val="{00000005-423A-4044-9E1B-7993EAB8A38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2.37</c:v>
                </c:pt>
                <c:pt idx="2">
                  <c:v>#N/A</c:v>
                </c:pt>
                <c:pt idx="3">
                  <c:v>3.35</c:v>
                </c:pt>
                <c:pt idx="4">
                  <c:v>#N/A</c:v>
                </c:pt>
                <c:pt idx="5">
                  <c:v>2.59</c:v>
                </c:pt>
                <c:pt idx="6">
                  <c:v>#N/A</c:v>
                </c:pt>
                <c:pt idx="7">
                  <c:v>1.28</c:v>
                </c:pt>
                <c:pt idx="8">
                  <c:v>#N/A</c:v>
                </c:pt>
                <c:pt idx="9">
                  <c:v>1.55</c:v>
                </c:pt>
              </c:numCache>
            </c:numRef>
          </c:val>
          <c:extLst>
            <c:ext xmlns:c16="http://schemas.microsoft.com/office/drawing/2014/chart" uri="{C3380CC4-5D6E-409C-BE32-E72D297353CC}">
              <c16:uniqueId val="{00000006-423A-4044-9E1B-7993EAB8A38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0.41</c:v>
                </c:pt>
                <c:pt idx="2">
                  <c:v>#N/A</c:v>
                </c:pt>
                <c:pt idx="3">
                  <c:v>0.42</c:v>
                </c:pt>
                <c:pt idx="4">
                  <c:v>#N/A</c:v>
                </c:pt>
                <c:pt idx="5">
                  <c:v>0.5</c:v>
                </c:pt>
                <c:pt idx="6">
                  <c:v>#N/A</c:v>
                </c:pt>
                <c:pt idx="7">
                  <c:v>0.79</c:v>
                </c:pt>
                <c:pt idx="8">
                  <c:v>#N/A</c:v>
                </c:pt>
                <c:pt idx="9">
                  <c:v>2.4300000000000002</c:v>
                </c:pt>
              </c:numCache>
            </c:numRef>
          </c:val>
          <c:extLst>
            <c:ext xmlns:c16="http://schemas.microsoft.com/office/drawing/2014/chart" uri="{C3380CC4-5D6E-409C-BE32-E72D297353CC}">
              <c16:uniqueId val="{00000007-423A-4044-9E1B-7993EAB8A38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1.83</c:v>
                </c:pt>
                <c:pt idx="1">
                  <c:v>#N/A</c:v>
                </c:pt>
                <c:pt idx="2">
                  <c:v>2.0499999999999998</c:v>
                </c:pt>
                <c:pt idx="3">
                  <c:v>#N/A</c:v>
                </c:pt>
                <c:pt idx="4">
                  <c:v>0.32</c:v>
                </c:pt>
                <c:pt idx="5">
                  <c:v>#N/A</c:v>
                </c:pt>
                <c:pt idx="6">
                  <c:v>#N/A</c:v>
                </c:pt>
                <c:pt idx="7">
                  <c:v>3.54</c:v>
                </c:pt>
                <c:pt idx="8">
                  <c:v>#N/A</c:v>
                </c:pt>
                <c:pt idx="9">
                  <c:v>4.45</c:v>
                </c:pt>
              </c:numCache>
            </c:numRef>
          </c:val>
          <c:extLst>
            <c:ext xmlns:c16="http://schemas.microsoft.com/office/drawing/2014/chart" uri="{C3380CC4-5D6E-409C-BE32-E72D297353CC}">
              <c16:uniqueId val="{00000008-423A-4044-9E1B-7993EAB8A38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13.04</c:v>
                </c:pt>
                <c:pt idx="2">
                  <c:v>#N/A</c:v>
                </c:pt>
                <c:pt idx="3">
                  <c:v>13.61</c:v>
                </c:pt>
                <c:pt idx="4">
                  <c:v>#N/A</c:v>
                </c:pt>
                <c:pt idx="5">
                  <c:v>14.53</c:v>
                </c:pt>
                <c:pt idx="6">
                  <c:v>#N/A</c:v>
                </c:pt>
                <c:pt idx="7">
                  <c:v>13.43</c:v>
                </c:pt>
                <c:pt idx="8">
                  <c:v>#N/A</c:v>
                </c:pt>
                <c:pt idx="9">
                  <c:v>13.67</c:v>
                </c:pt>
              </c:numCache>
            </c:numRef>
          </c:val>
          <c:extLst>
            <c:ext xmlns:c16="http://schemas.microsoft.com/office/drawing/2014/chart" uri="{C3380CC4-5D6E-409C-BE32-E72D297353CC}">
              <c16:uniqueId val="{00000009-423A-4044-9E1B-7993EAB8A3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3332</c:v>
                </c:pt>
                <c:pt idx="5">
                  <c:v>3324</c:v>
                </c:pt>
                <c:pt idx="8">
                  <c:v>3236</c:v>
                </c:pt>
                <c:pt idx="11">
                  <c:v>7173</c:v>
                </c:pt>
                <c:pt idx="14">
                  <c:v>3795</c:v>
                </c:pt>
              </c:numCache>
            </c:numRef>
          </c:val>
          <c:extLst>
            <c:ext xmlns:c16="http://schemas.microsoft.com/office/drawing/2014/chart" uri="{C3380CC4-5D6E-409C-BE32-E72D297353CC}">
              <c16:uniqueId val="{00000000-5DF6-49F5-AAE2-FED9543352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F6-49F5-AAE2-FED9543352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77</c:v>
                </c:pt>
                <c:pt idx="3">
                  <c:v>77</c:v>
                </c:pt>
                <c:pt idx="6">
                  <c:v>83</c:v>
                </c:pt>
                <c:pt idx="9">
                  <c:v>4097</c:v>
                </c:pt>
                <c:pt idx="12">
                  <c:v>893</c:v>
                </c:pt>
              </c:numCache>
            </c:numRef>
          </c:val>
          <c:extLst>
            <c:ext xmlns:c16="http://schemas.microsoft.com/office/drawing/2014/chart" uri="{C3380CC4-5D6E-409C-BE32-E72D297353CC}">
              <c16:uniqueId val="{00000002-5DF6-49F5-AAE2-FED9543352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520</c:v>
                </c:pt>
                <c:pt idx="3">
                  <c:v>392</c:v>
                </c:pt>
                <c:pt idx="6">
                  <c:v>240</c:v>
                </c:pt>
                <c:pt idx="9">
                  <c:v>139</c:v>
                </c:pt>
                <c:pt idx="12">
                  <c:v>40</c:v>
                </c:pt>
              </c:numCache>
            </c:numRef>
          </c:val>
          <c:extLst>
            <c:ext xmlns:c16="http://schemas.microsoft.com/office/drawing/2014/chart" uri="{C3380CC4-5D6E-409C-BE32-E72D297353CC}">
              <c16:uniqueId val="{00000003-5DF6-49F5-AAE2-FED9543352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1332</c:v>
                </c:pt>
                <c:pt idx="3">
                  <c:v>1295</c:v>
                </c:pt>
                <c:pt idx="6">
                  <c:v>1192</c:v>
                </c:pt>
                <c:pt idx="9">
                  <c:v>1172</c:v>
                </c:pt>
                <c:pt idx="12">
                  <c:v>1189</c:v>
                </c:pt>
              </c:numCache>
            </c:numRef>
          </c:val>
          <c:extLst>
            <c:ext xmlns:c16="http://schemas.microsoft.com/office/drawing/2014/chart" uri="{C3380CC4-5D6E-409C-BE32-E72D297353CC}">
              <c16:uniqueId val="{00000004-5DF6-49F5-AAE2-FED9543352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F6-49F5-AAE2-FED9543352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F6-49F5-AAE2-FED9543352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2424</c:v>
                </c:pt>
                <c:pt idx="3">
                  <c:v>2415</c:v>
                </c:pt>
                <c:pt idx="6">
                  <c:v>2466</c:v>
                </c:pt>
                <c:pt idx="9">
                  <c:v>2491</c:v>
                </c:pt>
                <c:pt idx="12">
                  <c:v>2573</c:v>
                </c:pt>
              </c:numCache>
            </c:numRef>
          </c:val>
          <c:extLst>
            <c:ext xmlns:c16="http://schemas.microsoft.com/office/drawing/2014/chart" uri="{C3380CC4-5D6E-409C-BE32-E72D297353CC}">
              <c16:uniqueId val="{00000007-5DF6-49F5-AAE2-FED9543352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1021</c:v>
                </c:pt>
                <c:pt idx="2">
                  <c:v>#N/A</c:v>
                </c:pt>
                <c:pt idx="3">
                  <c:v>#N/A</c:v>
                </c:pt>
                <c:pt idx="4">
                  <c:v>855</c:v>
                </c:pt>
                <c:pt idx="5">
                  <c:v>#N/A</c:v>
                </c:pt>
                <c:pt idx="6">
                  <c:v>#N/A</c:v>
                </c:pt>
                <c:pt idx="7">
                  <c:v>745</c:v>
                </c:pt>
                <c:pt idx="8">
                  <c:v>#N/A</c:v>
                </c:pt>
                <c:pt idx="9">
                  <c:v>#N/A</c:v>
                </c:pt>
                <c:pt idx="10">
                  <c:v>726</c:v>
                </c:pt>
                <c:pt idx="11">
                  <c:v>#N/A</c:v>
                </c:pt>
                <c:pt idx="12">
                  <c:v>#N/A</c:v>
                </c:pt>
                <c:pt idx="13">
                  <c:v>900</c:v>
                </c:pt>
                <c:pt idx="14">
                  <c:v>#N/A</c:v>
                </c:pt>
              </c:numCache>
            </c:numRef>
          </c:val>
          <c:smooth val="0"/>
          <c:extLst>
            <c:ext xmlns:c16="http://schemas.microsoft.com/office/drawing/2014/chart" uri="{C3380CC4-5D6E-409C-BE32-E72D297353CC}">
              <c16:uniqueId val="{00000008-5DF6-49F5-AAE2-FED9543352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31796</c:v>
                </c:pt>
                <c:pt idx="5">
                  <c:v>31554</c:v>
                </c:pt>
                <c:pt idx="8">
                  <c:v>31203</c:v>
                </c:pt>
                <c:pt idx="11">
                  <c:v>32223</c:v>
                </c:pt>
                <c:pt idx="14">
                  <c:v>31980</c:v>
                </c:pt>
              </c:numCache>
            </c:numRef>
          </c:val>
          <c:extLst>
            <c:ext xmlns:c16="http://schemas.microsoft.com/office/drawing/2014/chart" uri="{C3380CC4-5D6E-409C-BE32-E72D297353CC}">
              <c16:uniqueId val="{00000000-6ABF-445C-B045-E8217D4149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7061</c:v>
                </c:pt>
                <c:pt idx="5">
                  <c:v>7266</c:v>
                </c:pt>
                <c:pt idx="8">
                  <c:v>7576</c:v>
                </c:pt>
                <c:pt idx="11">
                  <c:v>8358</c:v>
                </c:pt>
                <c:pt idx="14">
                  <c:v>9177</c:v>
                </c:pt>
              </c:numCache>
            </c:numRef>
          </c:val>
          <c:extLst>
            <c:ext xmlns:c16="http://schemas.microsoft.com/office/drawing/2014/chart" uri="{C3380CC4-5D6E-409C-BE32-E72D297353CC}">
              <c16:uniqueId val="{00000001-6ABF-445C-B045-E8217D4149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5431</c:v>
                </c:pt>
                <c:pt idx="5">
                  <c:v>5790</c:v>
                </c:pt>
                <c:pt idx="8">
                  <c:v>7352</c:v>
                </c:pt>
                <c:pt idx="11">
                  <c:v>9891</c:v>
                </c:pt>
                <c:pt idx="14">
                  <c:v>9940</c:v>
                </c:pt>
              </c:numCache>
            </c:numRef>
          </c:val>
          <c:extLst>
            <c:ext xmlns:c16="http://schemas.microsoft.com/office/drawing/2014/chart" uri="{C3380CC4-5D6E-409C-BE32-E72D297353CC}">
              <c16:uniqueId val="{00000002-6ABF-445C-B045-E8217D4149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ABF-445C-B045-E8217D4149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ABF-445C-B045-E8217D4149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ABF-445C-B045-E8217D4149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4216</c:v>
                </c:pt>
                <c:pt idx="3">
                  <c:v>4031</c:v>
                </c:pt>
                <c:pt idx="6">
                  <c:v>4105</c:v>
                </c:pt>
                <c:pt idx="9">
                  <c:v>4074</c:v>
                </c:pt>
                <c:pt idx="12">
                  <c:v>4156</c:v>
                </c:pt>
              </c:numCache>
            </c:numRef>
          </c:val>
          <c:extLst>
            <c:ext xmlns:c16="http://schemas.microsoft.com/office/drawing/2014/chart" uri="{C3380CC4-5D6E-409C-BE32-E72D297353CC}">
              <c16:uniqueId val="{00000006-6ABF-445C-B045-E8217D4149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1181</c:v>
                </c:pt>
                <c:pt idx="3">
                  <c:v>946</c:v>
                </c:pt>
                <c:pt idx="6">
                  <c:v>991</c:v>
                </c:pt>
                <c:pt idx="9">
                  <c:v>1075</c:v>
                </c:pt>
                <c:pt idx="12">
                  <c:v>1442</c:v>
                </c:pt>
              </c:numCache>
            </c:numRef>
          </c:val>
          <c:extLst>
            <c:ext xmlns:c16="http://schemas.microsoft.com/office/drawing/2014/chart" uri="{C3380CC4-5D6E-409C-BE32-E72D297353CC}">
              <c16:uniqueId val="{00000007-6ABF-445C-B045-E8217D4149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17590</c:v>
                </c:pt>
                <c:pt idx="3">
                  <c:v>16726</c:v>
                </c:pt>
                <c:pt idx="6">
                  <c:v>15868</c:v>
                </c:pt>
                <c:pt idx="9">
                  <c:v>15186</c:v>
                </c:pt>
                <c:pt idx="12">
                  <c:v>14115</c:v>
                </c:pt>
              </c:numCache>
            </c:numRef>
          </c:val>
          <c:extLst>
            <c:ext xmlns:c16="http://schemas.microsoft.com/office/drawing/2014/chart" uri="{C3380CC4-5D6E-409C-BE32-E72D297353CC}">
              <c16:uniqueId val="{00000008-6ABF-445C-B045-E8217D4149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297</c:v>
                </c:pt>
                <c:pt idx="3">
                  <c:v>224</c:v>
                </c:pt>
                <c:pt idx="6">
                  <c:v>151</c:v>
                </c:pt>
                <c:pt idx="9">
                  <c:v>76</c:v>
                </c:pt>
                <c:pt idx="12">
                  <c:v>2168</c:v>
                </c:pt>
              </c:numCache>
            </c:numRef>
          </c:val>
          <c:extLst>
            <c:ext xmlns:c16="http://schemas.microsoft.com/office/drawing/2014/chart" uri="{C3380CC4-5D6E-409C-BE32-E72D297353CC}">
              <c16:uniqueId val="{00000009-6ABF-445C-B045-E8217D4149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27310</c:v>
                </c:pt>
                <c:pt idx="3">
                  <c:v>27858</c:v>
                </c:pt>
                <c:pt idx="6">
                  <c:v>28502</c:v>
                </c:pt>
                <c:pt idx="9">
                  <c:v>31785</c:v>
                </c:pt>
                <c:pt idx="12">
                  <c:v>32339</c:v>
                </c:pt>
              </c:numCache>
            </c:numRef>
          </c:val>
          <c:extLst>
            <c:ext xmlns:c16="http://schemas.microsoft.com/office/drawing/2014/chart" uri="{C3380CC4-5D6E-409C-BE32-E72D297353CC}">
              <c16:uniqueId val="{0000000A-6ABF-445C-B045-E8217D4149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6304</c:v>
                </c:pt>
                <c:pt idx="2">
                  <c:v>#N/A</c:v>
                </c:pt>
                <c:pt idx="3">
                  <c:v>#N/A</c:v>
                </c:pt>
                <c:pt idx="4">
                  <c:v>5176</c:v>
                </c:pt>
                <c:pt idx="5">
                  <c:v>#N/A</c:v>
                </c:pt>
                <c:pt idx="6">
                  <c:v>#N/A</c:v>
                </c:pt>
                <c:pt idx="7">
                  <c:v>3486</c:v>
                </c:pt>
                <c:pt idx="8">
                  <c:v>#N/A</c:v>
                </c:pt>
                <c:pt idx="9">
                  <c:v>#N/A</c:v>
                </c:pt>
                <c:pt idx="10">
                  <c:v>1725</c:v>
                </c:pt>
                <c:pt idx="11">
                  <c:v>#N/A</c:v>
                </c:pt>
                <c:pt idx="12">
                  <c:v>#N/A</c:v>
                </c:pt>
                <c:pt idx="13">
                  <c:v>3122</c:v>
                </c:pt>
                <c:pt idx="14">
                  <c:v>#N/A</c:v>
                </c:pt>
              </c:numCache>
            </c:numRef>
          </c:val>
          <c:smooth val="0"/>
          <c:extLst>
            <c:ext xmlns:c16="http://schemas.microsoft.com/office/drawing/2014/chart" uri="{C3380CC4-5D6E-409C-BE32-E72D297353CC}">
              <c16:uniqueId val="{0000000B-6ABF-445C-B045-E8217D4149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2940</c:v>
                </c:pt>
                <c:pt idx="1">
                  <c:v>3965</c:v>
                </c:pt>
                <c:pt idx="2">
                  <c:v>4044</c:v>
                </c:pt>
              </c:numCache>
            </c:numRef>
          </c:val>
          <c:extLst>
            <c:ext xmlns:c16="http://schemas.microsoft.com/office/drawing/2014/chart" uri="{C3380CC4-5D6E-409C-BE32-E72D297353CC}">
              <c16:uniqueId val="{00000000-B28D-4156-AEBA-DB58F46584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189</c:v>
                </c:pt>
                <c:pt idx="1">
                  <c:v>189</c:v>
                </c:pt>
                <c:pt idx="2">
                  <c:v>189</c:v>
                </c:pt>
              </c:numCache>
            </c:numRef>
          </c:val>
          <c:extLst>
            <c:ext xmlns:c16="http://schemas.microsoft.com/office/drawing/2014/chart" uri="{C3380CC4-5D6E-409C-BE32-E72D297353CC}">
              <c16:uniqueId val="{00000001-B28D-4156-AEBA-DB58F46584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3201</c:v>
                </c:pt>
                <c:pt idx="1">
                  <c:v>4298</c:v>
                </c:pt>
                <c:pt idx="2">
                  <c:v>4240</c:v>
                </c:pt>
              </c:numCache>
            </c:numRef>
          </c:val>
          <c:extLst>
            <c:ext xmlns:c16="http://schemas.microsoft.com/office/drawing/2014/chart" uri="{C3380CC4-5D6E-409C-BE32-E72D297353CC}">
              <c16:uniqueId val="{00000002-B28D-4156-AEBA-DB58F465849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{AE307CD1-D0DE-44F3-86A5-CCCD2337996B}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BA5-4D07-932E-9AB5C9975FA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{BFBA5742-F8CD-4359-AB30-0A7F18116372}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BA5-4D07-932E-9AB5C9975FA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{162874BD-6791-4F17-B367-78AA2E391887}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BA5-4D07-932E-9AB5C9975FA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{64260BB1-0462-4622-8D66-81965536E29E}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BA5-4D07-932E-9AB5C9975FA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{362F4997-50FF-45EF-B560-B47DB647453F}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BA5-4D07-932E-9AB5C9975FA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{10214077-7AC6-4070-A5D6-6E4D432788CA}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BA5-4D07-932E-9AB5C9975FA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{702CF289-9769-4A29-992A-8AB3EACDA808}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BA5-4D07-932E-9AB5C9975FA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{F243EC10-DD9F-42CF-A073-C98AF3C92821}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BA5-4D07-932E-9AB5C9975FA7}"/>
                </c:ext>
              </c:extLst>
            </c:dLbl>
            <c:dLbl>
              <c:idx val="32"/>
              <c:layout>
                <c:manualLayout>
                  <c:x val="-1.9640187747378024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{5E70165A-3F35-4570-B132-046263AD571A}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BA5-4D07-932E-9AB5C9975FA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62.9</c:v>
                </c:pt>
                <c:pt idx="8">
                  <c:v>68.5</c:v>
                </c:pt>
                <c:pt idx="16">
                  <c:v>72.099999999999994</c:v>
                </c:pt>
                <c:pt idx="24">
                  <c:v>68.599999999999994</c:v>
                </c:pt>
                <c:pt idx="32">
                  <c:v>62.5</c:v>
                </c:pt>
              </c:numCache>
            </c:numRef>
          </c:xVal>
          <c:yVal>
            <c:numRef>
              <c:f>公会計指標分析・財政指標組合せ分析表!$BP$51:$DC$51</c:f>
              <c:numCache>
                <c:formatCode>#,##0.0;"▲ "#,##0.0</c:formatCode>
                <c:ptCount val="40"/>
                <c:pt idx="0">
                  <c:v>40.1</c:v>
                </c:pt>
                <c:pt idx="8">
                  <c:v>32.6</c:v>
                </c:pt>
                <c:pt idx="16">
                  <c:v>21.4</c:v>
                </c:pt>
                <c:pt idx="24">
                  <c:v>10</c:v>
                </c:pt>
                <c:pt idx="32">
                  <c:v>18.8</c:v>
                </c:pt>
              </c:numCache>
            </c:numRef>
          </c:yVal>
          <c:smooth val="0"/>
          <c:extLst>
            <c:ext xmlns:c16="http://schemas.microsoft.com/office/drawing/2014/chart" uri="{C3380CC4-5D6E-409C-BE32-E72D297353CC}">
              <c16:uniqueId val="{00000009-0BA5-4D07-932E-9AB5C9975FA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{63CC9FE9-340D-44E5-AD7F-EE7C55D999D2}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BA5-4D07-932E-9AB5C9975FA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{81456A37-B0B7-4B6C-9D6F-912ACFCFE3AF}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BA5-4D07-932E-9AB5C9975FA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{31794CF6-B88F-499E-AEBC-70005B13D5FC}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BA5-4D07-932E-9AB5C9975FA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{D91B17DB-BE7B-45B3-9178-320EE1200519}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BA5-4D07-932E-9AB5C9975FA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{0BA4D6FE-7956-4DFF-B1D6-1F8F9C5B7B60}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BA5-4D07-932E-9AB5C9975FA7}"/>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{2023FC3D-3045-4867-8E17-70D32FE38263}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BA5-4D07-932E-9AB5C9975FA7}"/>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{D93A3B74-4B0E-4F30-81EB-2984A4F21825}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BA5-4D07-932E-9AB5C9975FA7}"/>
                </c:ext>
              </c:extLst>
            </c:dLbl>
            <c:dLbl>
              <c:idx val="24"/>
              <c:layout>
                <c:manualLayout>
                  <c:x val="-1.2375562902856138E-2"/>
                  <c:y val="0"/>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{CB3836B2-4DC4-4414-AD26-1E599F03B230}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BA5-4D07-932E-9AB5C9975FA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{B82A03DB-2619-49E7-B99F-22147661DAB7}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BA5-4D07-932E-9AB5C9975FA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BA5-4D07-932E-9AB5C9975FA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{99B711DE-51D8-49FF-B794-86760EDD396C}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D47-4F24-87A3-CFE94B73A9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{A013FB81-2E4A-4C22-974D-3CA52087C1B4}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47-4F24-87A3-CFE94B73A9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{99C89738-B4B4-4828-9AEF-80F6A69570AC}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47-4F24-87A3-CFE94B73A9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{4D046993-5C3B-490D-9B65-A72956409980}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47-4F24-87A3-CFE94B73A9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{C513D711-BBAB-44A4-8C6A-BD74D4216334}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47-4F24-87A3-CFE94B73A9A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{976711A2-3341-4F35-8466-4E9F930F921A}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D47-4F24-87A3-CFE94B73A9A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{E22A403E-1BC3-4A3B-9A40-FD60D36CC98F}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D47-4F24-87A3-CFE94B73A9A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{039B254C-1379-4F87-B793-CDEB4FB7020E}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D47-4F24-87A3-CFE94B73A9A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{733D3B3E-ABDF-4804-BD10-25C329C2A314}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D47-4F24-87A3-CFE94B73A9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6.3</c:v>
                </c:pt>
                <c:pt idx="16">
                  <c:v>5.4</c:v>
                </c:pt>
                <c:pt idx="24">
                  <c:v>4.7</c:v>
                </c:pt>
                <c:pt idx="32">
                  <c:v>4.7</c:v>
                </c:pt>
              </c:numCache>
            </c:numRef>
          </c:xVal>
          <c:yVal>
            <c:numRef>
              <c:f>公会計指標分析・財政指標組合せ分析表!$BP$73:$DC$73</c:f>
              <c:numCache>
                <c:formatCode>#,##0.0;"▲ "#,##0.0</c:formatCode>
                <c:ptCount val="40"/>
                <c:pt idx="0">
                  <c:v>40.1</c:v>
                </c:pt>
                <c:pt idx="8">
                  <c:v>32.6</c:v>
                </c:pt>
                <c:pt idx="16">
                  <c:v>21.4</c:v>
                </c:pt>
                <c:pt idx="24">
                  <c:v>10</c:v>
                </c:pt>
                <c:pt idx="32">
                  <c:v>18.8</c:v>
                </c:pt>
              </c:numCache>
            </c:numRef>
          </c:yVal>
          <c:smooth val="0"/>
          <c:extLst>
            <c:ext xmlns:c16="http://schemas.microsoft.com/office/drawing/2014/chart" uri="{C3380CC4-5D6E-409C-BE32-E72D297353CC}">
              <c16:uniqueId val="{00000009-3D47-4F24-87A3-CFE94B73A9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5.3189518236435689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{F0C3C68F-A029-49A5-8BC0-D0A30D5E5A86}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D47-4F24-87A3-CFE94B73A9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{02828F8C-C1B0-4B12-B819-DB4BC31ECDB1}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47-4F24-87A3-CFE94B73A9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{D3F890A5-2F5F-4864-8A7E-83AE079E9395}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47-4F24-87A3-CFE94B73A9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{90968DBD-A08F-44C5-8149-7A18162E5D72}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47-4F24-87A3-CFE94B73A9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{5D871FE6-DA7E-4AAC-B107-316063B39416}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47-4F24-87A3-CFE94B73A9AA}"/>
                </c:ext>
              </c:extLst>
            </c:dLbl>
            <c:dLbl>
              <c:idx val="8"/>
              <c:layout>
                <c:manualLayout>
                  <c:x val="-2.8766015700383271E-2"/>
                  <c:y val="-5.914760323774056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{15EE9924-FD30-44F5-BAFF-4B684F3DFC90}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D47-4F24-87A3-CFE94B73A9AA}"/>
                </c:ext>
              </c:extLst>
            </c:dLbl>
            <c:dLbl>
              <c:idx val="16"/>
              <c:layout>
                <c:manualLayout>
                  <c:x val="-3.1570342725075584E-2"/>
                  <c:y val="-7.4913333520559955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{35D1A078-FAF1-499A-B743-7328F2EFD8E0}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D47-4F24-87A3-CFE94B73A9A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{0C5D295D-FB89-42F1-9B7D-912747B9BB96}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D47-4F24-87A3-CFE94B73A9A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{0836EC81-44FE-4803-9AA2-3A839C5AFAF8}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D47-4F24-87A3-CFE94B73A9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3D47-4F24-87A3-CFE94B73A9AA}"/>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83,156
81,860
43.93
38,162,878
37,675,219
461,411
18,978,214
32,338,742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年度普通交付税は再算定があり、臨時財政対策費や臨時財政対策償還費基金費が追加で措置されたため、基準財政需要額が大きく増加した。そのため、単年度の財政力指数を見ると令和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と低い水準にあり、それが３ヶ年平均での財政力指数の悪化にもつながっている。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財政力指数の改善には基準財政収入額を増加させる必要がある。そのため、今後も第三次貝塚新生プランに沿って、企業誘致などを行い、税収入の拡大に努める。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65617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5292</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125942</xdr:rowOff>
    </xdr:from>
    <xdr:to>
      <xdr:col>7</xdr:col>
      <xdr:colOff>31750</xdr:colOff>
      <xdr:row>42</xdr:row>
      <xdr:rowOff>56092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40869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昨年度まで類似団体内平均値や全国、大阪府平均を上回っていたものの、比率は改善傾向であった。しかし、令和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と比率が悪化している。その要因として臨時財政対策債が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百万円減少したことによる経常経費一般財源の減少、また一般廃棄物収集委託料増加による物件費の増加（対前年度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今後は、第三次貝塚新生プランに沿って税収入の拡大、市有財産の有効活用、事業費の適正化や公共施設等マネジメントの推進を行い、経常収支比率の改善に努める。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65</xdr:row>
      <xdr:rowOff>60960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54783"/>
          <a:ext cx="8382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64</xdr:row>
      <xdr:rowOff>95673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54783"/>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66</xdr:row>
      <xdr:rowOff>82550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6847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82550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534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74083</xdr:rowOff>
    </xdr:from>
    <xdr:to>
      <xdr:col>19</xdr:col>
      <xdr:colOff>184150</xdr:colOff>
      <xdr:row>63</xdr:row>
      <xdr:rowOff>4233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160460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79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44873</xdr:rowOff>
    </xdr:from>
    <xdr:to>
      <xdr:col>15</xdr:col>
      <xdr:colOff>133350</xdr:colOff>
      <xdr:row>64</xdr:row>
      <xdr:rowOff>146473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156650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8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人件費は退職手当の影響で減少したものの、一般廃棄物収集委託料の増加や、プレミアム商品券市民配布事業等により物件費は増加したため、人口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人当たり人件費・物件費等決算額は増加した。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引き続き、類似団体内平均値、全国平均、大阪府平均を下回っているが、今後も職員配置の最適化による人件費の抑制や物件費の歳出抑制に努める。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62833</xdr:rowOff>
    </xdr:from>
    <xdr:to>
      <xdr:col>23</xdr:col>
      <xdr:colOff>133350</xdr:colOff>
      <xdr:row>82</xdr:row>
      <xdr:rowOff>133397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21733"/>
          <a:ext cx="838200" cy="7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151896</xdr:rowOff>
    </xdr:from>
    <xdr:to>
      <xdr:col>19</xdr:col>
      <xdr:colOff>133350</xdr:colOff>
      <xdr:row>82</xdr:row>
      <xdr:rowOff>62833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39346"/>
          <a:ext cx="889000" cy="8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16596</xdr:rowOff>
    </xdr:from>
    <xdr:to>
      <xdr:col>15</xdr:col>
      <xdr:colOff>82550</xdr:colOff>
      <xdr:row>81</xdr:row>
      <xdr:rowOff>151896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04046"/>
          <a:ext cx="889000" cy="13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116957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16596</xdr:rowOff>
    </xdr:from>
    <xdr:to>
      <xdr:col>11</xdr:col>
      <xdr:colOff>31750</xdr:colOff>
      <xdr:row>81</xdr:row>
      <xdr:rowOff>32074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3904046"/>
          <a:ext cx="889000" cy="1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157839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114555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82597</xdr:rowOff>
    </xdr:from>
    <xdr:to>
      <xdr:col>23</xdr:col>
      <xdr:colOff>184150</xdr:colOff>
      <xdr:row>83</xdr:row>
      <xdr:rowOff>12747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4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99124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98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12033</xdr:rowOff>
    </xdr:from>
    <xdr:to>
      <xdr:col>19</xdr:col>
      <xdr:colOff>184150</xdr:colOff>
      <xdr:row>82</xdr:row>
      <xdr:rowOff>113633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123810</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39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101096</xdr:rowOff>
    </xdr:from>
    <xdr:to>
      <xdr:col>15</xdr:col>
      <xdr:colOff>133350</xdr:colOff>
      <xdr:row>82</xdr:row>
      <xdr:rowOff>31246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41423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5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137246</xdr:rowOff>
    </xdr:from>
    <xdr:to>
      <xdr:col>11</xdr:col>
      <xdr:colOff>82550</xdr:colOff>
      <xdr:row>81</xdr:row>
      <xdr:rowOff>67396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85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77573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2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152724</xdr:rowOff>
    </xdr:from>
    <xdr:to>
      <xdr:col>7</xdr:col>
      <xdr:colOff>31750</xdr:colOff>
      <xdr:row>81</xdr:row>
      <xdr:rowOff>82874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93051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大学卒の新規採用者において、経験年数の高い新規採用職員が複数いたため。</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53129"/>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50091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2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84364</xdr:rowOff>
    </xdr:from>
    <xdr:to>
      <xdr:col>77</xdr:col>
      <xdr:colOff>44450</xdr:colOff>
      <xdr:row>87</xdr:row>
      <xdr:rowOff>136979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29064"/>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84364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084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15421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33564</xdr:rowOff>
    </xdr:from>
    <xdr:to>
      <xdr:col>73</xdr:col>
      <xdr:colOff>44450</xdr:colOff>
      <xdr:row>86</xdr:row>
      <xdr:rowOff>135164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145341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前年度調査時点から今年度調査にかけて人口が減少しているが、職員数については、事業計画等で増加したため。</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113347</xdr:rowOff>
    </xdr:from>
    <xdr:to>
      <xdr:col>81</xdr:col>
      <xdr:colOff>44450</xdr:colOff>
      <xdr:row>61</xdr:row>
      <xdr:rowOff>147531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71797"/>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95250</xdr:rowOff>
    </xdr:from>
    <xdr:to>
      <xdr:col>77</xdr:col>
      <xdr:colOff>44450</xdr:colOff>
      <xdr:row>61</xdr:row>
      <xdr:rowOff>113347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55370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57044</xdr:rowOff>
    </xdr:from>
    <xdr:to>
      <xdr:col>72</xdr:col>
      <xdr:colOff>203200</xdr:colOff>
      <xdr:row>61</xdr:row>
      <xdr:rowOff>95250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515494"/>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42969</xdr:rowOff>
    </xdr:from>
    <xdr:to>
      <xdr:col>68</xdr:col>
      <xdr:colOff>152400</xdr:colOff>
      <xdr:row>61</xdr:row>
      <xdr:rowOff>57044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0141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96731</xdr:rowOff>
    </xdr:from>
    <xdr:to>
      <xdr:col>81</xdr:col>
      <xdr:colOff>95250</xdr:colOff>
      <xdr:row>62</xdr:row>
      <xdr:rowOff>26881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5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68808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52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62547</xdr:rowOff>
    </xdr:from>
    <xdr:to>
      <xdr:col>77</xdr:col>
      <xdr:colOff>95250</xdr:colOff>
      <xdr:row>61</xdr:row>
      <xdr:rowOff>164147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2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148924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60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44450</xdr:rowOff>
    </xdr:from>
    <xdr:to>
      <xdr:col>73</xdr:col>
      <xdr:colOff>44450</xdr:colOff>
      <xdr:row>61</xdr:row>
      <xdr:rowOff>146050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130827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6244</xdr:rowOff>
    </xdr:from>
    <xdr:to>
      <xdr:col>68</xdr:col>
      <xdr:colOff>203200</xdr:colOff>
      <xdr:row>61</xdr:row>
      <xdr:rowOff>107844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92621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163619</xdr:rowOff>
    </xdr:from>
    <xdr:to>
      <xdr:col>64</xdr:col>
      <xdr:colOff>152400</xdr:colOff>
      <xdr:row>61</xdr:row>
      <xdr:rowOff>93769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78546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分母を構成する標準税収入額等が増加。分子については、元利償還金等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、算入公債費等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ともに令和３年度に実施した新庁舎整備事業の関係で減少しているが、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の方がより減少額が多かったため、結果として分子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(A-B)</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は増加した。単年度での実質公債費率は悪化したものの、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ヶ年平均では去年度と同水準で推移した。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今後は庁舎整備事業債により元利償還金等の増加が見込まれるため、事業の選択と集中を進め、大幅な増加が生じないよう努める。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102870</xdr:rowOff>
    </xdr:from>
    <xdr:to>
      <xdr:col>81</xdr:col>
      <xdr:colOff>44450</xdr:colOff>
      <xdr:row>40</xdr:row>
      <xdr:rowOff>102870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96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102870</xdr:rowOff>
    </xdr:from>
    <xdr:to>
      <xdr:col>77</xdr:col>
      <xdr:colOff>44450</xdr:colOff>
      <xdr:row>40</xdr:row>
      <xdr:rowOff>159173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69608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159173</xdr:rowOff>
    </xdr:from>
    <xdr:to>
      <xdr:col>72</xdr:col>
      <xdr:colOff>203200</xdr:colOff>
      <xdr:row>41</xdr:row>
      <xdr:rowOff>60113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171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60113</xdr:rowOff>
    </xdr:from>
    <xdr:to>
      <xdr:col>68</xdr:col>
      <xdr:colOff>152400</xdr:colOff>
      <xdr:row>41</xdr:row>
      <xdr:rowOff>148590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8956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52070</xdr:rowOff>
    </xdr:from>
    <xdr:to>
      <xdr:col>77</xdr:col>
      <xdr:colOff>95250</xdr:colOff>
      <xdr:row>40</xdr:row>
      <xdr:rowOff>153670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163847</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108373</xdr:rowOff>
    </xdr:from>
    <xdr:to>
      <xdr:col>73</xdr:col>
      <xdr:colOff>44450</xdr:colOff>
      <xdr:row>41</xdr:row>
      <xdr:rowOff>38523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48700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9313</xdr:rowOff>
    </xdr:from>
    <xdr:to>
      <xdr:col>68</xdr:col>
      <xdr:colOff>203200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同程度であったが、令和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類似団体内平均値や全国平均、大阪府平均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を上回っている。要因としては、令和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事業に係るものとして市営住宅官民連携事業、新庁舎整備事業を算入したことにより債務負担行為に基づく支出予定額が大幅に増加したためである。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今後は、将来負担比率の悪化を防ぐ為にも、公共施設等マネジメントの推進により投資事業の抑制を行い公債費を圧縮し、財政の健全化に努める。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104422</xdr:rowOff>
    </xdr:from>
    <xdr:to>
      <xdr:col>81</xdr:col>
      <xdr:colOff>44450</xdr:colOff>
      <xdr:row>15</xdr:row>
      <xdr:rowOff>50941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2504722"/>
          <a:ext cx="838200" cy="1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104422</xdr:rowOff>
    </xdr:from>
    <xdr:to>
      <xdr:col>77</xdr:col>
      <xdr:colOff>44450</xdr:colOff>
      <xdr:row>15</xdr:row>
      <xdr:rowOff>85796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504722"/>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156086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556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85796</xdr:rowOff>
    </xdr:from>
    <xdr:to>
      <xdr:col>72</xdr:col>
      <xdr:colOff>203200</xdr:colOff>
      <xdr:row>16</xdr:row>
      <xdr:rowOff>64488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2657546"/>
          <a:ext cx="889000" cy="15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64488</xdr:rowOff>
    </xdr:from>
    <xdr:to>
      <xdr:col>68</xdr:col>
      <xdr:colOff>152400</xdr:colOff>
      <xdr:row>16</xdr:row>
      <xdr:rowOff>165029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2807688"/>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xdr:rowOff>
    </xdr:from>
    <xdr:to>
      <xdr:col>81</xdr:col>
      <xdr:colOff>95250</xdr:colOff>
      <xdr:row>15</xdr:row>
      <xdr:rowOff>101741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5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143668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54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53622</xdr:rowOff>
    </xdr:from>
    <xdr:to>
      <xdr:col>77</xdr:col>
      <xdr:colOff>95250</xdr:colOff>
      <xdr:row>14</xdr:row>
      <xdr:rowOff>155222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45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165399</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222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34996</xdr:rowOff>
    </xdr:from>
    <xdr:to>
      <xdr:col>73</xdr:col>
      <xdr:colOff>44450</xdr:colOff>
      <xdr:row>15</xdr:row>
      <xdr:rowOff>136596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6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121373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26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13688</xdr:rowOff>
    </xdr:from>
    <xdr:to>
      <xdr:col>68</xdr:col>
      <xdr:colOff>203200</xdr:colOff>
      <xdr:row>16</xdr:row>
      <xdr:rowOff>115288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7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100065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8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114229</xdr:rowOff>
    </xdr:from>
    <xdr:to>
      <xdr:col>64</xdr:col>
      <xdr:colOff>152400</xdr:colOff>
      <xdr:row>17</xdr:row>
      <xdr:rowOff>44379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29156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94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83,156
81,860
43.93
38,162,878
37,675,219
461,411
18,978,214
32,338,742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年度は、退職手当と一般職給の減少により人件費総額は減少したものの、臨時財政対策債の減少により経常一般財源等も減少したたため、比率は上昇した。</a:t>
          </a:r>
          <a:endParaRPr lang="ja-JP" altLang="ja-JP" sz="1200">
            <a:effectLst/>
            <a:latin typeface="ＭＳ Ｐゴシック" panose="020B0600070205080204" pitchFamily="50" charset="-128"/>
            <a:ea typeface="ＭＳ Ｐゴシック" panose="020B0600070205080204" pitchFamily="50" charset="-128"/>
          </a:endParaRPr>
        </a:p>
        <a:p>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ポイント高くなっているが、これはごみ収集業務の一部及び小学校給食調理業務を直営で実施しているためである。</a:t>
          </a:r>
          <a:endParaRPr lang="ja-JP" altLang="ja-JP" sz="1200">
            <a:effectLst/>
            <a:latin typeface="ＭＳ Ｐゴシック" panose="020B0600070205080204" pitchFamily="50" charset="-128"/>
            <a:ea typeface="ＭＳ Ｐゴシック" panose="020B0600070205080204" pitchFamily="50" charset="-128"/>
          </a:endParaRPr>
        </a:p>
        <a:p>
          <a:r>
            <a:rPr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今後も効率的な事務の執行を図るため、職員配置の最適化に努める。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43180</xdr:rowOff>
    </xdr:from>
    <xdr:to>
      <xdr:col>24</xdr:col>
      <xdr:colOff>25400</xdr:colOff>
      <xdr:row>38</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582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66040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58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66040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520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xdr:rowOff>
    </xdr:from>
    <xdr:to>
      <xdr:col>24</xdr:col>
      <xdr:colOff>76200</xdr:colOff>
      <xdr:row>38</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158767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xdr:rowOff>
    </xdr:from>
    <xdr:to>
      <xdr:col>15</xdr:col>
      <xdr:colOff>149225</xdr:colOff>
      <xdr:row>38</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101617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物件費に係る経常収支比率が上昇しているのは、家庭系一般廃棄物収集運搬業務の業者への委託割合を拡大させたことにより委託料が増加したためである。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昨年に引き続き、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類似団体内平均値や全国平均、大阪府平均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を下回っており、今後も経費の抑制に努める。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133858</xdr:rowOff>
    </xdr:from>
    <xdr:to>
      <xdr:col>82</xdr:col>
      <xdr:colOff>107950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6270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14</xdr:row>
      <xdr:rowOff>44704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627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44704</xdr:rowOff>
    </xdr:from>
    <xdr:to>
      <xdr:col>73</xdr:col>
      <xdr:colOff>180975</xdr:colOff>
      <xdr:row>14</xdr:row>
      <xdr:rowOff>108712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450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72136</xdr:rowOff>
    </xdr:from>
    <xdr:to>
      <xdr:col>69</xdr:col>
      <xdr:colOff>92075</xdr:colOff>
      <xdr:row>14</xdr:row>
      <xdr:rowOff>108712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724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121920</xdr:rowOff>
    </xdr:from>
    <xdr:to>
      <xdr:col>82</xdr:col>
      <xdr:colOff>158750</xdr:colOff>
      <xdr:row>15</xdr:row>
      <xdr:rowOff>52070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138447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83058</xdr:rowOff>
    </xdr:from>
    <xdr:to>
      <xdr:col>78</xdr:col>
      <xdr:colOff>120650</xdr:colOff>
      <xdr:row>14</xdr:row>
      <xdr:rowOff>13208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23385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165354</xdr:rowOff>
    </xdr:from>
    <xdr:to>
      <xdr:col>74</xdr:col>
      <xdr:colOff>31750</xdr:colOff>
      <xdr:row>14</xdr:row>
      <xdr:rowOff>95504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105681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57912</xdr:rowOff>
    </xdr:from>
    <xdr:to>
      <xdr:col>69</xdr:col>
      <xdr:colOff>142875</xdr:colOff>
      <xdr:row>14</xdr:row>
      <xdr:rowOff>159512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169689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21336</xdr:rowOff>
    </xdr:from>
    <xdr:to>
      <xdr:col>65</xdr:col>
      <xdr:colOff>53975</xdr:colOff>
      <xdr:row>14</xdr:row>
      <xdr:rowOff>122936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133113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類似団体内平均値や全国平均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を上回り、かつ増加した要因として、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生活保護費や障害者自立支援給付の増加があげられる。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今後、高齢化に伴い扶助費の増加が予想されるため、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適正な事務執行に努めることで、上昇の抑制を図る。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104140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6139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57</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659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96520</xdr:rowOff>
    </xdr:from>
    <xdr:to>
      <xdr:col>11</xdr:col>
      <xdr:colOff>9525</xdr:colOff>
      <xdr:row>57</xdr:row>
      <xdr:rowOff>24130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9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45720</xdr:rowOff>
    </xdr:from>
    <xdr:to>
      <xdr:col>6</xdr:col>
      <xdr:colOff>171450</xdr:colOff>
      <xdr:row>56</xdr:row>
      <xdr:rowOff>147320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132097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年度繰出金</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類似団体内平均値や全国平均、大阪府平均</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を上回り、かつ増加した要因として、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後期高齢者医療事業会計や介護保険事業会計への繰出金等の増加があげられる。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今後も、高齢化の進行により後期高齢者医療事業会計や介護保険事業会計への繰出金等は増加していくことが見込まれるので、適正な事務執行に努めることで、上昇の抑制を図る。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38100</xdr:rowOff>
    </xdr:from>
    <xdr:to>
      <xdr:col>82</xdr:col>
      <xdr:colOff>107950</xdr:colOff>
      <xdr:row>59</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822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38100</xdr:rowOff>
    </xdr:from>
    <xdr:to>
      <xdr:col>78</xdr:col>
      <xdr:colOff>69850</xdr:colOff>
      <xdr:row>58</xdr:row>
      <xdr:rowOff>139700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139700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7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61</xdr:row>
      <xdr:rowOff>133350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071100"/>
          <a:ext cx="889000" cy="52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127000</xdr:rowOff>
    </xdr:from>
    <xdr:to>
      <xdr:col>82</xdr:col>
      <xdr:colOff>158750</xdr:colOff>
      <xdr:row>59</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158750</xdr:rowOff>
    </xdr:from>
    <xdr:to>
      <xdr:col>78</xdr:col>
      <xdr:colOff>120650</xdr:colOff>
      <xdr:row>58</xdr:row>
      <xdr:rowOff>88900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73677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01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88900</xdr:rowOff>
    </xdr:from>
    <xdr:to>
      <xdr:col>74</xdr:col>
      <xdr:colOff>31750</xdr:colOff>
      <xdr:row>59</xdr:row>
      <xdr:rowOff>19050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82550</xdr:rowOff>
    </xdr:from>
    <xdr:to>
      <xdr:col>65</xdr:col>
      <xdr:colOff>53975</xdr:colOff>
      <xdr:row>62</xdr:row>
      <xdr:rowOff>12700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年度は、岸和田市貝塚市清掃施設組合への負担金が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したため比率は低下した。しかし、依然として下水道事業会計や病院事業会計への負担金が大きいことから、類似団体内平均値や全国平均、大阪府平均を上回っている。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下水道普及率が大阪府内で低位であることや、岸和田市貝塚市清掃施設の老朽化により、更新や改修等を行うため今後は下水道事業会計や岸和田市貝塚市清掃施設組合への負担金は高止まりすることが想定されるため、その他の補助費等を含め、適正に精査し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42418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381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86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226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159004</xdr:rowOff>
    </xdr:from>
    <xdr:to>
      <xdr:col>69</xdr:col>
      <xdr:colOff>92075</xdr:colOff>
      <xdr:row>38</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31204"/>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108204</xdr:rowOff>
    </xdr:from>
    <xdr:to>
      <xdr:col>65</xdr:col>
      <xdr:colOff>53975</xdr:colOff>
      <xdr:row>37</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23131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昨年度に引き続き、類似団体内平均値や全国平均、大阪府平均を下回ってはいるが、令和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年度より小学校教室空調設備設置事業に対する起債の元金償還開始に伴い学校教育施設等整備事業債の償還額が増加したため、比率は増加した。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今後、新庁舎整備事業に対する起債の償還等により、比率の上昇が見込まれるため、起債対象事業の平準化を図り、公債費の抑制に努める。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159004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1526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76</xdr:row>
      <xdr:rowOff>145287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145287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175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1754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補助費等が減少したものの、物件費、扶助費等の増加により公債費以外の経常経費充当一般財源額及び比率が増加した。引き続き、類似団体内平均値や全国平均、大阪府平均を上回っており、財政の硬直化が見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今後も、業務の効率化等により経常経費の削減に取り組み、比率の減少を目指す。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75564</xdr:rowOff>
    </xdr:from>
    <xdr:to>
      <xdr:col>82</xdr:col>
      <xdr:colOff>107950</xdr:colOff>
      <xdr:row>78</xdr:row>
      <xdr:rowOff>6986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105764"/>
          <a:ext cx="8382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75564</xdr:rowOff>
    </xdr:from>
    <xdr:to>
      <xdr:col>78</xdr:col>
      <xdr:colOff>69850</xdr:colOff>
      <xdr:row>77</xdr:row>
      <xdr:rowOff>98425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105764"/>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98425</xdr:rowOff>
    </xdr:from>
    <xdr:to>
      <xdr:col>73</xdr:col>
      <xdr:colOff>180975</xdr:colOff>
      <xdr:row>78</xdr:row>
      <xdr:rowOff>161289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300075"/>
          <a:ext cx="889000" cy="2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52705</xdr:rowOff>
    </xdr:from>
    <xdr:to>
      <xdr:col>69</xdr:col>
      <xdr:colOff>92075</xdr:colOff>
      <xdr:row>78</xdr:row>
      <xdr:rowOff>161289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425805"/>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127636</xdr:rowOff>
    </xdr:from>
    <xdr:to>
      <xdr:col>82</xdr:col>
      <xdr:colOff>158750</xdr:colOff>
      <xdr:row>78</xdr:row>
      <xdr:rowOff>57786</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3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99713</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24764</xdr:rowOff>
    </xdr:from>
    <xdr:to>
      <xdr:col>78</xdr:col>
      <xdr:colOff>120650</xdr:colOff>
      <xdr:row>76</xdr:row>
      <xdr:rowOff>126364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111141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14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47625</xdr:rowOff>
    </xdr:from>
    <xdr:to>
      <xdr:col>74</xdr:col>
      <xdr:colOff>31750</xdr:colOff>
      <xdr:row>77</xdr:row>
      <xdr:rowOff>149225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134002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110489</xdr:rowOff>
    </xdr:from>
    <xdr:to>
      <xdr:col>69</xdr:col>
      <xdr:colOff>142875</xdr:colOff>
      <xdr:row>79</xdr:row>
      <xdr:rowOff>40639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xdr:rowOff>
    </xdr:from>
    <xdr:to>
      <xdr:col>65</xdr:col>
      <xdr:colOff>53975</xdr:colOff>
      <xdr:row>78</xdr:row>
      <xdr:rowOff>103505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88282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6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3446</xdr:rowOff>
    </xdr:from>
    <xdr:to>
      <xdr:col>29</xdr:col>
      <xdr:colOff>127000</xdr:colOff>
      <xdr:row>18</xdr:row>
      <xdr:rowOff>10504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137171"/>
          <a:ext cx="647700" cy="7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159674</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2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10504</xdr:rowOff>
    </xdr:from>
    <xdr:to>
      <xdr:col>26</xdr:col>
      <xdr:colOff>50800</xdr:colOff>
      <xdr:row>18</xdr:row>
      <xdr:rowOff>57853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144229"/>
          <a:ext cx="698500" cy="47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57853</xdr:rowOff>
    </xdr:from>
    <xdr:to>
      <xdr:col>22</xdr:col>
      <xdr:colOff>114300</xdr:colOff>
      <xdr:row>18</xdr:row>
      <xdr:rowOff>90886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191578"/>
          <a:ext cx="698500" cy="33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90886</xdr:rowOff>
    </xdr:from>
    <xdr:to>
      <xdr:col>18</xdr:col>
      <xdr:colOff>177800</xdr:colOff>
      <xdr:row>18</xdr:row>
      <xdr:rowOff>105874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24611"/>
          <a:ext cx="698500" cy="1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124096</xdr:rowOff>
    </xdr:from>
    <xdr:to>
      <xdr:col>29</xdr:col>
      <xdr:colOff>177800</xdr:colOff>
      <xdr:row>18</xdr:row>
      <xdr:rowOff>54246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86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140623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93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131154</xdr:rowOff>
    </xdr:from>
    <xdr:to>
      <xdr:col>26</xdr:col>
      <xdr:colOff>101600</xdr:colOff>
      <xdr:row>18</xdr:row>
      <xdr:rowOff>61304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93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71481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62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7053</xdr:rowOff>
    </xdr:from>
    <xdr:to>
      <xdr:col>22</xdr:col>
      <xdr:colOff>165100</xdr:colOff>
      <xdr:row>18</xdr:row>
      <xdr:rowOff>108653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14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118830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909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40086</xdr:rowOff>
    </xdr:from>
    <xdr:to>
      <xdr:col>19</xdr:col>
      <xdr:colOff>38100</xdr:colOff>
      <xdr:row>18</xdr:row>
      <xdr:rowOff>141686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173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151863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9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55074</xdr:rowOff>
    </xdr:from>
    <xdr:to>
      <xdr:col>15</xdr:col>
      <xdr:colOff>101600</xdr:colOff>
      <xdr:row>18</xdr:row>
      <xdr:rowOff>156673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18879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166851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95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320265</xdr:rowOff>
    </xdr:from>
    <xdr:to>
      <xdr:col>29</xdr:col>
      <xdr:colOff>127000</xdr:colOff>
      <xdr:row>36</xdr:row>
      <xdr:rowOff>48427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930615"/>
          <a:ext cx="647700" cy="71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44802</xdr:rowOff>
    </xdr:from>
    <xdr:to>
      <xdr:col>26</xdr:col>
      <xdr:colOff>50800</xdr:colOff>
      <xdr:row>36</xdr:row>
      <xdr:rowOff>48427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4305300" y="6998052"/>
          <a:ext cx="6985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7932</xdr:rowOff>
    </xdr:from>
    <xdr:to>
      <xdr:col>22</xdr:col>
      <xdr:colOff>114300</xdr:colOff>
      <xdr:row>36</xdr:row>
      <xdr:rowOff>44802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3606800" y="6961182"/>
          <a:ext cx="698500" cy="3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290449</xdr:rowOff>
    </xdr:from>
    <xdr:to>
      <xdr:col>18</xdr:col>
      <xdr:colOff>177800</xdr:colOff>
      <xdr:row>36</xdr:row>
      <xdr:rowOff>7932</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a:off x="2908300" y="6900799"/>
          <a:ext cx="698500" cy="6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269465</xdr:rowOff>
    </xdr:from>
    <xdr:to>
      <xdr:col>29</xdr:col>
      <xdr:colOff>177800</xdr:colOff>
      <xdr:row>36</xdr:row>
      <xdr:rowOff>28165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87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241542</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85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340527</xdr:rowOff>
    </xdr:from>
    <xdr:to>
      <xdr:col>26</xdr:col>
      <xdr:colOff>101600</xdr:colOff>
      <xdr:row>36</xdr:row>
      <xdr:rowOff>99227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950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84004</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7037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336902</xdr:rowOff>
    </xdr:from>
    <xdr:to>
      <xdr:col>22</xdr:col>
      <xdr:colOff>165100</xdr:colOff>
      <xdr:row>36</xdr:row>
      <xdr:rowOff>95602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947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80379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703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300032</xdr:rowOff>
    </xdr:from>
    <xdr:to>
      <xdr:col>19</xdr:col>
      <xdr:colOff>38100</xdr:colOff>
      <xdr:row>36</xdr:row>
      <xdr:rowOff>58732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910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43509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996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239649</xdr:rowOff>
    </xdr:from>
    <xdr:to>
      <xdr:col>15</xdr:col>
      <xdr:colOff>101600</xdr:colOff>
      <xdr:row>35</xdr:row>
      <xdr:rowOff>341249</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84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8526</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61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83,156
81,860
43.93
38,162,878
37,675,219
461,411
18,978,214
32,338,742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93161</xdr:rowOff>
    </xdr:from>
    <xdr:to>
      <xdr:col>24</xdr:col>
      <xdr:colOff>63500</xdr:colOff>
      <xdr:row>35</xdr:row>
      <xdr:rowOff>103867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93911"/>
          <a:ext cx="8382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93161</xdr:rowOff>
    </xdr:from>
    <xdr:to>
      <xdr:col>19</xdr:col>
      <xdr:colOff>177800</xdr:colOff>
      <xdr:row>36</xdr:row>
      <xdr:rowOff>19761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3911"/>
          <a:ext cx="889000" cy="98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19761</xdr:rowOff>
    </xdr:from>
    <xdr:to>
      <xdr:col>15</xdr:col>
      <xdr:colOff>50800</xdr:colOff>
      <xdr:row>36</xdr:row>
      <xdr:rowOff>109791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1961"/>
          <a:ext cx="889000" cy="9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109791</xdr:rowOff>
    </xdr:from>
    <xdr:to>
      <xdr:col>10</xdr:col>
      <xdr:colOff>114300</xdr:colOff>
      <xdr:row>36</xdr:row>
      <xdr:rowOff>147510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81991"/>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53067</xdr:rowOff>
    </xdr:from>
    <xdr:to>
      <xdr:col>24</xdr:col>
      <xdr:colOff>114300</xdr:colOff>
      <xdr:row>35</xdr:row>
      <xdr:rowOff>154667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75944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42361</xdr:rowOff>
    </xdr:from>
    <xdr:to>
      <xdr:col>20</xdr:col>
      <xdr:colOff>38100</xdr:colOff>
      <xdr:row>35</xdr:row>
      <xdr:rowOff>143961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160488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1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140411</xdr:rowOff>
    </xdr:from>
    <xdr:to>
      <xdr:col>15</xdr:col>
      <xdr:colOff>101600</xdr:colOff>
      <xdr:row>36</xdr:row>
      <xdr:rowOff>70561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87088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1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58991</xdr:rowOff>
    </xdr:from>
    <xdr:to>
      <xdr:col>10</xdr:col>
      <xdr:colOff>165100</xdr:colOff>
      <xdr:row>36</xdr:row>
      <xdr:rowOff>160591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5668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96710</xdr:rowOff>
    </xdr:from>
    <xdr:to>
      <xdr:col>6</xdr:col>
      <xdr:colOff>38100</xdr:colOff>
      <xdr:row>37</xdr:row>
      <xdr:rowOff>26860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43387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167012</xdr:rowOff>
    </xdr:from>
    <xdr:to>
      <xdr:col>24</xdr:col>
      <xdr:colOff>63500</xdr:colOff>
      <xdr:row>58</xdr:row>
      <xdr:rowOff>56794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39662"/>
          <a:ext cx="8382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56794</xdr:rowOff>
    </xdr:from>
    <xdr:to>
      <xdr:col>19</xdr:col>
      <xdr:colOff>177800</xdr:colOff>
      <xdr:row>58</xdr:row>
      <xdr:rowOff>102526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00894"/>
          <a:ext cx="889000" cy="4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102526</xdr:rowOff>
    </xdr:from>
    <xdr:to>
      <xdr:col>15</xdr:col>
      <xdr:colOff>50800</xdr:colOff>
      <xdr:row>58</xdr:row>
      <xdr:rowOff>148213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46626"/>
          <a:ext cx="889000" cy="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125309</xdr:rowOff>
    </xdr:from>
    <xdr:to>
      <xdr:col>10</xdr:col>
      <xdr:colOff>114300</xdr:colOff>
      <xdr:row>58</xdr:row>
      <xdr:rowOff>148213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69409"/>
          <a:ext cx="889000" cy="2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116212</xdr:rowOff>
    </xdr:from>
    <xdr:to>
      <xdr:col>24</xdr:col>
      <xdr:colOff>114300</xdr:colOff>
      <xdr:row>58</xdr:row>
      <xdr:rowOff>46362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31139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5994</xdr:rowOff>
    </xdr:from>
    <xdr:to>
      <xdr:col>20</xdr:col>
      <xdr:colOff>38100</xdr:colOff>
      <xdr:row>58</xdr:row>
      <xdr:rowOff>107594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98721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51726</xdr:rowOff>
    </xdr:from>
    <xdr:to>
      <xdr:col>15</xdr:col>
      <xdr:colOff>101600</xdr:colOff>
      <xdr:row>58</xdr:row>
      <xdr:rowOff>153326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9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144453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97413</xdr:rowOff>
    </xdr:from>
    <xdr:to>
      <xdr:col>10</xdr:col>
      <xdr:colOff>165100</xdr:colOff>
      <xdr:row>59</xdr:row>
      <xdr:rowOff>27563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4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18690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3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74509</xdr:rowOff>
    </xdr:from>
    <xdr:to>
      <xdr:col>6</xdr:col>
      <xdr:colOff>38100</xdr:colOff>
      <xdr:row>59</xdr:row>
      <xdr:rowOff>4659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167236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1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75958</xdr:rowOff>
    </xdr:from>
    <xdr:to>
      <xdr:col>24</xdr:col>
      <xdr:colOff>63500</xdr:colOff>
      <xdr:row>78</xdr:row>
      <xdr:rowOff>78893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49058"/>
          <a:ext cx="8382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76378</xdr:rowOff>
    </xdr:from>
    <xdr:to>
      <xdr:col>19</xdr:col>
      <xdr:colOff>177800</xdr:colOff>
      <xdr:row>78</xdr:row>
      <xdr:rowOff>78893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4947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76378</xdr:rowOff>
    </xdr:from>
    <xdr:to>
      <xdr:col>15</xdr:col>
      <xdr:colOff>50800</xdr:colOff>
      <xdr:row>78</xdr:row>
      <xdr:rowOff>118021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49478"/>
          <a:ext cx="889000" cy="4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118021</xdr:rowOff>
    </xdr:from>
    <xdr:to>
      <xdr:col>10</xdr:col>
      <xdr:colOff>114300</xdr:colOff>
      <xdr:row>78</xdr:row>
      <xdr:rowOff>130632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491121"/>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25158</xdr:rowOff>
    </xdr:from>
    <xdr:to>
      <xdr:col>24</xdr:col>
      <xdr:colOff>114300</xdr:colOff>
      <xdr:row>78</xdr:row>
      <xdr:rowOff>126758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9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28093</xdr:rowOff>
    </xdr:from>
    <xdr:to>
      <xdr:col>20</xdr:col>
      <xdr:colOff>38100</xdr:colOff>
      <xdr:row>78</xdr:row>
      <xdr:rowOff>129693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120820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25578</xdr:rowOff>
    </xdr:from>
    <xdr:to>
      <xdr:col>15</xdr:col>
      <xdr:colOff>101600</xdr:colOff>
      <xdr:row>78</xdr:row>
      <xdr:rowOff>127178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9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118305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9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67221</xdr:rowOff>
    </xdr:from>
    <xdr:to>
      <xdr:col>10</xdr:col>
      <xdr:colOff>165100</xdr:colOff>
      <xdr:row>78</xdr:row>
      <xdr:rowOff>168821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159948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79832</xdr:rowOff>
    </xdr:from>
    <xdr:to>
      <xdr:col>6</xdr:col>
      <xdr:colOff>38100</xdr:colOff>
      <xdr:row>79</xdr:row>
      <xdr:rowOff>9982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1109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45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127541</xdr:rowOff>
    </xdr:from>
    <xdr:to>
      <xdr:col>24</xdr:col>
      <xdr:colOff>63500</xdr:colOff>
      <xdr:row>94</xdr:row>
      <xdr:rowOff>144218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072391"/>
          <a:ext cx="838200" cy="18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127541</xdr:rowOff>
    </xdr:from>
    <xdr:to>
      <xdr:col>19</xdr:col>
      <xdr:colOff>177800</xdr:colOff>
      <xdr:row>95</xdr:row>
      <xdr:rowOff>78663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072391"/>
          <a:ext cx="889000" cy="29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78663</xdr:rowOff>
    </xdr:from>
    <xdr:to>
      <xdr:col>15</xdr:col>
      <xdr:colOff>50800</xdr:colOff>
      <xdr:row>95</xdr:row>
      <xdr:rowOff>152980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66413"/>
          <a:ext cx="889000" cy="7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152980</xdr:rowOff>
    </xdr:from>
    <xdr:to>
      <xdr:col>10</xdr:col>
      <xdr:colOff>114300</xdr:colOff>
      <xdr:row>96</xdr:row>
      <xdr:rowOff>37058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40730"/>
          <a:ext cx="889000" cy="5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146837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7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93418</xdr:rowOff>
    </xdr:from>
    <xdr:to>
      <xdr:col>24</xdr:col>
      <xdr:colOff>114300</xdr:colOff>
      <xdr:row>95</xdr:row>
      <xdr:rowOff>23568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116295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6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76741</xdr:rowOff>
    </xdr:from>
    <xdr:to>
      <xdr:col>20</xdr:col>
      <xdr:colOff>38100</xdr:colOff>
      <xdr:row>94</xdr:row>
      <xdr:rowOff>6891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02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23418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79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27863</xdr:rowOff>
    </xdr:from>
    <xdr:to>
      <xdr:col>15</xdr:col>
      <xdr:colOff>101600</xdr:colOff>
      <xdr:row>95</xdr:row>
      <xdr:rowOff>129463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145990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09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102180</xdr:rowOff>
    </xdr:from>
    <xdr:to>
      <xdr:col>10</xdr:col>
      <xdr:colOff>165100</xdr:colOff>
      <xdr:row>96</xdr:row>
      <xdr:rowOff>32330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48857</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616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157708</xdr:rowOff>
    </xdr:from>
    <xdr:to>
      <xdr:col>6</xdr:col>
      <xdr:colOff>38100</xdr:colOff>
      <xdr:row>96</xdr:row>
      <xdr:rowOff>87858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4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104385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22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97536</xdr:rowOff>
    </xdr:from>
    <xdr:to>
      <xdr:col>55</xdr:col>
      <xdr:colOff>0</xdr:colOff>
      <xdr:row>37</xdr:row>
      <xdr:rowOff>142087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441186"/>
          <a:ext cx="838200" cy="4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35090</xdr:rowOff>
    </xdr:from>
    <xdr:to>
      <xdr:col>50</xdr:col>
      <xdr:colOff>114300</xdr:colOff>
      <xdr:row>37</xdr:row>
      <xdr:rowOff>142087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178590"/>
          <a:ext cx="889000" cy="130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35090</xdr:rowOff>
    </xdr:from>
    <xdr:to>
      <xdr:col>45</xdr:col>
      <xdr:colOff>177800</xdr:colOff>
      <xdr:row>37</xdr:row>
      <xdr:rowOff>113195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178590"/>
          <a:ext cx="889000" cy="127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113195</xdr:rowOff>
    </xdr:from>
    <xdr:to>
      <xdr:col>41</xdr:col>
      <xdr:colOff>50800</xdr:colOff>
      <xdr:row>38</xdr:row>
      <xdr:rowOff>83947</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456845"/>
          <a:ext cx="889000" cy="14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78808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5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130383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46736</xdr:rowOff>
    </xdr:from>
    <xdr:to>
      <xdr:col>55</xdr:col>
      <xdr:colOff>50800</xdr:colOff>
      <xdr:row>37</xdr:row>
      <xdr:rowOff>148336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9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25163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6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91287</xdr:rowOff>
    </xdr:from>
    <xdr:to>
      <xdr:col>50</xdr:col>
      <xdr:colOff>165100</xdr:colOff>
      <xdr:row>38</xdr:row>
      <xdr:rowOff>21437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12564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2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155740</xdr:rowOff>
    </xdr:from>
    <xdr:to>
      <xdr:col>46</xdr:col>
      <xdr:colOff>38100</xdr:colOff>
      <xdr:row>30</xdr:row>
      <xdr:rowOff>85890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12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77017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62395</xdr:rowOff>
    </xdr:from>
    <xdr:to>
      <xdr:col>41</xdr:col>
      <xdr:colOff>101600</xdr:colOff>
      <xdr:row>37</xdr:row>
      <xdr:rowOff>163995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0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9072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18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33147</xdr:rowOff>
    </xdr:from>
    <xdr:to>
      <xdr:col>36</xdr:col>
      <xdr:colOff>165100</xdr:colOff>
      <xdr:row>38</xdr:row>
      <xdr:rowOff>134747</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4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151274</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32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8324</xdr:rowOff>
    </xdr:from>
    <xdr:to>
      <xdr:col>55</xdr:col>
      <xdr:colOff>0</xdr:colOff>
      <xdr:row>57</xdr:row>
      <xdr:rowOff>6083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609524"/>
          <a:ext cx="838200" cy="16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8324</xdr:rowOff>
    </xdr:from>
    <xdr:to>
      <xdr:col>50</xdr:col>
      <xdr:colOff>114300</xdr:colOff>
      <xdr:row>57</xdr:row>
      <xdr:rowOff>166812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609524"/>
          <a:ext cx="889000" cy="3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166812</xdr:rowOff>
    </xdr:from>
    <xdr:to>
      <xdr:col>45</xdr:col>
      <xdr:colOff>177800</xdr:colOff>
      <xdr:row>58</xdr:row>
      <xdr:rowOff>18618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939462"/>
          <a:ext cx="889000" cy="2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18618</xdr:rowOff>
    </xdr:from>
    <xdr:to>
      <xdr:col>41</xdr:col>
      <xdr:colOff>50800</xdr:colOff>
      <xdr:row>58</xdr:row>
      <xdr:rowOff>114714</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962718"/>
          <a:ext cx="889000" cy="9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126733</xdr:rowOff>
    </xdr:from>
    <xdr:to>
      <xdr:col>55</xdr:col>
      <xdr:colOff>50800</xdr:colOff>
      <xdr:row>57</xdr:row>
      <xdr:rowOff>56883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2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149610</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57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128974</xdr:rowOff>
    </xdr:from>
    <xdr:to>
      <xdr:col>50</xdr:col>
      <xdr:colOff>165100</xdr:colOff>
      <xdr:row>56</xdr:row>
      <xdr:rowOff>59124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5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75651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33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116012</xdr:rowOff>
    </xdr:from>
    <xdr:to>
      <xdr:col>46</xdr:col>
      <xdr:colOff>38100</xdr:colOff>
      <xdr:row>58</xdr:row>
      <xdr:rowOff>46162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8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37289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8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139268</xdr:rowOff>
    </xdr:from>
    <xdr:to>
      <xdr:col>41</xdr:col>
      <xdr:colOff>101600</xdr:colOff>
      <xdr:row>58</xdr:row>
      <xdr:rowOff>69418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9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60545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1000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63914</xdr:rowOff>
    </xdr:from>
    <xdr:to>
      <xdr:col>36</xdr:col>
      <xdr:colOff>165100</xdr:colOff>
      <xdr:row>58</xdr:row>
      <xdr:rowOff>165514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1000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156641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101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85750</xdr:rowOff>
    </xdr:from>
    <xdr:to>
      <xdr:col>55</xdr:col>
      <xdr:colOff>0</xdr:colOff>
      <xdr:row>79</xdr:row>
      <xdr:rowOff>9092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58850"/>
          <a:ext cx="838200" cy="9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7468</xdr:rowOff>
    </xdr:from>
    <xdr:to>
      <xdr:col>50</xdr:col>
      <xdr:colOff>114300</xdr:colOff>
      <xdr:row>79</xdr:row>
      <xdr:rowOff>9092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52018"/>
          <a:ext cx="889000" cy="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86500</xdr:rowOff>
    </xdr:from>
    <xdr:to>
      <xdr:col>45</xdr:col>
      <xdr:colOff>177800</xdr:colOff>
      <xdr:row>79</xdr:row>
      <xdr:rowOff>7468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59600"/>
          <a:ext cx="889000" cy="9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86500</xdr:rowOff>
    </xdr:from>
    <xdr:to>
      <xdr:col>41</xdr:col>
      <xdr:colOff>50800</xdr:colOff>
      <xdr:row>79</xdr:row>
      <xdr:rowOff>37858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459600"/>
          <a:ext cx="889000" cy="1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34950</xdr:rowOff>
    </xdr:from>
    <xdr:to>
      <xdr:col>55</xdr:col>
      <xdr:colOff>50800</xdr:colOff>
      <xdr:row>78</xdr:row>
      <xdr:rowOff>136550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57827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129742</xdr:rowOff>
    </xdr:from>
    <xdr:to>
      <xdr:col>50</xdr:col>
      <xdr:colOff>165100</xdr:colOff>
      <xdr:row>79</xdr:row>
      <xdr:rowOff>59892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0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51019</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128118</xdr:rowOff>
    </xdr:from>
    <xdr:to>
      <xdr:col>46</xdr:col>
      <xdr:colOff>38100</xdr:colOff>
      <xdr:row>79</xdr:row>
      <xdr:rowOff>58268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5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49395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9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35700</xdr:rowOff>
    </xdr:from>
    <xdr:to>
      <xdr:col>41</xdr:col>
      <xdr:colOff>101600</xdr:colOff>
      <xdr:row>78</xdr:row>
      <xdr:rowOff>137300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128427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35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158508</xdr:rowOff>
    </xdr:from>
    <xdr:to>
      <xdr:col>36</xdr:col>
      <xdr:colOff>165100</xdr:colOff>
      <xdr:row>79</xdr:row>
      <xdr:rowOff>88658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53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79785</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83017" y="13624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62942</xdr:rowOff>
    </xdr:from>
    <xdr:to>
      <xdr:col>55</xdr:col>
      <xdr:colOff>0</xdr:colOff>
      <xdr:row>96</xdr:row>
      <xdr:rowOff>159829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179242"/>
          <a:ext cx="838200" cy="43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62942</xdr:rowOff>
    </xdr:from>
    <xdr:to>
      <xdr:col>50</xdr:col>
      <xdr:colOff>114300</xdr:colOff>
      <xdr:row>97</xdr:row>
      <xdr:rowOff>125298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179242"/>
          <a:ext cx="889000" cy="57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125298</xdr:rowOff>
    </xdr:from>
    <xdr:to>
      <xdr:col>45</xdr:col>
      <xdr:colOff>177800</xdr:colOff>
      <xdr:row>98</xdr:row>
      <xdr:rowOff>33046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755948"/>
          <a:ext cx="889000" cy="7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33046</xdr:rowOff>
    </xdr:from>
    <xdr:to>
      <xdr:col>41</xdr:col>
      <xdr:colOff>50800</xdr:colOff>
      <xdr:row>98</xdr:row>
      <xdr:rowOff>71856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835146"/>
          <a:ext cx="889000" cy="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109029</xdr:rowOff>
    </xdr:from>
    <xdr:to>
      <xdr:col>55</xdr:col>
      <xdr:colOff>50800</xdr:colOff>
      <xdr:row>97</xdr:row>
      <xdr:rowOff>39179</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131906</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4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12142</xdr:rowOff>
    </xdr:from>
    <xdr:to>
      <xdr:col>50</xdr:col>
      <xdr:colOff>165100</xdr:colOff>
      <xdr:row>94</xdr:row>
      <xdr:rowOff>113742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1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130269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590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74498</xdr:rowOff>
    </xdr:from>
    <xdr:to>
      <xdr:col>46</xdr:col>
      <xdr:colOff>38100</xdr:colOff>
      <xdr:row>98</xdr:row>
      <xdr:rowOff>4648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167225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7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153696</xdr:rowOff>
    </xdr:from>
    <xdr:to>
      <xdr:col>41</xdr:col>
      <xdr:colOff>101600</xdr:colOff>
      <xdr:row>98</xdr:row>
      <xdr:rowOff>83846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78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74973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87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21056</xdr:rowOff>
    </xdr:from>
    <xdr:to>
      <xdr:col>36</xdr:col>
      <xdr:colOff>165100</xdr:colOff>
      <xdr:row>98</xdr:row>
      <xdr:rowOff>122656</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8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113783</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91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134122</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492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79349</xdr:rowOff>
    </xdr:from>
    <xdr:to>
      <xdr:col>71</xdr:col>
      <xdr:colOff>177800</xdr:colOff>
      <xdr:row>38</xdr:row>
      <xdr:rowOff>134122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594449"/>
          <a:ext cx="8890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83322</xdr:rowOff>
    </xdr:from>
    <xdr:to>
      <xdr:col>72</xdr:col>
      <xdr:colOff>38100</xdr:colOff>
      <xdr:row>39</xdr:row>
      <xdr:rowOff>13472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4599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4017" y="6691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28549</xdr:rowOff>
    </xdr:from>
    <xdr:to>
      <xdr:col>67</xdr:col>
      <xdr:colOff>101600</xdr:colOff>
      <xdr:row>38</xdr:row>
      <xdr:rowOff>130149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121276</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6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161658</xdr:rowOff>
    </xdr:from>
    <xdr:to>
      <xdr:col>85</xdr:col>
      <xdr:colOff>127000</xdr:colOff>
      <xdr:row>77</xdr:row>
      <xdr:rowOff>6592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91858"/>
          <a:ext cx="8382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6592</xdr:rowOff>
    </xdr:from>
    <xdr:to>
      <xdr:col>81</xdr:col>
      <xdr:colOff>50800</xdr:colOff>
      <xdr:row>77</xdr:row>
      <xdr:rowOff>16472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08242"/>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16472</xdr:rowOff>
    </xdr:from>
    <xdr:to>
      <xdr:col>76</xdr:col>
      <xdr:colOff>114300</xdr:colOff>
      <xdr:row>77</xdr:row>
      <xdr:rowOff>31877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218122"/>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167644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31877</xdr:rowOff>
    </xdr:from>
    <xdr:to>
      <xdr:col>71</xdr:col>
      <xdr:colOff>177800</xdr:colOff>
      <xdr:row>77</xdr:row>
      <xdr:rowOff>33389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33527"/>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5580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110858</xdr:rowOff>
    </xdr:from>
    <xdr:to>
      <xdr:col>85</xdr:col>
      <xdr:colOff>177800</xdr:colOff>
      <xdr:row>77</xdr:row>
      <xdr:rowOff>41008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89285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1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127242</xdr:rowOff>
    </xdr:from>
    <xdr:to>
      <xdr:col>81</xdr:col>
      <xdr:colOff>101600</xdr:colOff>
      <xdr:row>77</xdr:row>
      <xdr:rowOff>57392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48519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137122</xdr:rowOff>
    </xdr:from>
    <xdr:to>
      <xdr:col>76</xdr:col>
      <xdr:colOff>165100</xdr:colOff>
      <xdr:row>77</xdr:row>
      <xdr:rowOff>67272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58399</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6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152527</xdr:rowOff>
    </xdr:from>
    <xdr:to>
      <xdr:col>72</xdr:col>
      <xdr:colOff>38100</xdr:colOff>
      <xdr:row>77</xdr:row>
      <xdr:rowOff>82677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73804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7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154039</xdr:rowOff>
    </xdr:from>
    <xdr:to>
      <xdr:col>67</xdr:col>
      <xdr:colOff>101600</xdr:colOff>
      <xdr:row>77</xdr:row>
      <xdr:rowOff>84189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8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75316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7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64402</xdr:rowOff>
    </xdr:from>
    <xdr:to>
      <xdr:col>85</xdr:col>
      <xdr:colOff>127000</xdr:colOff>
      <xdr:row>98</xdr:row>
      <xdr:rowOff>97537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523602"/>
          <a:ext cx="838200" cy="37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64402</xdr:rowOff>
    </xdr:from>
    <xdr:to>
      <xdr:col>81</xdr:col>
      <xdr:colOff>50800</xdr:colOff>
      <xdr:row>97</xdr:row>
      <xdr:rowOff>139827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523602"/>
          <a:ext cx="889000" cy="24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139827</xdr:rowOff>
    </xdr:from>
    <xdr:to>
      <xdr:col>76</xdr:col>
      <xdr:colOff>114300</xdr:colOff>
      <xdr:row>98</xdr:row>
      <xdr:rowOff>75312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770477"/>
          <a:ext cx="889000" cy="10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49124</xdr:rowOff>
    </xdr:from>
    <xdr:to>
      <xdr:col>71</xdr:col>
      <xdr:colOff>177800</xdr:colOff>
      <xdr:row>98</xdr:row>
      <xdr:rowOff>75312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508324"/>
          <a:ext cx="889000" cy="3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46737</xdr:rowOff>
    </xdr:from>
    <xdr:to>
      <xdr:col>85</xdr:col>
      <xdr:colOff>177800</xdr:colOff>
      <xdr:row>98</xdr:row>
      <xdr:rowOff>148337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4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133114</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13602</xdr:rowOff>
    </xdr:from>
    <xdr:to>
      <xdr:col>81</xdr:col>
      <xdr:colOff>101600</xdr:colOff>
      <xdr:row>96</xdr:row>
      <xdr:rowOff>115202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47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131729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24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89027</xdr:rowOff>
    </xdr:from>
    <xdr:to>
      <xdr:col>76</xdr:col>
      <xdr:colOff>165100</xdr:colOff>
      <xdr:row>98</xdr:row>
      <xdr:rowOff>19177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35704</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4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24512</xdr:rowOff>
    </xdr:from>
    <xdr:to>
      <xdr:col>72</xdr:col>
      <xdr:colOff>38100</xdr:colOff>
      <xdr:row>98</xdr:row>
      <xdr:rowOff>126112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26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117239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91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169774</xdr:rowOff>
    </xdr:from>
    <xdr:to>
      <xdr:col>67</xdr:col>
      <xdr:colOff>101600</xdr:colOff>
      <xdr:row>96</xdr:row>
      <xdr:rowOff>99924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4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116451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23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97899</xdr:rowOff>
    </xdr:from>
    <xdr:to>
      <xdr:col>116</xdr:col>
      <xdr:colOff>63500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84449"/>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97899</xdr:rowOff>
    </xdr:from>
    <xdr:to>
      <xdr:col>111</xdr:col>
      <xdr:colOff>177800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784449"/>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47099</xdr:rowOff>
    </xdr:from>
    <xdr:to>
      <xdr:col>112</xdr:col>
      <xdr:colOff>38100</xdr:colOff>
      <xdr:row>39</xdr:row>
      <xdr:rowOff>148699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73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139826</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826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145338</xdr:rowOff>
    </xdr:from>
    <xdr:to>
      <xdr:col>116</xdr:col>
      <xdr:colOff>63500</xdr:colOff>
      <xdr:row>58</xdr:row>
      <xdr:rowOff>161989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89438"/>
          <a:ext cx="838200" cy="1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145338</xdr:rowOff>
    </xdr:from>
    <xdr:to>
      <xdr:col>111</xdr:col>
      <xdr:colOff>177800</xdr:colOff>
      <xdr:row>58</xdr:row>
      <xdr:rowOff>146177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8943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146177</xdr:rowOff>
    </xdr:from>
    <xdr:to>
      <xdr:col>107</xdr:col>
      <xdr:colOff>50800</xdr:colOff>
      <xdr:row>58</xdr:row>
      <xdr:rowOff>146444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9027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146253</xdr:rowOff>
    </xdr:from>
    <xdr:to>
      <xdr:col>102</xdr:col>
      <xdr:colOff>114300</xdr:colOff>
      <xdr:row>58</xdr:row>
      <xdr:rowOff>146444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9035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111189</xdr:rowOff>
    </xdr:from>
    <xdr:to>
      <xdr:col>116</xdr:col>
      <xdr:colOff>114300</xdr:colOff>
      <xdr:row>59</xdr:row>
      <xdr:rowOff>41339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5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94538</xdr:rowOff>
    </xdr:from>
    <xdr:to>
      <xdr:col>112</xdr:col>
      <xdr:colOff>38100</xdr:colOff>
      <xdr:row>59</xdr:row>
      <xdr:rowOff>24688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15815</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95377</xdr:rowOff>
    </xdr:from>
    <xdr:to>
      <xdr:col>107</xdr:col>
      <xdr:colOff>101600</xdr:colOff>
      <xdr:row>59</xdr:row>
      <xdr:rowOff>25527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16654</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95644</xdr:rowOff>
    </xdr:from>
    <xdr:to>
      <xdr:col>102</xdr:col>
      <xdr:colOff>165100</xdr:colOff>
      <xdr:row>59</xdr:row>
      <xdr:rowOff>25794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16921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3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95453</xdr:rowOff>
    </xdr:from>
    <xdr:to>
      <xdr:col>98</xdr:col>
      <xdr:colOff>38100</xdr:colOff>
      <xdr:row>59</xdr:row>
      <xdr:rowOff>25603</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16730</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132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71969</xdr:rowOff>
    </xdr:from>
    <xdr:to>
      <xdr:col>116</xdr:col>
      <xdr:colOff>63500</xdr:colOff>
      <xdr:row>75</xdr:row>
      <xdr:rowOff>137022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930719"/>
          <a:ext cx="8382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137022</xdr:rowOff>
    </xdr:from>
    <xdr:to>
      <xdr:col>111</xdr:col>
      <xdr:colOff>177800</xdr:colOff>
      <xdr:row>75</xdr:row>
      <xdr:rowOff>148975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95772"/>
          <a:ext cx="889000" cy="1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148975</xdr:rowOff>
    </xdr:from>
    <xdr:to>
      <xdr:col>107</xdr:col>
      <xdr:colOff>50800</xdr:colOff>
      <xdr:row>76</xdr:row>
      <xdr:rowOff>28242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07725"/>
          <a:ext cx="8890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15603</xdr:rowOff>
    </xdr:from>
    <xdr:to>
      <xdr:col>102</xdr:col>
      <xdr:colOff>114300</xdr:colOff>
      <xdr:row>76</xdr:row>
      <xdr:rowOff>28242</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702903"/>
          <a:ext cx="889000" cy="355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21169</xdr:rowOff>
    </xdr:from>
    <xdr:to>
      <xdr:col>116</xdr:col>
      <xdr:colOff>114300</xdr:colOff>
      <xdr:row>75</xdr:row>
      <xdr:rowOff>122769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44046</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73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86222</xdr:rowOff>
    </xdr:from>
    <xdr:to>
      <xdr:col>112</xdr:col>
      <xdr:colOff>38100</xdr:colOff>
      <xdr:row>76</xdr:row>
      <xdr:rowOff>16371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449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32899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2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98175</xdr:rowOff>
    </xdr:from>
    <xdr:to>
      <xdr:col>107</xdr:col>
      <xdr:colOff>101600</xdr:colOff>
      <xdr:row>76</xdr:row>
      <xdr:rowOff>28324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569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44852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3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148892</xdr:rowOff>
    </xdr:from>
    <xdr:to>
      <xdr:col>102</xdr:col>
      <xdr:colOff>165100</xdr:colOff>
      <xdr:row>76</xdr:row>
      <xdr:rowOff>79042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95568</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7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136253</xdr:rowOff>
    </xdr:from>
    <xdr:to>
      <xdr:col>98</xdr:col>
      <xdr:colOff>38100</xdr:colOff>
      <xdr:row>74</xdr:row>
      <xdr:rowOff>66403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65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82930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42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453,065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円となっており、令和</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年度と比較すると</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57,610</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円の減少となっている。主な減少項目として、扶助費、普通建設事業費、積立金があげられる。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17,282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円の減少となった。これは令和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年度子育て世帯への臨時給付金事業費や非課税世帯等臨時給付金事業費が減少したためである。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・普通建設事業費に関して、（うち新規整備）は中学校屋内運動場空調設備設置及び照明ＬＥＤ化事業により増加したものの、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（うち更新整備）にて新庁舎整備事業の建物購入費が減少したため、住民一人当たり</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22,206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円の</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減少となった。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29,609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円の減少となった。これは、財政調整基金、公共施設等整備基金への積立が減少したためである。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83,156
81,860
43.93
38,162,878
37,675,219
461,411
18,978,214
32,338,742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19457</xdr:rowOff>
    </xdr:from>
    <xdr:to>
      <xdr:col>24</xdr:col>
      <xdr:colOff>63500</xdr:colOff>
      <xdr:row>36</xdr:row>
      <xdr:rowOff>28601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1657"/>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28601</xdr:rowOff>
    </xdr:from>
    <xdr:to>
      <xdr:col>19</xdr:col>
      <xdr:colOff>177800</xdr:colOff>
      <xdr:row>36</xdr:row>
      <xdr:rowOff>33172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0080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16713</xdr:rowOff>
    </xdr:from>
    <xdr:to>
      <xdr:col>15</xdr:col>
      <xdr:colOff>50800</xdr:colOff>
      <xdr:row>36</xdr:row>
      <xdr:rowOff>33172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8891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16713</xdr:rowOff>
    </xdr:from>
    <xdr:to>
      <xdr:col>10</xdr:col>
      <xdr:colOff>114300</xdr:colOff>
      <xdr:row>36</xdr:row>
      <xdr:rowOff>29515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88913"/>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140107</xdr:rowOff>
    </xdr:from>
    <xdr:to>
      <xdr:col>24</xdr:col>
      <xdr:colOff>114300</xdr:colOff>
      <xdr:row>36</xdr:row>
      <xdr:rowOff>70257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118534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149251</xdr:rowOff>
    </xdr:from>
    <xdr:to>
      <xdr:col>20</xdr:col>
      <xdr:colOff>38100</xdr:colOff>
      <xdr:row>36</xdr:row>
      <xdr:rowOff>79401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70528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153822</xdr:rowOff>
    </xdr:from>
    <xdr:to>
      <xdr:col>15</xdr:col>
      <xdr:colOff>101600</xdr:colOff>
      <xdr:row>36</xdr:row>
      <xdr:rowOff>83972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5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75099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137363</xdr:rowOff>
    </xdr:from>
    <xdr:to>
      <xdr:col>10</xdr:col>
      <xdr:colOff>165100</xdr:colOff>
      <xdr:row>36</xdr:row>
      <xdr:rowOff>67513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58640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150165</xdr:rowOff>
    </xdr:from>
    <xdr:to>
      <xdr:col>6</xdr:col>
      <xdr:colOff>38100</xdr:colOff>
      <xdr:row>36</xdr:row>
      <xdr:rowOff>80315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71442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330</xdr:rowOff>
    </xdr:from>
    <xdr:to>
      <xdr:col>24</xdr:col>
      <xdr:colOff>63500</xdr:colOff>
      <xdr:row>56</xdr:row>
      <xdr:rowOff>121069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30080"/>
          <a:ext cx="838200" cy="29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76378</xdr:rowOff>
    </xdr:from>
    <xdr:to>
      <xdr:col>19</xdr:col>
      <xdr:colOff>177800</xdr:colOff>
      <xdr:row>55</xdr:row>
      <xdr:rowOff>330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91778"/>
          <a:ext cx="889000" cy="4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76378</xdr:rowOff>
    </xdr:from>
    <xdr:to>
      <xdr:col>15</xdr:col>
      <xdr:colOff>50800</xdr:colOff>
      <xdr:row>57</xdr:row>
      <xdr:rowOff>14168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91778"/>
          <a:ext cx="889000" cy="79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66997</xdr:rowOff>
    </xdr:from>
    <xdr:to>
      <xdr:col>10</xdr:col>
      <xdr:colOff>114300</xdr:colOff>
      <xdr:row>57</xdr:row>
      <xdr:rowOff>14168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668197"/>
          <a:ext cx="889000" cy="11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70269</xdr:rowOff>
    </xdr:from>
    <xdr:to>
      <xdr:col>24</xdr:col>
      <xdr:colOff>114300</xdr:colOff>
      <xdr:row>57</xdr:row>
      <xdr:rowOff>419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48696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120980</xdr:rowOff>
    </xdr:from>
    <xdr:to>
      <xdr:col>20</xdr:col>
      <xdr:colOff>38100</xdr:colOff>
      <xdr:row>55</xdr:row>
      <xdr:rowOff>51130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67657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15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25578</xdr:rowOff>
    </xdr:from>
    <xdr:to>
      <xdr:col>15</xdr:col>
      <xdr:colOff>101600</xdr:colOff>
      <xdr:row>52</xdr:row>
      <xdr:rowOff>127178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4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118305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03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134818</xdr:rowOff>
    </xdr:from>
    <xdr:to>
      <xdr:col>10</xdr:col>
      <xdr:colOff>165100</xdr:colOff>
      <xdr:row>57</xdr:row>
      <xdr:rowOff>64968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56095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16197</xdr:rowOff>
    </xdr:from>
    <xdr:to>
      <xdr:col>6</xdr:col>
      <xdr:colOff>38100</xdr:colOff>
      <xdr:row>56</xdr:row>
      <xdr:rowOff>117797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134324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9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42819</xdr:rowOff>
    </xdr:from>
    <xdr:to>
      <xdr:col>24</xdr:col>
      <xdr:colOff>63500</xdr:colOff>
      <xdr:row>74</xdr:row>
      <xdr:rowOff>84341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730119"/>
          <a:ext cx="838200" cy="4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42819</xdr:rowOff>
    </xdr:from>
    <xdr:to>
      <xdr:col>19</xdr:col>
      <xdr:colOff>177800</xdr:colOff>
      <xdr:row>75</xdr:row>
      <xdr:rowOff>92921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730119"/>
          <a:ext cx="889000" cy="22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92921</xdr:rowOff>
    </xdr:from>
    <xdr:to>
      <xdr:col>15</xdr:col>
      <xdr:colOff>50800</xdr:colOff>
      <xdr:row>76</xdr:row>
      <xdr:rowOff>12354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51671"/>
          <a:ext cx="889000" cy="9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12354</xdr:rowOff>
    </xdr:from>
    <xdr:to>
      <xdr:col>10</xdr:col>
      <xdr:colOff>114300</xdr:colOff>
      <xdr:row>76</xdr:row>
      <xdr:rowOff>13413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042554"/>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33541</xdr:rowOff>
    </xdr:from>
    <xdr:to>
      <xdr:col>24</xdr:col>
      <xdr:colOff>114300</xdr:colOff>
      <xdr:row>74</xdr:row>
      <xdr:rowOff>135141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2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56418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7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163469</xdr:rowOff>
    </xdr:from>
    <xdr:to>
      <xdr:col>20</xdr:col>
      <xdr:colOff>38100</xdr:colOff>
      <xdr:row>74</xdr:row>
      <xdr:rowOff>93619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6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110146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5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42121</xdr:rowOff>
    </xdr:from>
    <xdr:to>
      <xdr:col>15</xdr:col>
      <xdr:colOff>101600</xdr:colOff>
      <xdr:row>75</xdr:row>
      <xdr:rowOff>143721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0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160248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676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133004</xdr:rowOff>
    </xdr:from>
    <xdr:to>
      <xdr:col>10</xdr:col>
      <xdr:colOff>165100</xdr:colOff>
      <xdr:row>76</xdr:row>
      <xdr:rowOff>63154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9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79681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76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134064</xdr:rowOff>
    </xdr:from>
    <xdr:to>
      <xdr:col>6</xdr:col>
      <xdr:colOff>38100</xdr:colOff>
      <xdr:row>76</xdr:row>
      <xdr:rowOff>64213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92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80741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68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84455</xdr:rowOff>
    </xdr:from>
    <xdr:to>
      <xdr:col>24</xdr:col>
      <xdr:colOff>63500</xdr:colOff>
      <xdr:row>98</xdr:row>
      <xdr:rowOff>99782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886555"/>
          <a:ext cx="838200" cy="1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84455</xdr:rowOff>
    </xdr:from>
    <xdr:to>
      <xdr:col>19</xdr:col>
      <xdr:colOff>177800</xdr:colOff>
      <xdr:row>98</xdr:row>
      <xdr:rowOff>139329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86555"/>
          <a:ext cx="889000" cy="5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139329</xdr:rowOff>
    </xdr:from>
    <xdr:to>
      <xdr:col>15</xdr:col>
      <xdr:colOff>50800</xdr:colOff>
      <xdr:row>99</xdr:row>
      <xdr:rowOff>5054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41429"/>
          <a:ext cx="889000" cy="3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154341</xdr:rowOff>
    </xdr:from>
    <xdr:to>
      <xdr:col>10</xdr:col>
      <xdr:colOff>114300</xdr:colOff>
      <xdr:row>99</xdr:row>
      <xdr:rowOff>5054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56441"/>
          <a:ext cx="889000" cy="2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48982</xdr:rowOff>
    </xdr:from>
    <xdr:to>
      <xdr:col>24</xdr:col>
      <xdr:colOff>114300</xdr:colOff>
      <xdr:row>98</xdr:row>
      <xdr:rowOff>150582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5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71859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0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33655</xdr:rowOff>
    </xdr:from>
    <xdr:to>
      <xdr:col>20</xdr:col>
      <xdr:colOff>38100</xdr:colOff>
      <xdr:row>98</xdr:row>
      <xdr:rowOff>135255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151782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1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88529</xdr:rowOff>
    </xdr:from>
    <xdr:to>
      <xdr:col>15</xdr:col>
      <xdr:colOff>101600</xdr:colOff>
      <xdr:row>99</xdr:row>
      <xdr:rowOff>18679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9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35206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6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125704</xdr:rowOff>
    </xdr:from>
    <xdr:to>
      <xdr:col>10</xdr:col>
      <xdr:colOff>165100</xdr:colOff>
      <xdr:row>99</xdr:row>
      <xdr:rowOff>55854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72381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103541</xdr:rowOff>
    </xdr:from>
    <xdr:to>
      <xdr:col>6</xdr:col>
      <xdr:colOff>38100</xdr:colOff>
      <xdr:row>99</xdr:row>
      <xdr:rowOff>33691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50218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8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66548</xdr:rowOff>
    </xdr:from>
    <xdr:to>
      <xdr:col>55</xdr:col>
      <xdr:colOff>0</xdr:colOff>
      <xdr:row>38</xdr:row>
      <xdr:rowOff>73787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81648"/>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71882</xdr:rowOff>
    </xdr:from>
    <xdr:to>
      <xdr:col>50</xdr:col>
      <xdr:colOff>114300</xdr:colOff>
      <xdr:row>38</xdr:row>
      <xdr:rowOff>73787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8698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71882</xdr:rowOff>
    </xdr:from>
    <xdr:to>
      <xdr:col>45</xdr:col>
      <xdr:colOff>177800</xdr:colOff>
      <xdr:row>38</xdr:row>
      <xdr:rowOff>77597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86982"/>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76835</xdr:rowOff>
    </xdr:from>
    <xdr:to>
      <xdr:col>41</xdr:col>
      <xdr:colOff>50800</xdr:colOff>
      <xdr:row>38</xdr:row>
      <xdr:rowOff>77597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9193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xdr:rowOff>
    </xdr:from>
    <xdr:to>
      <xdr:col>55</xdr:col>
      <xdr:colOff>50800</xdr:colOff>
      <xdr:row>38</xdr:row>
      <xdr:rowOff>117348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165625</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22987</xdr:rowOff>
    </xdr:from>
    <xdr:to>
      <xdr:col>50</xdr:col>
      <xdr:colOff>165100</xdr:colOff>
      <xdr:row>38</xdr:row>
      <xdr:rowOff>124587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115714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3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21082</xdr:rowOff>
    </xdr:from>
    <xdr:to>
      <xdr:col>46</xdr:col>
      <xdr:colOff>38100</xdr:colOff>
      <xdr:row>38</xdr:row>
      <xdr:rowOff>122682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113809</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28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26797</xdr:rowOff>
    </xdr:from>
    <xdr:to>
      <xdr:col>41</xdr:col>
      <xdr:colOff>101600</xdr:colOff>
      <xdr:row>38</xdr:row>
      <xdr:rowOff>128397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119524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34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26035</xdr:rowOff>
    </xdr:from>
    <xdr:to>
      <xdr:col>36</xdr:col>
      <xdr:colOff>165100</xdr:colOff>
      <xdr:row>38</xdr:row>
      <xdr:rowOff>127635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118762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147358</xdr:rowOff>
    </xdr:from>
    <xdr:to>
      <xdr:col>55</xdr:col>
      <xdr:colOff>0</xdr:colOff>
      <xdr:row>58</xdr:row>
      <xdr:rowOff>159055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91458"/>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68895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41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154025</xdr:rowOff>
    </xdr:from>
    <xdr:to>
      <xdr:col>50</xdr:col>
      <xdr:colOff>114300</xdr:colOff>
      <xdr:row>58</xdr:row>
      <xdr:rowOff>159055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98125"/>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89256</xdr:rowOff>
    </xdr:from>
    <xdr:to>
      <xdr:col>45</xdr:col>
      <xdr:colOff>177800</xdr:colOff>
      <xdr:row>58</xdr:row>
      <xdr:rowOff>154025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33356"/>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170699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7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89256</xdr:rowOff>
    </xdr:from>
    <xdr:to>
      <xdr:col>41</xdr:col>
      <xdr:colOff>50800</xdr:colOff>
      <xdr:row>58</xdr:row>
      <xdr:rowOff>163665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33356"/>
          <a:ext cx="8890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170337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77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96558</xdr:rowOff>
    </xdr:from>
    <xdr:to>
      <xdr:col>55</xdr:col>
      <xdr:colOff>50800</xdr:colOff>
      <xdr:row>59</xdr:row>
      <xdr:rowOff>26708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4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24445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6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108255</xdr:rowOff>
    </xdr:from>
    <xdr:to>
      <xdr:col>50</xdr:col>
      <xdr:colOff>165100</xdr:colOff>
      <xdr:row>59</xdr:row>
      <xdr:rowOff>38405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29532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4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103225</xdr:rowOff>
    </xdr:from>
    <xdr:to>
      <xdr:col>46</xdr:col>
      <xdr:colOff>38100</xdr:colOff>
      <xdr:row>59</xdr:row>
      <xdr:rowOff>33375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24502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38456</xdr:rowOff>
    </xdr:from>
    <xdr:to>
      <xdr:col>41</xdr:col>
      <xdr:colOff>101600</xdr:colOff>
      <xdr:row>58</xdr:row>
      <xdr:rowOff>140056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156583</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75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112865</xdr:rowOff>
    </xdr:from>
    <xdr:to>
      <xdr:col>36</xdr:col>
      <xdr:colOff>165100</xdr:colOff>
      <xdr:row>59</xdr:row>
      <xdr:rowOff>43015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34142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49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140767</xdr:rowOff>
    </xdr:from>
    <xdr:to>
      <xdr:col>55</xdr:col>
      <xdr:colOff>0</xdr:colOff>
      <xdr:row>78</xdr:row>
      <xdr:rowOff>94780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342417"/>
          <a:ext cx="838200" cy="1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151058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09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35382</xdr:rowOff>
    </xdr:from>
    <xdr:to>
      <xdr:col>50</xdr:col>
      <xdr:colOff>114300</xdr:colOff>
      <xdr:row>78</xdr:row>
      <xdr:rowOff>94780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08482"/>
          <a:ext cx="889000" cy="5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35382</xdr:rowOff>
    </xdr:from>
    <xdr:to>
      <xdr:col>45</xdr:col>
      <xdr:colOff>177800</xdr:colOff>
      <xdr:row>78</xdr:row>
      <xdr:rowOff>112916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408482"/>
          <a:ext cx="889000" cy="7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166108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85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104039</xdr:rowOff>
    </xdr:from>
    <xdr:to>
      <xdr:col>41</xdr:col>
      <xdr:colOff>50800</xdr:colOff>
      <xdr:row>78</xdr:row>
      <xdr:rowOff>112916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77139"/>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89967</xdr:rowOff>
    </xdr:from>
    <xdr:to>
      <xdr:col>55</xdr:col>
      <xdr:colOff>50800</xdr:colOff>
      <xdr:row>78</xdr:row>
      <xdr:rowOff>20117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9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68394</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43980</xdr:rowOff>
    </xdr:from>
    <xdr:to>
      <xdr:col>50</xdr:col>
      <xdr:colOff>165100</xdr:colOff>
      <xdr:row>78</xdr:row>
      <xdr:rowOff>145580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136707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0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156032</xdr:rowOff>
    </xdr:from>
    <xdr:to>
      <xdr:col>46</xdr:col>
      <xdr:colOff>38100</xdr:colOff>
      <xdr:row>78</xdr:row>
      <xdr:rowOff>86182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77309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62116</xdr:rowOff>
    </xdr:from>
    <xdr:to>
      <xdr:col>41</xdr:col>
      <xdr:colOff>101600</xdr:colOff>
      <xdr:row>78</xdr:row>
      <xdr:rowOff>163716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154843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2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53239</xdr:rowOff>
    </xdr:from>
    <xdr:to>
      <xdr:col>36</xdr:col>
      <xdr:colOff>165100</xdr:colOff>
      <xdr:row>78</xdr:row>
      <xdr:rowOff>154839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145966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39328</xdr:rowOff>
    </xdr:from>
    <xdr:to>
      <xdr:col>55</xdr:col>
      <xdr:colOff>0</xdr:colOff>
      <xdr:row>98</xdr:row>
      <xdr:rowOff>60441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98528"/>
          <a:ext cx="838200" cy="36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39328</xdr:rowOff>
    </xdr:from>
    <xdr:to>
      <xdr:col>50</xdr:col>
      <xdr:colOff>114300</xdr:colOff>
      <xdr:row>98</xdr:row>
      <xdr:rowOff>71495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498528"/>
          <a:ext cx="889000" cy="37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71495</xdr:rowOff>
    </xdr:from>
    <xdr:to>
      <xdr:col>45</xdr:col>
      <xdr:colOff>177800</xdr:colOff>
      <xdr:row>98</xdr:row>
      <xdr:rowOff>130654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73595"/>
          <a:ext cx="889000" cy="5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147751</xdr:rowOff>
    </xdr:from>
    <xdr:to>
      <xdr:col>41</xdr:col>
      <xdr:colOff>50800</xdr:colOff>
      <xdr:row>98</xdr:row>
      <xdr:rowOff>130654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778401"/>
          <a:ext cx="889000" cy="15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9641</xdr:rowOff>
    </xdr:from>
    <xdr:to>
      <xdr:col>55</xdr:col>
      <xdr:colOff>50800</xdr:colOff>
      <xdr:row>98</xdr:row>
      <xdr:rowOff>111241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1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159518</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7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159978</xdr:rowOff>
    </xdr:from>
    <xdr:to>
      <xdr:col>50</xdr:col>
      <xdr:colOff>165100</xdr:colOff>
      <xdr:row>96</xdr:row>
      <xdr:rowOff>90128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106655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20695</xdr:rowOff>
    </xdr:from>
    <xdr:to>
      <xdr:col>46</xdr:col>
      <xdr:colOff>38100</xdr:colOff>
      <xdr:row>98</xdr:row>
      <xdr:rowOff>122295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113422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1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79854</xdr:rowOff>
    </xdr:from>
    <xdr:to>
      <xdr:col>41</xdr:col>
      <xdr:colOff>101600</xdr:colOff>
      <xdr:row>99</xdr:row>
      <xdr:rowOff>10004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1131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7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96951</xdr:rowOff>
    </xdr:from>
    <xdr:to>
      <xdr:col>36</xdr:col>
      <xdr:colOff>165100</xdr:colOff>
      <xdr:row>98</xdr:row>
      <xdr:rowOff>27101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7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43628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51918</xdr:rowOff>
    </xdr:from>
    <xdr:to>
      <xdr:col>85</xdr:col>
      <xdr:colOff>127000</xdr:colOff>
      <xdr:row>38</xdr:row>
      <xdr:rowOff>77018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395568"/>
          <a:ext cx="838200" cy="19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59187</xdr:rowOff>
    </xdr:from>
    <xdr:to>
      <xdr:col>81</xdr:col>
      <xdr:colOff>50800</xdr:colOff>
      <xdr:row>38</xdr:row>
      <xdr:rowOff>77018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592300" y="6402837"/>
          <a:ext cx="889000" cy="1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59187</xdr:rowOff>
    </xdr:from>
    <xdr:to>
      <xdr:col>76</xdr:col>
      <xdr:colOff>114300</xdr:colOff>
      <xdr:row>38</xdr:row>
      <xdr:rowOff>92563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402837"/>
          <a:ext cx="889000" cy="20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92563</xdr:rowOff>
    </xdr:from>
    <xdr:to>
      <xdr:col>71</xdr:col>
      <xdr:colOff>177800</xdr:colOff>
      <xdr:row>38</xdr:row>
      <xdr:rowOff>119995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607663"/>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1118</xdr:rowOff>
    </xdr:from>
    <xdr:to>
      <xdr:col>85</xdr:col>
      <xdr:colOff>177800</xdr:colOff>
      <xdr:row>37</xdr:row>
      <xdr:rowOff>102718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34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23995</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19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26218</xdr:rowOff>
    </xdr:from>
    <xdr:to>
      <xdr:col>81</xdr:col>
      <xdr:colOff>101600</xdr:colOff>
      <xdr:row>38</xdr:row>
      <xdr:rowOff>127818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5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118945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6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8387</xdr:rowOff>
    </xdr:from>
    <xdr:to>
      <xdr:col>76</xdr:col>
      <xdr:colOff>165100</xdr:colOff>
      <xdr:row>37</xdr:row>
      <xdr:rowOff>109987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35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126514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12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41763</xdr:rowOff>
    </xdr:from>
    <xdr:to>
      <xdr:col>72</xdr:col>
      <xdr:colOff>38100</xdr:colOff>
      <xdr:row>38</xdr:row>
      <xdr:rowOff>143363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55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134490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6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69195</xdr:rowOff>
    </xdr:from>
    <xdr:to>
      <xdr:col>67</xdr:col>
      <xdr:colOff>101600</xdr:colOff>
      <xdr:row>38</xdr:row>
      <xdr:rowOff>170795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8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161922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7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169932</xdr:rowOff>
    </xdr:from>
    <xdr:to>
      <xdr:col>85</xdr:col>
      <xdr:colOff>127000</xdr:colOff>
      <xdr:row>56</xdr:row>
      <xdr:rowOff>5055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599682"/>
          <a:ext cx="8382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5055</xdr:rowOff>
    </xdr:from>
    <xdr:to>
      <xdr:col>81</xdr:col>
      <xdr:colOff>50800</xdr:colOff>
      <xdr:row>56</xdr:row>
      <xdr:rowOff>60109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606255"/>
          <a:ext cx="889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60109</xdr:rowOff>
    </xdr:from>
    <xdr:to>
      <xdr:col>76</xdr:col>
      <xdr:colOff>114300</xdr:colOff>
      <xdr:row>56</xdr:row>
      <xdr:rowOff>138785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61309"/>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138785</xdr:rowOff>
    </xdr:from>
    <xdr:to>
      <xdr:col>71</xdr:col>
      <xdr:colOff>177800</xdr:colOff>
      <xdr:row>58</xdr:row>
      <xdr:rowOff>20295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39985"/>
          <a:ext cx="889000" cy="22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119132</xdr:rowOff>
    </xdr:from>
    <xdr:to>
      <xdr:col>85</xdr:col>
      <xdr:colOff>177800</xdr:colOff>
      <xdr:row>56</xdr:row>
      <xdr:rowOff>49282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5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142009</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125705</xdr:rowOff>
    </xdr:from>
    <xdr:to>
      <xdr:col>81</xdr:col>
      <xdr:colOff>101600</xdr:colOff>
      <xdr:row>56</xdr:row>
      <xdr:rowOff>55855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55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72382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3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9309</xdr:rowOff>
    </xdr:from>
    <xdr:to>
      <xdr:col>76</xdr:col>
      <xdr:colOff>165100</xdr:colOff>
      <xdr:row>56</xdr:row>
      <xdr:rowOff>110909</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102036</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0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87985</xdr:rowOff>
    </xdr:from>
    <xdr:to>
      <xdr:col>72</xdr:col>
      <xdr:colOff>38100</xdr:colOff>
      <xdr:row>57</xdr:row>
      <xdr:rowOff>18135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9262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7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140945</xdr:rowOff>
    </xdr:from>
    <xdr:to>
      <xdr:col>67</xdr:col>
      <xdr:colOff>101600</xdr:colOff>
      <xdr:row>58</xdr:row>
      <xdr:rowOff>71095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62222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0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134122</xdr:rowOff>
    </xdr:from>
    <xdr:to>
      <xdr:col>76</xdr:col>
      <xdr:colOff>114300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07222"/>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79350</xdr:rowOff>
    </xdr:from>
    <xdr:to>
      <xdr:col>71</xdr:col>
      <xdr:colOff>177800</xdr:colOff>
      <xdr:row>78</xdr:row>
      <xdr:rowOff>134122</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452450"/>
          <a:ext cx="889000" cy="5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83322</xdr:rowOff>
    </xdr:from>
    <xdr:to>
      <xdr:col>72</xdr:col>
      <xdr:colOff>38100</xdr:colOff>
      <xdr:row>79</xdr:row>
      <xdr:rowOff>13472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4599</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54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28550</xdr:rowOff>
    </xdr:from>
    <xdr:to>
      <xdr:col>67</xdr:col>
      <xdr:colOff>101600</xdr:colOff>
      <xdr:row>78</xdr:row>
      <xdr:rowOff>130150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121277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34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161556</xdr:rowOff>
    </xdr:from>
    <xdr:to>
      <xdr:col>85</xdr:col>
      <xdr:colOff>127000</xdr:colOff>
      <xdr:row>97</xdr:row>
      <xdr:rowOff>6592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20756"/>
          <a:ext cx="838200" cy="1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6592</xdr:rowOff>
    </xdr:from>
    <xdr:to>
      <xdr:col>81</xdr:col>
      <xdr:colOff>50800</xdr:colOff>
      <xdr:row>97</xdr:row>
      <xdr:rowOff>16472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637242"/>
          <a:ext cx="889000" cy="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16472</xdr:rowOff>
    </xdr:from>
    <xdr:to>
      <xdr:col>76</xdr:col>
      <xdr:colOff>114300</xdr:colOff>
      <xdr:row>97</xdr:row>
      <xdr:rowOff>31877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647122"/>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167645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31877</xdr:rowOff>
    </xdr:from>
    <xdr:to>
      <xdr:col>71</xdr:col>
      <xdr:colOff>177800</xdr:colOff>
      <xdr:row>97</xdr:row>
      <xdr:rowOff>33389</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62527"/>
          <a:ext cx="889000" cy="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5517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11104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110756</xdr:rowOff>
    </xdr:from>
    <xdr:to>
      <xdr:col>85</xdr:col>
      <xdr:colOff>177800</xdr:colOff>
      <xdr:row>97</xdr:row>
      <xdr:rowOff>40906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89183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5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127242</xdr:rowOff>
    </xdr:from>
    <xdr:to>
      <xdr:col>81</xdr:col>
      <xdr:colOff>101600</xdr:colOff>
      <xdr:row>97</xdr:row>
      <xdr:rowOff>57392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5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48519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6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137122</xdr:rowOff>
    </xdr:from>
    <xdr:to>
      <xdr:col>76</xdr:col>
      <xdr:colOff>165100</xdr:colOff>
      <xdr:row>97</xdr:row>
      <xdr:rowOff>67272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5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58399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6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152527</xdr:rowOff>
    </xdr:from>
    <xdr:to>
      <xdr:col>72</xdr:col>
      <xdr:colOff>38100</xdr:colOff>
      <xdr:row>97</xdr:row>
      <xdr:rowOff>82677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73804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154039</xdr:rowOff>
    </xdr:from>
    <xdr:to>
      <xdr:col>67</xdr:col>
      <xdr:colOff>101600</xdr:colOff>
      <xdr:row>97</xdr:row>
      <xdr:rowOff>84189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75316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0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年度子育て世帯への臨時給付金事業費や非課税世帯等臨時給付金事業費の減少等で、住民一人当たりのコストは減少したが、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後期高齢者医療事業会計、介護保険事業会計への繰出金等や生活保護扶助費が昨年比増加したこともあり、</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昨年に引き続き最も高い構成比となっている。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・消防費について、令和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年度新庁舎防災設備や避難所空調設備を進めたため、住民一人当たりのコストが増加した。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・総務費、土木費は住民一人当たりのコストが大きく減少した。総務費は新庁舎整備の建物購入に係る経費が減少したためであり、土木費は公共施設等整備基金への積立が皆減したためである。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新庁舎整備にかかる経費の減少や、各種臨時特別給付金事業の終了により、歳入（市債、国庫補助金）、歳出（投資的経費、扶助費）ともに減となっている。その中においても、歳入において市税収入、競艇事業収入、普通交付税が前年比増額していることもあり、昨年に引き続き、財政調整基金を取り崩さず財政運営することができた。そのため、実質収支額、実質単年度収支ともに黒字を維持することができ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今後、市税の大幅な伸びは見込めず、また社会保障関係経費、公共施設の更新・老朽化対策経費等の増加も見込まれるため、より一層歳出の見直しを徹底し、持続可能な財政運営に努める。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年度は全ての会計で黒字になっており、全会計の剰余金額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病院事業会計については、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新型コロナウイルス感染症の受診控えがやや回復したこと等により、入院収益や外来収益が増収となったことで、流動資産が増加。剰余金額は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0.91</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ポイントの増加となっている。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介護保険事業会計については、介護サービス等諸費等により、保険給付費が増加したために歳出総額が増加。実質収支額は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百万円となり、</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ポイントの減少となっている。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今後も、全会計で資金不足が発生しないような取組を着実に実行する。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小学校教室空調設備設置に対する起債の償還開始などにより元利償還金が増加した。一方で新庁舎整備事業の建設事業費が令和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2,648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百万円減少したことにより、債務負担行為に基づく支出予定額が大幅に減少し、結果として元利償還金等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算入公債費等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についても、新庁舎整備事業の建設事業費に対する庁舎整備事業債が大幅に減少した。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ともに減少しているが、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の方がより減少額が多かったため、実質公債費比率の分子は増加した。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今後は庁舎整備事業債により元利償還金等の増加が見込まれるため、事業の選択と集中を進め、大幅な増加が生じないよう努める。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企業に係る起債残高について、下水道事業会計において大きく減少したため、公営企業債等繰入見込額が減少した。一方で一般会計等に係る地方債の現在高が新庁舎整備事業や中学校屋内運動場空調設備設置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LED</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化事業の影響で増加。また、新庁舎整備事業及び市営住宅官民連携事業の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事業に係るものを令和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年度より算入したため債務負担行為に基づく支出予定額が大きく増加した。結果として、将来負担額（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充当可能財源等（</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臨時財政対策債償還費の減少により、基準財政需要額算入見込額が減少したものの、都市計画事業の減少による都市計画税の充当率の増加によって充当可能特定歳入が増加した為、結果として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A,B</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ともに増加しているが、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の増加額がより大きいため、将来負担比率の分子が増加した。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少子高齢化に伴う社会保障関係経費の増加による財政調整基金の取崩し、老朽化した公共施設の建て替えに伴う地方債の残高の増加が懸念されるため、公共施設等マネジメントの推進により投資事業の抑制を行い、持続的で安定した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かいづかふるさと応援基金から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百万円取り崩したが、公共施設等整備基金に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百万円、かいづかふるさと応援基金に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百万円積立てたこと等により、基金全体として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百万円の増額となった。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目的に応じて基金を適正に取り崩して対応するとともに、基金に依存しない財政運営に努める。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公共、公共及び公用の整備に要する経費及びその整備のために起こした市債の償還金に対して充当する。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かいづか　ふるさと応援基金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ふるさと納税の受け皿基金として指定寄附のあった事業に対して充当する。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公共施設の老朽化に対応するために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庁舎整備事業</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新庁舎整備に関する経費に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百万円充当するために取り崩したことにより減少。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年度に実施する対象の高齢者のごみ出しを支援する事業に係る経費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移動図書館用の車の購入費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百万円に充当する。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歳入において、市税収入や普通交付税や、競艇事業収入等が増加したことや、歳出において、岸和田市貝塚市清掃施設組合への負担金が減少したことにより、令和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年度決算の収支が黒字となった。そのため財政調整基金を取崩すことなく、</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百万円積立てることができたため。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事業内容の精査を行い、基金の活用が必要な場合でも最小限の取崩しになるように努める。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本基金に頼らない財政運営に努め、適正に管理する。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12A4D2B-E427-4487-B433-1C3B31B733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940CDBB-7C48-4E08-BFD3-969038E275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B7582C8-E17C-46C0-A0C2-97414988A0EA}"/>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701818E-CB61-4C0C-BB46-E3931CB53CC1}"/>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A9B5D32-6BC0-4E92-95D9-1CE21DEAB944}"/>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F22176C-6BE6-4CFF-ACD6-3685DADBA839}"/>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81E2138-8386-4FC5-9279-CC93B785AC68}"/>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6957AC7F-0E8C-48D7-A084-CA5B7D1999F0}"/>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3542C9D-494D-4D59-9061-E7BDDD4C5241}"/>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6F73F7A-EC92-4A4A-AC54-CBF0DCE6BA45}"/>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78FCF3C-4D47-42CF-B9CD-9461B876F78F}"/>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9B3D584-FE8C-4EF0-9209-E00FBC7E2A22}"/>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83,156
81,860
43.93
38,162,878
37,675,219
461,411
18,978,214
32,338,742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3959767-B13D-4663-A2AA-0F449F949251}"/>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2AF19BD2-A10B-4C80-9996-EC53F5AD9E86}"/>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453AAFE-363B-47F0-9F8A-04982B404ACC}"/>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35921FE-2F60-4B72-82D6-AC0394EC351A}"/>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0B5E140-73D1-43D7-89C8-DC6F03D4CD0F}"/>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1DE8C94-12D2-4EFB-9637-3AC22FC8BCFB}"/>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7EF05B5-B9A3-4034-9729-F312D9636FD0}"/>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312C8EF-0D7B-4A2F-97B8-8FC870C017CB}"/>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C77FC04-1CC6-4338-BB41-531D58D02D15}"/>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7FBA8F09-1097-4BE0-9614-C6F121317CB7}"/>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AB41B0C-B67D-44AE-BBA4-24A331312236}"/>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5B860AC-F72A-4D3B-B395-B01FCAA5EE6B}"/>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9608C36-8123-41DE-9138-AAA18C805AB4}"/>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9B9657B-9888-4407-8BE2-31E0D4DB5379}"/>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6D147C0-B429-479E-A187-F8C1A34E06E3}"/>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4D2E47C-F7E4-4294-85C7-B5933AA376B5}"/>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9CADF1C-C8FE-40F8-91E3-4327BCDEE6F8}"/>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D5FA4A5-F5B8-4626-A9BB-8E9C57A56914}"/>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663F527-FA8C-48AC-BF65-630888DE5417}"/>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FA19B7E-78BA-4B07-87FE-8308D6A30F75}"/>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AE31924-31CE-4AC1-96BF-299D0F4AA7C2}"/>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5AB4436-3F58-4D51-9114-35B906A36224}"/>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E76E989-E469-46C5-BAF6-E78B72DBFF83}"/>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CFE3F1DA-F317-4754-A7B5-949006287705}"/>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B544DB9-EF33-429F-A136-C53CFFD00915}"/>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E03CF52-DDCB-4612-A982-E14DF0232AA1}"/>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F36834B-D236-48DD-B2AF-B021A75DBBDA}"/>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7D66C89-68F9-4690-937F-566A5C956946}"/>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B3DBC5B-48D3-4BF8-8075-E5FA84F1003F}"/>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D4319A7-4A18-4B32-9565-629D8B9E9B6C}"/>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597972C-1DF1-44FD-AB3A-CFFCA4C2F084}"/>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5100398-5283-47C7-91BB-0FB4AE5A0912}"/>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08DE430-EB3C-4190-B4E3-A3B1BA7A3839}"/>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A36BA7C7-D4FE-4C40-B3B2-B20D06F63737}"/>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C73657F-8E63-4AC6-B576-DD90B2613BD2}"/>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認定こども園の建替えや新庁舎の整備を行ったことにより、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類似団体内平均値と比較すると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現在公共施設等総合管理計画に基づき、隣保館等の集約化を予定しているが、依然として老朽化した建物が数多くあることから、数値が上昇傾向にあると予測される。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今後も引き続き、公共建築物の更新や長寿命化、統合、転用、除却等も含めた対策が必要であると考える。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99A5DFBE-F630-4A35-8F4B-6BF05AD2B4BF}"/>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9AFDF8B-FF55-4104-83CE-D12D32D80DF1}"/>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152A8FB-E072-4F0E-A6BA-454864FF0D4D}"/>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00D3A3D6-6C54-4F23-B5A7-E3EDD7335B44}"/>
            </a:ext>
          </a:extLst>
        </xdr:cNvPr>
        <xdr:cNvCxnSpPr/>
      </xdr:nvCxnSpPr>
      <xdr:spPr>
        <a:xfrm>
          <a:off x="1127125" y="59372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F2422DCD-2CD4-4DCB-862E-2863ECC82965}"/>
            </a:ext>
          </a:extLst>
        </xdr:cNvPr>
        <xdr:cNvSpPr txBox="1"/>
      </xdr:nvSpPr>
      <xdr:spPr>
        <a:xfrm>
          <a:off x="772811" y="58472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5C9C44F0-FCA6-4267-9DB3-590128CEBCDE}"/>
            </a:ext>
          </a:extLst>
        </xdr:cNvPr>
        <xdr:cNvCxnSpPr/>
      </xdr:nvCxnSpPr>
      <xdr:spPr>
        <a:xfrm>
          <a:off x="1127125" y="56749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B3841BD8-E51D-4E59-83BD-CBECBD24A04D}"/>
            </a:ext>
          </a:extLst>
        </xdr:cNvPr>
        <xdr:cNvSpPr txBox="1"/>
      </xdr:nvSpPr>
      <xdr:spPr>
        <a:xfrm>
          <a:off x="772811" y="55811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66BFAFEC-AA00-445D-BEAA-EAF1E805F0C1}"/>
            </a:ext>
          </a:extLst>
        </xdr:cNvPr>
        <xdr:cNvCxnSpPr/>
      </xdr:nvCxnSpPr>
      <xdr:spPr>
        <a:xfrm>
          <a:off x="1127125" y="54089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C6579F89-9685-44D5-A57C-D550DD6A708B}"/>
            </a:ext>
          </a:extLst>
        </xdr:cNvPr>
        <xdr:cNvSpPr txBox="1"/>
      </xdr:nvSpPr>
      <xdr:spPr>
        <a:xfrm>
          <a:off x="772811" y="53189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2D1F7DBB-E501-455D-922C-08C23814C5F1}"/>
            </a:ext>
          </a:extLst>
        </xdr:cNvPr>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B5E7D02E-FCE9-4D5F-8BD4-5805ED08499C}"/>
            </a:ext>
          </a:extLst>
        </xdr:cNvPr>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ECC260FE-BE41-4A39-99FA-FD0760D078BC}"/>
            </a:ext>
          </a:extLst>
        </xdr:cNvPr>
        <xdr:cNvCxnSpPr/>
      </xdr:nvCxnSpPr>
      <xdr:spPr>
        <a:xfrm>
          <a:off x="1127125" y="48806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7A7341EC-982A-4BB9-BE3D-3D9011C4B776}"/>
            </a:ext>
          </a:extLst>
        </xdr:cNvPr>
        <xdr:cNvSpPr txBox="1"/>
      </xdr:nvSpPr>
      <xdr:spPr>
        <a:xfrm>
          <a:off x="772811" y="47906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A7188AF7-1506-4F2E-B0E2-B58F2CBFDDE7}"/>
            </a:ext>
          </a:extLst>
        </xdr:cNvPr>
        <xdr:cNvCxnSpPr/>
      </xdr:nvCxnSpPr>
      <xdr:spPr>
        <a:xfrm>
          <a:off x="1127125" y="46183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9CC9E1E4-9FB8-42B0-8D75-17F94EABC5D9}"/>
            </a:ext>
          </a:extLst>
        </xdr:cNvPr>
        <xdr:cNvSpPr txBox="1"/>
      </xdr:nvSpPr>
      <xdr:spPr>
        <a:xfrm>
          <a:off x="772811" y="45283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7D9F1F4D-957E-418D-8DB8-4E5EFC39021B}"/>
            </a:ext>
          </a:extLst>
        </xdr:cNvPr>
        <xdr:cNvCxnSpPr/>
      </xdr:nvCxnSpPr>
      <xdr:spPr>
        <a:xfrm>
          <a:off x="1127125" y="435610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966FD5DF-12E0-4A00-9AD2-A53131E0C150}"/>
            </a:ext>
          </a:extLst>
        </xdr:cNvPr>
        <xdr:cNvSpPr txBox="1"/>
      </xdr:nvSpPr>
      <xdr:spPr>
        <a:xfrm>
          <a:off x="772811" y="4262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19B4E787-A516-43B3-AD54-1E04B137A9AD}"/>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1B0C5AD3-5932-4360-A3C7-934677EAD493}"/>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68DE7524-8199-4E7C-81BB-5B889851C663}"/>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236F20C8-A043-450B-AAB8-E3DE7D455E92}"/>
            </a:ext>
          </a:extLst>
        </xdr:cNvPr>
        <xdr:cNvCxnSpPr/>
      </xdr:nvCxnSpPr>
      <xdr:spPr>
        <a:xfrm flipV="1">
          <a:off x="4206240" y="4498023"/>
          <a:ext cx="1270" cy="1267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A543F201-05A5-49E7-A127-933EC91E233D}"/>
            </a:ext>
          </a:extLst>
        </xdr:cNvPr>
        <xdr:cNvSpPr txBox="1"/>
      </xdr:nvSpPr>
      <xdr:spPr>
        <a:xfrm>
          <a:off x="4258945" y="5769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8D4602AD-D1AF-4D31-B6B1-1FE06453F20C}"/>
            </a:ext>
          </a:extLst>
        </xdr:cNvPr>
        <xdr:cNvCxnSpPr/>
      </xdr:nvCxnSpPr>
      <xdr:spPr>
        <a:xfrm>
          <a:off x="4119245" y="576564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FA7A6128-97A6-4739-B591-DA170132A875}"/>
            </a:ext>
          </a:extLst>
        </xdr:cNvPr>
        <xdr:cNvSpPr txBox="1"/>
      </xdr:nvSpPr>
      <xdr:spPr>
        <a:xfrm>
          <a:off x="4258945" y="427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6A3CD3F7-825D-47F4-9C61-B83AB628B6D4}"/>
            </a:ext>
          </a:extLst>
        </xdr:cNvPr>
        <xdr:cNvCxnSpPr/>
      </xdr:nvCxnSpPr>
      <xdr:spPr>
        <a:xfrm>
          <a:off x="4119245" y="44980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155751</xdr:rowOff>
    </xdr:from>
    <xdr:ext cx="405111" cy="259045"/>
    <xdr:sp macro="" textlink="">
      <xdr:nvSpPr>
        <xdr:cNvPr id="74" name="有形固定資産減価償却率平均値テキスト">
          <a:extLst>
            <a:ext uri="{FF2B5EF4-FFF2-40B4-BE49-F238E27FC236}">
              <a16:creationId xmlns:a16="http://schemas.microsoft.com/office/drawing/2014/main" id="{5C51DFB8-8C4B-48E3-B192-B18DE4B8E362}"/>
            </a:ext>
          </a:extLst>
        </xdr:cNvPr>
        <xdr:cNvSpPr txBox="1"/>
      </xdr:nvSpPr>
      <xdr:spPr>
        <a:xfrm>
          <a:off x="4258945" y="5184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475DDB0A-A41B-441D-8055-2200965C728C}"/>
            </a:ext>
          </a:extLst>
        </xdr:cNvPr>
        <xdr:cNvSpPr/>
      </xdr:nvSpPr>
      <xdr:spPr>
        <a:xfrm>
          <a:off x="4157345" y="520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2AA2BFC0-37DE-4EDE-B4A2-1A0BC43A9C35}"/>
            </a:ext>
          </a:extLst>
        </xdr:cNvPr>
        <xdr:cNvSpPr/>
      </xdr:nvSpPr>
      <xdr:spPr>
        <a:xfrm>
          <a:off x="3537585" y="51957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C3AB2722-D9C6-49CA-9E29-4F2B6CB42472}"/>
            </a:ext>
          </a:extLst>
        </xdr:cNvPr>
        <xdr:cNvSpPr/>
      </xdr:nvSpPr>
      <xdr:spPr>
        <a:xfrm>
          <a:off x="2867025" y="5176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F8053FC2-2E18-4E98-B28C-36C44E643283}"/>
            </a:ext>
          </a:extLst>
        </xdr:cNvPr>
        <xdr:cNvSpPr/>
      </xdr:nvSpPr>
      <xdr:spPr>
        <a:xfrm>
          <a:off x="2196465" y="51363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C483C8EA-DD3A-4DBF-98C5-83993DB31400}"/>
            </a:ext>
          </a:extLst>
        </xdr:cNvPr>
        <xdr:cNvSpPr/>
      </xdr:nvSpPr>
      <xdr:spPr>
        <a:xfrm>
          <a:off x="1525905" y="50985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0F45E67-11C6-4928-85A3-F8E2E9EE5793}"/>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9793400-EB1C-438C-BB22-C399E3DB622C}"/>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407D427A-65C3-4441-8F37-39B6F977E1FE}"/>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C50688C1-5B03-4257-B52C-44E5B44136C9}"/>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BB7F339-CB53-49DA-9D38-19E1A3E0F050}"/>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134144</xdr:rowOff>
    </xdr:from>
    <xdr:to>
      <xdr:col>23</xdr:col>
      <xdr:colOff>136525</xdr:colOff>
      <xdr:row>31</xdr:row>
      <xdr:rowOff>64294</xdr:rowOff>
    </xdr:to>
    <xdr:sp macro="" textlink="">
      <xdr:nvSpPr>
        <xdr:cNvPr id="85" name="楕円 84">
          <a:extLst>
            <a:ext uri="{FF2B5EF4-FFF2-40B4-BE49-F238E27FC236}">
              <a16:creationId xmlns:a16="http://schemas.microsoft.com/office/drawing/2014/main" id="{A7FC4E80-C1DD-4181-AB24-3C893A7C46C7}"/>
            </a:ext>
          </a:extLst>
        </xdr:cNvPr>
        <xdr:cNvSpPr/>
      </xdr:nvSpPr>
      <xdr:spPr>
        <a:xfrm>
          <a:off x="4157345" y="5163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157021</xdr:rowOff>
    </xdr:from>
    <xdr:ext cx="405111" cy="259045"/>
    <xdr:sp macro="" textlink="">
      <xdr:nvSpPr>
        <xdr:cNvPr id="86" name="有形固定資産減価償却率該当値テキスト">
          <a:extLst>
            <a:ext uri="{FF2B5EF4-FFF2-40B4-BE49-F238E27FC236}">
              <a16:creationId xmlns:a16="http://schemas.microsoft.com/office/drawing/2014/main" id="{85611312-67C2-4022-B7AD-ADDC721EBFE0}"/>
            </a:ext>
          </a:extLst>
        </xdr:cNvPr>
        <xdr:cNvSpPr txBox="1"/>
      </xdr:nvSpPr>
      <xdr:spPr>
        <a:xfrm>
          <a:off x="4258945" y="501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127317</xdr:rowOff>
    </xdr:from>
    <xdr:to>
      <xdr:col>19</xdr:col>
      <xdr:colOff>187325</xdr:colOff>
      <xdr:row>32</xdr:row>
      <xdr:rowOff>57467</xdr:rowOff>
    </xdr:to>
    <xdr:sp macro="" textlink="">
      <xdr:nvSpPr>
        <xdr:cNvPr id="87" name="楕円 86">
          <a:extLst>
            <a:ext uri="{FF2B5EF4-FFF2-40B4-BE49-F238E27FC236}">
              <a16:creationId xmlns:a16="http://schemas.microsoft.com/office/drawing/2014/main" id="{9DA58DE7-C124-4F4D-AA53-A94554C2F34A}"/>
            </a:ext>
          </a:extLst>
        </xdr:cNvPr>
        <xdr:cNvSpPr/>
      </xdr:nvSpPr>
      <xdr:spPr>
        <a:xfrm>
          <a:off x="3537585" y="5324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13494</xdr:rowOff>
    </xdr:from>
    <xdr:to>
      <xdr:col>23</xdr:col>
      <xdr:colOff>85725</xdr:colOff>
      <xdr:row>32</xdr:row>
      <xdr:rowOff>6667</xdr:rowOff>
    </xdr:to>
    <xdr:cxnSp macro="">
      <xdr:nvCxnSpPr>
        <xdr:cNvPr id="88" name="直線コネクタ 87">
          <a:extLst>
            <a:ext uri="{FF2B5EF4-FFF2-40B4-BE49-F238E27FC236}">
              <a16:creationId xmlns:a16="http://schemas.microsoft.com/office/drawing/2014/main" id="{7A9C13EC-5F26-47EC-89CC-7E7F93DE50C4}"/>
            </a:ext>
          </a:extLst>
        </xdr:cNvPr>
        <xdr:cNvCxnSpPr/>
      </xdr:nvCxnSpPr>
      <xdr:spPr>
        <a:xfrm flipV="1">
          <a:off x="3588385" y="5210334"/>
          <a:ext cx="619760" cy="16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50324</xdr:rowOff>
    </xdr:from>
    <xdr:to>
      <xdr:col>15</xdr:col>
      <xdr:colOff>187325</xdr:colOff>
      <xdr:row>32</xdr:row>
      <xdr:rowOff>151924</xdr:rowOff>
    </xdr:to>
    <xdr:sp macro="" textlink="">
      <xdr:nvSpPr>
        <xdr:cNvPr id="89" name="楕円 88">
          <a:extLst>
            <a:ext uri="{FF2B5EF4-FFF2-40B4-BE49-F238E27FC236}">
              <a16:creationId xmlns:a16="http://schemas.microsoft.com/office/drawing/2014/main" id="{FDB4B536-1EB6-4ADC-AB4F-8A75FD16F663}"/>
            </a:ext>
          </a:extLst>
        </xdr:cNvPr>
        <xdr:cNvSpPr/>
      </xdr:nvSpPr>
      <xdr:spPr>
        <a:xfrm>
          <a:off x="2867025" y="54148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6667</xdr:rowOff>
    </xdr:from>
    <xdr:to>
      <xdr:col>19</xdr:col>
      <xdr:colOff>136525</xdr:colOff>
      <xdr:row>32</xdr:row>
      <xdr:rowOff>101124</xdr:rowOff>
    </xdr:to>
    <xdr:cxnSp macro="">
      <xdr:nvCxnSpPr>
        <xdr:cNvPr id="90" name="直線コネクタ 89">
          <a:extLst>
            <a:ext uri="{FF2B5EF4-FFF2-40B4-BE49-F238E27FC236}">
              <a16:creationId xmlns:a16="http://schemas.microsoft.com/office/drawing/2014/main" id="{C3B9EB45-12A8-4274-930B-3391E7492692}"/>
            </a:ext>
          </a:extLst>
        </xdr:cNvPr>
        <xdr:cNvCxnSpPr/>
      </xdr:nvCxnSpPr>
      <xdr:spPr>
        <a:xfrm flipV="1">
          <a:off x="2917825" y="5371147"/>
          <a:ext cx="670560" cy="9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124619</xdr:rowOff>
    </xdr:from>
    <xdr:to>
      <xdr:col>11</xdr:col>
      <xdr:colOff>187325</xdr:colOff>
      <xdr:row>32</xdr:row>
      <xdr:rowOff>54769</xdr:rowOff>
    </xdr:to>
    <xdr:sp macro="" textlink="">
      <xdr:nvSpPr>
        <xdr:cNvPr id="91" name="楕円 90">
          <a:extLst>
            <a:ext uri="{FF2B5EF4-FFF2-40B4-BE49-F238E27FC236}">
              <a16:creationId xmlns:a16="http://schemas.microsoft.com/office/drawing/2014/main" id="{680BD86B-EC10-495D-A7C6-BE7C55303027}"/>
            </a:ext>
          </a:extLst>
        </xdr:cNvPr>
        <xdr:cNvSpPr/>
      </xdr:nvSpPr>
      <xdr:spPr>
        <a:xfrm>
          <a:off x="2196465" y="53214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3969</xdr:rowOff>
    </xdr:from>
    <xdr:to>
      <xdr:col>15</xdr:col>
      <xdr:colOff>136525</xdr:colOff>
      <xdr:row>32</xdr:row>
      <xdr:rowOff>101124</xdr:rowOff>
    </xdr:to>
    <xdr:cxnSp macro="">
      <xdr:nvCxnSpPr>
        <xdr:cNvPr id="92" name="直線コネクタ 91">
          <a:extLst>
            <a:ext uri="{FF2B5EF4-FFF2-40B4-BE49-F238E27FC236}">
              <a16:creationId xmlns:a16="http://schemas.microsoft.com/office/drawing/2014/main" id="{83D45B16-7252-45E9-ACB8-4D88B367FACE}"/>
            </a:ext>
          </a:extLst>
        </xdr:cNvPr>
        <xdr:cNvCxnSpPr/>
      </xdr:nvCxnSpPr>
      <xdr:spPr>
        <a:xfrm>
          <a:off x="2247265" y="5368449"/>
          <a:ext cx="67056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144939</xdr:rowOff>
    </xdr:from>
    <xdr:to>
      <xdr:col>7</xdr:col>
      <xdr:colOff>187325</xdr:colOff>
      <xdr:row>31</xdr:row>
      <xdr:rowOff>75089</xdr:rowOff>
    </xdr:to>
    <xdr:sp macro="" textlink="">
      <xdr:nvSpPr>
        <xdr:cNvPr id="93" name="楕円 92">
          <a:extLst>
            <a:ext uri="{FF2B5EF4-FFF2-40B4-BE49-F238E27FC236}">
              <a16:creationId xmlns:a16="http://schemas.microsoft.com/office/drawing/2014/main" id="{E5CDEC20-546E-4696-B144-DE56384FE175}"/>
            </a:ext>
          </a:extLst>
        </xdr:cNvPr>
        <xdr:cNvSpPr/>
      </xdr:nvSpPr>
      <xdr:spPr>
        <a:xfrm>
          <a:off x="1525905" y="51741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24289</xdr:rowOff>
    </xdr:from>
    <xdr:to>
      <xdr:col>11</xdr:col>
      <xdr:colOff>136525</xdr:colOff>
      <xdr:row>32</xdr:row>
      <xdr:rowOff>3969</xdr:rowOff>
    </xdr:to>
    <xdr:cxnSp macro="">
      <xdr:nvCxnSpPr>
        <xdr:cNvPr id="94" name="直線コネクタ 93">
          <a:extLst>
            <a:ext uri="{FF2B5EF4-FFF2-40B4-BE49-F238E27FC236}">
              <a16:creationId xmlns:a16="http://schemas.microsoft.com/office/drawing/2014/main" id="{FA51CA7A-ED7F-42CF-9880-559BDE346AA7}"/>
            </a:ext>
          </a:extLst>
        </xdr:cNvPr>
        <xdr:cNvCxnSpPr/>
      </xdr:nvCxnSpPr>
      <xdr:spPr>
        <a:xfrm>
          <a:off x="1576705" y="5221129"/>
          <a:ext cx="67056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C4FAE924-0C83-404C-97E1-EF1B35ECFBD1}"/>
            </a:ext>
          </a:extLst>
        </xdr:cNvPr>
        <xdr:cNvSpPr txBox="1"/>
      </xdr:nvSpPr>
      <xdr:spPr>
        <a:xfrm>
          <a:off x="3395989" y="49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007FE91A-7DF7-4DFB-80BD-B1D33FF7FC98}"/>
            </a:ext>
          </a:extLst>
        </xdr:cNvPr>
        <xdr:cNvSpPr txBox="1"/>
      </xdr:nvSpPr>
      <xdr:spPr>
        <a:xfrm>
          <a:off x="2738129" y="495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451773BE-57AB-4A40-BC84-047994281C9C}"/>
            </a:ext>
          </a:extLst>
        </xdr:cNvPr>
        <xdr:cNvSpPr txBox="1"/>
      </xdr:nvSpPr>
      <xdr:spPr>
        <a:xfrm>
          <a:off x="2067569" y="491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98AAB839-5EAE-472B-8A00-4D2869A95992}"/>
            </a:ext>
          </a:extLst>
        </xdr:cNvPr>
        <xdr:cNvSpPr txBox="1"/>
      </xdr:nvSpPr>
      <xdr:spPr>
        <a:xfrm>
          <a:off x="1397009" y="4877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48594</xdr:rowOff>
    </xdr:from>
    <xdr:ext cx="405111" cy="259045"/>
    <xdr:sp macro="" textlink="">
      <xdr:nvSpPr>
        <xdr:cNvPr id="99" name="n_1mainValue有形固定資産減価償却率">
          <a:extLst>
            <a:ext uri="{FF2B5EF4-FFF2-40B4-BE49-F238E27FC236}">
              <a16:creationId xmlns:a16="http://schemas.microsoft.com/office/drawing/2014/main" id="{2EA1E1C8-4F30-454C-8819-396C6D19DF30}"/>
            </a:ext>
          </a:extLst>
        </xdr:cNvPr>
        <xdr:cNvSpPr txBox="1"/>
      </xdr:nvSpPr>
      <xdr:spPr>
        <a:xfrm>
          <a:off x="3395989" y="541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143051</xdr:rowOff>
    </xdr:from>
    <xdr:ext cx="405111" cy="259045"/>
    <xdr:sp macro="" textlink="">
      <xdr:nvSpPr>
        <xdr:cNvPr id="100" name="n_2mainValue有形固定資産減価償却率">
          <a:extLst>
            <a:ext uri="{FF2B5EF4-FFF2-40B4-BE49-F238E27FC236}">
              <a16:creationId xmlns:a16="http://schemas.microsoft.com/office/drawing/2014/main" id="{7782AF60-2B54-46B0-8595-393F6B9C603F}"/>
            </a:ext>
          </a:extLst>
        </xdr:cNvPr>
        <xdr:cNvSpPr txBox="1"/>
      </xdr:nvSpPr>
      <xdr:spPr>
        <a:xfrm>
          <a:off x="2738129" y="5507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45896</xdr:rowOff>
    </xdr:from>
    <xdr:ext cx="405111" cy="259045"/>
    <xdr:sp macro="" textlink="">
      <xdr:nvSpPr>
        <xdr:cNvPr id="101" name="n_3mainValue有形固定資産減価償却率">
          <a:extLst>
            <a:ext uri="{FF2B5EF4-FFF2-40B4-BE49-F238E27FC236}">
              <a16:creationId xmlns:a16="http://schemas.microsoft.com/office/drawing/2014/main" id="{E85EE513-42DB-4772-ACFD-6D82975A827E}"/>
            </a:ext>
          </a:extLst>
        </xdr:cNvPr>
        <xdr:cNvSpPr txBox="1"/>
      </xdr:nvSpPr>
      <xdr:spPr>
        <a:xfrm>
          <a:off x="2067569" y="541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66216</xdr:rowOff>
    </xdr:from>
    <xdr:ext cx="405111" cy="259045"/>
    <xdr:sp macro="" textlink="">
      <xdr:nvSpPr>
        <xdr:cNvPr id="102" name="n_4mainValue有形固定資産減価償却率">
          <a:extLst>
            <a:ext uri="{FF2B5EF4-FFF2-40B4-BE49-F238E27FC236}">
              <a16:creationId xmlns:a16="http://schemas.microsoft.com/office/drawing/2014/main" id="{7E7276FE-3141-451A-B06B-0F60E268CFD5}"/>
            </a:ext>
          </a:extLst>
        </xdr:cNvPr>
        <xdr:cNvSpPr txBox="1"/>
      </xdr:nvSpPr>
      <xdr:spPr>
        <a:xfrm>
          <a:off x="1397009" y="5263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22391A3D-94CF-47D0-8ED5-6906B31F0714}"/>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6514C82A-6B18-4C71-9F54-13DFA4000C3A}"/>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3F1E194-7941-4421-B82B-5650E1FE8F99}"/>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A5C97338-BE99-4731-96A9-FCE79CF520F8}"/>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335F8BAE-AE2B-43A3-82A8-2A661D573CE6}"/>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9E9701F-E371-4E99-9D77-19F3DE3D956B}"/>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236937A-7B5C-4314-9D40-D5BFCF7A0CD8}"/>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F699CE63-E4A8-44E5-BF95-2C5001FD9F75}"/>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3D9B9683-FF20-47A0-9594-3DE2C615F33B}"/>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E4472502-9D45-4557-A037-5DC6841D198E}"/>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7E2516F0-529C-4E3E-AED2-FEC5C00F718C}"/>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FFE3D84D-9E06-45BA-9467-EAF4CBBDFB7A}"/>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B78943E8-CBFF-4A56-A629-0DD1EC4A85CE}"/>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令和元年度から</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は、財政調整基金</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を積み立てた事</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により改善傾向であ</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。一方、令和</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年度は、債務負担行為に基づく支出予定額</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事業に係るもの</a:t>
          </a:r>
          <a:r>
            <a:rPr kumimoji="1"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として新庁舎整備事業の建設費の割賦払い分を算入したため比率が悪化し、かつ類似団体を</a:t>
          </a:r>
          <a:r>
            <a:rPr kumimoji="1"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公共施設等マネジメントの推進等により投資事業の抑制を行い、比率の改善に努める。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1FD71D8-6127-411E-B84D-9C3A8148D589}"/>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DA45777-F3D3-4DC7-BE11-B1F57D8A12F5}"/>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D77F22D-5220-42BA-9C30-79A1C1088F12}"/>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C3F10C20-E250-41F7-B049-32D3A929A598}"/>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C94AE0D5-2B5A-4027-8005-A9D3B12205C3}"/>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1EE0EEFB-A7F1-48F2-932C-0347E6CEFE7F}"/>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4DB4459F-B275-49ED-AADA-1F137E737D30}"/>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A70E943A-5DFA-4E48-A6C9-164E4D952671}"/>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E7BFE39C-7CAC-4FB9-A03C-CC2AA822B0A8}"/>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ECE818FC-F2EF-4215-9E27-AA5958152F31}"/>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CD3324AE-783E-402F-9C29-0AD6D17A3489}"/>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982248A4-0858-4B2E-B534-D1D977546AB2}"/>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F544363A-4E89-4E73-82A4-DF9BA00B3D38}"/>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A4D1912B-EBB1-44B7-9D76-144BBB3E7A64}"/>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5F8E80CE-C8F4-423F-AE41-E99BBCC6027D}"/>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207AB99-3CAB-47C4-AB0E-BA79E32C9940}"/>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9DDE5FF-0815-4183-A5BC-9B8CD6A9E481}"/>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7831C6FA-450F-4076-9058-B0F8D2DF30A0}"/>
            </a:ext>
          </a:extLst>
        </xdr:cNvPr>
        <xdr:cNvCxnSpPr/>
      </xdr:nvCxnSpPr>
      <xdr:spPr>
        <a:xfrm flipV="1">
          <a:off x="13027660" y="4390843"/>
          <a:ext cx="1269" cy="14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C536D695-9D62-44C9-943C-767217ED6061}"/>
            </a:ext>
          </a:extLst>
        </xdr:cNvPr>
        <xdr:cNvSpPr txBox="1"/>
      </xdr:nvSpPr>
      <xdr:spPr>
        <a:xfrm>
          <a:off x="13080365" y="58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833481A7-2B06-4379-AF24-10BEA15C6DAF}"/>
            </a:ext>
          </a:extLst>
        </xdr:cNvPr>
        <xdr:cNvCxnSpPr/>
      </xdr:nvCxnSpPr>
      <xdr:spPr>
        <a:xfrm>
          <a:off x="12963525" y="5861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BD70C065-4D92-4274-AA61-A300F4507083}"/>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60E406E4-B39B-4B1F-9243-D02355446971}"/>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2AB1C9B7-D185-4FC5-B59E-C8D0897DD4C2}"/>
            </a:ext>
          </a:extLst>
        </xdr:cNvPr>
        <xdr:cNvSpPr txBox="1"/>
      </xdr:nvSpPr>
      <xdr:spPr>
        <a:xfrm>
          <a:off x="13080365" y="4949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21344C1B-DFB7-4532-8268-A20C4D841B4B}"/>
            </a:ext>
          </a:extLst>
        </xdr:cNvPr>
        <xdr:cNvSpPr/>
      </xdr:nvSpPr>
      <xdr:spPr>
        <a:xfrm>
          <a:off x="13001625" y="50946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A51EC9C3-1C8E-478B-96CD-B5349533C8A4}"/>
            </a:ext>
          </a:extLst>
        </xdr:cNvPr>
        <xdr:cNvSpPr/>
      </xdr:nvSpPr>
      <xdr:spPr>
        <a:xfrm>
          <a:off x="12359005" y="502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E20009E1-78FE-4964-B946-B286029362E6}"/>
            </a:ext>
          </a:extLst>
        </xdr:cNvPr>
        <xdr:cNvSpPr/>
      </xdr:nvSpPr>
      <xdr:spPr>
        <a:xfrm>
          <a:off x="11688445" y="5282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35D8ED14-F3E4-4F2A-B6EF-E26481C0293D}"/>
            </a:ext>
          </a:extLst>
        </xdr:cNvPr>
        <xdr:cNvSpPr/>
      </xdr:nvSpPr>
      <xdr:spPr>
        <a:xfrm>
          <a:off x="11017885" y="5303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3DB32BEA-4216-4BDF-80FC-D713F9AB0B73}"/>
            </a:ext>
          </a:extLst>
        </xdr:cNvPr>
        <xdr:cNvSpPr/>
      </xdr:nvSpPr>
      <xdr:spPr>
        <a:xfrm>
          <a:off x="10347325" y="5313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9F087B48-7E28-4299-A63D-2928CB72F9F5}"/>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E7FC28B2-E172-4B7F-8284-9867C06BBA4A}"/>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AFE356AB-EF30-43FC-9287-2847B0616EF1}"/>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5C32D88-4FD0-4C71-9BC7-71858DDD1910}"/>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191E0A84-CCAD-4729-93C0-3583ED193935}"/>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104802</xdr:rowOff>
    </xdr:from>
    <xdr:to>
      <xdr:col>76</xdr:col>
      <xdr:colOff>73025</xdr:colOff>
      <xdr:row>32</xdr:row>
      <xdr:rowOff>34952</xdr:rowOff>
    </xdr:to>
    <xdr:sp macro="" textlink="">
      <xdr:nvSpPr>
        <xdr:cNvPr id="149" name="楕円 148">
          <a:extLst>
            <a:ext uri="{FF2B5EF4-FFF2-40B4-BE49-F238E27FC236}">
              <a16:creationId xmlns:a16="http://schemas.microsoft.com/office/drawing/2014/main" id="{98EC3E98-EFF5-489A-B87E-D9499926E8FD}"/>
            </a:ext>
          </a:extLst>
        </xdr:cNvPr>
        <xdr:cNvSpPr/>
      </xdr:nvSpPr>
      <xdr:spPr>
        <a:xfrm>
          <a:off x="13001625" y="53016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83229</xdr:rowOff>
    </xdr:from>
    <xdr:ext cx="469744" cy="259045"/>
    <xdr:sp macro="" textlink="">
      <xdr:nvSpPr>
        <xdr:cNvPr id="150" name="債務償還比率該当値テキスト">
          <a:extLst>
            <a:ext uri="{FF2B5EF4-FFF2-40B4-BE49-F238E27FC236}">
              <a16:creationId xmlns:a16="http://schemas.microsoft.com/office/drawing/2014/main" id="{FBE8EF58-6625-4568-ACF2-3E223776838D}"/>
            </a:ext>
          </a:extLst>
        </xdr:cNvPr>
        <xdr:cNvSpPr txBox="1"/>
      </xdr:nvSpPr>
      <xdr:spPr>
        <a:xfrm>
          <a:off x="13080365" y="5280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147719</xdr:rowOff>
    </xdr:from>
    <xdr:to>
      <xdr:col>72</xdr:col>
      <xdr:colOff>123825</xdr:colOff>
      <xdr:row>29</xdr:row>
      <xdr:rowOff>77869</xdr:rowOff>
    </xdr:to>
    <xdr:sp macro="" textlink="">
      <xdr:nvSpPr>
        <xdr:cNvPr id="151" name="楕円 150">
          <a:extLst>
            <a:ext uri="{FF2B5EF4-FFF2-40B4-BE49-F238E27FC236}">
              <a16:creationId xmlns:a16="http://schemas.microsoft.com/office/drawing/2014/main" id="{3B776437-03B7-4A1F-811F-AAD1E4816041}"/>
            </a:ext>
          </a:extLst>
        </xdr:cNvPr>
        <xdr:cNvSpPr/>
      </xdr:nvSpPr>
      <xdr:spPr>
        <a:xfrm>
          <a:off x="12359005" y="4841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27069</xdr:rowOff>
    </xdr:from>
    <xdr:to>
      <xdr:col>76</xdr:col>
      <xdr:colOff>22225</xdr:colOff>
      <xdr:row>31</xdr:row>
      <xdr:rowOff>155602</xdr:rowOff>
    </xdr:to>
    <xdr:cxnSp macro="">
      <xdr:nvCxnSpPr>
        <xdr:cNvPr id="152" name="直線コネクタ 151">
          <a:extLst>
            <a:ext uri="{FF2B5EF4-FFF2-40B4-BE49-F238E27FC236}">
              <a16:creationId xmlns:a16="http://schemas.microsoft.com/office/drawing/2014/main" id="{26FAA725-D246-46AC-933F-9FD645A04298}"/>
            </a:ext>
          </a:extLst>
        </xdr:cNvPr>
        <xdr:cNvCxnSpPr/>
      </xdr:nvCxnSpPr>
      <xdr:spPr>
        <a:xfrm>
          <a:off x="12409805" y="4888629"/>
          <a:ext cx="619760" cy="46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8455</xdr:rowOff>
    </xdr:from>
    <xdr:to>
      <xdr:col>68</xdr:col>
      <xdr:colOff>123825</xdr:colOff>
      <xdr:row>32</xdr:row>
      <xdr:rowOff>110055</xdr:rowOff>
    </xdr:to>
    <xdr:sp macro="" textlink="">
      <xdr:nvSpPr>
        <xdr:cNvPr id="153" name="楕円 152">
          <a:extLst>
            <a:ext uri="{FF2B5EF4-FFF2-40B4-BE49-F238E27FC236}">
              <a16:creationId xmlns:a16="http://schemas.microsoft.com/office/drawing/2014/main" id="{622D113A-4E5F-43A5-8974-44FB919D3541}"/>
            </a:ext>
          </a:extLst>
        </xdr:cNvPr>
        <xdr:cNvSpPr/>
      </xdr:nvSpPr>
      <xdr:spPr>
        <a:xfrm>
          <a:off x="11688445" y="53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27069</xdr:rowOff>
    </xdr:from>
    <xdr:to>
      <xdr:col>72</xdr:col>
      <xdr:colOff>73025</xdr:colOff>
      <xdr:row>32</xdr:row>
      <xdr:rowOff>59255</xdr:rowOff>
    </xdr:to>
    <xdr:cxnSp macro="">
      <xdr:nvCxnSpPr>
        <xdr:cNvPr id="154" name="直線コネクタ 153">
          <a:extLst>
            <a:ext uri="{FF2B5EF4-FFF2-40B4-BE49-F238E27FC236}">
              <a16:creationId xmlns:a16="http://schemas.microsoft.com/office/drawing/2014/main" id="{5A5509D5-9154-4C8A-A76D-3C42E959589C}"/>
            </a:ext>
          </a:extLst>
        </xdr:cNvPr>
        <xdr:cNvCxnSpPr/>
      </xdr:nvCxnSpPr>
      <xdr:spPr>
        <a:xfrm flipV="1">
          <a:off x="11739245" y="4888629"/>
          <a:ext cx="670560" cy="5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54601</xdr:rowOff>
    </xdr:from>
    <xdr:to>
      <xdr:col>64</xdr:col>
      <xdr:colOff>123825</xdr:colOff>
      <xdr:row>33</xdr:row>
      <xdr:rowOff>156201</xdr:rowOff>
    </xdr:to>
    <xdr:sp macro="" textlink="">
      <xdr:nvSpPr>
        <xdr:cNvPr id="155" name="楕円 154">
          <a:extLst>
            <a:ext uri="{FF2B5EF4-FFF2-40B4-BE49-F238E27FC236}">
              <a16:creationId xmlns:a16="http://schemas.microsoft.com/office/drawing/2014/main" id="{5694400C-2C84-4F5C-86A6-9C49ED8B47BD}"/>
            </a:ext>
          </a:extLst>
        </xdr:cNvPr>
        <xdr:cNvSpPr/>
      </xdr:nvSpPr>
      <xdr:spPr>
        <a:xfrm>
          <a:off x="11017885" y="558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59255</xdr:rowOff>
    </xdr:from>
    <xdr:to>
      <xdr:col>68</xdr:col>
      <xdr:colOff>73025</xdr:colOff>
      <xdr:row>33</xdr:row>
      <xdr:rowOff>105401</xdr:rowOff>
    </xdr:to>
    <xdr:cxnSp macro="">
      <xdr:nvCxnSpPr>
        <xdr:cNvPr id="156" name="直線コネクタ 155">
          <a:extLst>
            <a:ext uri="{FF2B5EF4-FFF2-40B4-BE49-F238E27FC236}">
              <a16:creationId xmlns:a16="http://schemas.microsoft.com/office/drawing/2014/main" id="{632460D9-D47C-4548-A4FC-FA2B18D5998B}"/>
            </a:ext>
          </a:extLst>
        </xdr:cNvPr>
        <xdr:cNvCxnSpPr/>
      </xdr:nvCxnSpPr>
      <xdr:spPr>
        <a:xfrm flipV="1">
          <a:off x="11068685" y="5423735"/>
          <a:ext cx="670560" cy="2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145397</xdr:rowOff>
    </xdr:from>
    <xdr:to>
      <xdr:col>60</xdr:col>
      <xdr:colOff>123825</xdr:colOff>
      <xdr:row>33</xdr:row>
      <xdr:rowOff>75547</xdr:rowOff>
    </xdr:to>
    <xdr:sp macro="" textlink="">
      <xdr:nvSpPr>
        <xdr:cNvPr id="157" name="楕円 156">
          <a:extLst>
            <a:ext uri="{FF2B5EF4-FFF2-40B4-BE49-F238E27FC236}">
              <a16:creationId xmlns:a16="http://schemas.microsoft.com/office/drawing/2014/main" id="{76AE4F14-D767-4C16-8464-5CEAFEAA1D53}"/>
            </a:ext>
          </a:extLst>
        </xdr:cNvPr>
        <xdr:cNvSpPr/>
      </xdr:nvSpPr>
      <xdr:spPr>
        <a:xfrm>
          <a:off x="10347325" y="5509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24747</xdr:rowOff>
    </xdr:from>
    <xdr:to>
      <xdr:col>64</xdr:col>
      <xdr:colOff>73025</xdr:colOff>
      <xdr:row>33</xdr:row>
      <xdr:rowOff>105401</xdr:rowOff>
    </xdr:to>
    <xdr:cxnSp macro="">
      <xdr:nvCxnSpPr>
        <xdr:cNvPr id="158" name="直線コネクタ 157">
          <a:extLst>
            <a:ext uri="{FF2B5EF4-FFF2-40B4-BE49-F238E27FC236}">
              <a16:creationId xmlns:a16="http://schemas.microsoft.com/office/drawing/2014/main" id="{424B5FC1-A922-4C67-9AF8-6E62B26728F2}"/>
            </a:ext>
          </a:extLst>
        </xdr:cNvPr>
        <xdr:cNvCxnSpPr/>
      </xdr:nvCxnSpPr>
      <xdr:spPr>
        <a:xfrm>
          <a:off x="10398125" y="5556867"/>
          <a:ext cx="670560" cy="8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59" name="n_1aveValue債務償還比率">
          <a:extLst>
            <a:ext uri="{FF2B5EF4-FFF2-40B4-BE49-F238E27FC236}">
              <a16:creationId xmlns:a16="http://schemas.microsoft.com/office/drawing/2014/main" id="{3906B1E9-A2EE-4300-B606-FC8F1F213F7D}"/>
            </a:ext>
          </a:extLst>
        </xdr:cNvPr>
        <xdr:cNvSpPr txBox="1"/>
      </xdr:nvSpPr>
      <xdr:spPr>
        <a:xfrm>
          <a:off x="12185092" y="511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CAD028E9-A8D5-4E54-98E9-3C89FFA8E405}"/>
            </a:ext>
          </a:extLst>
        </xdr:cNvPr>
        <xdr:cNvSpPr txBox="1"/>
      </xdr:nvSpPr>
      <xdr:spPr>
        <a:xfrm>
          <a:off x="11527232" y="506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795EA034-AF6A-401A-8595-BC63BC5F3F32}"/>
            </a:ext>
          </a:extLst>
        </xdr:cNvPr>
        <xdr:cNvSpPr txBox="1"/>
      </xdr:nvSpPr>
      <xdr:spPr>
        <a:xfrm>
          <a:off x="10856672" y="508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04953E4E-4FCD-4D27-A531-624B72E33D14}"/>
            </a:ext>
          </a:extLst>
        </xdr:cNvPr>
        <xdr:cNvSpPr txBox="1"/>
      </xdr:nvSpPr>
      <xdr:spPr>
        <a:xfrm>
          <a:off x="10186112" y="509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94396</xdr:rowOff>
    </xdr:from>
    <xdr:ext cx="469744" cy="259045"/>
    <xdr:sp macro="" textlink="">
      <xdr:nvSpPr>
        <xdr:cNvPr id="163" name="n_1mainValue債務償還比率">
          <a:extLst>
            <a:ext uri="{FF2B5EF4-FFF2-40B4-BE49-F238E27FC236}">
              <a16:creationId xmlns:a16="http://schemas.microsoft.com/office/drawing/2014/main" id="{AE45C18E-9E05-437F-8E54-07134C0535D2}"/>
            </a:ext>
          </a:extLst>
        </xdr:cNvPr>
        <xdr:cNvSpPr txBox="1"/>
      </xdr:nvSpPr>
      <xdr:spPr>
        <a:xfrm>
          <a:off x="12185092" y="462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101182</xdr:rowOff>
    </xdr:from>
    <xdr:ext cx="469744" cy="259045"/>
    <xdr:sp macro="" textlink="">
      <xdr:nvSpPr>
        <xdr:cNvPr id="164" name="n_2mainValue債務償還比率">
          <a:extLst>
            <a:ext uri="{FF2B5EF4-FFF2-40B4-BE49-F238E27FC236}">
              <a16:creationId xmlns:a16="http://schemas.microsoft.com/office/drawing/2014/main" id="{D071CCB2-A889-4CCE-9CAD-8123D860070B}"/>
            </a:ext>
          </a:extLst>
        </xdr:cNvPr>
        <xdr:cNvSpPr txBox="1"/>
      </xdr:nvSpPr>
      <xdr:spPr>
        <a:xfrm>
          <a:off x="11527232" y="546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147328</xdr:rowOff>
    </xdr:from>
    <xdr:ext cx="469744" cy="259045"/>
    <xdr:sp macro="" textlink="">
      <xdr:nvSpPr>
        <xdr:cNvPr id="165" name="n_3mainValue債務償還比率">
          <a:extLst>
            <a:ext uri="{FF2B5EF4-FFF2-40B4-BE49-F238E27FC236}">
              <a16:creationId xmlns:a16="http://schemas.microsoft.com/office/drawing/2014/main" id="{75D7DBF4-D377-4DE3-8FD6-22655F6E8E69}"/>
            </a:ext>
          </a:extLst>
        </xdr:cNvPr>
        <xdr:cNvSpPr txBox="1"/>
      </xdr:nvSpPr>
      <xdr:spPr>
        <a:xfrm>
          <a:off x="10856672" y="567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66674</xdr:rowOff>
    </xdr:from>
    <xdr:ext cx="469744" cy="259045"/>
    <xdr:sp macro="" textlink="">
      <xdr:nvSpPr>
        <xdr:cNvPr id="166" name="n_4mainValue債務償還比率">
          <a:extLst>
            <a:ext uri="{FF2B5EF4-FFF2-40B4-BE49-F238E27FC236}">
              <a16:creationId xmlns:a16="http://schemas.microsoft.com/office/drawing/2014/main" id="{AA0C46F5-6890-4E4F-B726-884FFF5333FA}"/>
            </a:ext>
          </a:extLst>
        </xdr:cNvPr>
        <xdr:cNvSpPr txBox="1"/>
      </xdr:nvSpPr>
      <xdr:spPr>
        <a:xfrm>
          <a:off x="10186112" y="55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E50DA0B2-AF44-4B30-8C7B-FB5143270637}"/>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F466C32F-6E5E-4A43-89B3-288A78FEFF14}"/>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CF5C29A8-8E39-4C91-B14D-68247D592463}"/>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7CAC757B-9430-40CD-BD82-2424D6CA6E3C}"/>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FF47E8F2-F881-421E-9C1E-415E008C5B08}"/>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CEC28276-B51E-4823-BE00-6533B5D2AB05}"/>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1998C83-EE60-46B8-92E8-FAFE958BB997}"/>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7C40DB-D219-4F16-9817-60A57F9291B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FC21F2-05B0-4694-A6FC-BBE7FD043FA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A4EE5C-1A01-4C58-A1FA-71E253D29A7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45AC43-EA72-48F4-9A3F-EFD3EF32BDC1}"/>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DC7B6BA-1C07-4EA1-869C-28766A27D04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CC3C11-C5AA-40A4-B418-0D499D3701B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5296C1-0B32-4968-8FA1-13A82696AC33}"/>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D3C0B73-4893-4C03-B4F7-A891DDE0CF1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1EFA13-6B48-4A4D-A990-7282F2750DA6}"/>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83,156
81,860
43.93
38,162,878
37,675,219
461,411
18,978,214
32,338,742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BA6FE2-35E7-4CB9-BD1C-3B8434A3D4F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8865473-11CF-4C91-9103-207993F02F67}"/>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5A93EB-C89F-431B-AA4D-AFCD4A5F8721}"/>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15C2B1-4B33-4A78-9419-E02AF28DD09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A15D35-83CE-4E35-908B-38772B7F6C1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A20D1D4-3808-4AB0-A1CF-D246D28E4BDB}"/>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BB6F55-4E74-4860-B824-57A7838E5B6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5361E04-5157-4670-91E4-C13BC1F76DF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D3BC40-D910-418A-BD4B-B4693882D05A}"/>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D7156C-54DE-4595-9C04-CAA04012AEF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C60DB2A-DAA4-4991-90E6-0B7CCF1E6D8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5FED89A-67EE-40C6-8DB9-14D1B4C565B3}"/>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74CF26F-0DA5-4DED-8579-63CDDF3F01D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1093834-DBAD-4A71-9BA4-8DEAA7D70633}"/>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4678003-B5DE-4435-B380-7CAE3234AD0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8DA701-4335-490F-BCDC-AD719F435A4A}"/>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C114391-75D4-461A-9633-E3E1F4E6B0B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A01D10-1BA0-446E-BE9B-D90D04464AF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692ADE-4980-4FE9-9FBB-8445E4C5067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446296-9751-4551-8DDC-9FDC8FD2709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15DC29-52FE-4E7A-ADF2-27837F33EFB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6E1B977-44DE-40BA-A2A3-61B10EA80D1E}"/>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423C80D-5BFA-4F64-933A-61737292EAE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7E5B078-3817-4581-A5F3-11F5F6D7DDC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39F67D-97FE-4311-A380-67699C2DE0B4}"/>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E3F23CA-091F-4A6E-B565-5A514A319BAB}"/>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F09383A-B02A-427F-A610-40D0C0B254A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B7473C8-B7F3-4FDE-A4A9-61E9F5AB455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B080D5B-C9CD-4905-A520-D1AD3F95B8B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E003F7-DCE5-4727-A523-48F4CD513229}"/>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02380F-122A-4857-8543-53234DEC4BC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F8BE384-AC70-4128-B1FC-FA35270A93D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8798019-12AE-48C6-9ECA-34B642E3338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611EFDE-FFB8-47AA-91F0-D7D2BF9F24F6}"/>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5358D9D-C8AE-4738-8D4F-1F3F1CC76796}"/>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416763C-66A8-4BC4-A7FF-D1D461490A58}"/>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CFBDFE20-3575-4D27-B41A-3125459D9C4D}"/>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F61E851-DD7A-46E3-8A52-93165C7D0529}"/>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D3C52BD-B556-47B4-A842-0A77A9D283C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A36E3CD-60E7-4AC7-9CCE-F762A4EDA366}"/>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39958605-0964-49B4-AF2D-F74648A601B2}"/>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613EE58-303B-4EB1-B11E-2480F9D08F79}"/>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ED05E0D-5B12-432D-AB25-F8EDBCC1DB19}"/>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1AD6A29-C814-44CE-8623-4983AEE5BFAB}"/>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3FC46D4-E5F1-4E6F-ABB8-C5F7C123B18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8DE9A961-AA67-451A-A30A-D632C3F158AC}"/>
            </a:ext>
          </a:extLst>
        </xdr:cNvPr>
        <xdr:cNvCxnSpPr/>
      </xdr:nvCxnSpPr>
      <xdr:spPr>
        <a:xfrm flipV="1">
          <a:off x="4086225" y="5621655"/>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DB5BFE83-FE77-403C-AD6F-CA570B4CA4A6}"/>
            </a:ext>
          </a:extLst>
        </xdr:cNvPr>
        <xdr:cNvSpPr txBox="1"/>
      </xdr:nvSpPr>
      <xdr:spPr>
        <a:xfrm>
          <a:off x="4124960"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B5CBF2C9-143C-417E-8764-383F98D68301}"/>
            </a:ext>
          </a:extLst>
        </xdr:cNvPr>
        <xdr:cNvCxnSpPr/>
      </xdr:nvCxnSpPr>
      <xdr:spPr>
        <a:xfrm>
          <a:off x="4020820" y="70618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6B27A15E-952E-42E0-A336-9890B11C1DD1}"/>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023C30EA-1279-47C3-A01F-A6A640ADBEC2}"/>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680DD54B-1C5D-489D-9BCD-8639CE2CAA65}"/>
            </a:ext>
          </a:extLst>
        </xdr:cNvPr>
        <xdr:cNvSpPr txBox="1"/>
      </xdr:nvSpPr>
      <xdr:spPr>
        <a:xfrm>
          <a:off x="412496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AD650251-EC13-4271-A7B1-F0B90357B91E}"/>
            </a:ext>
          </a:extLst>
        </xdr:cNvPr>
        <xdr:cNvSpPr/>
      </xdr:nvSpPr>
      <xdr:spPr>
        <a:xfrm>
          <a:off x="403606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DA0EDD5A-D7D2-44B8-9075-50A5BF43DC84}"/>
            </a:ext>
          </a:extLst>
        </xdr:cNvPr>
        <xdr:cNvSpPr/>
      </xdr:nvSpPr>
      <xdr:spPr>
        <a:xfrm>
          <a:off x="331216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43AA5BB4-C178-4454-BF5D-B06762F696D7}"/>
            </a:ext>
          </a:extLst>
        </xdr:cNvPr>
        <xdr:cNvSpPr/>
      </xdr:nvSpPr>
      <xdr:spPr>
        <a:xfrm>
          <a:off x="2514600" y="636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D6A390B2-C718-4DCE-A28D-FAEB2E4DE788}"/>
            </a:ext>
          </a:extLst>
        </xdr:cNvPr>
        <xdr:cNvSpPr/>
      </xdr:nvSpPr>
      <xdr:spPr>
        <a:xfrm>
          <a:off x="173990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C547FBE7-2BB0-411F-A836-509F49F361C7}"/>
            </a:ext>
          </a:extLst>
        </xdr:cNvPr>
        <xdr:cNvSpPr/>
      </xdr:nvSpPr>
      <xdr:spPr>
        <a:xfrm>
          <a:off x="965200" y="63119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E5D068F-B097-4247-8979-8CF12C32DD8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8660E6-3270-4F10-868E-61FA0FDB07CC}"/>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A37F1EF-B96A-49A6-A96F-C8E50814056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C8548F-828C-4ADD-B5A9-358E00501AC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D74C967-2B7C-43C4-9F21-362819E1134C}"/>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29210</xdr:rowOff>
    </xdr:from>
    <xdr:to>
      <xdr:col>24</xdr:col>
      <xdr:colOff>114300</xdr:colOff>
      <xdr:row>37</xdr:row>
      <xdr:rowOff>130810</xdr:rowOff>
    </xdr:to>
    <xdr:sp macro="" textlink="">
      <xdr:nvSpPr>
        <xdr:cNvPr id="73" name="楕円 72">
          <a:extLst>
            <a:ext uri="{FF2B5EF4-FFF2-40B4-BE49-F238E27FC236}">
              <a16:creationId xmlns:a16="http://schemas.microsoft.com/office/drawing/2014/main" id="{6D3CB455-1152-4D6C-A8D0-78DAE3399551}"/>
            </a:ext>
          </a:extLst>
        </xdr:cNvPr>
        <xdr:cNvSpPr/>
      </xdr:nvSpPr>
      <xdr:spPr>
        <a:xfrm>
          <a:off x="403606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52087</xdr:rowOff>
    </xdr:from>
    <xdr:ext cx="405111" cy="259045"/>
    <xdr:sp macro="" textlink="">
      <xdr:nvSpPr>
        <xdr:cNvPr id="74" name="【道路】&#10;有形固定資産減価償却率該当値テキスト">
          <a:extLst>
            <a:ext uri="{FF2B5EF4-FFF2-40B4-BE49-F238E27FC236}">
              <a16:creationId xmlns:a16="http://schemas.microsoft.com/office/drawing/2014/main" id="{6340077D-1ED7-4A1E-8D92-33E00EB1F483}"/>
            </a:ext>
          </a:extLst>
        </xdr:cNvPr>
        <xdr:cNvSpPr txBox="1"/>
      </xdr:nvSpPr>
      <xdr:spPr>
        <a:xfrm>
          <a:off x="412496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a:extLst>
            <a:ext uri="{FF2B5EF4-FFF2-40B4-BE49-F238E27FC236}">
              <a16:creationId xmlns:a16="http://schemas.microsoft.com/office/drawing/2014/main" id="{D1C62E17-CC89-4EBC-B7E2-CC10397BA626}"/>
            </a:ext>
          </a:extLst>
        </xdr:cNvPr>
        <xdr:cNvSpPr/>
      </xdr:nvSpPr>
      <xdr:spPr>
        <a:xfrm>
          <a:off x="3312160" y="620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80010</xdr:rowOff>
    </xdr:to>
    <xdr:cxnSp macro="">
      <xdr:nvCxnSpPr>
        <xdr:cNvPr id="76" name="直線コネクタ 75">
          <a:extLst>
            <a:ext uri="{FF2B5EF4-FFF2-40B4-BE49-F238E27FC236}">
              <a16:creationId xmlns:a16="http://schemas.microsoft.com/office/drawing/2014/main" id="{45BA7392-5A44-479E-A0C1-A5837A54D6E1}"/>
            </a:ext>
          </a:extLst>
        </xdr:cNvPr>
        <xdr:cNvCxnSpPr/>
      </xdr:nvCxnSpPr>
      <xdr:spPr>
        <a:xfrm>
          <a:off x="3355340" y="625983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xdr:rowOff>
    </xdr:from>
    <xdr:to>
      <xdr:col>15</xdr:col>
      <xdr:colOff>101600</xdr:colOff>
      <xdr:row>37</xdr:row>
      <xdr:rowOff>102235</xdr:rowOff>
    </xdr:to>
    <xdr:sp macro="" textlink="">
      <xdr:nvSpPr>
        <xdr:cNvPr id="77" name="楕円 76">
          <a:extLst>
            <a:ext uri="{FF2B5EF4-FFF2-40B4-BE49-F238E27FC236}">
              <a16:creationId xmlns:a16="http://schemas.microsoft.com/office/drawing/2014/main" id="{E3DEAC6D-D614-4AEE-BCBB-9668FE034C55}"/>
            </a:ext>
          </a:extLst>
        </xdr:cNvPr>
        <xdr:cNvSpPr/>
      </xdr:nvSpPr>
      <xdr:spPr>
        <a:xfrm>
          <a:off x="25146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51435</xdr:rowOff>
    </xdr:from>
    <xdr:to>
      <xdr:col>19</xdr:col>
      <xdr:colOff>177800</xdr:colOff>
      <xdr:row>37</xdr:row>
      <xdr:rowOff>57150</xdr:rowOff>
    </xdr:to>
    <xdr:cxnSp macro="">
      <xdr:nvCxnSpPr>
        <xdr:cNvPr id="78" name="直線コネクタ 77">
          <a:extLst>
            <a:ext uri="{FF2B5EF4-FFF2-40B4-BE49-F238E27FC236}">
              <a16:creationId xmlns:a16="http://schemas.microsoft.com/office/drawing/2014/main" id="{1C3BBAF8-826B-4B09-9709-303A903F4CA6}"/>
            </a:ext>
          </a:extLst>
        </xdr:cNvPr>
        <xdr:cNvCxnSpPr/>
      </xdr:nvCxnSpPr>
      <xdr:spPr>
        <a:xfrm>
          <a:off x="2565400" y="6254115"/>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a:extLst>
            <a:ext uri="{FF2B5EF4-FFF2-40B4-BE49-F238E27FC236}">
              <a16:creationId xmlns:a16="http://schemas.microsoft.com/office/drawing/2014/main" id="{64E63FD1-2AF8-42E2-91CF-28E17A8E1B63}"/>
            </a:ext>
          </a:extLst>
        </xdr:cNvPr>
        <xdr:cNvSpPr/>
      </xdr:nvSpPr>
      <xdr:spPr>
        <a:xfrm>
          <a:off x="1739900" y="6176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51435</xdr:rowOff>
    </xdr:to>
    <xdr:cxnSp macro="">
      <xdr:nvCxnSpPr>
        <xdr:cNvPr id="80" name="直線コネクタ 79">
          <a:extLst>
            <a:ext uri="{FF2B5EF4-FFF2-40B4-BE49-F238E27FC236}">
              <a16:creationId xmlns:a16="http://schemas.microsoft.com/office/drawing/2014/main" id="{E3F08273-BB51-4781-92E5-B8A6B8158D8A}"/>
            </a:ext>
          </a:extLst>
        </xdr:cNvPr>
        <xdr:cNvCxnSpPr/>
      </xdr:nvCxnSpPr>
      <xdr:spPr>
        <a:xfrm>
          <a:off x="1790700" y="6223635"/>
          <a:ext cx="7747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99695</xdr:rowOff>
    </xdr:from>
    <xdr:to>
      <xdr:col>6</xdr:col>
      <xdr:colOff>38100</xdr:colOff>
      <xdr:row>37</xdr:row>
      <xdr:rowOff>29845</xdr:rowOff>
    </xdr:to>
    <xdr:sp macro="" textlink="">
      <xdr:nvSpPr>
        <xdr:cNvPr id="81" name="楕円 80">
          <a:extLst>
            <a:ext uri="{FF2B5EF4-FFF2-40B4-BE49-F238E27FC236}">
              <a16:creationId xmlns:a16="http://schemas.microsoft.com/office/drawing/2014/main" id="{C39A77D6-2211-4DA4-AB27-D6C0427C7031}"/>
            </a:ext>
          </a:extLst>
        </xdr:cNvPr>
        <xdr:cNvSpPr/>
      </xdr:nvSpPr>
      <xdr:spPr>
        <a:xfrm>
          <a:off x="965200" y="61347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150495</xdr:rowOff>
    </xdr:from>
    <xdr:to>
      <xdr:col>10</xdr:col>
      <xdr:colOff>114300</xdr:colOff>
      <xdr:row>37</xdr:row>
      <xdr:rowOff>20955</xdr:rowOff>
    </xdr:to>
    <xdr:cxnSp macro="">
      <xdr:nvCxnSpPr>
        <xdr:cNvPr id="82" name="直線コネクタ 81">
          <a:extLst>
            <a:ext uri="{FF2B5EF4-FFF2-40B4-BE49-F238E27FC236}">
              <a16:creationId xmlns:a16="http://schemas.microsoft.com/office/drawing/2014/main" id="{301826D7-5C07-459E-910B-6C9E48046A36}"/>
            </a:ext>
          </a:extLst>
        </xdr:cNvPr>
        <xdr:cNvCxnSpPr/>
      </xdr:nvCxnSpPr>
      <xdr:spPr>
        <a:xfrm>
          <a:off x="1008380" y="618553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F08407B9-E485-4BCC-9DFA-340F5CCA1BBD}"/>
            </a:ext>
          </a:extLst>
        </xdr:cNvPr>
        <xdr:cNvSpPr txBox="1"/>
      </xdr:nvSpPr>
      <xdr:spPr>
        <a:xfrm>
          <a:off x="317056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5CE8DDE1-4FFA-4B8E-BC95-075DC9463142}"/>
            </a:ext>
          </a:extLst>
        </xdr:cNvPr>
        <xdr:cNvSpPr txBox="1"/>
      </xdr:nvSpPr>
      <xdr:spPr>
        <a:xfrm>
          <a:off x="238570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6A5A197C-4009-4F9E-8533-E9D4B422DFDB}"/>
            </a:ext>
          </a:extLst>
        </xdr:cNvPr>
        <xdr:cNvSpPr txBox="1"/>
      </xdr:nvSpPr>
      <xdr:spPr>
        <a:xfrm>
          <a:off x="161100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4AFE4745-7082-4DA5-B2FC-D01DE86AF598}"/>
            </a:ext>
          </a:extLst>
        </xdr:cNvPr>
        <xdr:cNvSpPr txBox="1"/>
      </xdr:nvSpPr>
      <xdr:spPr>
        <a:xfrm>
          <a:off x="83630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7" name="n_1mainValue【道路】&#10;有形固定資産減価償却率">
          <a:extLst>
            <a:ext uri="{FF2B5EF4-FFF2-40B4-BE49-F238E27FC236}">
              <a16:creationId xmlns:a16="http://schemas.microsoft.com/office/drawing/2014/main" id="{0881192B-BB83-4888-BDAB-03BC6C69C4C0}"/>
            </a:ext>
          </a:extLst>
        </xdr:cNvPr>
        <xdr:cNvSpPr txBox="1"/>
      </xdr:nvSpPr>
      <xdr:spPr>
        <a:xfrm>
          <a:off x="317056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88" name="n_2mainValue【道路】&#10;有形固定資産減価償却率">
          <a:extLst>
            <a:ext uri="{FF2B5EF4-FFF2-40B4-BE49-F238E27FC236}">
              <a16:creationId xmlns:a16="http://schemas.microsoft.com/office/drawing/2014/main" id="{0B2E6980-660C-49FA-B7A2-1D79FC272B03}"/>
            </a:ext>
          </a:extLst>
        </xdr:cNvPr>
        <xdr:cNvSpPr txBox="1"/>
      </xdr:nvSpPr>
      <xdr:spPr>
        <a:xfrm>
          <a:off x="238570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88282</xdr:rowOff>
    </xdr:from>
    <xdr:ext cx="405111" cy="259045"/>
    <xdr:sp macro="" textlink="">
      <xdr:nvSpPr>
        <xdr:cNvPr id="89" name="n_3mainValue【道路】&#10;有形固定資産減価償却率">
          <a:extLst>
            <a:ext uri="{FF2B5EF4-FFF2-40B4-BE49-F238E27FC236}">
              <a16:creationId xmlns:a16="http://schemas.microsoft.com/office/drawing/2014/main" id="{67ACD720-15C2-41D1-ADFF-C981BC38BF16}"/>
            </a:ext>
          </a:extLst>
        </xdr:cNvPr>
        <xdr:cNvSpPr txBox="1"/>
      </xdr:nvSpPr>
      <xdr:spPr>
        <a:xfrm>
          <a:off x="161100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90" name="n_4mainValue【道路】&#10;有形固定資産減価償却率">
          <a:extLst>
            <a:ext uri="{FF2B5EF4-FFF2-40B4-BE49-F238E27FC236}">
              <a16:creationId xmlns:a16="http://schemas.microsoft.com/office/drawing/2014/main" id="{CA44D8D6-8F9C-4811-A6A6-FB3D7E4E40F1}"/>
            </a:ext>
          </a:extLst>
        </xdr:cNvPr>
        <xdr:cNvSpPr txBox="1"/>
      </xdr:nvSpPr>
      <xdr:spPr>
        <a:xfrm>
          <a:off x="83630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6905A8F-A783-4F43-A2F1-276510AF2F3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51864A6-4707-4DEC-AB24-5D228BDA30E2}"/>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B8AE877-946A-498B-971A-3ADF8110B53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B87D1F1-F456-415A-BB0E-CF6601551D5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45765CF2-857E-4151-9448-787C8926B151}"/>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109D6FF4-E1FB-42C7-AAFC-350853CDE74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657FA80-936F-4959-A8E6-0C3C2C599B8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676A7F9-BC98-4070-8A9B-E71FA607CFDE}"/>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0D1B98F-FBA2-4187-90DC-420530DDBF05}"/>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1A21DF7-4BB1-4506-81B1-EBFAECCDF94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328D26E9-4BD0-49D9-83CE-469682183AC7}"/>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367EBA1-D753-4D6C-AE4C-5CE13672C7C5}"/>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EA55E0D2-54C9-4C41-ACF1-B7690E449F21}"/>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ADA9403D-5D32-4643-9833-B0ED67E79F15}"/>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AFDB751-CF21-4211-8CA5-4203C7955EC7}"/>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7F7E7F6C-B5F1-424F-AA63-E3AA18170FD7}"/>
            </a:ext>
          </a:extLst>
        </xdr:cNvPr>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7D1B9066-83CB-47C8-BFB3-6648170165C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22018707-C9B8-43F4-8A43-25CC99947400}"/>
            </a:ext>
          </a:extLst>
        </xdr:cNvPr>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B96B934-366E-4675-8101-930DDA4149D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C2A599C-7A34-4CA1-9782-05AC1E432B5C}"/>
            </a:ext>
          </a:extLst>
        </xdr:cNvPr>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644235E-7C4C-4E03-87D5-9A6AFB18FDD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8789419-E94F-4977-99D0-F72CD5952861}"/>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284CB038-24F4-4252-B92B-2A3C4E5DBF9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7EE26116-855E-4091-A8FF-2C6C01904015}"/>
            </a:ext>
          </a:extLst>
        </xdr:cNvPr>
        <xdr:cNvCxnSpPr/>
      </xdr:nvCxnSpPr>
      <xdr:spPr>
        <a:xfrm flipV="1">
          <a:off x="9219565" y="5771007"/>
          <a:ext cx="0" cy="1307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4B1D82B7-A72F-4792-BF4D-7AC59016C268}"/>
            </a:ext>
          </a:extLst>
        </xdr:cNvPr>
        <xdr:cNvSpPr txBox="1"/>
      </xdr:nvSpPr>
      <xdr:spPr>
        <a:xfrm>
          <a:off x="9258300" y="708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D449C5F3-8CA1-450C-8ABC-825EAAA1FEF6}"/>
            </a:ext>
          </a:extLst>
        </xdr:cNvPr>
        <xdr:cNvCxnSpPr/>
      </xdr:nvCxnSpPr>
      <xdr:spPr>
        <a:xfrm>
          <a:off x="9154160" y="7078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9D63F1C0-FCAD-4F8A-852A-BF5A582F8528}"/>
            </a:ext>
          </a:extLst>
        </xdr:cNvPr>
        <xdr:cNvSpPr txBox="1"/>
      </xdr:nvSpPr>
      <xdr:spPr>
        <a:xfrm>
          <a:off x="9258300" y="555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7C29CD8E-2D5F-4357-9247-7CD62DB67DDA}"/>
            </a:ext>
          </a:extLst>
        </xdr:cNvPr>
        <xdr:cNvCxnSpPr/>
      </xdr:nvCxnSpPr>
      <xdr:spPr>
        <a:xfrm>
          <a:off x="9154160" y="5771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72813</xdr:rowOff>
    </xdr:from>
    <xdr:ext cx="469744" cy="259045"/>
    <xdr:sp macro="" textlink="">
      <xdr:nvSpPr>
        <xdr:cNvPr id="119" name="【道路】&#10;一人当たり延長平均値テキスト">
          <a:extLst>
            <a:ext uri="{FF2B5EF4-FFF2-40B4-BE49-F238E27FC236}">
              <a16:creationId xmlns:a16="http://schemas.microsoft.com/office/drawing/2014/main" id="{95EF5AFB-D5EC-4505-815D-A408100492BC}"/>
            </a:ext>
          </a:extLst>
        </xdr:cNvPr>
        <xdr:cNvSpPr txBox="1"/>
      </xdr:nvSpPr>
      <xdr:spPr>
        <a:xfrm>
          <a:off x="9258300" y="6610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31013822-3920-4DD0-B277-AAD322C1B0C9}"/>
            </a:ext>
          </a:extLst>
        </xdr:cNvPr>
        <xdr:cNvSpPr/>
      </xdr:nvSpPr>
      <xdr:spPr>
        <a:xfrm>
          <a:off x="9192260" y="67555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11D22F92-60C2-46BC-908A-283EF44DD86F}"/>
            </a:ext>
          </a:extLst>
        </xdr:cNvPr>
        <xdr:cNvSpPr/>
      </xdr:nvSpPr>
      <xdr:spPr>
        <a:xfrm>
          <a:off x="8445500" y="675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C6BCCC06-D687-4853-B3B3-D045EE079004}"/>
            </a:ext>
          </a:extLst>
        </xdr:cNvPr>
        <xdr:cNvSpPr/>
      </xdr:nvSpPr>
      <xdr:spPr>
        <a:xfrm>
          <a:off x="7670800" y="67727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7B90C847-7721-42F3-8A74-A7392144A883}"/>
            </a:ext>
          </a:extLst>
        </xdr:cNvPr>
        <xdr:cNvSpPr/>
      </xdr:nvSpPr>
      <xdr:spPr>
        <a:xfrm>
          <a:off x="6873240" y="677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81B9E15E-67A8-4E2D-A338-ACA13FCBFF11}"/>
            </a:ext>
          </a:extLst>
        </xdr:cNvPr>
        <xdr:cNvSpPr/>
      </xdr:nvSpPr>
      <xdr:spPr>
        <a:xfrm>
          <a:off x="6098540" y="67758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3A2D255-B174-49C8-835B-307244B67FC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352D007-3BCC-4451-818C-9B63864911B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7D68832-D63E-4EE6-9CD6-DD66551A0ED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B9D158A-5887-4BD5-AC8B-084E617E8EDA}"/>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1DC7495-D3F9-4A5D-98FE-5BA7FD6E72D4}"/>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28410</xdr:rowOff>
    </xdr:from>
    <xdr:to>
      <xdr:col>55</xdr:col>
      <xdr:colOff>50800</xdr:colOff>
      <xdr:row>41</xdr:row>
      <xdr:rowOff>130010</xdr:rowOff>
    </xdr:to>
    <xdr:sp macro="" textlink="">
      <xdr:nvSpPr>
        <xdr:cNvPr id="130" name="楕円 129">
          <a:extLst>
            <a:ext uri="{FF2B5EF4-FFF2-40B4-BE49-F238E27FC236}">
              <a16:creationId xmlns:a16="http://schemas.microsoft.com/office/drawing/2014/main" id="{959E8E9D-C080-4453-A0CE-AA56879635A9}"/>
            </a:ext>
          </a:extLst>
        </xdr:cNvPr>
        <xdr:cNvSpPr/>
      </xdr:nvSpPr>
      <xdr:spPr>
        <a:xfrm>
          <a:off x="9192260" y="69016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6837</xdr:rowOff>
    </xdr:from>
    <xdr:ext cx="469744" cy="259045"/>
    <xdr:sp macro="" textlink="">
      <xdr:nvSpPr>
        <xdr:cNvPr id="131" name="【道路】&#10;一人当たり延長該当値テキスト">
          <a:extLst>
            <a:ext uri="{FF2B5EF4-FFF2-40B4-BE49-F238E27FC236}">
              <a16:creationId xmlns:a16="http://schemas.microsoft.com/office/drawing/2014/main" id="{5840F3F5-33CF-4FCC-A947-306DB5D7E273}"/>
            </a:ext>
          </a:extLst>
        </xdr:cNvPr>
        <xdr:cNvSpPr txBox="1"/>
      </xdr:nvSpPr>
      <xdr:spPr>
        <a:xfrm>
          <a:off x="9258300" y="688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30276</xdr:rowOff>
    </xdr:from>
    <xdr:to>
      <xdr:col>50</xdr:col>
      <xdr:colOff>165100</xdr:colOff>
      <xdr:row>41</xdr:row>
      <xdr:rowOff>131876</xdr:rowOff>
    </xdr:to>
    <xdr:sp macro="" textlink="">
      <xdr:nvSpPr>
        <xdr:cNvPr id="132" name="楕円 131">
          <a:extLst>
            <a:ext uri="{FF2B5EF4-FFF2-40B4-BE49-F238E27FC236}">
              <a16:creationId xmlns:a16="http://schemas.microsoft.com/office/drawing/2014/main" id="{8F6253E4-1CCF-4693-8422-700E01541D00}"/>
            </a:ext>
          </a:extLst>
        </xdr:cNvPr>
        <xdr:cNvSpPr/>
      </xdr:nvSpPr>
      <xdr:spPr>
        <a:xfrm>
          <a:off x="8445500" y="690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79210</xdr:rowOff>
    </xdr:from>
    <xdr:to>
      <xdr:col>55</xdr:col>
      <xdr:colOff>0</xdr:colOff>
      <xdr:row>41</xdr:row>
      <xdr:rowOff>81076</xdr:rowOff>
    </xdr:to>
    <xdr:cxnSp macro="">
      <xdr:nvCxnSpPr>
        <xdr:cNvPr id="133" name="直線コネクタ 132">
          <a:extLst>
            <a:ext uri="{FF2B5EF4-FFF2-40B4-BE49-F238E27FC236}">
              <a16:creationId xmlns:a16="http://schemas.microsoft.com/office/drawing/2014/main" id="{0FF3558D-3EDF-4CCC-8D1D-093252071A7F}"/>
            </a:ext>
          </a:extLst>
        </xdr:cNvPr>
        <xdr:cNvCxnSpPr/>
      </xdr:nvCxnSpPr>
      <xdr:spPr>
        <a:xfrm flipV="1">
          <a:off x="8496300" y="6952450"/>
          <a:ext cx="723900" cy="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32182</xdr:rowOff>
    </xdr:from>
    <xdr:to>
      <xdr:col>46</xdr:col>
      <xdr:colOff>38100</xdr:colOff>
      <xdr:row>41</xdr:row>
      <xdr:rowOff>133782</xdr:rowOff>
    </xdr:to>
    <xdr:sp macro="" textlink="">
      <xdr:nvSpPr>
        <xdr:cNvPr id="134" name="楕円 133">
          <a:extLst>
            <a:ext uri="{FF2B5EF4-FFF2-40B4-BE49-F238E27FC236}">
              <a16:creationId xmlns:a16="http://schemas.microsoft.com/office/drawing/2014/main" id="{502F0CD8-AC51-434C-864C-7CF60C4FC617}"/>
            </a:ext>
          </a:extLst>
        </xdr:cNvPr>
        <xdr:cNvSpPr/>
      </xdr:nvSpPr>
      <xdr:spPr>
        <a:xfrm>
          <a:off x="7670800" y="6905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81076</xdr:rowOff>
    </xdr:from>
    <xdr:to>
      <xdr:col>50</xdr:col>
      <xdr:colOff>114300</xdr:colOff>
      <xdr:row>41</xdr:row>
      <xdr:rowOff>82982</xdr:rowOff>
    </xdr:to>
    <xdr:cxnSp macro="">
      <xdr:nvCxnSpPr>
        <xdr:cNvPr id="135" name="直線コネクタ 134">
          <a:extLst>
            <a:ext uri="{FF2B5EF4-FFF2-40B4-BE49-F238E27FC236}">
              <a16:creationId xmlns:a16="http://schemas.microsoft.com/office/drawing/2014/main" id="{C8D47D19-BC9E-4BF5-A975-150979088906}"/>
            </a:ext>
          </a:extLst>
        </xdr:cNvPr>
        <xdr:cNvCxnSpPr/>
      </xdr:nvCxnSpPr>
      <xdr:spPr>
        <a:xfrm flipV="1">
          <a:off x="7713980" y="6954316"/>
          <a:ext cx="7823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34087</xdr:rowOff>
    </xdr:from>
    <xdr:to>
      <xdr:col>41</xdr:col>
      <xdr:colOff>101600</xdr:colOff>
      <xdr:row>41</xdr:row>
      <xdr:rowOff>135687</xdr:rowOff>
    </xdr:to>
    <xdr:sp macro="" textlink="">
      <xdr:nvSpPr>
        <xdr:cNvPr id="136" name="楕円 135">
          <a:extLst>
            <a:ext uri="{FF2B5EF4-FFF2-40B4-BE49-F238E27FC236}">
              <a16:creationId xmlns:a16="http://schemas.microsoft.com/office/drawing/2014/main" id="{D36BC88E-73E1-49B7-9499-86B373EF27E5}"/>
            </a:ext>
          </a:extLst>
        </xdr:cNvPr>
        <xdr:cNvSpPr/>
      </xdr:nvSpPr>
      <xdr:spPr>
        <a:xfrm>
          <a:off x="6873240" y="690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82982</xdr:rowOff>
    </xdr:from>
    <xdr:to>
      <xdr:col>45</xdr:col>
      <xdr:colOff>177800</xdr:colOff>
      <xdr:row>41</xdr:row>
      <xdr:rowOff>84887</xdr:rowOff>
    </xdr:to>
    <xdr:cxnSp macro="">
      <xdr:nvCxnSpPr>
        <xdr:cNvPr id="137" name="直線コネクタ 136">
          <a:extLst>
            <a:ext uri="{FF2B5EF4-FFF2-40B4-BE49-F238E27FC236}">
              <a16:creationId xmlns:a16="http://schemas.microsoft.com/office/drawing/2014/main" id="{28EB93E4-7FBF-4757-B415-9692F872156F}"/>
            </a:ext>
          </a:extLst>
        </xdr:cNvPr>
        <xdr:cNvCxnSpPr/>
      </xdr:nvCxnSpPr>
      <xdr:spPr>
        <a:xfrm flipV="1">
          <a:off x="6924040" y="6956222"/>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35192</xdr:rowOff>
    </xdr:from>
    <xdr:to>
      <xdr:col>36</xdr:col>
      <xdr:colOff>165100</xdr:colOff>
      <xdr:row>41</xdr:row>
      <xdr:rowOff>136792</xdr:rowOff>
    </xdr:to>
    <xdr:sp macro="" textlink="">
      <xdr:nvSpPr>
        <xdr:cNvPr id="138" name="楕円 137">
          <a:extLst>
            <a:ext uri="{FF2B5EF4-FFF2-40B4-BE49-F238E27FC236}">
              <a16:creationId xmlns:a16="http://schemas.microsoft.com/office/drawing/2014/main" id="{41579B01-B499-4355-B876-929F2A71AFC3}"/>
            </a:ext>
          </a:extLst>
        </xdr:cNvPr>
        <xdr:cNvSpPr/>
      </xdr:nvSpPr>
      <xdr:spPr>
        <a:xfrm>
          <a:off x="6098540" y="690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84887</xdr:rowOff>
    </xdr:from>
    <xdr:to>
      <xdr:col>41</xdr:col>
      <xdr:colOff>50800</xdr:colOff>
      <xdr:row>41</xdr:row>
      <xdr:rowOff>85992</xdr:rowOff>
    </xdr:to>
    <xdr:cxnSp macro="">
      <xdr:nvCxnSpPr>
        <xdr:cNvPr id="139" name="直線コネクタ 138">
          <a:extLst>
            <a:ext uri="{FF2B5EF4-FFF2-40B4-BE49-F238E27FC236}">
              <a16:creationId xmlns:a16="http://schemas.microsoft.com/office/drawing/2014/main" id="{6CECBE40-F2EB-4165-80D6-617733A6D177}"/>
            </a:ext>
          </a:extLst>
        </xdr:cNvPr>
        <xdr:cNvCxnSpPr/>
      </xdr:nvCxnSpPr>
      <xdr:spPr>
        <a:xfrm flipV="1">
          <a:off x="6149340" y="6958127"/>
          <a:ext cx="7747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168521</xdr:rowOff>
    </xdr:from>
    <xdr:ext cx="469744" cy="259045"/>
    <xdr:sp macro="" textlink="">
      <xdr:nvSpPr>
        <xdr:cNvPr id="140" name="n_1aveValue【道路】&#10;一人当たり延長">
          <a:extLst>
            <a:ext uri="{FF2B5EF4-FFF2-40B4-BE49-F238E27FC236}">
              <a16:creationId xmlns:a16="http://schemas.microsoft.com/office/drawing/2014/main" id="{7DFD5B47-E354-4501-9E59-E64715675E9F}"/>
            </a:ext>
          </a:extLst>
        </xdr:cNvPr>
        <xdr:cNvSpPr txBox="1"/>
      </xdr:nvSpPr>
      <xdr:spPr>
        <a:xfrm>
          <a:off x="8271587" y="653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13796</xdr:rowOff>
    </xdr:from>
    <xdr:ext cx="469744" cy="259045"/>
    <xdr:sp macro="" textlink="">
      <xdr:nvSpPr>
        <xdr:cNvPr id="141" name="n_2aveValue【道路】&#10;一人当たり延長">
          <a:extLst>
            <a:ext uri="{FF2B5EF4-FFF2-40B4-BE49-F238E27FC236}">
              <a16:creationId xmlns:a16="http://schemas.microsoft.com/office/drawing/2014/main" id="{62F363FE-19C5-4D65-A012-7BFF57C113E2}"/>
            </a:ext>
          </a:extLst>
        </xdr:cNvPr>
        <xdr:cNvSpPr txBox="1"/>
      </xdr:nvSpPr>
      <xdr:spPr>
        <a:xfrm>
          <a:off x="7509587" y="655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11510</xdr:rowOff>
    </xdr:from>
    <xdr:ext cx="469744" cy="259045"/>
    <xdr:sp macro="" textlink="">
      <xdr:nvSpPr>
        <xdr:cNvPr id="142" name="n_3aveValue【道路】&#10;一人当たり延長">
          <a:extLst>
            <a:ext uri="{FF2B5EF4-FFF2-40B4-BE49-F238E27FC236}">
              <a16:creationId xmlns:a16="http://schemas.microsoft.com/office/drawing/2014/main" id="{116F51D6-4A56-4B09-9140-A5FF64AB467E}"/>
            </a:ext>
          </a:extLst>
        </xdr:cNvPr>
        <xdr:cNvSpPr txBox="1"/>
      </xdr:nvSpPr>
      <xdr:spPr>
        <a:xfrm>
          <a:off x="6712027" y="6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16959</xdr:rowOff>
    </xdr:from>
    <xdr:ext cx="469744" cy="259045"/>
    <xdr:sp macro="" textlink="">
      <xdr:nvSpPr>
        <xdr:cNvPr id="143" name="n_4aveValue【道路】&#10;一人当たり延長">
          <a:extLst>
            <a:ext uri="{FF2B5EF4-FFF2-40B4-BE49-F238E27FC236}">
              <a16:creationId xmlns:a16="http://schemas.microsoft.com/office/drawing/2014/main" id="{4593B58E-762C-467F-B406-9343466E65D4}"/>
            </a:ext>
          </a:extLst>
        </xdr:cNvPr>
        <xdr:cNvSpPr txBox="1"/>
      </xdr:nvSpPr>
      <xdr:spPr>
        <a:xfrm>
          <a:off x="5937327" y="655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123003</xdr:rowOff>
    </xdr:from>
    <xdr:ext cx="469744" cy="259045"/>
    <xdr:sp macro="" textlink="">
      <xdr:nvSpPr>
        <xdr:cNvPr id="144" name="n_1mainValue【道路】&#10;一人当たり延長">
          <a:extLst>
            <a:ext uri="{FF2B5EF4-FFF2-40B4-BE49-F238E27FC236}">
              <a16:creationId xmlns:a16="http://schemas.microsoft.com/office/drawing/2014/main" id="{CC4286F9-882E-4BD2-AA29-177A7CAF1BDC}"/>
            </a:ext>
          </a:extLst>
        </xdr:cNvPr>
        <xdr:cNvSpPr txBox="1"/>
      </xdr:nvSpPr>
      <xdr:spPr>
        <a:xfrm>
          <a:off x="8271587" y="699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124909</xdr:rowOff>
    </xdr:from>
    <xdr:ext cx="469744" cy="259045"/>
    <xdr:sp macro="" textlink="">
      <xdr:nvSpPr>
        <xdr:cNvPr id="145" name="n_2mainValue【道路】&#10;一人当たり延長">
          <a:extLst>
            <a:ext uri="{FF2B5EF4-FFF2-40B4-BE49-F238E27FC236}">
              <a16:creationId xmlns:a16="http://schemas.microsoft.com/office/drawing/2014/main" id="{046C0C6F-6082-4F56-AD5E-4654A9497C3C}"/>
            </a:ext>
          </a:extLst>
        </xdr:cNvPr>
        <xdr:cNvSpPr txBox="1"/>
      </xdr:nvSpPr>
      <xdr:spPr>
        <a:xfrm>
          <a:off x="7509587" y="699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126814</xdr:rowOff>
    </xdr:from>
    <xdr:ext cx="469744" cy="259045"/>
    <xdr:sp macro="" textlink="">
      <xdr:nvSpPr>
        <xdr:cNvPr id="146" name="n_3mainValue【道路】&#10;一人当たり延長">
          <a:extLst>
            <a:ext uri="{FF2B5EF4-FFF2-40B4-BE49-F238E27FC236}">
              <a16:creationId xmlns:a16="http://schemas.microsoft.com/office/drawing/2014/main" id="{5B6AE9A4-7B5C-456A-B963-8369C2B70923}"/>
            </a:ext>
          </a:extLst>
        </xdr:cNvPr>
        <xdr:cNvSpPr txBox="1"/>
      </xdr:nvSpPr>
      <xdr:spPr>
        <a:xfrm>
          <a:off x="6712027" y="700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127919</xdr:rowOff>
    </xdr:from>
    <xdr:ext cx="469744" cy="259045"/>
    <xdr:sp macro="" textlink="">
      <xdr:nvSpPr>
        <xdr:cNvPr id="147" name="n_4mainValue【道路】&#10;一人当たり延長">
          <a:extLst>
            <a:ext uri="{FF2B5EF4-FFF2-40B4-BE49-F238E27FC236}">
              <a16:creationId xmlns:a16="http://schemas.microsoft.com/office/drawing/2014/main" id="{3DE7B269-1235-44E3-83F2-548088B1359D}"/>
            </a:ext>
          </a:extLst>
        </xdr:cNvPr>
        <xdr:cNvSpPr txBox="1"/>
      </xdr:nvSpPr>
      <xdr:spPr>
        <a:xfrm>
          <a:off x="5937327" y="700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D4E061B-16AA-4469-8318-FCE3E64266A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0EDBF83-F753-49F2-A994-B2B0BD8FB77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E771D334-E9E6-4C34-91DF-916F5AF730E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CF08C75-6248-4AFC-B644-C1369AD29611}"/>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AC6206E-D901-47C6-A53E-DC2D578F3932}"/>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7D3D6733-435E-4571-AF0A-89A4B3E4727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FF2C7E6-73D3-48B4-AB76-B90D57DD8267}"/>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BB8252A-F620-4AEB-B983-D32B828D933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1EB18DB9-21EE-4DEB-B27D-EAE08B78B66C}"/>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A9B10B54-794E-43D0-BEA5-CBA785C7A46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34CBD6A7-053B-4E16-8C34-CB61F2C1F26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9080EBE-4CAE-4061-A45F-D32F27D581E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D936C60-E1F0-40EA-8B3A-AE35E324659C}"/>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C285916-3A1B-477D-906E-5E70F625705F}"/>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8E869F7-90F5-4C17-AF0D-85F925D2982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31FD4EF-C415-46C8-935D-71BC5AE88FC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60857E6-7ACE-492D-8B1B-5A3EC508CCD9}"/>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EDAF4EE-17B9-4882-8419-9AAD92E8D85C}"/>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83556D3-F8D4-47AD-9C5E-84846CB00967}"/>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BA20637-C79C-4357-BD0D-96A923395CA9}"/>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C324C9E7-7E71-4CD8-BC50-F380E8748615}"/>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E101EFF-134B-4F06-8C11-1D50236A43C7}"/>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D4FAF5C-7593-4852-93CB-2D355AC5E97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F2169285-4267-4F99-9BAF-1DECBD3B3CF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1259DEDD-15C9-4CD4-9E75-0BD9C0EA2E8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736C73CE-567A-46DA-901D-0335C7ACFB19}"/>
            </a:ext>
          </a:extLst>
        </xdr:cNvPr>
        <xdr:cNvCxnSpPr/>
      </xdr:nvCxnSpPr>
      <xdr:spPr>
        <a:xfrm flipV="1">
          <a:off x="4086225" y="9404168"/>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CAB346C-BC2C-444E-BB06-FFABACBB312D}"/>
            </a:ext>
          </a:extLst>
        </xdr:cNvPr>
        <xdr:cNvSpPr txBox="1"/>
      </xdr:nvSpPr>
      <xdr:spPr>
        <a:xfrm>
          <a:off x="4124960" y="1073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343464C6-7BAA-4113-8433-FD1E11AA6E66}"/>
            </a:ext>
          </a:extLst>
        </xdr:cNvPr>
        <xdr:cNvCxnSpPr/>
      </xdr:nvCxnSpPr>
      <xdr:spPr>
        <a:xfrm>
          <a:off x="4020820" y="10731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9E3B60D-88E5-439C-8A81-8115DF63E537}"/>
            </a:ext>
          </a:extLst>
        </xdr:cNvPr>
        <xdr:cNvSpPr txBox="1"/>
      </xdr:nvSpPr>
      <xdr:spPr>
        <a:xfrm>
          <a:off x="4124960" y="91870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5B8367A6-2F79-4062-AEFD-BDFF94A7F423}"/>
            </a:ext>
          </a:extLst>
        </xdr:cNvPr>
        <xdr:cNvCxnSpPr/>
      </xdr:nvCxnSpPr>
      <xdr:spPr>
        <a:xfrm>
          <a:off x="402082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69DACCAA-70C8-49F6-83D9-C4361C403593}"/>
            </a:ext>
          </a:extLst>
        </xdr:cNvPr>
        <xdr:cNvSpPr txBox="1"/>
      </xdr:nvSpPr>
      <xdr:spPr>
        <a:xfrm>
          <a:off x="4124960" y="1005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873429B5-F57E-4A26-9209-0A9C2F6151E0}"/>
            </a:ext>
          </a:extLst>
        </xdr:cNvPr>
        <xdr:cNvSpPr/>
      </xdr:nvSpPr>
      <xdr:spPr>
        <a:xfrm>
          <a:off x="4036060" y="101986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9079FE1F-B856-4A12-BFEA-028D498CCFDC}"/>
            </a:ext>
          </a:extLst>
        </xdr:cNvPr>
        <xdr:cNvSpPr/>
      </xdr:nvSpPr>
      <xdr:spPr>
        <a:xfrm>
          <a:off x="3312160" y="10185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37045934-11A6-460A-BDEF-0E1D60BD0C80}"/>
            </a:ext>
          </a:extLst>
        </xdr:cNvPr>
        <xdr:cNvSpPr/>
      </xdr:nvSpPr>
      <xdr:spPr>
        <a:xfrm>
          <a:off x="2514600" y="101643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062F6171-2D96-45B9-8F4C-9CB40BF2E55D}"/>
            </a:ext>
          </a:extLst>
        </xdr:cNvPr>
        <xdr:cNvSpPr/>
      </xdr:nvSpPr>
      <xdr:spPr>
        <a:xfrm>
          <a:off x="17399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A5D22B58-57E3-433A-9B17-D9434B9E172E}"/>
            </a:ext>
          </a:extLst>
        </xdr:cNvPr>
        <xdr:cNvSpPr/>
      </xdr:nvSpPr>
      <xdr:spPr>
        <a:xfrm>
          <a:off x="965200" y="101202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487D28B-F358-4278-B727-575B6050FEE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BAFFBB4-7572-439F-9F73-D11EDDEE627A}"/>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6E5E925-FCD6-49D0-8F00-5350E8DE604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CACD576-3FA9-4EB2-993B-BDC4E69FA91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9FFABFC-042E-4DC1-95AB-672D69CFC453}"/>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21046</xdr:rowOff>
    </xdr:from>
    <xdr:to>
      <xdr:col>24</xdr:col>
      <xdr:colOff>114300</xdr:colOff>
      <xdr:row>62</xdr:row>
      <xdr:rowOff>122646</xdr:rowOff>
    </xdr:to>
    <xdr:sp macro="" textlink="">
      <xdr:nvSpPr>
        <xdr:cNvPr id="189" name="楕円 188">
          <a:extLst>
            <a:ext uri="{FF2B5EF4-FFF2-40B4-BE49-F238E27FC236}">
              <a16:creationId xmlns:a16="http://schemas.microsoft.com/office/drawing/2014/main" id="{257C6C6E-FF68-42C9-8113-73692989F4CD}"/>
            </a:ext>
          </a:extLst>
        </xdr:cNvPr>
        <xdr:cNvSpPr/>
      </xdr:nvSpPr>
      <xdr:spPr>
        <a:xfrm>
          <a:off x="4036060" y="104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170923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5E8E8D6B-7719-4F87-AEBA-22FC41E66691}"/>
            </a:ext>
          </a:extLst>
        </xdr:cNvPr>
        <xdr:cNvSpPr txBox="1"/>
      </xdr:nvSpPr>
      <xdr:spPr>
        <a:xfrm>
          <a:off x="4124960" y="1039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14515</xdr:rowOff>
    </xdr:from>
    <xdr:to>
      <xdr:col>20</xdr:col>
      <xdr:colOff>38100</xdr:colOff>
      <xdr:row>62</xdr:row>
      <xdr:rowOff>116115</xdr:rowOff>
    </xdr:to>
    <xdr:sp macro="" textlink="">
      <xdr:nvSpPr>
        <xdr:cNvPr id="191" name="楕円 190">
          <a:extLst>
            <a:ext uri="{FF2B5EF4-FFF2-40B4-BE49-F238E27FC236}">
              <a16:creationId xmlns:a16="http://schemas.microsoft.com/office/drawing/2014/main" id="{40086699-EBBD-4928-9D6A-8E2401021046}"/>
            </a:ext>
          </a:extLst>
        </xdr:cNvPr>
        <xdr:cNvSpPr/>
      </xdr:nvSpPr>
      <xdr:spPr>
        <a:xfrm>
          <a:off x="3312160" y="10408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65315</xdr:rowOff>
    </xdr:from>
    <xdr:to>
      <xdr:col>24</xdr:col>
      <xdr:colOff>63500</xdr:colOff>
      <xdr:row>62</xdr:row>
      <xdr:rowOff>71846</xdr:rowOff>
    </xdr:to>
    <xdr:cxnSp macro="">
      <xdr:nvCxnSpPr>
        <xdr:cNvPr id="192" name="直線コネクタ 191">
          <a:extLst>
            <a:ext uri="{FF2B5EF4-FFF2-40B4-BE49-F238E27FC236}">
              <a16:creationId xmlns:a16="http://schemas.microsoft.com/office/drawing/2014/main" id="{7812FE98-A87B-4360-B2FD-80D8C8AE6685}"/>
            </a:ext>
          </a:extLst>
        </xdr:cNvPr>
        <xdr:cNvCxnSpPr/>
      </xdr:nvCxnSpPr>
      <xdr:spPr>
        <a:xfrm>
          <a:off x="3355340" y="10458995"/>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4717</xdr:rowOff>
    </xdr:from>
    <xdr:to>
      <xdr:col>15</xdr:col>
      <xdr:colOff>101600</xdr:colOff>
      <xdr:row>62</xdr:row>
      <xdr:rowOff>106317</xdr:rowOff>
    </xdr:to>
    <xdr:sp macro="" textlink="">
      <xdr:nvSpPr>
        <xdr:cNvPr id="193" name="楕円 192">
          <a:extLst>
            <a:ext uri="{FF2B5EF4-FFF2-40B4-BE49-F238E27FC236}">
              <a16:creationId xmlns:a16="http://schemas.microsoft.com/office/drawing/2014/main" id="{25E99CB6-A1A9-4434-BF75-D595016DEADE}"/>
            </a:ext>
          </a:extLst>
        </xdr:cNvPr>
        <xdr:cNvSpPr/>
      </xdr:nvSpPr>
      <xdr:spPr>
        <a:xfrm>
          <a:off x="2514600" y="1039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55517</xdr:rowOff>
    </xdr:from>
    <xdr:to>
      <xdr:col>19</xdr:col>
      <xdr:colOff>177800</xdr:colOff>
      <xdr:row>62</xdr:row>
      <xdr:rowOff>65315</xdr:rowOff>
    </xdr:to>
    <xdr:cxnSp macro="">
      <xdr:nvCxnSpPr>
        <xdr:cNvPr id="194" name="直線コネクタ 193">
          <a:extLst>
            <a:ext uri="{FF2B5EF4-FFF2-40B4-BE49-F238E27FC236}">
              <a16:creationId xmlns:a16="http://schemas.microsoft.com/office/drawing/2014/main" id="{B71DA62F-C9D0-41D4-82EA-5BF2C9ECBA6A}"/>
            </a:ext>
          </a:extLst>
        </xdr:cNvPr>
        <xdr:cNvCxnSpPr/>
      </xdr:nvCxnSpPr>
      <xdr:spPr>
        <a:xfrm>
          <a:off x="2565400" y="10449197"/>
          <a:ext cx="78994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153307</xdr:rowOff>
    </xdr:from>
    <xdr:to>
      <xdr:col>10</xdr:col>
      <xdr:colOff>165100</xdr:colOff>
      <xdr:row>62</xdr:row>
      <xdr:rowOff>83457</xdr:rowOff>
    </xdr:to>
    <xdr:sp macro="" textlink="">
      <xdr:nvSpPr>
        <xdr:cNvPr id="195" name="楕円 194">
          <a:extLst>
            <a:ext uri="{FF2B5EF4-FFF2-40B4-BE49-F238E27FC236}">
              <a16:creationId xmlns:a16="http://schemas.microsoft.com/office/drawing/2014/main" id="{14907E4C-904F-4BF1-BBE6-391AFAE3FCCF}"/>
            </a:ext>
          </a:extLst>
        </xdr:cNvPr>
        <xdr:cNvSpPr/>
      </xdr:nvSpPr>
      <xdr:spPr>
        <a:xfrm>
          <a:off x="1739900" y="10379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32657</xdr:rowOff>
    </xdr:from>
    <xdr:to>
      <xdr:col>15</xdr:col>
      <xdr:colOff>50800</xdr:colOff>
      <xdr:row>62</xdr:row>
      <xdr:rowOff>55517</xdr:rowOff>
    </xdr:to>
    <xdr:cxnSp macro="">
      <xdr:nvCxnSpPr>
        <xdr:cNvPr id="196" name="直線コネクタ 195">
          <a:extLst>
            <a:ext uri="{FF2B5EF4-FFF2-40B4-BE49-F238E27FC236}">
              <a16:creationId xmlns:a16="http://schemas.microsoft.com/office/drawing/2014/main" id="{61FDB1E7-AAA0-4C01-9CA3-909B7C221265}"/>
            </a:ext>
          </a:extLst>
        </xdr:cNvPr>
        <xdr:cNvCxnSpPr/>
      </xdr:nvCxnSpPr>
      <xdr:spPr>
        <a:xfrm>
          <a:off x="1790700" y="10426337"/>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117384</xdr:rowOff>
    </xdr:from>
    <xdr:to>
      <xdr:col>6</xdr:col>
      <xdr:colOff>38100</xdr:colOff>
      <xdr:row>62</xdr:row>
      <xdr:rowOff>47534</xdr:rowOff>
    </xdr:to>
    <xdr:sp macro="" textlink="">
      <xdr:nvSpPr>
        <xdr:cNvPr id="197" name="楕円 196">
          <a:extLst>
            <a:ext uri="{FF2B5EF4-FFF2-40B4-BE49-F238E27FC236}">
              <a16:creationId xmlns:a16="http://schemas.microsoft.com/office/drawing/2014/main" id="{F4B00BE6-33C4-448E-B23F-C1C2BFCFBDA1}"/>
            </a:ext>
          </a:extLst>
        </xdr:cNvPr>
        <xdr:cNvSpPr/>
      </xdr:nvSpPr>
      <xdr:spPr>
        <a:xfrm>
          <a:off x="965200" y="10343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168184</xdr:rowOff>
    </xdr:from>
    <xdr:to>
      <xdr:col>10</xdr:col>
      <xdr:colOff>114300</xdr:colOff>
      <xdr:row>62</xdr:row>
      <xdr:rowOff>32657</xdr:rowOff>
    </xdr:to>
    <xdr:cxnSp macro="">
      <xdr:nvCxnSpPr>
        <xdr:cNvPr id="198" name="直線コネクタ 197">
          <a:extLst>
            <a:ext uri="{FF2B5EF4-FFF2-40B4-BE49-F238E27FC236}">
              <a16:creationId xmlns:a16="http://schemas.microsoft.com/office/drawing/2014/main" id="{0CA8D09C-BD5F-4033-ADF1-FF9DAC7F2AB6}"/>
            </a:ext>
          </a:extLst>
        </xdr:cNvPr>
        <xdr:cNvCxnSpPr/>
      </xdr:nvCxnSpPr>
      <xdr:spPr>
        <a:xfrm>
          <a:off x="1008380" y="10394224"/>
          <a:ext cx="78232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137B6C3-3E29-4086-B1D1-8ADB1B453E36}"/>
            </a:ext>
          </a:extLst>
        </xdr:cNvPr>
        <xdr:cNvSpPr txBox="1"/>
      </xdr:nvSpPr>
      <xdr:spPr>
        <a:xfrm>
          <a:off x="3170564" y="9964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8B92F733-A936-4E48-B4B8-6D5688BA5AC4}"/>
            </a:ext>
          </a:extLst>
        </xdr:cNvPr>
        <xdr:cNvSpPr txBox="1"/>
      </xdr:nvSpPr>
      <xdr:spPr>
        <a:xfrm>
          <a:off x="2385704" y="994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355E9AC2-D685-402B-A4A5-15CF54EDB326}"/>
            </a:ext>
          </a:extLst>
        </xdr:cNvPr>
        <xdr:cNvSpPr txBox="1"/>
      </xdr:nvSpPr>
      <xdr:spPr>
        <a:xfrm>
          <a:off x="1611004" y="9920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0E872FA-8833-4911-B7CA-05A75705B962}"/>
            </a:ext>
          </a:extLst>
        </xdr:cNvPr>
        <xdr:cNvSpPr txBox="1"/>
      </xdr:nvSpPr>
      <xdr:spPr>
        <a:xfrm>
          <a:off x="836304" y="9899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107242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8B94678-CA42-465D-84AE-BD17165A7A38}"/>
            </a:ext>
          </a:extLst>
        </xdr:cNvPr>
        <xdr:cNvSpPr txBox="1"/>
      </xdr:nvSpPr>
      <xdr:spPr>
        <a:xfrm>
          <a:off x="3170564"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97444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22EF2BA-B1E5-412D-9CE4-3EAB5B1CB1D3}"/>
            </a:ext>
          </a:extLst>
        </xdr:cNvPr>
        <xdr:cNvSpPr txBox="1"/>
      </xdr:nvSpPr>
      <xdr:spPr>
        <a:xfrm>
          <a:off x="2385704" y="10491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74584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1F653F91-6B54-456D-8D5A-BD8321E7FEE4}"/>
            </a:ext>
          </a:extLst>
        </xdr:cNvPr>
        <xdr:cNvSpPr txBox="1"/>
      </xdr:nvSpPr>
      <xdr:spPr>
        <a:xfrm>
          <a:off x="1611004" y="1046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38661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BBEB90F0-1F39-412C-9B2A-50BCD04F7D2B}"/>
            </a:ext>
          </a:extLst>
        </xdr:cNvPr>
        <xdr:cNvSpPr txBox="1"/>
      </xdr:nvSpPr>
      <xdr:spPr>
        <a:xfrm>
          <a:off x="836304" y="1043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CBAEB8C-18AE-431B-ADAC-4E3BAAA1C7B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3B6CACBE-D421-4C59-BD09-BB04555D3A63}"/>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BC34E81-2DBA-4B6F-A1AB-69F070C1C8A5}"/>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8C0508F-7671-4500-B9EF-2F278DC3D32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56C0700-6C4D-4976-BD1D-C28627494D5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5B48BF7-0473-4248-A479-EAC9AB18EDC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1D029F0-4D98-4874-99F1-08CAF6B0C5D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D054264-2160-4C37-A114-A7F617D9BAD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65543B0-28C5-49D9-BF30-0E6833E028C2}"/>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E4A54C3-D611-4B82-B4E8-CC75880BE58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3650CABA-D441-4E28-94BA-CC5367A60F3A}"/>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7F40B80-FC4A-4495-8891-7B64BFBAD85E}"/>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F68D03D-0501-4C39-8442-1BED88459C1B}"/>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29F1C03-C0A1-4E16-8239-8C91B48A1C0A}"/>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F856DBFB-17A4-424A-82ED-846A39C5319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56457D89-AF27-46EB-9AF4-1B856965F68F}"/>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7B73AD8-1950-4793-BB1A-608DFA188C43}"/>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629F1C22-5DBE-4D7A-9211-142E12FBE63A}"/>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321682C-33AE-4F81-934D-1A9C5165BF71}"/>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CCC3B981-1238-4417-B43E-3D618F6AE34F}"/>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D3C1391-42F7-4C3E-A987-E052A8DB1CD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A2C3DA1B-1E16-41CB-8D32-983E3CE52D7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319A760-272F-42BC-BB36-FC6A13CF7AEF}"/>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B19EBDC1-8B00-434F-8853-20D29ED6B5D8}"/>
            </a:ext>
          </a:extLst>
        </xdr:cNvPr>
        <xdr:cNvCxnSpPr/>
      </xdr:nvCxnSpPr>
      <xdr:spPr>
        <a:xfrm flipV="1">
          <a:off x="9219565" y="9401284"/>
          <a:ext cx="0" cy="1400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D66C6FD-C730-4047-AFA3-0157A684DE1B}"/>
            </a:ext>
          </a:extLst>
        </xdr:cNvPr>
        <xdr:cNvSpPr txBox="1"/>
      </xdr:nvSpPr>
      <xdr:spPr>
        <a:xfrm>
          <a:off x="9258300" y="10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F047B0AD-427F-4069-8F13-97FE186F05EB}"/>
            </a:ext>
          </a:extLst>
        </xdr:cNvPr>
        <xdr:cNvCxnSpPr/>
      </xdr:nvCxnSpPr>
      <xdr:spPr>
        <a:xfrm>
          <a:off x="9154160" y="108013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7652116D-27F7-4344-9C86-EB46CD26A889}"/>
            </a:ext>
          </a:extLst>
        </xdr:cNvPr>
        <xdr:cNvSpPr txBox="1"/>
      </xdr:nvSpPr>
      <xdr:spPr>
        <a:xfrm>
          <a:off x="9258300" y="91841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81AB1679-C7A0-41F3-8B65-1FA3FEA4A82C}"/>
            </a:ext>
          </a:extLst>
        </xdr:cNvPr>
        <xdr:cNvCxnSpPr/>
      </xdr:nvCxnSpPr>
      <xdr:spPr>
        <a:xfrm>
          <a:off x="9154160" y="9401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C7C8A04-A175-4BA3-9D08-E8F8874FC1B5}"/>
            </a:ext>
          </a:extLst>
        </xdr:cNvPr>
        <xdr:cNvSpPr txBox="1"/>
      </xdr:nvSpPr>
      <xdr:spPr>
        <a:xfrm>
          <a:off x="9258300" y="106021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A8B807BA-638B-4F4F-815A-2DA640EE8E7B}"/>
            </a:ext>
          </a:extLst>
        </xdr:cNvPr>
        <xdr:cNvSpPr/>
      </xdr:nvSpPr>
      <xdr:spPr>
        <a:xfrm>
          <a:off x="9192260" y="106236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E4058793-42E9-411E-AD0A-27BDADFD7DB8}"/>
            </a:ext>
          </a:extLst>
        </xdr:cNvPr>
        <xdr:cNvSpPr/>
      </xdr:nvSpPr>
      <xdr:spPr>
        <a:xfrm>
          <a:off x="8445500" y="106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A8EEC979-C297-4525-9CF8-172CB58F2A12}"/>
            </a:ext>
          </a:extLst>
        </xdr:cNvPr>
        <xdr:cNvSpPr/>
      </xdr:nvSpPr>
      <xdr:spPr>
        <a:xfrm>
          <a:off x="7670800" y="106192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C37CBBC4-C06B-4870-AEA2-6C9876994DF3}"/>
            </a:ext>
          </a:extLst>
        </xdr:cNvPr>
        <xdr:cNvSpPr/>
      </xdr:nvSpPr>
      <xdr:spPr>
        <a:xfrm>
          <a:off x="6873240" y="1062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82029656-D40D-47AF-88C8-13DD05DD4D0A}"/>
            </a:ext>
          </a:extLst>
        </xdr:cNvPr>
        <xdr:cNvSpPr/>
      </xdr:nvSpPr>
      <xdr:spPr>
        <a:xfrm>
          <a:off x="60985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D22614F-9546-4CB0-B50B-D9C07A63689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F43DBB9-D904-465B-8133-6434A0AA917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287D274-3C3F-4186-8018-391ACD2FB40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AB21814-12F5-4C1E-8A32-6AC0343F0A0C}"/>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63A2205-8E9D-4275-B794-E23B7C8C60E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7028</xdr:rowOff>
    </xdr:from>
    <xdr:to>
      <xdr:col>55</xdr:col>
      <xdr:colOff>50800</xdr:colOff>
      <xdr:row>63</xdr:row>
      <xdr:rowOff>108628</xdr:rowOff>
    </xdr:to>
    <xdr:sp macro="" textlink="">
      <xdr:nvSpPr>
        <xdr:cNvPr id="246" name="楕円 245">
          <a:extLst>
            <a:ext uri="{FF2B5EF4-FFF2-40B4-BE49-F238E27FC236}">
              <a16:creationId xmlns:a16="http://schemas.microsoft.com/office/drawing/2014/main" id="{F79B7404-E693-4980-B0AE-00327DCA14C3}"/>
            </a:ext>
          </a:extLst>
        </xdr:cNvPr>
        <xdr:cNvSpPr/>
      </xdr:nvSpPr>
      <xdr:spPr>
        <a:xfrm>
          <a:off x="9192260" y="105683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29905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D36C0702-0BCA-4768-BDEE-AD61AF485838}"/>
            </a:ext>
          </a:extLst>
        </xdr:cNvPr>
        <xdr:cNvSpPr txBox="1"/>
      </xdr:nvSpPr>
      <xdr:spPr>
        <a:xfrm>
          <a:off x="9258300" y="1042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11540</xdr:rowOff>
    </xdr:from>
    <xdr:to>
      <xdr:col>50</xdr:col>
      <xdr:colOff>165100</xdr:colOff>
      <xdr:row>63</xdr:row>
      <xdr:rowOff>113140</xdr:rowOff>
    </xdr:to>
    <xdr:sp macro="" textlink="">
      <xdr:nvSpPr>
        <xdr:cNvPr id="248" name="楕円 247">
          <a:extLst>
            <a:ext uri="{FF2B5EF4-FFF2-40B4-BE49-F238E27FC236}">
              <a16:creationId xmlns:a16="http://schemas.microsoft.com/office/drawing/2014/main" id="{62978B6B-A01B-4DA7-8D6A-F700F71D3817}"/>
            </a:ext>
          </a:extLst>
        </xdr:cNvPr>
        <xdr:cNvSpPr/>
      </xdr:nvSpPr>
      <xdr:spPr>
        <a:xfrm>
          <a:off x="8445500" y="105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57828</xdr:rowOff>
    </xdr:from>
    <xdr:to>
      <xdr:col>55</xdr:col>
      <xdr:colOff>0</xdr:colOff>
      <xdr:row>63</xdr:row>
      <xdr:rowOff>62340</xdr:rowOff>
    </xdr:to>
    <xdr:cxnSp macro="">
      <xdr:nvCxnSpPr>
        <xdr:cNvPr id="249" name="直線コネクタ 248">
          <a:extLst>
            <a:ext uri="{FF2B5EF4-FFF2-40B4-BE49-F238E27FC236}">
              <a16:creationId xmlns:a16="http://schemas.microsoft.com/office/drawing/2014/main" id="{26B52C88-600D-4391-97CA-9416B553E4DB}"/>
            </a:ext>
          </a:extLst>
        </xdr:cNvPr>
        <xdr:cNvCxnSpPr/>
      </xdr:nvCxnSpPr>
      <xdr:spPr>
        <a:xfrm flipV="1">
          <a:off x="8496300" y="10619148"/>
          <a:ext cx="723900" cy="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16036</xdr:rowOff>
    </xdr:from>
    <xdr:to>
      <xdr:col>46</xdr:col>
      <xdr:colOff>38100</xdr:colOff>
      <xdr:row>63</xdr:row>
      <xdr:rowOff>117636</xdr:rowOff>
    </xdr:to>
    <xdr:sp macro="" textlink="">
      <xdr:nvSpPr>
        <xdr:cNvPr id="250" name="楕円 249">
          <a:extLst>
            <a:ext uri="{FF2B5EF4-FFF2-40B4-BE49-F238E27FC236}">
              <a16:creationId xmlns:a16="http://schemas.microsoft.com/office/drawing/2014/main" id="{9BE04B39-759F-422D-9779-27B9AF61ECC3}"/>
            </a:ext>
          </a:extLst>
        </xdr:cNvPr>
        <xdr:cNvSpPr/>
      </xdr:nvSpPr>
      <xdr:spPr>
        <a:xfrm>
          <a:off x="7670800" y="10577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62340</xdr:rowOff>
    </xdr:from>
    <xdr:to>
      <xdr:col>50</xdr:col>
      <xdr:colOff>114300</xdr:colOff>
      <xdr:row>63</xdr:row>
      <xdr:rowOff>66836</xdr:rowOff>
    </xdr:to>
    <xdr:cxnSp macro="">
      <xdr:nvCxnSpPr>
        <xdr:cNvPr id="251" name="直線コネクタ 250">
          <a:extLst>
            <a:ext uri="{FF2B5EF4-FFF2-40B4-BE49-F238E27FC236}">
              <a16:creationId xmlns:a16="http://schemas.microsoft.com/office/drawing/2014/main" id="{1833C998-995E-4FDF-B05C-11C93C8C77E5}"/>
            </a:ext>
          </a:extLst>
        </xdr:cNvPr>
        <xdr:cNvCxnSpPr/>
      </xdr:nvCxnSpPr>
      <xdr:spPr>
        <a:xfrm flipV="1">
          <a:off x="7713980" y="10623660"/>
          <a:ext cx="78232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18459</xdr:rowOff>
    </xdr:from>
    <xdr:to>
      <xdr:col>41</xdr:col>
      <xdr:colOff>101600</xdr:colOff>
      <xdr:row>63</xdr:row>
      <xdr:rowOff>120059</xdr:rowOff>
    </xdr:to>
    <xdr:sp macro="" textlink="">
      <xdr:nvSpPr>
        <xdr:cNvPr id="252" name="楕円 251">
          <a:extLst>
            <a:ext uri="{FF2B5EF4-FFF2-40B4-BE49-F238E27FC236}">
              <a16:creationId xmlns:a16="http://schemas.microsoft.com/office/drawing/2014/main" id="{39973215-7038-4875-97A0-25100CBF1A1F}"/>
            </a:ext>
          </a:extLst>
        </xdr:cNvPr>
        <xdr:cNvSpPr/>
      </xdr:nvSpPr>
      <xdr:spPr>
        <a:xfrm>
          <a:off x="6873240" y="1057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66836</xdr:rowOff>
    </xdr:from>
    <xdr:to>
      <xdr:col>45</xdr:col>
      <xdr:colOff>177800</xdr:colOff>
      <xdr:row>63</xdr:row>
      <xdr:rowOff>69259</xdr:rowOff>
    </xdr:to>
    <xdr:cxnSp macro="">
      <xdr:nvCxnSpPr>
        <xdr:cNvPr id="253" name="直線コネクタ 252">
          <a:extLst>
            <a:ext uri="{FF2B5EF4-FFF2-40B4-BE49-F238E27FC236}">
              <a16:creationId xmlns:a16="http://schemas.microsoft.com/office/drawing/2014/main" id="{867D5C6C-E1C4-4C29-853B-5F8CC9EF9939}"/>
            </a:ext>
          </a:extLst>
        </xdr:cNvPr>
        <xdr:cNvCxnSpPr/>
      </xdr:nvCxnSpPr>
      <xdr:spPr>
        <a:xfrm flipV="1">
          <a:off x="6924040" y="10628156"/>
          <a:ext cx="78994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18021</xdr:rowOff>
    </xdr:from>
    <xdr:to>
      <xdr:col>36</xdr:col>
      <xdr:colOff>165100</xdr:colOff>
      <xdr:row>63</xdr:row>
      <xdr:rowOff>119621</xdr:rowOff>
    </xdr:to>
    <xdr:sp macro="" textlink="">
      <xdr:nvSpPr>
        <xdr:cNvPr id="254" name="楕円 253">
          <a:extLst>
            <a:ext uri="{FF2B5EF4-FFF2-40B4-BE49-F238E27FC236}">
              <a16:creationId xmlns:a16="http://schemas.microsoft.com/office/drawing/2014/main" id="{21FE0345-50FB-46EB-A886-5FF6C4D4464B}"/>
            </a:ext>
          </a:extLst>
        </xdr:cNvPr>
        <xdr:cNvSpPr/>
      </xdr:nvSpPr>
      <xdr:spPr>
        <a:xfrm>
          <a:off x="6098540" y="1057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68821</xdr:rowOff>
    </xdr:from>
    <xdr:to>
      <xdr:col>41</xdr:col>
      <xdr:colOff>50800</xdr:colOff>
      <xdr:row>63</xdr:row>
      <xdr:rowOff>69259</xdr:rowOff>
    </xdr:to>
    <xdr:cxnSp macro="">
      <xdr:nvCxnSpPr>
        <xdr:cNvPr id="255" name="直線コネクタ 254">
          <a:extLst>
            <a:ext uri="{FF2B5EF4-FFF2-40B4-BE49-F238E27FC236}">
              <a16:creationId xmlns:a16="http://schemas.microsoft.com/office/drawing/2014/main" id="{33EE4069-C441-4D3E-9822-A18EFCD5A1B1}"/>
            </a:ext>
          </a:extLst>
        </xdr:cNvPr>
        <xdr:cNvCxnSpPr/>
      </xdr:nvCxnSpPr>
      <xdr:spPr>
        <a:xfrm>
          <a:off x="6149340" y="10630141"/>
          <a:ext cx="7747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DD43F1A-09E5-432D-8C17-FBD99BEC2E6A}"/>
            </a:ext>
          </a:extLst>
        </xdr:cNvPr>
        <xdr:cNvSpPr txBox="1"/>
      </xdr:nvSpPr>
      <xdr:spPr>
        <a:xfrm>
          <a:off x="8214575" y="1071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E24D3E4-C0EA-43DB-9245-F46B3CC4F263}"/>
            </a:ext>
          </a:extLst>
        </xdr:cNvPr>
        <xdr:cNvSpPr txBox="1"/>
      </xdr:nvSpPr>
      <xdr:spPr>
        <a:xfrm>
          <a:off x="7444955" y="107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A1D3F584-4A9A-4D77-8BC7-491A942AA9BA}"/>
            </a:ext>
          </a:extLst>
        </xdr:cNvPr>
        <xdr:cNvSpPr txBox="1"/>
      </xdr:nvSpPr>
      <xdr:spPr>
        <a:xfrm>
          <a:off x="6670255" y="1071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621457E3-59A3-4344-9E29-A4B0C1A5FBC1}"/>
            </a:ext>
          </a:extLst>
        </xdr:cNvPr>
        <xdr:cNvSpPr txBox="1"/>
      </xdr:nvSpPr>
      <xdr:spPr>
        <a:xfrm>
          <a:off x="5872695" y="1071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129667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249FB492-96E9-438A-A9C8-C21637B693ED}"/>
            </a:ext>
          </a:extLst>
        </xdr:cNvPr>
        <xdr:cNvSpPr txBox="1"/>
      </xdr:nvSpPr>
      <xdr:spPr>
        <a:xfrm>
          <a:off x="8214575" y="1035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134163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DE57948-584A-48EC-A9CF-F87EF2DD8DEB}"/>
            </a:ext>
          </a:extLst>
        </xdr:cNvPr>
        <xdr:cNvSpPr txBox="1"/>
      </xdr:nvSpPr>
      <xdr:spPr>
        <a:xfrm>
          <a:off x="7444955" y="1036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136586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48F038C6-6EEC-4336-A7EF-255A9FD5DD18}"/>
            </a:ext>
          </a:extLst>
        </xdr:cNvPr>
        <xdr:cNvSpPr txBox="1"/>
      </xdr:nvSpPr>
      <xdr:spPr>
        <a:xfrm>
          <a:off x="6670255" y="1036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136148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26F1AE25-983F-4890-8897-1AB61077F26D}"/>
            </a:ext>
          </a:extLst>
        </xdr:cNvPr>
        <xdr:cNvSpPr txBox="1"/>
      </xdr:nvSpPr>
      <xdr:spPr>
        <a:xfrm>
          <a:off x="5872695" y="10362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FFAF7755-021F-45BF-8573-5015BED2EAC5}"/>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075EDA2-9C97-4A19-9A2A-C0AFA861CEC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D195DC0-75C5-4A69-BAC6-9F6BB4A0831E}"/>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D77DB12-40BC-45EB-A548-5A37943989C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C8C9E15-6BFB-4980-A2EB-A1996764211A}"/>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86E2F37-636F-4C8B-A212-DCA30DEADFF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139F289-0AF3-4B4E-B174-9CA1148C506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4823E67-313F-4AAE-846D-8FA9E11CD5E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A60A9F1-BF02-439D-B853-803CB9F3645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BE922C8-601F-451C-9CAB-19A30AD6FCF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38295AA-930A-4E17-A8C1-086DF87F727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C9A6F2E2-0439-4BEC-8761-EEE2D17F096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711DA5A2-1BD3-4BD9-847F-44186BD7C5D7}"/>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F2A1C90D-A0F7-44BA-8DE8-B069CB7EC765}"/>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5D4536FF-833C-43C9-830D-84C8E94B5C1A}"/>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5DFF6D73-93CB-43BA-B0D0-5625700740E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DCB8022-D0FA-4608-A24C-2BA09875468B}"/>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9E040FAE-BE77-4CA5-AB77-383B3A423A9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C481B07E-439A-4729-8A66-A92600232FD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5ED2364-5841-4E41-B992-043291E99C1A}"/>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6D5EB718-3259-4C4C-9211-E831AD2977AA}"/>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9947646-361D-491D-876D-2B4F59BF7785}"/>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64285833-D06E-4E4C-B0E5-C8DB7D338086}"/>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93BCD56D-C0F1-47E7-ACAC-CBE1D0BD5EB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D849C499-6A3D-4359-A180-D04829201D6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6449B4C7-5883-49AB-8470-60E83063C76D}"/>
            </a:ext>
          </a:extLst>
        </xdr:cNvPr>
        <xdr:cNvCxnSpPr/>
      </xdr:nvCxnSpPr>
      <xdr:spPr>
        <a:xfrm flipV="1">
          <a:off x="4086225" y="13172802"/>
          <a:ext cx="0" cy="141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D6E05671-ED87-451A-BF29-AE4661F74A1A}"/>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2C7EEBE0-785C-4DB9-8D65-264F9C990CF3}"/>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26433F3E-3B7B-4AB3-B799-6542E7F9242B}"/>
            </a:ext>
          </a:extLst>
        </xdr:cNvPr>
        <xdr:cNvSpPr txBox="1"/>
      </xdr:nvSpPr>
      <xdr:spPr>
        <a:xfrm>
          <a:off x="4124960" y="12951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A8924A56-2A35-4755-B8E8-41C29FEE75E7}"/>
            </a:ext>
          </a:extLst>
        </xdr:cNvPr>
        <xdr:cNvCxnSpPr/>
      </xdr:nvCxnSpPr>
      <xdr:spPr>
        <a:xfrm>
          <a:off x="4020820" y="131728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8F24F102-B932-4079-B595-51473509CB0B}"/>
            </a:ext>
          </a:extLst>
        </xdr:cNvPr>
        <xdr:cNvSpPr txBox="1"/>
      </xdr:nvSpPr>
      <xdr:spPr>
        <a:xfrm>
          <a:off x="4124960" y="13828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651B6E8C-99B3-4FF1-ABDC-336D09ED1B65}"/>
            </a:ext>
          </a:extLst>
        </xdr:cNvPr>
        <xdr:cNvSpPr/>
      </xdr:nvSpPr>
      <xdr:spPr>
        <a:xfrm>
          <a:off x="403606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9B2398F1-4AC5-4880-BD6A-C3A1EF203615}"/>
            </a:ext>
          </a:extLst>
        </xdr:cNvPr>
        <xdr:cNvSpPr/>
      </xdr:nvSpPr>
      <xdr:spPr>
        <a:xfrm>
          <a:off x="331216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9F7A252B-16C7-491F-89C7-20F59E9AF48D}"/>
            </a:ext>
          </a:extLst>
        </xdr:cNvPr>
        <xdr:cNvSpPr/>
      </xdr:nvSpPr>
      <xdr:spPr>
        <a:xfrm>
          <a:off x="2514600" y="1394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333D1604-4926-43BD-B278-931DBBCA6B06}"/>
            </a:ext>
          </a:extLst>
        </xdr:cNvPr>
        <xdr:cNvSpPr/>
      </xdr:nvSpPr>
      <xdr:spPr>
        <a:xfrm>
          <a:off x="17399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28013956-D799-4C4B-81BC-2EC438A16664}"/>
            </a:ext>
          </a:extLst>
        </xdr:cNvPr>
        <xdr:cNvSpPr/>
      </xdr:nvSpPr>
      <xdr:spPr>
        <a:xfrm>
          <a:off x="965200" y="138872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2B820DE-4E02-4964-8934-2581266827DC}"/>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75815F4-6589-4BFB-90D3-46C9511DA90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CF9DB17-360D-411D-9544-3374623408E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903B327-4C6C-48EA-8B94-8A97FFE728A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66B627E-1286-471E-B4DE-552F8D63EAB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124461</xdr:rowOff>
    </xdr:from>
    <xdr:to>
      <xdr:col>24</xdr:col>
      <xdr:colOff>114300</xdr:colOff>
      <xdr:row>85</xdr:row>
      <xdr:rowOff>54611</xdr:rowOff>
    </xdr:to>
    <xdr:sp macro="" textlink="">
      <xdr:nvSpPr>
        <xdr:cNvPr id="305" name="楕円 304">
          <a:extLst>
            <a:ext uri="{FF2B5EF4-FFF2-40B4-BE49-F238E27FC236}">
              <a16:creationId xmlns:a16="http://schemas.microsoft.com/office/drawing/2014/main" id="{1C927080-8AF3-4E82-B40E-7EA808941B33}"/>
            </a:ext>
          </a:extLst>
        </xdr:cNvPr>
        <xdr:cNvSpPr/>
      </xdr:nvSpPr>
      <xdr:spPr>
        <a:xfrm>
          <a:off x="403606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102888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54C709C-A5C4-45EA-84BA-01E400078228}"/>
            </a:ext>
          </a:extLst>
        </xdr:cNvPr>
        <xdr:cNvSpPr txBox="1"/>
      </xdr:nvSpPr>
      <xdr:spPr>
        <a:xfrm>
          <a:off x="4124960" y="14184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85271</xdr:rowOff>
    </xdr:from>
    <xdr:to>
      <xdr:col>20</xdr:col>
      <xdr:colOff>38100</xdr:colOff>
      <xdr:row>86</xdr:row>
      <xdr:rowOff>15421</xdr:rowOff>
    </xdr:to>
    <xdr:sp macro="" textlink="">
      <xdr:nvSpPr>
        <xdr:cNvPr id="307" name="楕円 306">
          <a:extLst>
            <a:ext uri="{FF2B5EF4-FFF2-40B4-BE49-F238E27FC236}">
              <a16:creationId xmlns:a16="http://schemas.microsoft.com/office/drawing/2014/main" id="{8655A23D-B36F-4FF4-9D79-A991A169636E}"/>
            </a:ext>
          </a:extLst>
        </xdr:cNvPr>
        <xdr:cNvSpPr/>
      </xdr:nvSpPr>
      <xdr:spPr>
        <a:xfrm>
          <a:off x="3312160" y="14334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3811</xdr:rowOff>
    </xdr:from>
    <xdr:to>
      <xdr:col>24</xdr:col>
      <xdr:colOff>63500</xdr:colOff>
      <xdr:row>85</xdr:row>
      <xdr:rowOff>136071</xdr:rowOff>
    </xdr:to>
    <xdr:cxnSp macro="">
      <xdr:nvCxnSpPr>
        <xdr:cNvPr id="308" name="直線コネクタ 307">
          <a:extLst>
            <a:ext uri="{FF2B5EF4-FFF2-40B4-BE49-F238E27FC236}">
              <a16:creationId xmlns:a16="http://schemas.microsoft.com/office/drawing/2014/main" id="{EDDDA5D6-EDA9-4947-AEE9-A9B3CFB73A77}"/>
            </a:ext>
          </a:extLst>
        </xdr:cNvPr>
        <xdr:cNvCxnSpPr/>
      </xdr:nvCxnSpPr>
      <xdr:spPr>
        <a:xfrm flipV="1">
          <a:off x="3355340" y="14253211"/>
          <a:ext cx="731520" cy="1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72208</xdr:rowOff>
    </xdr:from>
    <xdr:to>
      <xdr:col>15</xdr:col>
      <xdr:colOff>101600</xdr:colOff>
      <xdr:row>86</xdr:row>
      <xdr:rowOff>2358</xdr:rowOff>
    </xdr:to>
    <xdr:sp macro="" textlink="">
      <xdr:nvSpPr>
        <xdr:cNvPr id="309" name="楕円 308">
          <a:extLst>
            <a:ext uri="{FF2B5EF4-FFF2-40B4-BE49-F238E27FC236}">
              <a16:creationId xmlns:a16="http://schemas.microsoft.com/office/drawing/2014/main" id="{DC752523-1B08-48DB-909A-9423AC46D6A5}"/>
            </a:ext>
          </a:extLst>
        </xdr:cNvPr>
        <xdr:cNvSpPr/>
      </xdr:nvSpPr>
      <xdr:spPr>
        <a:xfrm>
          <a:off x="2514600" y="143216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123008</xdr:rowOff>
    </xdr:from>
    <xdr:to>
      <xdr:col>19</xdr:col>
      <xdr:colOff>177800</xdr:colOff>
      <xdr:row>85</xdr:row>
      <xdr:rowOff>136071</xdr:rowOff>
    </xdr:to>
    <xdr:cxnSp macro="">
      <xdr:nvCxnSpPr>
        <xdr:cNvPr id="310" name="直線コネクタ 309">
          <a:extLst>
            <a:ext uri="{FF2B5EF4-FFF2-40B4-BE49-F238E27FC236}">
              <a16:creationId xmlns:a16="http://schemas.microsoft.com/office/drawing/2014/main" id="{8783BFE5-5D1C-4B20-99CA-AE5176338164}"/>
            </a:ext>
          </a:extLst>
        </xdr:cNvPr>
        <xdr:cNvCxnSpPr/>
      </xdr:nvCxnSpPr>
      <xdr:spPr>
        <a:xfrm>
          <a:off x="2565400" y="14372408"/>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57513</xdr:rowOff>
    </xdr:from>
    <xdr:to>
      <xdr:col>10</xdr:col>
      <xdr:colOff>165100</xdr:colOff>
      <xdr:row>85</xdr:row>
      <xdr:rowOff>159113</xdr:rowOff>
    </xdr:to>
    <xdr:sp macro="" textlink="">
      <xdr:nvSpPr>
        <xdr:cNvPr id="311" name="楕円 310">
          <a:extLst>
            <a:ext uri="{FF2B5EF4-FFF2-40B4-BE49-F238E27FC236}">
              <a16:creationId xmlns:a16="http://schemas.microsoft.com/office/drawing/2014/main" id="{9AE20112-EE75-46C1-8D81-62B9D841C4B6}"/>
            </a:ext>
          </a:extLst>
        </xdr:cNvPr>
        <xdr:cNvSpPr/>
      </xdr:nvSpPr>
      <xdr:spPr>
        <a:xfrm>
          <a:off x="1739900" y="143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108313</xdr:rowOff>
    </xdr:from>
    <xdr:to>
      <xdr:col>15</xdr:col>
      <xdr:colOff>50800</xdr:colOff>
      <xdr:row>85</xdr:row>
      <xdr:rowOff>123008</xdr:rowOff>
    </xdr:to>
    <xdr:cxnSp macro="">
      <xdr:nvCxnSpPr>
        <xdr:cNvPr id="312" name="直線コネクタ 311">
          <a:extLst>
            <a:ext uri="{FF2B5EF4-FFF2-40B4-BE49-F238E27FC236}">
              <a16:creationId xmlns:a16="http://schemas.microsoft.com/office/drawing/2014/main" id="{686E5689-04DD-45CD-8EB7-11500CCD10C9}"/>
            </a:ext>
          </a:extLst>
        </xdr:cNvPr>
        <xdr:cNvCxnSpPr/>
      </xdr:nvCxnSpPr>
      <xdr:spPr>
        <a:xfrm>
          <a:off x="1790700" y="14357713"/>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33020</xdr:rowOff>
    </xdr:from>
    <xdr:to>
      <xdr:col>6</xdr:col>
      <xdr:colOff>38100</xdr:colOff>
      <xdr:row>85</xdr:row>
      <xdr:rowOff>134620</xdr:rowOff>
    </xdr:to>
    <xdr:sp macro="" textlink="">
      <xdr:nvSpPr>
        <xdr:cNvPr id="313" name="楕円 312">
          <a:extLst>
            <a:ext uri="{FF2B5EF4-FFF2-40B4-BE49-F238E27FC236}">
              <a16:creationId xmlns:a16="http://schemas.microsoft.com/office/drawing/2014/main" id="{24F7920E-EF6A-4688-9F67-58A8D76C3EE2}"/>
            </a:ext>
          </a:extLst>
        </xdr:cNvPr>
        <xdr:cNvSpPr/>
      </xdr:nvSpPr>
      <xdr:spPr>
        <a:xfrm>
          <a:off x="96520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83820</xdr:rowOff>
    </xdr:from>
    <xdr:to>
      <xdr:col>10</xdr:col>
      <xdr:colOff>114300</xdr:colOff>
      <xdr:row>85</xdr:row>
      <xdr:rowOff>108313</xdr:rowOff>
    </xdr:to>
    <xdr:cxnSp macro="">
      <xdr:nvCxnSpPr>
        <xdr:cNvPr id="314" name="直線コネクタ 313">
          <a:extLst>
            <a:ext uri="{FF2B5EF4-FFF2-40B4-BE49-F238E27FC236}">
              <a16:creationId xmlns:a16="http://schemas.microsoft.com/office/drawing/2014/main" id="{A1992EAF-3FCB-4254-84EF-CF1CE83A08DE}"/>
            </a:ext>
          </a:extLst>
        </xdr:cNvPr>
        <xdr:cNvCxnSpPr/>
      </xdr:nvCxnSpPr>
      <xdr:spPr>
        <a:xfrm>
          <a:off x="1008380" y="14333220"/>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E0C9203A-1C0C-485D-AEAE-C9F6448690C3}"/>
            </a:ext>
          </a:extLst>
        </xdr:cNvPr>
        <xdr:cNvSpPr txBox="1"/>
      </xdr:nvSpPr>
      <xdr:spPr>
        <a:xfrm>
          <a:off x="317056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23353348-66B0-473D-8B77-42C2A29593A5}"/>
            </a:ext>
          </a:extLst>
        </xdr:cNvPr>
        <xdr:cNvSpPr txBox="1"/>
      </xdr:nvSpPr>
      <xdr:spPr>
        <a:xfrm>
          <a:off x="2385704" y="1372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4F1E8A8A-AFE1-43A9-9AE1-52F22DFE1E40}"/>
            </a:ext>
          </a:extLst>
        </xdr:cNvPr>
        <xdr:cNvSpPr txBox="1"/>
      </xdr:nvSpPr>
      <xdr:spPr>
        <a:xfrm>
          <a:off x="161100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6A9460A4-AF9F-4BF0-A4D8-89BC0EE895F0}"/>
            </a:ext>
          </a:extLst>
        </xdr:cNvPr>
        <xdr:cNvSpPr txBox="1"/>
      </xdr:nvSpPr>
      <xdr:spPr>
        <a:xfrm>
          <a:off x="836304" y="1366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6548</xdr:rowOff>
    </xdr:from>
    <xdr:ext cx="405111" cy="259045"/>
    <xdr:sp macro="" textlink="">
      <xdr:nvSpPr>
        <xdr:cNvPr id="319" name="n_1mainValue【公営住宅】&#10;有形固定資産減価償却率">
          <a:extLst>
            <a:ext uri="{FF2B5EF4-FFF2-40B4-BE49-F238E27FC236}">
              <a16:creationId xmlns:a16="http://schemas.microsoft.com/office/drawing/2014/main" id="{F296A03E-3EB8-423C-8DD1-C52BD7FA77D0}"/>
            </a:ext>
          </a:extLst>
        </xdr:cNvPr>
        <xdr:cNvSpPr txBox="1"/>
      </xdr:nvSpPr>
      <xdr:spPr>
        <a:xfrm>
          <a:off x="3170564" y="1442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164935</xdr:rowOff>
    </xdr:from>
    <xdr:ext cx="405111" cy="259045"/>
    <xdr:sp macro="" textlink="">
      <xdr:nvSpPr>
        <xdr:cNvPr id="320" name="n_2mainValue【公営住宅】&#10;有形固定資産減価償却率">
          <a:extLst>
            <a:ext uri="{FF2B5EF4-FFF2-40B4-BE49-F238E27FC236}">
              <a16:creationId xmlns:a16="http://schemas.microsoft.com/office/drawing/2014/main" id="{00AF22E3-7F4C-4E10-A388-809DC1470F1C}"/>
            </a:ext>
          </a:extLst>
        </xdr:cNvPr>
        <xdr:cNvSpPr txBox="1"/>
      </xdr:nvSpPr>
      <xdr:spPr>
        <a:xfrm>
          <a:off x="2385704" y="1441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150240</xdr:rowOff>
    </xdr:from>
    <xdr:ext cx="405111" cy="259045"/>
    <xdr:sp macro="" textlink="">
      <xdr:nvSpPr>
        <xdr:cNvPr id="321" name="n_3mainValue【公営住宅】&#10;有形固定資産減価償却率">
          <a:extLst>
            <a:ext uri="{FF2B5EF4-FFF2-40B4-BE49-F238E27FC236}">
              <a16:creationId xmlns:a16="http://schemas.microsoft.com/office/drawing/2014/main" id="{285E0B0D-0689-4D8A-ABE9-38B9248FF0F0}"/>
            </a:ext>
          </a:extLst>
        </xdr:cNvPr>
        <xdr:cNvSpPr txBox="1"/>
      </xdr:nvSpPr>
      <xdr:spPr>
        <a:xfrm>
          <a:off x="1611004" y="143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125747</xdr:rowOff>
    </xdr:from>
    <xdr:ext cx="405111" cy="259045"/>
    <xdr:sp macro="" textlink="">
      <xdr:nvSpPr>
        <xdr:cNvPr id="322" name="n_4mainValue【公営住宅】&#10;有形固定資産減価償却率">
          <a:extLst>
            <a:ext uri="{FF2B5EF4-FFF2-40B4-BE49-F238E27FC236}">
              <a16:creationId xmlns:a16="http://schemas.microsoft.com/office/drawing/2014/main" id="{B035DDA5-BC74-42CF-ABD7-0E7D163D0C5D}"/>
            </a:ext>
          </a:extLst>
        </xdr:cNvPr>
        <xdr:cNvSpPr txBox="1"/>
      </xdr:nvSpPr>
      <xdr:spPr>
        <a:xfrm>
          <a:off x="83630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435E244-DE78-4390-8089-B459836C5966}"/>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F840D57A-2DDB-43BB-BA4B-4EB7AB3B3243}"/>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CA837F-9662-4D04-8CA3-5FC16AA0F9B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3BCB504A-AF0D-4DA5-BA36-2E36419986C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8FE70DCB-EFF1-44D9-B827-1C00E13D390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D20BD88-D061-4F00-A5EF-C7590FAD9499}"/>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82359985-EED4-47D0-A9AA-85D2C03A039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802567C1-48DD-4166-9D49-AB05EF90293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B83021C2-C2AB-4FC0-81C4-EF1F1EA6E3BD}"/>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31B2AC2-8C7F-4608-9835-AC9F3B3BCA3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4AD4574D-DBEE-48B3-A5CD-60B673DD300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3EA5A213-6634-4A9E-B229-40A7D032102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D6B14B1C-FEBC-4DC7-A15B-8F77DF91CF4E}"/>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7F042F33-6DEC-4750-A23E-B1CF04AF7236}"/>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F774E95B-8B9D-47D2-B56E-2B9670CE668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1CCE8153-D991-4F50-B6B6-4A8B51C7166C}"/>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CE85577F-A17A-45AC-8666-21A35B73238F}"/>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54607031-D8AE-4DF3-9E45-B45B3724B309}"/>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A425791-EB4F-4959-B8BB-2184EE7A124F}"/>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2CC0448-82F0-40C2-81D0-D839C7ABA73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9615CCCB-F2A9-402A-B90E-318F306B378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B6FEA5ED-877C-4D78-ACBE-A4E79D3F0F33}"/>
            </a:ext>
          </a:extLst>
        </xdr:cNvPr>
        <xdr:cNvCxnSpPr/>
      </xdr:nvCxnSpPr>
      <xdr:spPr>
        <a:xfrm flipV="1">
          <a:off x="9219565" y="12989357"/>
          <a:ext cx="0" cy="1464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0A2BA5F8-EB0C-4E40-A831-8E3B43AE04B7}"/>
            </a:ext>
          </a:extLst>
        </xdr:cNvPr>
        <xdr:cNvSpPr txBox="1"/>
      </xdr:nvSpPr>
      <xdr:spPr>
        <a:xfrm>
          <a:off x="9258300" y="1445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3969F847-48D1-4D8C-B21D-2FE45D2C8BDB}"/>
            </a:ext>
          </a:extLst>
        </xdr:cNvPr>
        <xdr:cNvCxnSpPr/>
      </xdr:nvCxnSpPr>
      <xdr:spPr>
        <a:xfrm>
          <a:off x="9154160" y="14454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5CEF8DB0-981C-495C-B051-DACB4461E9CD}"/>
            </a:ext>
          </a:extLst>
        </xdr:cNvPr>
        <xdr:cNvSpPr txBox="1"/>
      </xdr:nvSpPr>
      <xdr:spPr>
        <a:xfrm>
          <a:off x="9258300" y="1276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233174F2-86B5-4823-B6E9-F0002CA6F2D9}"/>
            </a:ext>
          </a:extLst>
        </xdr:cNvPr>
        <xdr:cNvCxnSpPr/>
      </xdr:nvCxnSpPr>
      <xdr:spPr>
        <a:xfrm>
          <a:off x="9154160" y="129893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09E4E7F4-7A3B-495C-83DD-F4B8722392D7}"/>
            </a:ext>
          </a:extLst>
        </xdr:cNvPr>
        <xdr:cNvSpPr txBox="1"/>
      </xdr:nvSpPr>
      <xdr:spPr>
        <a:xfrm>
          <a:off x="9258300" y="14153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4B00B9F9-9F5A-4260-99CA-A32179FEC721}"/>
            </a:ext>
          </a:extLst>
        </xdr:cNvPr>
        <xdr:cNvSpPr/>
      </xdr:nvSpPr>
      <xdr:spPr>
        <a:xfrm>
          <a:off x="9192260" y="141751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62160775-AFA9-4E0D-B6D8-0FA34FE5E0DA}"/>
            </a:ext>
          </a:extLst>
        </xdr:cNvPr>
        <xdr:cNvSpPr/>
      </xdr:nvSpPr>
      <xdr:spPr>
        <a:xfrm>
          <a:off x="8445500" y="141765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57DEC40F-EBEB-4310-9A40-D8D4B419FA58}"/>
            </a:ext>
          </a:extLst>
        </xdr:cNvPr>
        <xdr:cNvSpPr/>
      </xdr:nvSpPr>
      <xdr:spPr>
        <a:xfrm>
          <a:off x="7670800" y="141847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BE01D9CB-233E-4DF5-970E-0FB2F99B06E0}"/>
            </a:ext>
          </a:extLst>
        </xdr:cNvPr>
        <xdr:cNvSpPr/>
      </xdr:nvSpPr>
      <xdr:spPr>
        <a:xfrm>
          <a:off x="6873240" y="141815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36BF6C8F-E564-4EC5-A2E0-47AADECE0DD4}"/>
            </a:ext>
          </a:extLst>
        </xdr:cNvPr>
        <xdr:cNvSpPr/>
      </xdr:nvSpPr>
      <xdr:spPr>
        <a:xfrm>
          <a:off x="6098540" y="14182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5969DB3-DBE2-44C9-BABA-25EB4173014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5B3ABC0-F232-4BDD-AAAE-2AC9316D02D5}"/>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9A228BD-8FA5-4D29-BEF3-B29F7686F35E}"/>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A6CB828-324A-4546-B736-56C9238121EC}"/>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1D00AE1-6983-49E2-A2D4-8C329732EE1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163322</xdr:rowOff>
    </xdr:from>
    <xdr:to>
      <xdr:col>55</xdr:col>
      <xdr:colOff>50800</xdr:colOff>
      <xdr:row>84</xdr:row>
      <xdr:rowOff>93472</xdr:rowOff>
    </xdr:to>
    <xdr:sp macro="" textlink="">
      <xdr:nvSpPr>
        <xdr:cNvPr id="360" name="楕円 359">
          <a:extLst>
            <a:ext uri="{FF2B5EF4-FFF2-40B4-BE49-F238E27FC236}">
              <a16:creationId xmlns:a16="http://schemas.microsoft.com/office/drawing/2014/main" id="{29253B43-0AC1-4E43-885B-9B9B08D12508}"/>
            </a:ext>
          </a:extLst>
        </xdr:cNvPr>
        <xdr:cNvSpPr/>
      </xdr:nvSpPr>
      <xdr:spPr>
        <a:xfrm>
          <a:off x="9192260" y="140774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14749</xdr:rowOff>
    </xdr:from>
    <xdr:ext cx="469744" cy="259045"/>
    <xdr:sp macro="" textlink="">
      <xdr:nvSpPr>
        <xdr:cNvPr id="361" name="【公営住宅】&#10;一人当たり面積該当値テキスト">
          <a:extLst>
            <a:ext uri="{FF2B5EF4-FFF2-40B4-BE49-F238E27FC236}">
              <a16:creationId xmlns:a16="http://schemas.microsoft.com/office/drawing/2014/main" id="{84EC4F87-E09E-4F97-BC8E-2D13D613DA8D}"/>
            </a:ext>
          </a:extLst>
        </xdr:cNvPr>
        <xdr:cNvSpPr txBox="1"/>
      </xdr:nvSpPr>
      <xdr:spPr>
        <a:xfrm>
          <a:off x="9258300" y="139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162407</xdr:rowOff>
    </xdr:from>
    <xdr:to>
      <xdr:col>50</xdr:col>
      <xdr:colOff>165100</xdr:colOff>
      <xdr:row>84</xdr:row>
      <xdr:rowOff>92557</xdr:rowOff>
    </xdr:to>
    <xdr:sp macro="" textlink="">
      <xdr:nvSpPr>
        <xdr:cNvPr id="362" name="楕円 361">
          <a:extLst>
            <a:ext uri="{FF2B5EF4-FFF2-40B4-BE49-F238E27FC236}">
              <a16:creationId xmlns:a16="http://schemas.microsoft.com/office/drawing/2014/main" id="{CCF3ABE1-C98B-4B4F-A804-CFD891441206}"/>
            </a:ext>
          </a:extLst>
        </xdr:cNvPr>
        <xdr:cNvSpPr/>
      </xdr:nvSpPr>
      <xdr:spPr>
        <a:xfrm>
          <a:off x="8445500" y="14076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41757</xdr:rowOff>
    </xdr:from>
    <xdr:to>
      <xdr:col>55</xdr:col>
      <xdr:colOff>0</xdr:colOff>
      <xdr:row>84</xdr:row>
      <xdr:rowOff>42672</xdr:rowOff>
    </xdr:to>
    <xdr:cxnSp macro="">
      <xdr:nvCxnSpPr>
        <xdr:cNvPr id="363" name="直線コネクタ 362">
          <a:extLst>
            <a:ext uri="{FF2B5EF4-FFF2-40B4-BE49-F238E27FC236}">
              <a16:creationId xmlns:a16="http://schemas.microsoft.com/office/drawing/2014/main" id="{F128EC40-8D9E-4AA1-A0F9-05A576909828}"/>
            </a:ext>
          </a:extLst>
        </xdr:cNvPr>
        <xdr:cNvCxnSpPr/>
      </xdr:nvCxnSpPr>
      <xdr:spPr>
        <a:xfrm>
          <a:off x="8496300" y="14123517"/>
          <a:ext cx="7239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163779</xdr:rowOff>
    </xdr:from>
    <xdr:to>
      <xdr:col>46</xdr:col>
      <xdr:colOff>38100</xdr:colOff>
      <xdr:row>84</xdr:row>
      <xdr:rowOff>93929</xdr:rowOff>
    </xdr:to>
    <xdr:sp macro="" textlink="">
      <xdr:nvSpPr>
        <xdr:cNvPr id="364" name="楕円 363">
          <a:extLst>
            <a:ext uri="{FF2B5EF4-FFF2-40B4-BE49-F238E27FC236}">
              <a16:creationId xmlns:a16="http://schemas.microsoft.com/office/drawing/2014/main" id="{EA39A79E-56B4-4429-9745-66700B8DEE57}"/>
            </a:ext>
          </a:extLst>
        </xdr:cNvPr>
        <xdr:cNvSpPr/>
      </xdr:nvSpPr>
      <xdr:spPr>
        <a:xfrm>
          <a:off x="7670800" y="14077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41757</xdr:rowOff>
    </xdr:from>
    <xdr:to>
      <xdr:col>50</xdr:col>
      <xdr:colOff>114300</xdr:colOff>
      <xdr:row>84</xdr:row>
      <xdr:rowOff>43129</xdr:rowOff>
    </xdr:to>
    <xdr:cxnSp macro="">
      <xdr:nvCxnSpPr>
        <xdr:cNvPr id="365" name="直線コネクタ 364">
          <a:extLst>
            <a:ext uri="{FF2B5EF4-FFF2-40B4-BE49-F238E27FC236}">
              <a16:creationId xmlns:a16="http://schemas.microsoft.com/office/drawing/2014/main" id="{3C2D58B7-A1FE-41D7-BE6F-1F90937091B7}"/>
            </a:ext>
          </a:extLst>
        </xdr:cNvPr>
        <xdr:cNvCxnSpPr/>
      </xdr:nvCxnSpPr>
      <xdr:spPr>
        <a:xfrm flipV="1">
          <a:off x="7713980" y="14123517"/>
          <a:ext cx="78232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165608</xdr:rowOff>
    </xdr:from>
    <xdr:to>
      <xdr:col>41</xdr:col>
      <xdr:colOff>101600</xdr:colOff>
      <xdr:row>84</xdr:row>
      <xdr:rowOff>95758</xdr:rowOff>
    </xdr:to>
    <xdr:sp macro="" textlink="">
      <xdr:nvSpPr>
        <xdr:cNvPr id="366" name="楕円 365">
          <a:extLst>
            <a:ext uri="{FF2B5EF4-FFF2-40B4-BE49-F238E27FC236}">
              <a16:creationId xmlns:a16="http://schemas.microsoft.com/office/drawing/2014/main" id="{72E125C2-EC5F-4E56-98F0-8CB3EA3586EA}"/>
            </a:ext>
          </a:extLst>
        </xdr:cNvPr>
        <xdr:cNvSpPr/>
      </xdr:nvSpPr>
      <xdr:spPr>
        <a:xfrm>
          <a:off x="6873240" y="14079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43129</xdr:rowOff>
    </xdr:from>
    <xdr:to>
      <xdr:col>45</xdr:col>
      <xdr:colOff>177800</xdr:colOff>
      <xdr:row>84</xdr:row>
      <xdr:rowOff>44958</xdr:rowOff>
    </xdr:to>
    <xdr:cxnSp macro="">
      <xdr:nvCxnSpPr>
        <xdr:cNvPr id="367" name="直線コネクタ 366">
          <a:extLst>
            <a:ext uri="{FF2B5EF4-FFF2-40B4-BE49-F238E27FC236}">
              <a16:creationId xmlns:a16="http://schemas.microsoft.com/office/drawing/2014/main" id="{1E3D683B-6721-4A9D-AB8E-AF69F29D07A9}"/>
            </a:ext>
          </a:extLst>
        </xdr:cNvPr>
        <xdr:cNvCxnSpPr/>
      </xdr:nvCxnSpPr>
      <xdr:spPr>
        <a:xfrm flipV="1">
          <a:off x="6924040" y="14124889"/>
          <a:ext cx="78994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162407</xdr:rowOff>
    </xdr:from>
    <xdr:to>
      <xdr:col>36</xdr:col>
      <xdr:colOff>165100</xdr:colOff>
      <xdr:row>84</xdr:row>
      <xdr:rowOff>92557</xdr:rowOff>
    </xdr:to>
    <xdr:sp macro="" textlink="">
      <xdr:nvSpPr>
        <xdr:cNvPr id="368" name="楕円 367">
          <a:extLst>
            <a:ext uri="{FF2B5EF4-FFF2-40B4-BE49-F238E27FC236}">
              <a16:creationId xmlns:a16="http://schemas.microsoft.com/office/drawing/2014/main" id="{AD40B2BD-C906-47B6-AED9-D021D1749F6E}"/>
            </a:ext>
          </a:extLst>
        </xdr:cNvPr>
        <xdr:cNvSpPr/>
      </xdr:nvSpPr>
      <xdr:spPr>
        <a:xfrm>
          <a:off x="6098540" y="140765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41757</xdr:rowOff>
    </xdr:from>
    <xdr:to>
      <xdr:col>41</xdr:col>
      <xdr:colOff>50800</xdr:colOff>
      <xdr:row>84</xdr:row>
      <xdr:rowOff>44958</xdr:rowOff>
    </xdr:to>
    <xdr:cxnSp macro="">
      <xdr:nvCxnSpPr>
        <xdr:cNvPr id="369" name="直線コネクタ 368">
          <a:extLst>
            <a:ext uri="{FF2B5EF4-FFF2-40B4-BE49-F238E27FC236}">
              <a16:creationId xmlns:a16="http://schemas.microsoft.com/office/drawing/2014/main" id="{9FF75DCF-6538-4712-86F5-45156E69E736}"/>
            </a:ext>
          </a:extLst>
        </xdr:cNvPr>
        <xdr:cNvCxnSpPr/>
      </xdr:nvCxnSpPr>
      <xdr:spPr>
        <a:xfrm>
          <a:off x="6149340" y="14123517"/>
          <a:ext cx="7747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C550104C-EA62-41F7-BE5A-D11C643D8DA0}"/>
            </a:ext>
          </a:extLst>
        </xdr:cNvPr>
        <xdr:cNvSpPr txBox="1"/>
      </xdr:nvSpPr>
      <xdr:spPr>
        <a:xfrm>
          <a:off x="8271587" y="1426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917B31AA-B703-496F-9ED2-7547599AB447}"/>
            </a:ext>
          </a:extLst>
        </xdr:cNvPr>
        <xdr:cNvSpPr txBox="1"/>
      </xdr:nvSpPr>
      <xdr:spPr>
        <a:xfrm>
          <a:off x="7509587" y="142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A304839B-E719-44BE-AB4D-7CF67F792A04}"/>
            </a:ext>
          </a:extLst>
        </xdr:cNvPr>
        <xdr:cNvSpPr txBox="1"/>
      </xdr:nvSpPr>
      <xdr:spPr>
        <a:xfrm>
          <a:off x="6712027" y="1427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F485F286-DF8C-4307-B319-EF9E5F12FABB}"/>
            </a:ext>
          </a:extLst>
        </xdr:cNvPr>
        <xdr:cNvSpPr txBox="1"/>
      </xdr:nvSpPr>
      <xdr:spPr>
        <a:xfrm>
          <a:off x="5937327" y="1427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109084</xdr:rowOff>
    </xdr:from>
    <xdr:ext cx="469744" cy="259045"/>
    <xdr:sp macro="" textlink="">
      <xdr:nvSpPr>
        <xdr:cNvPr id="374" name="n_1mainValue【公営住宅】&#10;一人当たり面積">
          <a:extLst>
            <a:ext uri="{FF2B5EF4-FFF2-40B4-BE49-F238E27FC236}">
              <a16:creationId xmlns:a16="http://schemas.microsoft.com/office/drawing/2014/main" id="{D9346BF3-CB95-4E79-AF03-DADDEB2770AC}"/>
            </a:ext>
          </a:extLst>
        </xdr:cNvPr>
        <xdr:cNvSpPr txBox="1"/>
      </xdr:nvSpPr>
      <xdr:spPr>
        <a:xfrm>
          <a:off x="8271587" y="138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110456</xdr:rowOff>
    </xdr:from>
    <xdr:ext cx="469744" cy="259045"/>
    <xdr:sp macro="" textlink="">
      <xdr:nvSpPr>
        <xdr:cNvPr id="375" name="n_2mainValue【公営住宅】&#10;一人当たり面積">
          <a:extLst>
            <a:ext uri="{FF2B5EF4-FFF2-40B4-BE49-F238E27FC236}">
              <a16:creationId xmlns:a16="http://schemas.microsoft.com/office/drawing/2014/main" id="{0ACE7CA2-F6E6-406C-AFD0-7E87C958C091}"/>
            </a:ext>
          </a:extLst>
        </xdr:cNvPr>
        <xdr:cNvSpPr txBox="1"/>
      </xdr:nvSpPr>
      <xdr:spPr>
        <a:xfrm>
          <a:off x="7509587" y="1385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112285</xdr:rowOff>
    </xdr:from>
    <xdr:ext cx="469744" cy="259045"/>
    <xdr:sp macro="" textlink="">
      <xdr:nvSpPr>
        <xdr:cNvPr id="376" name="n_3mainValue【公営住宅】&#10;一人当たり面積">
          <a:extLst>
            <a:ext uri="{FF2B5EF4-FFF2-40B4-BE49-F238E27FC236}">
              <a16:creationId xmlns:a16="http://schemas.microsoft.com/office/drawing/2014/main" id="{91D659ED-6CEE-4EA1-90A2-FC23BAA6E7A4}"/>
            </a:ext>
          </a:extLst>
        </xdr:cNvPr>
        <xdr:cNvSpPr txBox="1"/>
      </xdr:nvSpPr>
      <xdr:spPr>
        <a:xfrm>
          <a:off x="6712027" y="1385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109084</xdr:rowOff>
    </xdr:from>
    <xdr:ext cx="469744" cy="259045"/>
    <xdr:sp macro="" textlink="">
      <xdr:nvSpPr>
        <xdr:cNvPr id="377" name="n_4mainValue【公営住宅】&#10;一人当たり面積">
          <a:extLst>
            <a:ext uri="{FF2B5EF4-FFF2-40B4-BE49-F238E27FC236}">
              <a16:creationId xmlns:a16="http://schemas.microsoft.com/office/drawing/2014/main" id="{33FCEF62-BA42-469A-AAFC-A2815E299C1A}"/>
            </a:ext>
          </a:extLst>
        </xdr:cNvPr>
        <xdr:cNvSpPr txBox="1"/>
      </xdr:nvSpPr>
      <xdr:spPr>
        <a:xfrm>
          <a:off x="5937327" y="138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8E7C595-601C-44A3-8E4C-2FFD083B9AD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90FF97A2-620B-4FAB-BC54-07D9FFEF46C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EE99A3DB-B64D-4E2B-9428-B5FAA5C4690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24D7775C-2285-4E45-83DD-F5E0AC186AD8}"/>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D712D536-057D-476F-A333-7BA9007B792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399A5A0-1E3B-4C43-ACD1-69961BC42B5B}"/>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CEA20BE5-5FF7-4775-B17C-DFFE74774C6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9997A3F3-5449-4821-A609-FB68740156F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672C8EF-C7F1-4595-87B9-B3C7011306A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DF07347-15C7-479F-8A58-2CA532F24EF2}"/>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E5FC64A1-2BAF-40AB-B4B3-06CC78367E3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DE28A8F-F691-4008-B4BC-349D4A76FF1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69F728B6-FF26-4C51-9433-12DD4F601684}"/>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B797A9E6-3D1D-4F79-9896-87068D07EDCB}"/>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F0CE5F0D-FA79-4481-9A7F-48A7804B46F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9506C477-CDBB-466B-8B53-BA90E7A66D4F}"/>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CEAE45B-8613-4D5F-8F70-77D44394808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57CB3066-D39F-4B83-A7CF-1C7B8BF136D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C3C1729-60A3-4953-A5E4-7ED95FF7DCA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8CF9754-59DC-4C60-AEFD-2BA67F8C3DF2}"/>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564D543E-7B78-4F9D-A4A9-1408592D309C}"/>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B318723-0594-4C63-9767-1ADC1439EF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234B944-503C-464E-A7E3-A05B66A0A61B}"/>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69ADD727-3D74-4B93-95B6-7720D3031749}"/>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73813BA8-8DA4-42E4-AA0E-8240E6510683}"/>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C688E10F-5D32-45B2-9E8B-415CE4BB5D5C}"/>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41F8BADC-3FA5-4267-BD58-FE28C7DD1346}"/>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38AB449E-F02E-4093-ADAC-05075E5B5168}"/>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F4CBB501-74C7-4ADD-A212-1024904F238D}"/>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76D06660-BB11-41C5-A239-C0D9FC4B9921}"/>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C8A69B5E-CD6A-4BEE-9865-41BB205A5D63}"/>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EAC12BD-6354-472F-A38E-85C53E53B36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C8DB4368-C6F4-400B-9A01-9F4F72BB6EBF}"/>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7F5C5F2D-C634-4408-93D8-67DBDE85DF7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8D7EC19-95FA-490F-BA63-F6B533621053}"/>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3F351965-BC82-44F0-8881-8FBA4B89250B}"/>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6F5B8288-99B3-44EB-AE4C-941FB3811682}"/>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16B113D7-BFDA-4F2C-B362-60241ED8D0CD}"/>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B489C23C-8957-48BD-ADEF-7F839A3EBB2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A0975624-C731-49B3-89B7-FA81A80C26E7}"/>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38156BF-65CC-4F10-9382-F690B1B97873}"/>
            </a:ext>
          </a:extLst>
        </xdr:cNvPr>
        <xdr:cNvCxnSpPr/>
      </xdr:nvCxnSpPr>
      <xdr:spPr>
        <a:xfrm flipV="1">
          <a:off x="14375764" y="560832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29B714FA-B55C-451E-A312-4224D2699444}"/>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FBD6CF60-57EA-493F-8B37-94CE79BDF5AF}"/>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455DECE6-CCC4-4E63-863A-D5D2509B654B}"/>
            </a:ext>
          </a:extLst>
        </xdr:cNvPr>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a:extLst>
            <a:ext uri="{FF2B5EF4-FFF2-40B4-BE49-F238E27FC236}">
              <a16:creationId xmlns:a16="http://schemas.microsoft.com/office/drawing/2014/main" id="{3A970894-D994-45B0-A358-447EEF7D23B9}"/>
            </a:ext>
          </a:extLst>
        </xdr:cNvPr>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C7FFBD11-46B4-4D8F-BF35-A3DB3BBC93C6}"/>
            </a:ext>
          </a:extLst>
        </xdr:cNvPr>
        <xdr:cNvSpPr txBox="1"/>
      </xdr:nvSpPr>
      <xdr:spPr>
        <a:xfrm>
          <a:off x="14414500" y="6235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a:extLst>
            <a:ext uri="{FF2B5EF4-FFF2-40B4-BE49-F238E27FC236}">
              <a16:creationId xmlns:a16="http://schemas.microsoft.com/office/drawing/2014/main" id="{A5659A25-A270-45A1-8054-113677EF198A}"/>
            </a:ext>
          </a:extLst>
        </xdr:cNvPr>
        <xdr:cNvSpPr/>
      </xdr:nvSpPr>
      <xdr:spPr>
        <a:xfrm>
          <a:off x="14325600" y="62566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a:extLst>
            <a:ext uri="{FF2B5EF4-FFF2-40B4-BE49-F238E27FC236}">
              <a16:creationId xmlns:a16="http://schemas.microsoft.com/office/drawing/2014/main" id="{9DD39DE4-91DF-46CA-B9EA-0D6D8D13AFB3}"/>
            </a:ext>
          </a:extLst>
        </xdr:cNvPr>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a:extLst>
            <a:ext uri="{FF2B5EF4-FFF2-40B4-BE49-F238E27FC236}">
              <a16:creationId xmlns:a16="http://schemas.microsoft.com/office/drawing/2014/main" id="{599D8244-B26D-488B-8C4B-08C9761A6975}"/>
            </a:ext>
          </a:extLst>
        </xdr:cNvPr>
        <xdr:cNvSpPr/>
      </xdr:nvSpPr>
      <xdr:spPr>
        <a:xfrm>
          <a:off x="1280414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a:extLst>
            <a:ext uri="{FF2B5EF4-FFF2-40B4-BE49-F238E27FC236}">
              <a16:creationId xmlns:a16="http://schemas.microsoft.com/office/drawing/2014/main" id="{F536CD78-2E0B-4E8E-B014-9F3FB42E49D3}"/>
            </a:ext>
          </a:extLst>
        </xdr:cNvPr>
        <xdr:cNvSpPr/>
      </xdr:nvSpPr>
      <xdr:spPr>
        <a:xfrm>
          <a:off x="12029440" y="625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a:extLst>
            <a:ext uri="{FF2B5EF4-FFF2-40B4-BE49-F238E27FC236}">
              <a16:creationId xmlns:a16="http://schemas.microsoft.com/office/drawing/2014/main" id="{7A67D13A-02EB-4737-BB63-146B3C7E2842}"/>
            </a:ext>
          </a:extLst>
        </xdr:cNvPr>
        <xdr:cNvSpPr/>
      </xdr:nvSpPr>
      <xdr:spPr>
        <a:xfrm>
          <a:off x="1123188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10149CD6-CF1C-4C99-BAEE-4415ADFCAC5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5BDE01B-C569-4F4D-AECA-1A7E19B0C1E9}"/>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AACED9F-AD41-4357-AF96-E47317626D91}"/>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A49BFB75-8E40-4E13-8C6E-E566E938311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C095A1E-D08E-43FE-ADBC-2BFD57EA533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128270</xdr:rowOff>
    </xdr:from>
    <xdr:to>
      <xdr:col>85</xdr:col>
      <xdr:colOff>177800</xdr:colOff>
      <xdr:row>36</xdr:row>
      <xdr:rowOff>58420</xdr:rowOff>
    </xdr:to>
    <xdr:sp macro="" textlink="">
      <xdr:nvSpPr>
        <xdr:cNvPr id="434" name="楕円 433">
          <a:extLst>
            <a:ext uri="{FF2B5EF4-FFF2-40B4-BE49-F238E27FC236}">
              <a16:creationId xmlns:a16="http://schemas.microsoft.com/office/drawing/2014/main" id="{28F67DA3-C194-4D21-A9B6-D298B39004C2}"/>
            </a:ext>
          </a:extLst>
        </xdr:cNvPr>
        <xdr:cNvSpPr/>
      </xdr:nvSpPr>
      <xdr:spPr>
        <a:xfrm>
          <a:off x="14325600" y="59956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151147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7AF5822E-2BFF-4B9A-8D4A-6C7902F29174}"/>
            </a:ext>
          </a:extLst>
        </xdr:cNvPr>
        <xdr:cNvSpPr txBox="1"/>
      </xdr:nvSpPr>
      <xdr:spPr>
        <a:xfrm>
          <a:off x="14414500" y="58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27305</xdr:rowOff>
    </xdr:from>
    <xdr:to>
      <xdr:col>81</xdr:col>
      <xdr:colOff>101600</xdr:colOff>
      <xdr:row>37</xdr:row>
      <xdr:rowOff>128905</xdr:rowOff>
    </xdr:to>
    <xdr:sp macro="" textlink="">
      <xdr:nvSpPr>
        <xdr:cNvPr id="436" name="楕円 435">
          <a:extLst>
            <a:ext uri="{FF2B5EF4-FFF2-40B4-BE49-F238E27FC236}">
              <a16:creationId xmlns:a16="http://schemas.microsoft.com/office/drawing/2014/main" id="{53006D5B-FEA8-43EF-AC9A-314E4D574321}"/>
            </a:ext>
          </a:extLst>
        </xdr:cNvPr>
        <xdr:cNvSpPr/>
      </xdr:nvSpPr>
      <xdr:spPr>
        <a:xfrm>
          <a:off x="1357884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37</xdr:row>
      <xdr:rowOff>78105</xdr:rowOff>
    </xdr:to>
    <xdr:cxnSp macro="">
      <xdr:nvCxnSpPr>
        <xdr:cNvPr id="437" name="直線コネクタ 436">
          <a:extLst>
            <a:ext uri="{FF2B5EF4-FFF2-40B4-BE49-F238E27FC236}">
              <a16:creationId xmlns:a16="http://schemas.microsoft.com/office/drawing/2014/main" id="{D090E18D-92C6-42E1-BC6F-A2D6D296ADC7}"/>
            </a:ext>
          </a:extLst>
        </xdr:cNvPr>
        <xdr:cNvCxnSpPr/>
      </xdr:nvCxnSpPr>
      <xdr:spPr>
        <a:xfrm flipV="1">
          <a:off x="13629640" y="6042660"/>
          <a:ext cx="74676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80645</xdr:rowOff>
    </xdr:from>
    <xdr:to>
      <xdr:col>76</xdr:col>
      <xdr:colOff>165100</xdr:colOff>
      <xdr:row>39</xdr:row>
      <xdr:rowOff>10795</xdr:rowOff>
    </xdr:to>
    <xdr:sp macro="" textlink="">
      <xdr:nvSpPr>
        <xdr:cNvPr id="438" name="楕円 437">
          <a:extLst>
            <a:ext uri="{FF2B5EF4-FFF2-40B4-BE49-F238E27FC236}">
              <a16:creationId xmlns:a16="http://schemas.microsoft.com/office/drawing/2014/main" id="{4DDC2B28-D3FA-4BF8-A293-9EAE64F5A655}"/>
            </a:ext>
          </a:extLst>
        </xdr:cNvPr>
        <xdr:cNvSpPr/>
      </xdr:nvSpPr>
      <xdr:spPr>
        <a:xfrm>
          <a:off x="12804140" y="6450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78105</xdr:rowOff>
    </xdr:from>
    <xdr:to>
      <xdr:col>81</xdr:col>
      <xdr:colOff>50800</xdr:colOff>
      <xdr:row>38</xdr:row>
      <xdr:rowOff>131445</xdr:rowOff>
    </xdr:to>
    <xdr:cxnSp macro="">
      <xdr:nvCxnSpPr>
        <xdr:cNvPr id="439" name="直線コネクタ 438">
          <a:extLst>
            <a:ext uri="{FF2B5EF4-FFF2-40B4-BE49-F238E27FC236}">
              <a16:creationId xmlns:a16="http://schemas.microsoft.com/office/drawing/2014/main" id="{4452E0FF-F179-45BF-AB73-E652E0F3D011}"/>
            </a:ext>
          </a:extLst>
        </xdr:cNvPr>
        <xdr:cNvCxnSpPr/>
      </xdr:nvCxnSpPr>
      <xdr:spPr>
        <a:xfrm flipV="1">
          <a:off x="12854940" y="6280785"/>
          <a:ext cx="7747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80645</xdr:rowOff>
    </xdr:from>
    <xdr:to>
      <xdr:col>72</xdr:col>
      <xdr:colOff>38100</xdr:colOff>
      <xdr:row>39</xdr:row>
      <xdr:rowOff>10795</xdr:rowOff>
    </xdr:to>
    <xdr:sp macro="" textlink="">
      <xdr:nvSpPr>
        <xdr:cNvPr id="440" name="楕円 439">
          <a:extLst>
            <a:ext uri="{FF2B5EF4-FFF2-40B4-BE49-F238E27FC236}">
              <a16:creationId xmlns:a16="http://schemas.microsoft.com/office/drawing/2014/main" id="{0BE2FA46-9C15-472E-899B-DBE58F96CB2F}"/>
            </a:ext>
          </a:extLst>
        </xdr:cNvPr>
        <xdr:cNvSpPr/>
      </xdr:nvSpPr>
      <xdr:spPr>
        <a:xfrm>
          <a:off x="12029440" y="64509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131445</xdr:rowOff>
    </xdr:from>
    <xdr:to>
      <xdr:col>76</xdr:col>
      <xdr:colOff>114300</xdr:colOff>
      <xdr:row>38</xdr:row>
      <xdr:rowOff>131445</xdr:rowOff>
    </xdr:to>
    <xdr:cxnSp macro="">
      <xdr:nvCxnSpPr>
        <xdr:cNvPr id="441" name="直線コネクタ 440">
          <a:extLst>
            <a:ext uri="{FF2B5EF4-FFF2-40B4-BE49-F238E27FC236}">
              <a16:creationId xmlns:a16="http://schemas.microsoft.com/office/drawing/2014/main" id="{8BA2621E-0648-4D2B-9D39-89C8EA3BB530}"/>
            </a:ext>
          </a:extLst>
        </xdr:cNvPr>
        <xdr:cNvCxnSpPr/>
      </xdr:nvCxnSpPr>
      <xdr:spPr>
        <a:xfrm>
          <a:off x="12072620" y="650176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40640</xdr:rowOff>
    </xdr:from>
    <xdr:to>
      <xdr:col>67</xdr:col>
      <xdr:colOff>101600</xdr:colOff>
      <xdr:row>38</xdr:row>
      <xdr:rowOff>142240</xdr:rowOff>
    </xdr:to>
    <xdr:sp macro="" textlink="">
      <xdr:nvSpPr>
        <xdr:cNvPr id="442" name="楕円 441">
          <a:extLst>
            <a:ext uri="{FF2B5EF4-FFF2-40B4-BE49-F238E27FC236}">
              <a16:creationId xmlns:a16="http://schemas.microsoft.com/office/drawing/2014/main" id="{7C081C90-4F56-4B3E-9E7A-7E494834B211}"/>
            </a:ext>
          </a:extLst>
        </xdr:cNvPr>
        <xdr:cNvSpPr/>
      </xdr:nvSpPr>
      <xdr:spPr>
        <a:xfrm>
          <a:off x="1123188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91440</xdr:rowOff>
    </xdr:from>
    <xdr:to>
      <xdr:col>71</xdr:col>
      <xdr:colOff>177800</xdr:colOff>
      <xdr:row>38</xdr:row>
      <xdr:rowOff>131445</xdr:rowOff>
    </xdr:to>
    <xdr:cxnSp macro="">
      <xdr:nvCxnSpPr>
        <xdr:cNvPr id="443" name="直線コネクタ 442">
          <a:extLst>
            <a:ext uri="{FF2B5EF4-FFF2-40B4-BE49-F238E27FC236}">
              <a16:creationId xmlns:a16="http://schemas.microsoft.com/office/drawing/2014/main" id="{2E05BDA0-8976-4AF2-B7CD-C25E0E00F6F2}"/>
            </a:ext>
          </a:extLst>
        </xdr:cNvPr>
        <xdr:cNvCxnSpPr/>
      </xdr:nvCxnSpPr>
      <xdr:spPr>
        <a:xfrm>
          <a:off x="11282680" y="6461760"/>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2A9679EC-A015-4C09-B9B3-822E5C415A04}"/>
            </a:ext>
          </a:extLst>
        </xdr:cNvPr>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7AC18FF8-9EC2-4E3B-9BD4-AF434C7B6920}"/>
            </a:ext>
          </a:extLst>
        </xdr:cNvPr>
        <xdr:cNvSpPr txBox="1"/>
      </xdr:nvSpPr>
      <xdr:spPr>
        <a:xfrm>
          <a:off x="126752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D649F800-AFF0-4C41-B810-8EC6DC6DD03D}"/>
            </a:ext>
          </a:extLst>
        </xdr:cNvPr>
        <xdr:cNvSpPr txBox="1"/>
      </xdr:nvSpPr>
      <xdr:spPr>
        <a:xfrm>
          <a:off x="119005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42CEBF7-4183-4350-BC27-923393CDE045}"/>
            </a:ext>
          </a:extLst>
        </xdr:cNvPr>
        <xdr:cNvSpPr txBox="1"/>
      </xdr:nvSpPr>
      <xdr:spPr>
        <a:xfrm>
          <a:off x="1110298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145432</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27B6FBE1-9DE2-4A56-ADDB-369EAA733835}"/>
            </a:ext>
          </a:extLst>
        </xdr:cNvPr>
        <xdr:cNvSpPr txBox="1"/>
      </xdr:nvSpPr>
      <xdr:spPr>
        <a:xfrm>
          <a:off x="13437244"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1922</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F2984FB8-E100-4D6A-891C-F563FE35B0C1}"/>
            </a:ext>
          </a:extLst>
        </xdr:cNvPr>
        <xdr:cNvSpPr txBox="1"/>
      </xdr:nvSpPr>
      <xdr:spPr>
        <a:xfrm>
          <a:off x="126752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1922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9EFD09CD-A790-49E4-A315-EF14C4E7A3BB}"/>
            </a:ext>
          </a:extLst>
        </xdr:cNvPr>
        <xdr:cNvSpPr txBox="1"/>
      </xdr:nvSpPr>
      <xdr:spPr>
        <a:xfrm>
          <a:off x="119005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133367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2B101A6F-631B-4162-9327-D1813669C2B0}"/>
            </a:ext>
          </a:extLst>
        </xdr:cNvPr>
        <xdr:cNvSpPr txBox="1"/>
      </xdr:nvSpPr>
      <xdr:spPr>
        <a:xfrm>
          <a:off x="1110298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BBE0FB63-17AA-4052-859C-89CD30867A99}"/>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A68AC31C-61D5-4694-AE8D-9D7A0EDA5EF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12E61DF-117E-4AA6-A800-6F2EAF81846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23EB2304-AD30-4EC1-AF5E-BA2F039B6FF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B3812449-60DC-4E28-BB27-623FB5BC2319}"/>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92FB1F85-1AF7-4DAA-8CAD-83770A0174F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8859FA05-9CC4-41AF-BFC1-BFDD39BA092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BF8078FE-F863-4151-B6C2-EC17D45E1F6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346F0AF2-34FF-4D7C-9DEF-7B290DF15F8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9466DF6F-5C2F-40ED-A413-C14243569EC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a:extLst>
            <a:ext uri="{FF2B5EF4-FFF2-40B4-BE49-F238E27FC236}">
              <a16:creationId xmlns:a16="http://schemas.microsoft.com/office/drawing/2014/main" id="{5C281E41-E81D-4B82-BC86-511B5150EB7B}"/>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a:extLst>
            <a:ext uri="{FF2B5EF4-FFF2-40B4-BE49-F238E27FC236}">
              <a16:creationId xmlns:a16="http://schemas.microsoft.com/office/drawing/2014/main" id="{A70083E7-C60E-45BE-BE84-5D090F6CD262}"/>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a:extLst>
            <a:ext uri="{FF2B5EF4-FFF2-40B4-BE49-F238E27FC236}">
              <a16:creationId xmlns:a16="http://schemas.microsoft.com/office/drawing/2014/main" id="{32E0702D-8A05-44C1-80FE-7A3C16BC2F4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a:extLst>
            <a:ext uri="{FF2B5EF4-FFF2-40B4-BE49-F238E27FC236}">
              <a16:creationId xmlns:a16="http://schemas.microsoft.com/office/drawing/2014/main" id="{95A60D63-A0AB-4C75-ABAB-1D41258EA8F0}"/>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a:extLst>
            <a:ext uri="{FF2B5EF4-FFF2-40B4-BE49-F238E27FC236}">
              <a16:creationId xmlns:a16="http://schemas.microsoft.com/office/drawing/2014/main" id="{300171E5-D2F4-4772-A04F-66AB5D65D1C0}"/>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a:extLst>
            <a:ext uri="{FF2B5EF4-FFF2-40B4-BE49-F238E27FC236}">
              <a16:creationId xmlns:a16="http://schemas.microsoft.com/office/drawing/2014/main" id="{D42E36EC-DC50-429C-BBBE-B78C51B72E79}"/>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a:extLst>
            <a:ext uri="{FF2B5EF4-FFF2-40B4-BE49-F238E27FC236}">
              <a16:creationId xmlns:a16="http://schemas.microsoft.com/office/drawing/2014/main" id="{703FC143-6A0F-4A60-8040-6ABE419CBE0F}"/>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a:extLst>
            <a:ext uri="{FF2B5EF4-FFF2-40B4-BE49-F238E27FC236}">
              <a16:creationId xmlns:a16="http://schemas.microsoft.com/office/drawing/2014/main" id="{C63DC499-1EB2-4F6E-8D7F-92D4ECDB4499}"/>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a:extLst>
            <a:ext uri="{FF2B5EF4-FFF2-40B4-BE49-F238E27FC236}">
              <a16:creationId xmlns:a16="http://schemas.microsoft.com/office/drawing/2014/main" id="{AA190E7F-7883-4159-A2FD-271A442DA194}"/>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a:extLst>
            <a:ext uri="{FF2B5EF4-FFF2-40B4-BE49-F238E27FC236}">
              <a16:creationId xmlns:a16="http://schemas.microsoft.com/office/drawing/2014/main" id="{4F4AE9CC-803A-4744-9929-40FBE343FCF0}"/>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390A819B-A719-4BA5-B56F-AD41FF23900A}"/>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F228AB6E-F3C1-4FAF-853F-4CAA91E6E75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E5AB5D21-26D7-4B3E-BC8C-8F9293AAFEAD}"/>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a:extLst>
            <a:ext uri="{FF2B5EF4-FFF2-40B4-BE49-F238E27FC236}">
              <a16:creationId xmlns:a16="http://schemas.microsoft.com/office/drawing/2014/main" id="{3715FEEC-3EE4-48AA-A9E2-DDC176212C16}"/>
            </a:ext>
          </a:extLst>
        </xdr:cNvPr>
        <xdr:cNvCxnSpPr/>
      </xdr:nvCxnSpPr>
      <xdr:spPr>
        <a:xfrm flipV="1">
          <a:off x="19509104" y="57454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D78A7DF6-3E5C-4216-B9D1-4A855FE32ACE}"/>
            </a:ext>
          </a:extLst>
        </xdr:cNvPr>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a:extLst>
            <a:ext uri="{FF2B5EF4-FFF2-40B4-BE49-F238E27FC236}">
              <a16:creationId xmlns:a16="http://schemas.microsoft.com/office/drawing/2014/main" id="{7399D7A4-4EA0-474E-AE62-A569F3C5E075}"/>
            </a:ext>
          </a:extLst>
        </xdr:cNvPr>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56808952-863B-4661-8ECF-5A7513CC6D0B}"/>
            </a:ext>
          </a:extLst>
        </xdr:cNvPr>
        <xdr:cNvSpPr txBox="1"/>
      </xdr:nvSpPr>
      <xdr:spPr>
        <a:xfrm>
          <a:off x="1954784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a:extLst>
            <a:ext uri="{FF2B5EF4-FFF2-40B4-BE49-F238E27FC236}">
              <a16:creationId xmlns:a16="http://schemas.microsoft.com/office/drawing/2014/main" id="{72371F37-7E9A-4503-AE5D-E586F1A5CAD4}"/>
            </a:ext>
          </a:extLst>
        </xdr:cNvPr>
        <xdr:cNvCxnSpPr/>
      </xdr:nvCxnSpPr>
      <xdr:spPr>
        <a:xfrm>
          <a:off x="19443700" y="5745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740A6EA8-10B7-4FAB-8C1B-B578F16A0326}"/>
            </a:ext>
          </a:extLst>
        </xdr:cNvPr>
        <xdr:cNvSpPr txBox="1"/>
      </xdr:nvSpPr>
      <xdr:spPr>
        <a:xfrm>
          <a:off x="1954784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a:extLst>
            <a:ext uri="{FF2B5EF4-FFF2-40B4-BE49-F238E27FC236}">
              <a16:creationId xmlns:a16="http://schemas.microsoft.com/office/drawing/2014/main" id="{D590DD9B-35CD-4DB6-B79C-22E16C61F8F2}"/>
            </a:ext>
          </a:extLst>
        </xdr:cNvPr>
        <xdr:cNvSpPr/>
      </xdr:nvSpPr>
      <xdr:spPr>
        <a:xfrm>
          <a:off x="1945894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a:extLst>
            <a:ext uri="{FF2B5EF4-FFF2-40B4-BE49-F238E27FC236}">
              <a16:creationId xmlns:a16="http://schemas.microsoft.com/office/drawing/2014/main" id="{70C9C064-4C56-491D-84DF-A082FC74CB25}"/>
            </a:ext>
          </a:extLst>
        </xdr:cNvPr>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a:extLst>
            <a:ext uri="{FF2B5EF4-FFF2-40B4-BE49-F238E27FC236}">
              <a16:creationId xmlns:a16="http://schemas.microsoft.com/office/drawing/2014/main" id="{866F6A16-62CB-4A8C-9C8F-D840ED161A42}"/>
            </a:ext>
          </a:extLst>
        </xdr:cNvPr>
        <xdr:cNvSpPr/>
      </xdr:nvSpPr>
      <xdr:spPr>
        <a:xfrm>
          <a:off x="17937480" y="670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a:extLst>
            <a:ext uri="{FF2B5EF4-FFF2-40B4-BE49-F238E27FC236}">
              <a16:creationId xmlns:a16="http://schemas.microsoft.com/office/drawing/2014/main" id="{FA7F2C31-EE9F-4E91-B373-3DC5BCF2B54B}"/>
            </a:ext>
          </a:extLst>
        </xdr:cNvPr>
        <xdr:cNvSpPr/>
      </xdr:nvSpPr>
      <xdr:spPr>
        <a:xfrm>
          <a:off x="171627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a:extLst>
            <a:ext uri="{FF2B5EF4-FFF2-40B4-BE49-F238E27FC236}">
              <a16:creationId xmlns:a16="http://schemas.microsoft.com/office/drawing/2014/main" id="{C80AEB99-6749-45EE-A4E9-C7D76C782EBA}"/>
            </a:ext>
          </a:extLst>
        </xdr:cNvPr>
        <xdr:cNvSpPr/>
      </xdr:nvSpPr>
      <xdr:spPr>
        <a:xfrm>
          <a:off x="16388080" y="67081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EFE0237-B770-4672-BE06-9586F72E9883}"/>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5842E19-E73F-4C1D-AE0C-9225120DD39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52560BD1-96A2-4DE1-9FD5-B438B9C482F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92CEC7E-B8D0-4B39-8CCE-F4465CD5A98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ACA9AAE-6871-4FBC-87A9-D366D1E7405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124460</xdr:rowOff>
    </xdr:from>
    <xdr:to>
      <xdr:col>116</xdr:col>
      <xdr:colOff>114300</xdr:colOff>
      <xdr:row>41</xdr:row>
      <xdr:rowOff>54610</xdr:rowOff>
    </xdr:to>
    <xdr:sp macro="" textlink="">
      <xdr:nvSpPr>
        <xdr:cNvPr id="491" name="楕円 490">
          <a:extLst>
            <a:ext uri="{FF2B5EF4-FFF2-40B4-BE49-F238E27FC236}">
              <a16:creationId xmlns:a16="http://schemas.microsoft.com/office/drawing/2014/main" id="{F7C122D3-0C98-47CB-95A8-EB303B05C9C9}"/>
            </a:ext>
          </a:extLst>
        </xdr:cNvPr>
        <xdr:cNvSpPr/>
      </xdr:nvSpPr>
      <xdr:spPr>
        <a:xfrm>
          <a:off x="1945894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102887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82C83417-E03D-43DB-885B-2B62AE3E5F49}"/>
            </a:ext>
          </a:extLst>
        </xdr:cNvPr>
        <xdr:cNvSpPr txBox="1"/>
      </xdr:nvSpPr>
      <xdr:spPr>
        <a:xfrm>
          <a:off x="19547840"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132080</xdr:rowOff>
    </xdr:from>
    <xdr:to>
      <xdr:col>112</xdr:col>
      <xdr:colOff>38100</xdr:colOff>
      <xdr:row>41</xdr:row>
      <xdr:rowOff>62230</xdr:rowOff>
    </xdr:to>
    <xdr:sp macro="" textlink="">
      <xdr:nvSpPr>
        <xdr:cNvPr id="493" name="楕円 492">
          <a:extLst>
            <a:ext uri="{FF2B5EF4-FFF2-40B4-BE49-F238E27FC236}">
              <a16:creationId xmlns:a16="http://schemas.microsoft.com/office/drawing/2014/main" id="{4FD769CE-0235-4A19-B392-5B30776318F7}"/>
            </a:ext>
          </a:extLst>
        </xdr:cNvPr>
        <xdr:cNvSpPr/>
      </xdr:nvSpPr>
      <xdr:spPr>
        <a:xfrm>
          <a:off x="18735040" y="6837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xdr:rowOff>
    </xdr:from>
    <xdr:to>
      <xdr:col>116</xdr:col>
      <xdr:colOff>63500</xdr:colOff>
      <xdr:row>41</xdr:row>
      <xdr:rowOff>11430</xdr:rowOff>
    </xdr:to>
    <xdr:cxnSp macro="">
      <xdr:nvCxnSpPr>
        <xdr:cNvPr id="494" name="直線コネクタ 493">
          <a:extLst>
            <a:ext uri="{FF2B5EF4-FFF2-40B4-BE49-F238E27FC236}">
              <a16:creationId xmlns:a16="http://schemas.microsoft.com/office/drawing/2014/main" id="{387B8723-A988-4A75-8263-175CFF50BF96}"/>
            </a:ext>
          </a:extLst>
        </xdr:cNvPr>
        <xdr:cNvCxnSpPr/>
      </xdr:nvCxnSpPr>
      <xdr:spPr>
        <a:xfrm flipV="1">
          <a:off x="18778220" y="687705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59690</xdr:rowOff>
    </xdr:from>
    <xdr:to>
      <xdr:col>107</xdr:col>
      <xdr:colOff>101600</xdr:colOff>
      <xdr:row>40</xdr:row>
      <xdr:rowOff>161290</xdr:rowOff>
    </xdr:to>
    <xdr:sp macro="" textlink="">
      <xdr:nvSpPr>
        <xdr:cNvPr id="495" name="楕円 494">
          <a:extLst>
            <a:ext uri="{FF2B5EF4-FFF2-40B4-BE49-F238E27FC236}">
              <a16:creationId xmlns:a16="http://schemas.microsoft.com/office/drawing/2014/main" id="{5E2B8BFB-4F73-47CC-B240-277C048FD873}"/>
            </a:ext>
          </a:extLst>
        </xdr:cNvPr>
        <xdr:cNvSpPr/>
      </xdr:nvSpPr>
      <xdr:spPr>
        <a:xfrm>
          <a:off x="1793748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110490</xdr:rowOff>
    </xdr:from>
    <xdr:to>
      <xdr:col>111</xdr:col>
      <xdr:colOff>177800</xdr:colOff>
      <xdr:row>41</xdr:row>
      <xdr:rowOff>11430</xdr:rowOff>
    </xdr:to>
    <xdr:cxnSp macro="">
      <xdr:nvCxnSpPr>
        <xdr:cNvPr id="496" name="直線コネクタ 495">
          <a:extLst>
            <a:ext uri="{FF2B5EF4-FFF2-40B4-BE49-F238E27FC236}">
              <a16:creationId xmlns:a16="http://schemas.microsoft.com/office/drawing/2014/main" id="{F4FDBAF5-8C68-496A-8EB7-F6B67B16FDB5}"/>
            </a:ext>
          </a:extLst>
        </xdr:cNvPr>
        <xdr:cNvCxnSpPr/>
      </xdr:nvCxnSpPr>
      <xdr:spPr>
        <a:xfrm>
          <a:off x="17988280" y="6816090"/>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63500</xdr:rowOff>
    </xdr:from>
    <xdr:to>
      <xdr:col>102</xdr:col>
      <xdr:colOff>165100</xdr:colOff>
      <xdr:row>40</xdr:row>
      <xdr:rowOff>165100</xdr:rowOff>
    </xdr:to>
    <xdr:sp macro="" textlink="">
      <xdr:nvSpPr>
        <xdr:cNvPr id="497" name="楕円 496">
          <a:extLst>
            <a:ext uri="{FF2B5EF4-FFF2-40B4-BE49-F238E27FC236}">
              <a16:creationId xmlns:a16="http://schemas.microsoft.com/office/drawing/2014/main" id="{A70AF2E5-00E8-4B4E-8D81-90B93ED5FCA1}"/>
            </a:ext>
          </a:extLst>
        </xdr:cNvPr>
        <xdr:cNvSpPr/>
      </xdr:nvSpPr>
      <xdr:spPr>
        <a:xfrm>
          <a:off x="1716278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110490</xdr:rowOff>
    </xdr:from>
    <xdr:to>
      <xdr:col>107</xdr:col>
      <xdr:colOff>50800</xdr:colOff>
      <xdr:row>40</xdr:row>
      <xdr:rowOff>114300</xdr:rowOff>
    </xdr:to>
    <xdr:cxnSp macro="">
      <xdr:nvCxnSpPr>
        <xdr:cNvPr id="498" name="直線コネクタ 497">
          <a:extLst>
            <a:ext uri="{FF2B5EF4-FFF2-40B4-BE49-F238E27FC236}">
              <a16:creationId xmlns:a16="http://schemas.microsoft.com/office/drawing/2014/main" id="{674781B5-71B9-46B6-975E-398C90C03153}"/>
            </a:ext>
          </a:extLst>
        </xdr:cNvPr>
        <xdr:cNvCxnSpPr/>
      </xdr:nvCxnSpPr>
      <xdr:spPr>
        <a:xfrm flipV="1">
          <a:off x="17213580" y="681609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21590</xdr:rowOff>
    </xdr:from>
    <xdr:to>
      <xdr:col>98</xdr:col>
      <xdr:colOff>38100</xdr:colOff>
      <xdr:row>40</xdr:row>
      <xdr:rowOff>123190</xdr:rowOff>
    </xdr:to>
    <xdr:sp macro="" textlink="">
      <xdr:nvSpPr>
        <xdr:cNvPr id="499" name="楕円 498">
          <a:extLst>
            <a:ext uri="{FF2B5EF4-FFF2-40B4-BE49-F238E27FC236}">
              <a16:creationId xmlns:a16="http://schemas.microsoft.com/office/drawing/2014/main" id="{FF93EE53-51E5-4901-AA6C-EFEC01A580FE}"/>
            </a:ext>
          </a:extLst>
        </xdr:cNvPr>
        <xdr:cNvSpPr/>
      </xdr:nvSpPr>
      <xdr:spPr>
        <a:xfrm>
          <a:off x="16388080" y="6727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72390</xdr:rowOff>
    </xdr:from>
    <xdr:to>
      <xdr:col>102</xdr:col>
      <xdr:colOff>114300</xdr:colOff>
      <xdr:row>40</xdr:row>
      <xdr:rowOff>114300</xdr:rowOff>
    </xdr:to>
    <xdr:cxnSp macro="">
      <xdr:nvCxnSpPr>
        <xdr:cNvPr id="500" name="直線コネクタ 499">
          <a:extLst>
            <a:ext uri="{FF2B5EF4-FFF2-40B4-BE49-F238E27FC236}">
              <a16:creationId xmlns:a16="http://schemas.microsoft.com/office/drawing/2014/main" id="{35944385-E511-441C-B4F2-D1D17924849E}"/>
            </a:ext>
          </a:extLst>
        </xdr:cNvPr>
        <xdr:cNvCxnSpPr/>
      </xdr:nvCxnSpPr>
      <xdr:spPr>
        <a:xfrm>
          <a:off x="16431260" y="6777990"/>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ADC2670B-75C2-49D1-9F52-F3E447BF9C66}"/>
            </a:ext>
          </a:extLst>
        </xdr:cNvPr>
        <xdr:cNvSpPr txBox="1"/>
      </xdr:nvSpPr>
      <xdr:spPr>
        <a:xfrm>
          <a:off x="185611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535BA49B-C4EC-4916-9BA4-7A8B510FD0FF}"/>
            </a:ext>
          </a:extLst>
        </xdr:cNvPr>
        <xdr:cNvSpPr txBox="1"/>
      </xdr:nvSpPr>
      <xdr:spPr>
        <a:xfrm>
          <a:off x="1777626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889C8723-D84B-4D25-AC6C-C1573FFB3F0F}"/>
            </a:ext>
          </a:extLst>
        </xdr:cNvPr>
        <xdr:cNvSpPr txBox="1"/>
      </xdr:nvSpPr>
      <xdr:spPr>
        <a:xfrm>
          <a:off x="1700156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AE638C33-6D8B-4AE7-8D36-B49C5673754B}"/>
            </a:ext>
          </a:extLst>
        </xdr:cNvPr>
        <xdr:cNvSpPr txBox="1"/>
      </xdr:nvSpPr>
      <xdr:spPr>
        <a:xfrm>
          <a:off x="1622686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53357</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4C5D2D57-0965-4CBC-9EDB-9E094DCB17AB}"/>
            </a:ext>
          </a:extLst>
        </xdr:cNvPr>
        <xdr:cNvSpPr txBox="1"/>
      </xdr:nvSpPr>
      <xdr:spPr>
        <a:xfrm>
          <a:off x="185611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152417</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D7B191BC-637F-401B-8587-C4869DE4999B}"/>
            </a:ext>
          </a:extLst>
        </xdr:cNvPr>
        <xdr:cNvSpPr txBox="1"/>
      </xdr:nvSpPr>
      <xdr:spPr>
        <a:xfrm>
          <a:off x="17776267"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156227</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4D250CBF-A7A2-4B34-88F0-A92EA720C7E3}"/>
            </a:ext>
          </a:extLst>
        </xdr:cNvPr>
        <xdr:cNvSpPr txBox="1"/>
      </xdr:nvSpPr>
      <xdr:spPr>
        <a:xfrm>
          <a:off x="1700156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114317</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AA095AB5-144E-45A5-9526-3167D93A3E05}"/>
            </a:ext>
          </a:extLst>
        </xdr:cNvPr>
        <xdr:cNvSpPr txBox="1"/>
      </xdr:nvSpPr>
      <xdr:spPr>
        <a:xfrm>
          <a:off x="1622686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E2A26AB8-F1CF-4E93-BA4C-1EF935F7BB3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8112AF96-433B-4B92-9B25-0F9EC34AE9B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417EBE17-700C-4043-8C3D-8CE50E2ACF3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9AC355F7-D435-46F7-B61B-B92AC57136E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52CC758A-D0B2-4E23-AD85-DBA406FA33D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69BDB67-4B15-4940-912A-10676D21653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F7A18B38-6350-45C0-AC4D-817F4DD6A6D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A135606C-F51D-466B-8C26-B0BD7396F648}"/>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D153776-F05D-4845-B5B5-AC9CB55145E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458B7CDC-E60A-4730-B802-46DBDD2E69E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5BDECD97-21FD-4C7D-AB54-8FEDE08711D5}"/>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a:extLst>
            <a:ext uri="{FF2B5EF4-FFF2-40B4-BE49-F238E27FC236}">
              <a16:creationId xmlns:a16="http://schemas.microsoft.com/office/drawing/2014/main" id="{0CB47A92-199E-46CE-A2B4-3F138C7F8178}"/>
            </a:ext>
          </a:extLst>
        </xdr:cNvPr>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a:extLst>
            <a:ext uri="{FF2B5EF4-FFF2-40B4-BE49-F238E27FC236}">
              <a16:creationId xmlns:a16="http://schemas.microsoft.com/office/drawing/2014/main" id="{B9214249-BFCA-47E7-9B1E-567D264616F1}"/>
            </a:ext>
          </a:extLst>
        </xdr:cNvPr>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a:extLst>
            <a:ext uri="{FF2B5EF4-FFF2-40B4-BE49-F238E27FC236}">
              <a16:creationId xmlns:a16="http://schemas.microsoft.com/office/drawing/2014/main" id="{2404BDDB-FACA-4B14-A4DB-0D012E072FBE}"/>
            </a:ext>
          </a:extLst>
        </xdr:cNvPr>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a:extLst>
            <a:ext uri="{FF2B5EF4-FFF2-40B4-BE49-F238E27FC236}">
              <a16:creationId xmlns:a16="http://schemas.microsoft.com/office/drawing/2014/main" id="{7BE00AC0-5CAD-4F3F-AA62-26244F7B112F}"/>
            </a:ext>
          </a:extLst>
        </xdr:cNvPr>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a:extLst>
            <a:ext uri="{FF2B5EF4-FFF2-40B4-BE49-F238E27FC236}">
              <a16:creationId xmlns:a16="http://schemas.microsoft.com/office/drawing/2014/main" id="{835F2C69-972E-4EE8-9941-C20AFBC1B487}"/>
            </a:ext>
          </a:extLst>
        </xdr:cNvPr>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a:extLst>
            <a:ext uri="{FF2B5EF4-FFF2-40B4-BE49-F238E27FC236}">
              <a16:creationId xmlns:a16="http://schemas.microsoft.com/office/drawing/2014/main" id="{92C2FE06-E723-4B1F-9F0F-ECA4EBA3A47B}"/>
            </a:ext>
          </a:extLst>
        </xdr:cNvPr>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a:extLst>
            <a:ext uri="{FF2B5EF4-FFF2-40B4-BE49-F238E27FC236}">
              <a16:creationId xmlns:a16="http://schemas.microsoft.com/office/drawing/2014/main" id="{3B12388A-BE40-4D6B-AD4E-E2F562F773B9}"/>
            </a:ext>
          </a:extLst>
        </xdr:cNvPr>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a:extLst>
            <a:ext uri="{FF2B5EF4-FFF2-40B4-BE49-F238E27FC236}">
              <a16:creationId xmlns:a16="http://schemas.microsoft.com/office/drawing/2014/main" id="{B5922C1A-C5E1-479E-B7A1-BE8CF960DC3D}"/>
            </a:ext>
          </a:extLst>
        </xdr:cNvPr>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C9D5E659-F82D-4176-B22A-DFFF5BFFD8E6}"/>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a:extLst>
            <a:ext uri="{FF2B5EF4-FFF2-40B4-BE49-F238E27FC236}">
              <a16:creationId xmlns:a16="http://schemas.microsoft.com/office/drawing/2014/main" id="{49B23EB5-0A33-44B9-AF49-963A30C379E3}"/>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E4F4BE34-3742-446A-8F25-4575447B304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a:extLst>
            <a:ext uri="{FF2B5EF4-FFF2-40B4-BE49-F238E27FC236}">
              <a16:creationId xmlns:a16="http://schemas.microsoft.com/office/drawing/2014/main" id="{AD65FC16-920C-4A63-869D-C2C79432FE8F}"/>
            </a:ext>
          </a:extLst>
        </xdr:cNvPr>
        <xdr:cNvCxnSpPr/>
      </xdr:nvCxnSpPr>
      <xdr:spPr>
        <a:xfrm flipV="1">
          <a:off x="14375764" y="9293352"/>
          <a:ext cx="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3B4B8F51-18B4-4F1F-91E7-C473C25A729A}"/>
            </a:ext>
          </a:extLst>
        </xdr:cNvPr>
        <xdr:cNvSpPr txBox="1"/>
      </xdr:nvSpPr>
      <xdr:spPr>
        <a:xfrm>
          <a:off x="14414500" y="10559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a:extLst>
            <a:ext uri="{FF2B5EF4-FFF2-40B4-BE49-F238E27FC236}">
              <a16:creationId xmlns:a16="http://schemas.microsoft.com/office/drawing/2014/main" id="{CF03BAC6-D325-4E1D-A906-24F8CA769D80}"/>
            </a:ext>
          </a:extLst>
        </xdr:cNvPr>
        <xdr:cNvCxnSpPr/>
      </xdr:nvCxnSpPr>
      <xdr:spPr>
        <a:xfrm>
          <a:off x="14287500" y="105559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D844CA28-37AA-437A-BFDA-71643E62878A}"/>
            </a:ext>
          </a:extLst>
        </xdr:cNvPr>
        <xdr:cNvSpPr txBox="1"/>
      </xdr:nvSpPr>
      <xdr:spPr>
        <a:xfrm>
          <a:off x="14414500" y="9072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a:extLst>
            <a:ext uri="{FF2B5EF4-FFF2-40B4-BE49-F238E27FC236}">
              <a16:creationId xmlns:a16="http://schemas.microsoft.com/office/drawing/2014/main" id="{9D1DBE0F-A6E3-4089-BA74-57CB3B00FC2A}"/>
            </a:ext>
          </a:extLst>
        </xdr:cNvPr>
        <xdr:cNvCxnSpPr/>
      </xdr:nvCxnSpPr>
      <xdr:spPr>
        <a:xfrm>
          <a:off x="14287500" y="92933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16781</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35BC195B-EF20-4CBF-95D8-832F3F711B45}"/>
            </a:ext>
          </a:extLst>
        </xdr:cNvPr>
        <xdr:cNvSpPr txBox="1"/>
      </xdr:nvSpPr>
      <xdr:spPr>
        <a:xfrm>
          <a:off x="14414500" y="9907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a:extLst>
            <a:ext uri="{FF2B5EF4-FFF2-40B4-BE49-F238E27FC236}">
              <a16:creationId xmlns:a16="http://schemas.microsoft.com/office/drawing/2014/main" id="{21CB671B-5145-429B-AF16-5C06A4905342}"/>
            </a:ext>
          </a:extLst>
        </xdr:cNvPr>
        <xdr:cNvSpPr/>
      </xdr:nvSpPr>
      <xdr:spPr>
        <a:xfrm>
          <a:off x="14325600" y="992911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a:extLst>
            <a:ext uri="{FF2B5EF4-FFF2-40B4-BE49-F238E27FC236}">
              <a16:creationId xmlns:a16="http://schemas.microsoft.com/office/drawing/2014/main" id="{BE7560D6-08BA-464B-9A7A-2F7EFF2601D9}"/>
            </a:ext>
          </a:extLst>
        </xdr:cNvPr>
        <xdr:cNvSpPr/>
      </xdr:nvSpPr>
      <xdr:spPr>
        <a:xfrm>
          <a:off x="13578840" y="99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a:extLst>
            <a:ext uri="{FF2B5EF4-FFF2-40B4-BE49-F238E27FC236}">
              <a16:creationId xmlns:a16="http://schemas.microsoft.com/office/drawing/2014/main" id="{3C0A7345-ED56-48D1-9C02-3BC0A705F0AD}"/>
            </a:ext>
          </a:extLst>
        </xdr:cNvPr>
        <xdr:cNvSpPr/>
      </xdr:nvSpPr>
      <xdr:spPr>
        <a:xfrm>
          <a:off x="1280414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a:extLst>
            <a:ext uri="{FF2B5EF4-FFF2-40B4-BE49-F238E27FC236}">
              <a16:creationId xmlns:a16="http://schemas.microsoft.com/office/drawing/2014/main" id="{5D2177C6-7928-4226-A52F-FEF320C1E1D1}"/>
            </a:ext>
          </a:extLst>
        </xdr:cNvPr>
        <xdr:cNvSpPr/>
      </xdr:nvSpPr>
      <xdr:spPr>
        <a:xfrm>
          <a:off x="12029440" y="98940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a:extLst>
            <a:ext uri="{FF2B5EF4-FFF2-40B4-BE49-F238E27FC236}">
              <a16:creationId xmlns:a16="http://schemas.microsoft.com/office/drawing/2014/main" id="{59A2E0DC-2720-4D55-A7F9-10027CDDB084}"/>
            </a:ext>
          </a:extLst>
        </xdr:cNvPr>
        <xdr:cNvSpPr/>
      </xdr:nvSpPr>
      <xdr:spPr>
        <a:xfrm>
          <a:off x="11231880" y="9880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AFA99B0-01C8-42B3-9F08-72654D31232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3379190-C64F-4835-B8DA-A65CF1BB9B51}"/>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102DB6D-0EF1-43B4-A677-1D93C0327318}"/>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FBEEC6B-EAB4-43D6-B77D-C54EB72696E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E23AD5C-1529-45D1-B2CF-37D77E8E7B5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547" name="楕円 546">
          <a:extLst>
            <a:ext uri="{FF2B5EF4-FFF2-40B4-BE49-F238E27FC236}">
              <a16:creationId xmlns:a16="http://schemas.microsoft.com/office/drawing/2014/main" id="{C0EE013A-79F7-4E99-B154-3F04A863D08C}"/>
            </a:ext>
          </a:extLst>
        </xdr:cNvPr>
        <xdr:cNvSpPr/>
      </xdr:nvSpPr>
      <xdr:spPr>
        <a:xfrm>
          <a:off x="14325600" y="986434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164101</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E3ACBA5-EDF6-4094-A514-53BF293B78F9}"/>
            </a:ext>
          </a:extLst>
        </xdr:cNvPr>
        <xdr:cNvSpPr txBox="1"/>
      </xdr:nvSpPr>
      <xdr:spPr>
        <a:xfrm>
          <a:off x="14414500" y="971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104648</xdr:rowOff>
    </xdr:from>
    <xdr:to>
      <xdr:col>81</xdr:col>
      <xdr:colOff>101600</xdr:colOff>
      <xdr:row>59</xdr:row>
      <xdr:rowOff>34798</xdr:rowOff>
    </xdr:to>
    <xdr:sp macro="" textlink="">
      <xdr:nvSpPr>
        <xdr:cNvPr id="549" name="楕円 548">
          <a:extLst>
            <a:ext uri="{FF2B5EF4-FFF2-40B4-BE49-F238E27FC236}">
              <a16:creationId xmlns:a16="http://schemas.microsoft.com/office/drawing/2014/main" id="{A580C3D3-E29D-4F02-9F79-183938898FCF}"/>
            </a:ext>
          </a:extLst>
        </xdr:cNvPr>
        <xdr:cNvSpPr/>
      </xdr:nvSpPr>
      <xdr:spPr>
        <a:xfrm>
          <a:off x="13578840" y="9827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155448</xdr:rowOff>
    </xdr:from>
    <xdr:to>
      <xdr:col>85</xdr:col>
      <xdr:colOff>127000</xdr:colOff>
      <xdr:row>59</xdr:row>
      <xdr:rowOff>20574</xdr:rowOff>
    </xdr:to>
    <xdr:cxnSp macro="">
      <xdr:nvCxnSpPr>
        <xdr:cNvPr id="550" name="直線コネクタ 549">
          <a:extLst>
            <a:ext uri="{FF2B5EF4-FFF2-40B4-BE49-F238E27FC236}">
              <a16:creationId xmlns:a16="http://schemas.microsoft.com/office/drawing/2014/main" id="{2550C964-C271-4126-8BA5-DDC0E6566685}"/>
            </a:ext>
          </a:extLst>
        </xdr:cNvPr>
        <xdr:cNvCxnSpPr/>
      </xdr:nvCxnSpPr>
      <xdr:spPr>
        <a:xfrm>
          <a:off x="13629640" y="9878568"/>
          <a:ext cx="74676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134366</xdr:rowOff>
    </xdr:from>
    <xdr:to>
      <xdr:col>76</xdr:col>
      <xdr:colOff>165100</xdr:colOff>
      <xdr:row>59</xdr:row>
      <xdr:rowOff>64516</xdr:rowOff>
    </xdr:to>
    <xdr:sp macro="" textlink="">
      <xdr:nvSpPr>
        <xdr:cNvPr id="551" name="楕円 550">
          <a:extLst>
            <a:ext uri="{FF2B5EF4-FFF2-40B4-BE49-F238E27FC236}">
              <a16:creationId xmlns:a16="http://schemas.microsoft.com/office/drawing/2014/main" id="{7BC42779-0913-4675-9FC3-D863E982F87F}"/>
            </a:ext>
          </a:extLst>
        </xdr:cNvPr>
        <xdr:cNvSpPr/>
      </xdr:nvSpPr>
      <xdr:spPr>
        <a:xfrm>
          <a:off x="12804140" y="9857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155448</xdr:rowOff>
    </xdr:from>
    <xdr:to>
      <xdr:col>81</xdr:col>
      <xdr:colOff>50800</xdr:colOff>
      <xdr:row>59</xdr:row>
      <xdr:rowOff>13716</xdr:rowOff>
    </xdr:to>
    <xdr:cxnSp macro="">
      <xdr:nvCxnSpPr>
        <xdr:cNvPr id="552" name="直線コネクタ 551">
          <a:extLst>
            <a:ext uri="{FF2B5EF4-FFF2-40B4-BE49-F238E27FC236}">
              <a16:creationId xmlns:a16="http://schemas.microsoft.com/office/drawing/2014/main" id="{6FF897CD-1901-43AB-8F7A-D2774407BD30}"/>
            </a:ext>
          </a:extLst>
        </xdr:cNvPr>
        <xdr:cNvCxnSpPr/>
      </xdr:nvCxnSpPr>
      <xdr:spPr>
        <a:xfrm flipV="1">
          <a:off x="12854940" y="9878568"/>
          <a:ext cx="7747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553" name="楕円 552">
          <a:extLst>
            <a:ext uri="{FF2B5EF4-FFF2-40B4-BE49-F238E27FC236}">
              <a16:creationId xmlns:a16="http://schemas.microsoft.com/office/drawing/2014/main" id="{C33F060A-FF1F-43C8-8EDB-401C5C82AE01}"/>
            </a:ext>
          </a:extLst>
        </xdr:cNvPr>
        <xdr:cNvSpPr/>
      </xdr:nvSpPr>
      <xdr:spPr>
        <a:xfrm>
          <a:off x="12029440" y="9882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xdr:rowOff>
    </xdr:from>
    <xdr:to>
      <xdr:col>76</xdr:col>
      <xdr:colOff>114300</xdr:colOff>
      <xdr:row>59</xdr:row>
      <xdr:rowOff>38862</xdr:rowOff>
    </xdr:to>
    <xdr:cxnSp macro="">
      <xdr:nvCxnSpPr>
        <xdr:cNvPr id="554" name="直線コネクタ 553">
          <a:extLst>
            <a:ext uri="{FF2B5EF4-FFF2-40B4-BE49-F238E27FC236}">
              <a16:creationId xmlns:a16="http://schemas.microsoft.com/office/drawing/2014/main" id="{462FAD40-BE42-4D9A-9327-D8AF1AFA9DBD}"/>
            </a:ext>
          </a:extLst>
        </xdr:cNvPr>
        <xdr:cNvCxnSpPr/>
      </xdr:nvCxnSpPr>
      <xdr:spPr>
        <a:xfrm flipV="1">
          <a:off x="12072620" y="9904476"/>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125222</xdr:rowOff>
    </xdr:from>
    <xdr:to>
      <xdr:col>67</xdr:col>
      <xdr:colOff>101600</xdr:colOff>
      <xdr:row>59</xdr:row>
      <xdr:rowOff>55372</xdr:rowOff>
    </xdr:to>
    <xdr:sp macro="" textlink="">
      <xdr:nvSpPr>
        <xdr:cNvPr id="555" name="楕円 554">
          <a:extLst>
            <a:ext uri="{FF2B5EF4-FFF2-40B4-BE49-F238E27FC236}">
              <a16:creationId xmlns:a16="http://schemas.microsoft.com/office/drawing/2014/main" id="{9533A2E7-DA2A-4650-A9A5-FE30B1FE22D5}"/>
            </a:ext>
          </a:extLst>
        </xdr:cNvPr>
        <xdr:cNvSpPr/>
      </xdr:nvSpPr>
      <xdr:spPr>
        <a:xfrm>
          <a:off x="11231880" y="98483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4572</xdr:rowOff>
    </xdr:from>
    <xdr:to>
      <xdr:col>71</xdr:col>
      <xdr:colOff>177800</xdr:colOff>
      <xdr:row>59</xdr:row>
      <xdr:rowOff>38862</xdr:rowOff>
    </xdr:to>
    <xdr:cxnSp macro="">
      <xdr:nvCxnSpPr>
        <xdr:cNvPr id="556" name="直線コネクタ 555">
          <a:extLst>
            <a:ext uri="{FF2B5EF4-FFF2-40B4-BE49-F238E27FC236}">
              <a16:creationId xmlns:a16="http://schemas.microsoft.com/office/drawing/2014/main" id="{6E4D840A-81A7-4CE3-9EA4-7ED2ACC1FB2E}"/>
            </a:ext>
          </a:extLst>
        </xdr:cNvPr>
        <xdr:cNvCxnSpPr/>
      </xdr:nvCxnSpPr>
      <xdr:spPr>
        <a:xfrm>
          <a:off x="11282680" y="9895332"/>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117365</xdr:rowOff>
    </xdr:from>
    <xdr:ext cx="405111" cy="259045"/>
    <xdr:sp macro="" textlink="">
      <xdr:nvSpPr>
        <xdr:cNvPr id="557" name="n_1aveValue【学校施設】&#10;有形固定資産減価償却率">
          <a:extLst>
            <a:ext uri="{FF2B5EF4-FFF2-40B4-BE49-F238E27FC236}">
              <a16:creationId xmlns:a16="http://schemas.microsoft.com/office/drawing/2014/main" id="{393E887A-78B3-4A75-93C6-68E735688869}"/>
            </a:ext>
          </a:extLst>
        </xdr:cNvPr>
        <xdr:cNvSpPr txBox="1"/>
      </xdr:nvSpPr>
      <xdr:spPr>
        <a:xfrm>
          <a:off x="13437244" y="10008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101363</xdr:rowOff>
    </xdr:from>
    <xdr:ext cx="405111" cy="259045"/>
    <xdr:sp macro="" textlink="">
      <xdr:nvSpPr>
        <xdr:cNvPr id="558" name="n_2aveValue【学校施設】&#10;有形固定資産減価償却率">
          <a:extLst>
            <a:ext uri="{FF2B5EF4-FFF2-40B4-BE49-F238E27FC236}">
              <a16:creationId xmlns:a16="http://schemas.microsoft.com/office/drawing/2014/main" id="{81C43642-B076-44C8-B869-B5DF145AB568}"/>
            </a:ext>
          </a:extLst>
        </xdr:cNvPr>
        <xdr:cNvSpPr txBox="1"/>
      </xdr:nvSpPr>
      <xdr:spPr>
        <a:xfrm>
          <a:off x="12675244" y="9992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92219</xdr:rowOff>
    </xdr:from>
    <xdr:ext cx="405111" cy="259045"/>
    <xdr:sp macro="" textlink="">
      <xdr:nvSpPr>
        <xdr:cNvPr id="559" name="n_3aveValue【学校施設】&#10;有形固定資産減価償却率">
          <a:extLst>
            <a:ext uri="{FF2B5EF4-FFF2-40B4-BE49-F238E27FC236}">
              <a16:creationId xmlns:a16="http://schemas.microsoft.com/office/drawing/2014/main" id="{629983CC-A937-45A1-8FFA-0350FA95F246}"/>
            </a:ext>
          </a:extLst>
        </xdr:cNvPr>
        <xdr:cNvSpPr txBox="1"/>
      </xdr:nvSpPr>
      <xdr:spPr>
        <a:xfrm>
          <a:off x="11900544" y="998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78503</xdr:rowOff>
    </xdr:from>
    <xdr:ext cx="405111" cy="259045"/>
    <xdr:sp macro="" textlink="">
      <xdr:nvSpPr>
        <xdr:cNvPr id="560" name="n_4aveValue【学校施設】&#10;有形固定資産減価償却率">
          <a:extLst>
            <a:ext uri="{FF2B5EF4-FFF2-40B4-BE49-F238E27FC236}">
              <a16:creationId xmlns:a16="http://schemas.microsoft.com/office/drawing/2014/main" id="{D02A5C03-7AD8-4080-BC0A-BB2F517AEAD8}"/>
            </a:ext>
          </a:extLst>
        </xdr:cNvPr>
        <xdr:cNvSpPr txBox="1"/>
      </xdr:nvSpPr>
      <xdr:spPr>
        <a:xfrm>
          <a:off x="11102984" y="996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51325</xdr:rowOff>
    </xdr:from>
    <xdr:ext cx="405111" cy="259045"/>
    <xdr:sp macro="" textlink="">
      <xdr:nvSpPr>
        <xdr:cNvPr id="561" name="n_1mainValue【学校施設】&#10;有形固定資産減価償却率">
          <a:extLst>
            <a:ext uri="{FF2B5EF4-FFF2-40B4-BE49-F238E27FC236}">
              <a16:creationId xmlns:a16="http://schemas.microsoft.com/office/drawing/2014/main" id="{D45B9BE9-C260-419F-91DD-EEB16CCC2228}"/>
            </a:ext>
          </a:extLst>
        </xdr:cNvPr>
        <xdr:cNvSpPr txBox="1"/>
      </xdr:nvSpPr>
      <xdr:spPr>
        <a:xfrm>
          <a:off x="13437244" y="960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81043</xdr:rowOff>
    </xdr:from>
    <xdr:ext cx="405111" cy="259045"/>
    <xdr:sp macro="" textlink="">
      <xdr:nvSpPr>
        <xdr:cNvPr id="562" name="n_2mainValue【学校施設】&#10;有形固定資産減価償却率">
          <a:extLst>
            <a:ext uri="{FF2B5EF4-FFF2-40B4-BE49-F238E27FC236}">
              <a16:creationId xmlns:a16="http://schemas.microsoft.com/office/drawing/2014/main" id="{4A42B558-7CE0-4396-A37A-EAD157714B4A}"/>
            </a:ext>
          </a:extLst>
        </xdr:cNvPr>
        <xdr:cNvSpPr txBox="1"/>
      </xdr:nvSpPr>
      <xdr:spPr>
        <a:xfrm>
          <a:off x="126752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106189</xdr:rowOff>
    </xdr:from>
    <xdr:ext cx="405111" cy="259045"/>
    <xdr:sp macro="" textlink="">
      <xdr:nvSpPr>
        <xdr:cNvPr id="563" name="n_3mainValue【学校施設】&#10;有形固定資産減価償却率">
          <a:extLst>
            <a:ext uri="{FF2B5EF4-FFF2-40B4-BE49-F238E27FC236}">
              <a16:creationId xmlns:a16="http://schemas.microsoft.com/office/drawing/2014/main" id="{6C08D57B-6D19-405D-A8F7-960179F1F3F4}"/>
            </a:ext>
          </a:extLst>
        </xdr:cNvPr>
        <xdr:cNvSpPr txBox="1"/>
      </xdr:nvSpPr>
      <xdr:spPr>
        <a:xfrm>
          <a:off x="1190054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71899</xdr:rowOff>
    </xdr:from>
    <xdr:ext cx="405111" cy="259045"/>
    <xdr:sp macro="" textlink="">
      <xdr:nvSpPr>
        <xdr:cNvPr id="564" name="n_4mainValue【学校施設】&#10;有形固定資産減価償却率">
          <a:extLst>
            <a:ext uri="{FF2B5EF4-FFF2-40B4-BE49-F238E27FC236}">
              <a16:creationId xmlns:a16="http://schemas.microsoft.com/office/drawing/2014/main" id="{B00D30A6-BDA1-4923-B76A-1F78118E864A}"/>
            </a:ext>
          </a:extLst>
        </xdr:cNvPr>
        <xdr:cNvSpPr txBox="1"/>
      </xdr:nvSpPr>
      <xdr:spPr>
        <a:xfrm>
          <a:off x="11102984" y="962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FC88911D-099F-4929-B522-0C24B1FBEC7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3B89DE04-22EF-4471-8D67-89C2BC01B21D}"/>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9EAFF98F-9CB4-49D9-8D81-C296D6F34B1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C25625D8-8B4B-49C1-B9BA-96D23A021D73}"/>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93F925E4-1540-496E-A226-A0F06137EC1B}"/>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ED29BCE7-E019-4F66-BB2B-BFFE3D7738E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1AD4BC6B-4028-41E8-8ED4-8B2475575F8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D6E8CD0-87C0-4CA2-BB5F-5EF1B171829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DCD32E2D-9335-4AB1-B083-7BBD8D70FC4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682293AD-3372-4755-A88E-2F2DC6FD5906}"/>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1457B87B-43B8-4A19-96B7-B8B798D75178}"/>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C648CB1F-5C3A-4915-A5B1-01AFC15C5E1B}"/>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347DF96A-1CC9-4DB1-AEAD-3816B4EB0778}"/>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86D269E0-0E12-4006-9C53-2E91594862D3}"/>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29C35FFC-5692-4294-9BBF-EC45C0187933}"/>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E6B68FE1-1C96-4C12-A2CB-BEF8C0E62F6A}"/>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C6E18191-A958-4793-AFF3-825E91A96742}"/>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B952354F-9865-4E6A-9A14-FA4A207DD734}"/>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F9B5B87D-CDC5-42CF-914C-21B9050C6998}"/>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176EA1B0-B29C-4B6B-B0E9-74C68DD99F8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85E26E1D-2E1D-41E0-A0F4-1D592EC45008}"/>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B9D44645-DBC5-4F1C-96DA-0DCAE07ECAE2}"/>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76DD8D40-7D02-4781-BE07-702297ABE5C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a:extLst>
            <a:ext uri="{FF2B5EF4-FFF2-40B4-BE49-F238E27FC236}">
              <a16:creationId xmlns:a16="http://schemas.microsoft.com/office/drawing/2014/main" id="{DD000EB9-B330-45F9-AFC5-9D05375376C7}"/>
            </a:ext>
          </a:extLst>
        </xdr:cNvPr>
        <xdr:cNvCxnSpPr/>
      </xdr:nvCxnSpPr>
      <xdr:spPr>
        <a:xfrm flipV="1">
          <a:off x="19509104" y="9438513"/>
          <a:ext cx="0" cy="122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a:extLst>
            <a:ext uri="{FF2B5EF4-FFF2-40B4-BE49-F238E27FC236}">
              <a16:creationId xmlns:a16="http://schemas.microsoft.com/office/drawing/2014/main" id="{0E3C56CA-F341-4379-8E80-B233BA35EEE6}"/>
            </a:ext>
          </a:extLst>
        </xdr:cNvPr>
        <xdr:cNvSpPr txBox="1"/>
      </xdr:nvSpPr>
      <xdr:spPr>
        <a:xfrm>
          <a:off x="19547840" y="106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a:extLst>
            <a:ext uri="{FF2B5EF4-FFF2-40B4-BE49-F238E27FC236}">
              <a16:creationId xmlns:a16="http://schemas.microsoft.com/office/drawing/2014/main" id="{4A1B17F8-FD21-4B6F-BAE4-36AB322341D7}"/>
            </a:ext>
          </a:extLst>
        </xdr:cNvPr>
        <xdr:cNvCxnSpPr/>
      </xdr:nvCxnSpPr>
      <xdr:spPr>
        <a:xfrm>
          <a:off x="19443700" y="10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a:extLst>
            <a:ext uri="{FF2B5EF4-FFF2-40B4-BE49-F238E27FC236}">
              <a16:creationId xmlns:a16="http://schemas.microsoft.com/office/drawing/2014/main" id="{25981820-B36F-486E-AF50-35CFE52C22B6}"/>
            </a:ext>
          </a:extLst>
        </xdr:cNvPr>
        <xdr:cNvSpPr txBox="1"/>
      </xdr:nvSpPr>
      <xdr:spPr>
        <a:xfrm>
          <a:off x="19547840" y="922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a:extLst>
            <a:ext uri="{FF2B5EF4-FFF2-40B4-BE49-F238E27FC236}">
              <a16:creationId xmlns:a16="http://schemas.microsoft.com/office/drawing/2014/main" id="{B48643C5-5079-41C2-BCBE-1228BA0987E4}"/>
            </a:ext>
          </a:extLst>
        </xdr:cNvPr>
        <xdr:cNvCxnSpPr/>
      </xdr:nvCxnSpPr>
      <xdr:spPr>
        <a:xfrm>
          <a:off x="19443700" y="94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109046</xdr:rowOff>
    </xdr:from>
    <xdr:ext cx="469744" cy="259045"/>
    <xdr:sp macro="" textlink="">
      <xdr:nvSpPr>
        <xdr:cNvPr id="593" name="【学校施設】&#10;一人当たり面積平均値テキスト">
          <a:extLst>
            <a:ext uri="{FF2B5EF4-FFF2-40B4-BE49-F238E27FC236}">
              <a16:creationId xmlns:a16="http://schemas.microsoft.com/office/drawing/2014/main" id="{C1A314CF-178B-473C-857B-174E7DE6992E}"/>
            </a:ext>
          </a:extLst>
        </xdr:cNvPr>
        <xdr:cNvSpPr txBox="1"/>
      </xdr:nvSpPr>
      <xdr:spPr>
        <a:xfrm>
          <a:off x="19547840" y="10335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a:extLst>
            <a:ext uri="{FF2B5EF4-FFF2-40B4-BE49-F238E27FC236}">
              <a16:creationId xmlns:a16="http://schemas.microsoft.com/office/drawing/2014/main" id="{00D4BAA1-782D-404B-906E-31A613587568}"/>
            </a:ext>
          </a:extLst>
        </xdr:cNvPr>
        <xdr:cNvSpPr/>
      </xdr:nvSpPr>
      <xdr:spPr>
        <a:xfrm>
          <a:off x="19458940" y="104798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a:extLst>
            <a:ext uri="{FF2B5EF4-FFF2-40B4-BE49-F238E27FC236}">
              <a16:creationId xmlns:a16="http://schemas.microsoft.com/office/drawing/2014/main" id="{27675677-1603-400D-B1B6-8835B7AF9120}"/>
            </a:ext>
          </a:extLst>
        </xdr:cNvPr>
        <xdr:cNvSpPr/>
      </xdr:nvSpPr>
      <xdr:spPr>
        <a:xfrm>
          <a:off x="18735040" y="104808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a:extLst>
            <a:ext uri="{FF2B5EF4-FFF2-40B4-BE49-F238E27FC236}">
              <a16:creationId xmlns:a16="http://schemas.microsoft.com/office/drawing/2014/main" id="{0A628B67-4947-47C1-8A58-65AD3E6CA2F1}"/>
            </a:ext>
          </a:extLst>
        </xdr:cNvPr>
        <xdr:cNvSpPr/>
      </xdr:nvSpPr>
      <xdr:spPr>
        <a:xfrm>
          <a:off x="17937480" y="10474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a:extLst>
            <a:ext uri="{FF2B5EF4-FFF2-40B4-BE49-F238E27FC236}">
              <a16:creationId xmlns:a16="http://schemas.microsoft.com/office/drawing/2014/main" id="{FADCC93A-B14C-457D-99F4-D2C2E99DB562}"/>
            </a:ext>
          </a:extLst>
        </xdr:cNvPr>
        <xdr:cNvSpPr/>
      </xdr:nvSpPr>
      <xdr:spPr>
        <a:xfrm>
          <a:off x="17162780" y="10477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a:extLst>
            <a:ext uri="{FF2B5EF4-FFF2-40B4-BE49-F238E27FC236}">
              <a16:creationId xmlns:a16="http://schemas.microsoft.com/office/drawing/2014/main" id="{850B4CA3-088E-49F7-87B0-5A48E233B85F}"/>
            </a:ext>
          </a:extLst>
        </xdr:cNvPr>
        <xdr:cNvSpPr/>
      </xdr:nvSpPr>
      <xdr:spPr>
        <a:xfrm>
          <a:off x="16388080" y="10482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10F139D-8DB8-45BF-9793-0118AFDCC09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FB46BBBB-EECF-489A-B28C-C6CC5280C11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0D2027C-F887-4460-BD4F-884C9894F4A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0C7FF7A-E763-4024-A3A2-59A007EF2FF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E5C8075-04A5-4976-BE0E-3260412AA3C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131128</xdr:rowOff>
    </xdr:from>
    <xdr:to>
      <xdr:col>116</xdr:col>
      <xdr:colOff>114300</xdr:colOff>
      <xdr:row>63</xdr:row>
      <xdr:rowOff>61278</xdr:rowOff>
    </xdr:to>
    <xdr:sp macro="" textlink="">
      <xdr:nvSpPr>
        <xdr:cNvPr id="604" name="楕円 603">
          <a:extLst>
            <a:ext uri="{FF2B5EF4-FFF2-40B4-BE49-F238E27FC236}">
              <a16:creationId xmlns:a16="http://schemas.microsoft.com/office/drawing/2014/main" id="{94509C9E-CB6D-4FFB-B684-28455027C7B5}"/>
            </a:ext>
          </a:extLst>
        </xdr:cNvPr>
        <xdr:cNvSpPr/>
      </xdr:nvSpPr>
      <xdr:spPr>
        <a:xfrm>
          <a:off x="19458940" y="105248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64597</xdr:rowOff>
    </xdr:from>
    <xdr:ext cx="469744" cy="259045"/>
    <xdr:sp macro="" textlink="">
      <xdr:nvSpPr>
        <xdr:cNvPr id="605" name="【学校施設】&#10;一人当たり面積該当値テキスト">
          <a:extLst>
            <a:ext uri="{FF2B5EF4-FFF2-40B4-BE49-F238E27FC236}">
              <a16:creationId xmlns:a16="http://schemas.microsoft.com/office/drawing/2014/main" id="{DD4755B8-880E-48E6-A2FB-54E812886056}"/>
            </a:ext>
          </a:extLst>
        </xdr:cNvPr>
        <xdr:cNvSpPr txBox="1"/>
      </xdr:nvSpPr>
      <xdr:spPr>
        <a:xfrm>
          <a:off x="19547840" y="104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133604</xdr:rowOff>
    </xdr:from>
    <xdr:to>
      <xdr:col>112</xdr:col>
      <xdr:colOff>38100</xdr:colOff>
      <xdr:row>63</xdr:row>
      <xdr:rowOff>63754</xdr:rowOff>
    </xdr:to>
    <xdr:sp macro="" textlink="">
      <xdr:nvSpPr>
        <xdr:cNvPr id="606" name="楕円 605">
          <a:extLst>
            <a:ext uri="{FF2B5EF4-FFF2-40B4-BE49-F238E27FC236}">
              <a16:creationId xmlns:a16="http://schemas.microsoft.com/office/drawing/2014/main" id="{8C4E5551-6D62-4025-B5CE-401CD78C0B57}"/>
            </a:ext>
          </a:extLst>
        </xdr:cNvPr>
        <xdr:cNvSpPr/>
      </xdr:nvSpPr>
      <xdr:spPr>
        <a:xfrm>
          <a:off x="18735040" y="105272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10478</xdr:rowOff>
    </xdr:from>
    <xdr:to>
      <xdr:col>116</xdr:col>
      <xdr:colOff>63500</xdr:colOff>
      <xdr:row>63</xdr:row>
      <xdr:rowOff>12954</xdr:rowOff>
    </xdr:to>
    <xdr:cxnSp macro="">
      <xdr:nvCxnSpPr>
        <xdr:cNvPr id="607" name="直線コネクタ 606">
          <a:extLst>
            <a:ext uri="{FF2B5EF4-FFF2-40B4-BE49-F238E27FC236}">
              <a16:creationId xmlns:a16="http://schemas.microsoft.com/office/drawing/2014/main" id="{142D8DBB-385C-48D7-84DD-066AD6E55103}"/>
            </a:ext>
          </a:extLst>
        </xdr:cNvPr>
        <xdr:cNvCxnSpPr/>
      </xdr:nvCxnSpPr>
      <xdr:spPr>
        <a:xfrm flipV="1">
          <a:off x="18778220" y="10571798"/>
          <a:ext cx="73152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154940</xdr:rowOff>
    </xdr:from>
    <xdr:to>
      <xdr:col>107</xdr:col>
      <xdr:colOff>101600</xdr:colOff>
      <xdr:row>62</xdr:row>
      <xdr:rowOff>85090</xdr:rowOff>
    </xdr:to>
    <xdr:sp macro="" textlink="">
      <xdr:nvSpPr>
        <xdr:cNvPr id="608" name="楕円 607">
          <a:extLst>
            <a:ext uri="{FF2B5EF4-FFF2-40B4-BE49-F238E27FC236}">
              <a16:creationId xmlns:a16="http://schemas.microsoft.com/office/drawing/2014/main" id="{5C8C35CE-3FDE-4B0B-94F6-71AC403EB108}"/>
            </a:ext>
          </a:extLst>
        </xdr:cNvPr>
        <xdr:cNvSpPr/>
      </xdr:nvSpPr>
      <xdr:spPr>
        <a:xfrm>
          <a:off x="17937480" y="10380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34290</xdr:rowOff>
    </xdr:from>
    <xdr:to>
      <xdr:col>111</xdr:col>
      <xdr:colOff>177800</xdr:colOff>
      <xdr:row>63</xdr:row>
      <xdr:rowOff>12954</xdr:rowOff>
    </xdr:to>
    <xdr:cxnSp macro="">
      <xdr:nvCxnSpPr>
        <xdr:cNvPr id="609" name="直線コネクタ 608">
          <a:extLst>
            <a:ext uri="{FF2B5EF4-FFF2-40B4-BE49-F238E27FC236}">
              <a16:creationId xmlns:a16="http://schemas.microsoft.com/office/drawing/2014/main" id="{E291062D-8AD5-4B6F-AA34-499247395113}"/>
            </a:ext>
          </a:extLst>
        </xdr:cNvPr>
        <xdr:cNvCxnSpPr/>
      </xdr:nvCxnSpPr>
      <xdr:spPr>
        <a:xfrm>
          <a:off x="17988280" y="10427970"/>
          <a:ext cx="78994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610" name="楕円 609">
          <a:extLst>
            <a:ext uri="{FF2B5EF4-FFF2-40B4-BE49-F238E27FC236}">
              <a16:creationId xmlns:a16="http://schemas.microsoft.com/office/drawing/2014/main" id="{D82D1239-F5DC-4E2D-8577-63E8A8E15AD6}"/>
            </a:ext>
          </a:extLst>
        </xdr:cNvPr>
        <xdr:cNvSpPr/>
      </xdr:nvSpPr>
      <xdr:spPr>
        <a:xfrm>
          <a:off x="1716278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34290</xdr:rowOff>
    </xdr:from>
    <xdr:to>
      <xdr:col>107</xdr:col>
      <xdr:colOff>50800</xdr:colOff>
      <xdr:row>62</xdr:row>
      <xdr:rowOff>38100</xdr:rowOff>
    </xdr:to>
    <xdr:cxnSp macro="">
      <xdr:nvCxnSpPr>
        <xdr:cNvPr id="611" name="直線コネクタ 610">
          <a:extLst>
            <a:ext uri="{FF2B5EF4-FFF2-40B4-BE49-F238E27FC236}">
              <a16:creationId xmlns:a16="http://schemas.microsoft.com/office/drawing/2014/main" id="{3972C97C-99A8-48E4-A4B1-B4664D40DC8A}"/>
            </a:ext>
          </a:extLst>
        </xdr:cNvPr>
        <xdr:cNvCxnSpPr/>
      </xdr:nvCxnSpPr>
      <xdr:spPr>
        <a:xfrm flipV="1">
          <a:off x="17213580" y="1042797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161036</xdr:rowOff>
    </xdr:from>
    <xdr:to>
      <xdr:col>98</xdr:col>
      <xdr:colOff>38100</xdr:colOff>
      <xdr:row>62</xdr:row>
      <xdr:rowOff>91186</xdr:rowOff>
    </xdr:to>
    <xdr:sp macro="" textlink="">
      <xdr:nvSpPr>
        <xdr:cNvPr id="612" name="楕円 611">
          <a:extLst>
            <a:ext uri="{FF2B5EF4-FFF2-40B4-BE49-F238E27FC236}">
              <a16:creationId xmlns:a16="http://schemas.microsoft.com/office/drawing/2014/main" id="{A41424AB-D3D2-40D3-B0D9-3F3CB25A1E92}"/>
            </a:ext>
          </a:extLst>
        </xdr:cNvPr>
        <xdr:cNvSpPr/>
      </xdr:nvSpPr>
      <xdr:spPr>
        <a:xfrm>
          <a:off x="16388080" y="103870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40386</xdr:rowOff>
    </xdr:to>
    <xdr:cxnSp macro="">
      <xdr:nvCxnSpPr>
        <xdr:cNvPr id="613" name="直線コネクタ 612">
          <a:extLst>
            <a:ext uri="{FF2B5EF4-FFF2-40B4-BE49-F238E27FC236}">
              <a16:creationId xmlns:a16="http://schemas.microsoft.com/office/drawing/2014/main" id="{4E91D498-F6A7-492E-A7D1-259204681676}"/>
            </a:ext>
          </a:extLst>
        </xdr:cNvPr>
        <xdr:cNvCxnSpPr/>
      </xdr:nvCxnSpPr>
      <xdr:spPr>
        <a:xfrm flipV="1">
          <a:off x="16431260" y="1043178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33799</xdr:rowOff>
    </xdr:from>
    <xdr:ext cx="469744" cy="259045"/>
    <xdr:sp macro="" textlink="">
      <xdr:nvSpPr>
        <xdr:cNvPr id="614" name="n_1aveValue【学校施設】&#10;一人当たり面積">
          <a:extLst>
            <a:ext uri="{FF2B5EF4-FFF2-40B4-BE49-F238E27FC236}">
              <a16:creationId xmlns:a16="http://schemas.microsoft.com/office/drawing/2014/main" id="{109DF772-FDD5-42C0-B307-A51ACC860364}"/>
            </a:ext>
          </a:extLst>
        </xdr:cNvPr>
        <xdr:cNvSpPr txBox="1"/>
      </xdr:nvSpPr>
      <xdr:spPr>
        <a:xfrm>
          <a:off x="18561127"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615" name="n_2aveValue【学校施設】&#10;一人当たり面積">
          <a:extLst>
            <a:ext uri="{FF2B5EF4-FFF2-40B4-BE49-F238E27FC236}">
              <a16:creationId xmlns:a16="http://schemas.microsoft.com/office/drawing/2014/main" id="{6F22D1F2-5EE3-4A4F-97D5-F4EBCDF8783B}"/>
            </a:ext>
          </a:extLst>
        </xdr:cNvPr>
        <xdr:cNvSpPr txBox="1"/>
      </xdr:nvSpPr>
      <xdr:spPr>
        <a:xfrm>
          <a:off x="17776267" y="1056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616" name="n_3aveValue【学校施設】&#10;一人当たり面積">
          <a:extLst>
            <a:ext uri="{FF2B5EF4-FFF2-40B4-BE49-F238E27FC236}">
              <a16:creationId xmlns:a16="http://schemas.microsoft.com/office/drawing/2014/main" id="{9D8C02C0-0B32-4033-B860-F669FD332DF6}"/>
            </a:ext>
          </a:extLst>
        </xdr:cNvPr>
        <xdr:cNvSpPr txBox="1"/>
      </xdr:nvSpPr>
      <xdr:spPr>
        <a:xfrm>
          <a:off x="17001567" y="1056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617" name="n_4aveValue【学校施設】&#10;一人当たり面積">
          <a:extLst>
            <a:ext uri="{FF2B5EF4-FFF2-40B4-BE49-F238E27FC236}">
              <a16:creationId xmlns:a16="http://schemas.microsoft.com/office/drawing/2014/main" id="{373A2A76-C3C4-4A2E-A19D-346BBA667FB3}"/>
            </a:ext>
          </a:extLst>
        </xdr:cNvPr>
        <xdr:cNvSpPr txBox="1"/>
      </xdr:nvSpPr>
      <xdr:spPr>
        <a:xfrm>
          <a:off x="16226867" y="105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54881</xdr:rowOff>
    </xdr:from>
    <xdr:ext cx="469744" cy="259045"/>
    <xdr:sp macro="" textlink="">
      <xdr:nvSpPr>
        <xdr:cNvPr id="618" name="n_1mainValue【学校施設】&#10;一人当たり面積">
          <a:extLst>
            <a:ext uri="{FF2B5EF4-FFF2-40B4-BE49-F238E27FC236}">
              <a16:creationId xmlns:a16="http://schemas.microsoft.com/office/drawing/2014/main" id="{7C748D8B-EC36-46B3-BB02-0C0DB918A6BA}"/>
            </a:ext>
          </a:extLst>
        </xdr:cNvPr>
        <xdr:cNvSpPr txBox="1"/>
      </xdr:nvSpPr>
      <xdr:spPr>
        <a:xfrm>
          <a:off x="18561127" y="1061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101617</xdr:rowOff>
    </xdr:from>
    <xdr:ext cx="469744" cy="259045"/>
    <xdr:sp macro="" textlink="">
      <xdr:nvSpPr>
        <xdr:cNvPr id="619" name="n_2mainValue【学校施設】&#10;一人当たり面積">
          <a:extLst>
            <a:ext uri="{FF2B5EF4-FFF2-40B4-BE49-F238E27FC236}">
              <a16:creationId xmlns:a16="http://schemas.microsoft.com/office/drawing/2014/main" id="{F1DD54FE-10BD-4410-8A49-4842388F7979}"/>
            </a:ext>
          </a:extLst>
        </xdr:cNvPr>
        <xdr:cNvSpPr txBox="1"/>
      </xdr:nvSpPr>
      <xdr:spPr>
        <a:xfrm>
          <a:off x="1777626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620" name="n_3mainValue【学校施設】&#10;一人当たり面積">
          <a:extLst>
            <a:ext uri="{FF2B5EF4-FFF2-40B4-BE49-F238E27FC236}">
              <a16:creationId xmlns:a16="http://schemas.microsoft.com/office/drawing/2014/main" id="{A910E961-FC26-4AA3-995D-05BFFE31EEF1}"/>
            </a:ext>
          </a:extLst>
        </xdr:cNvPr>
        <xdr:cNvSpPr txBox="1"/>
      </xdr:nvSpPr>
      <xdr:spPr>
        <a:xfrm>
          <a:off x="1700156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107713</xdr:rowOff>
    </xdr:from>
    <xdr:ext cx="469744" cy="259045"/>
    <xdr:sp macro="" textlink="">
      <xdr:nvSpPr>
        <xdr:cNvPr id="621" name="n_4mainValue【学校施設】&#10;一人当たり面積">
          <a:extLst>
            <a:ext uri="{FF2B5EF4-FFF2-40B4-BE49-F238E27FC236}">
              <a16:creationId xmlns:a16="http://schemas.microsoft.com/office/drawing/2014/main" id="{7D80A455-8A54-4742-97B0-15352609278F}"/>
            </a:ext>
          </a:extLst>
        </xdr:cNvPr>
        <xdr:cNvSpPr txBox="1"/>
      </xdr:nvSpPr>
      <xdr:spPr>
        <a:xfrm>
          <a:off x="16226867" y="101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92088CE6-5323-4ECE-96E6-E4CA3B7FE55A}"/>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20B9D10F-C1FC-4A5C-AB50-B824E93DF30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9BF23EC3-C5BE-4A7C-8EBD-3355FE899B9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98420918-98AD-4711-8FC8-1432EE21028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1E4559F2-FD2A-4012-A536-291EC0BA369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34B19644-CDCC-4656-A53B-A9164A5495D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DBA49587-814B-4A69-A601-122AB05AA0E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A1031478-D999-4220-BD47-B293C77573FA}"/>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B1DCF04-4FE1-4570-8C4F-E36452A778C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1224D7A9-DCC9-4169-97E7-F24744C921E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ECB21A4D-A145-4A97-BC55-F7CC8A89EC2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F63A5B59-180A-49A4-A1F8-6EE6579FC13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3C1EB293-29BB-4C20-9D4F-1745B3B5BF0F}"/>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EDF7EA50-14ED-4DF4-B218-72708E852188}"/>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5EF9A1E0-A9E4-4DFA-916B-04AE8A1F717E}"/>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C88632D3-AAB9-4520-8564-3D30EBE311A7}"/>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7FAEFF72-43AB-471C-AB21-F31A58662FD5}"/>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781AB4CA-5EAB-49E9-8A29-0C985382B69F}"/>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E8F80CEA-4309-43FE-A3CA-81DF5D5BA19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5F74B42A-4901-42B8-A9E4-0DFFC9C06D3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E131E452-00DB-4AD7-9DC7-6E6EE20B4B9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ADE4A816-A3D2-456A-8E5E-F361083E597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461BC156-F9C6-4CAA-B31C-4ED79B7E30A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B5943E03-3EC9-4463-8869-C0AC3E65892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47BC22C9-1FF1-4E2F-95B2-4FFC72D285A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7A7B47BE-34C4-4642-B63D-80288F69D44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AA77A66C-CB9C-4C7C-BB12-933355A45AD4}"/>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FC50FE78-84B6-4562-90C2-CA48DDA4CD67}"/>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E5D1DAD7-0E67-4191-AF18-FFB795DA4401}"/>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A1624C90-7ED9-47DD-8F41-F355C9EF207F}"/>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EB05E5B1-6487-45FC-A201-3484D10275D4}"/>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9A7C36CC-5E08-4AB1-ADE5-21C547E89628}"/>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E477F146-8158-4528-9E06-B11C2B81F031}"/>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39E696C9-4597-4D0D-ABCD-DBEB7557F401}"/>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39A41220-40EC-43CF-A0DA-05A06AA0069C}"/>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2BBF9BC9-0B77-47DE-9BB6-39FFF2F4EFB8}"/>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334DB2DB-6F07-44DD-BCBE-D6E0DC1D23A5}"/>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25FA85B3-181D-4462-B751-BA28CE1C2F1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9305662E-DAE9-4B74-AB33-860BB48816A8}"/>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1C58C1BB-19C5-4C88-B811-0DBF5BE5FBB8}"/>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0498BB76-A43C-448B-B316-3CCA923F3303}"/>
            </a:ext>
          </a:extLst>
        </xdr:cNvPr>
        <xdr:cNvCxnSpPr/>
      </xdr:nvCxnSpPr>
      <xdr:spPr>
        <a:xfrm flipV="1">
          <a:off x="14375764" y="1682305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C71007B6-4DD0-494E-A2CD-8D1416362489}"/>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C04EFDD1-17A7-4D05-8003-FF44C33284D7}"/>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30F79DEF-DF12-4BEC-89CF-5B74658E5ED2}"/>
            </a:ext>
          </a:extLst>
        </xdr:cNvPr>
        <xdr:cNvSpPr txBox="1"/>
      </xdr:nvSpPr>
      <xdr:spPr>
        <a:xfrm>
          <a:off x="14414500" y="16602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E78D56BC-6EAE-4004-86D5-C3A7F37F552D}"/>
            </a:ext>
          </a:extLst>
        </xdr:cNvPr>
        <xdr:cNvCxnSpPr/>
      </xdr:nvCxnSpPr>
      <xdr:spPr>
        <a:xfrm>
          <a:off x="14287500" y="1682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61613</xdr:rowOff>
    </xdr:from>
    <xdr:ext cx="405111" cy="259045"/>
    <xdr:sp macro="" textlink="">
      <xdr:nvSpPr>
        <xdr:cNvPr id="667" name="【公民館】&#10;有形固定資産減価償却率平均値テキスト">
          <a:extLst>
            <a:ext uri="{FF2B5EF4-FFF2-40B4-BE49-F238E27FC236}">
              <a16:creationId xmlns:a16="http://schemas.microsoft.com/office/drawing/2014/main" id="{A1BEB264-71CB-44EB-9BAE-24F0B59045B8}"/>
            </a:ext>
          </a:extLst>
        </xdr:cNvPr>
        <xdr:cNvSpPr txBox="1"/>
      </xdr:nvSpPr>
      <xdr:spPr>
        <a:xfrm>
          <a:off x="14414500" y="17328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D4BD7E9B-3198-4743-9CFC-8222D9BFF3AB}"/>
            </a:ext>
          </a:extLst>
        </xdr:cNvPr>
        <xdr:cNvSpPr/>
      </xdr:nvSpPr>
      <xdr:spPr>
        <a:xfrm>
          <a:off x="14325600" y="1747329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819A17DF-048D-4AF9-AAC9-2C2134FA9000}"/>
            </a:ext>
          </a:extLst>
        </xdr:cNvPr>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a:extLst>
            <a:ext uri="{FF2B5EF4-FFF2-40B4-BE49-F238E27FC236}">
              <a16:creationId xmlns:a16="http://schemas.microsoft.com/office/drawing/2014/main" id="{3EF6A006-7800-40E7-868C-58AD101E5E84}"/>
            </a:ext>
          </a:extLst>
        </xdr:cNvPr>
        <xdr:cNvSpPr/>
      </xdr:nvSpPr>
      <xdr:spPr>
        <a:xfrm>
          <a:off x="128041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a:extLst>
            <a:ext uri="{FF2B5EF4-FFF2-40B4-BE49-F238E27FC236}">
              <a16:creationId xmlns:a16="http://schemas.microsoft.com/office/drawing/2014/main" id="{99B335A8-89C5-43BF-8930-B6E2F1DD2081}"/>
            </a:ext>
          </a:extLst>
        </xdr:cNvPr>
        <xdr:cNvSpPr/>
      </xdr:nvSpPr>
      <xdr:spPr>
        <a:xfrm>
          <a:off x="12029440" y="174218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a:extLst>
            <a:ext uri="{FF2B5EF4-FFF2-40B4-BE49-F238E27FC236}">
              <a16:creationId xmlns:a16="http://schemas.microsoft.com/office/drawing/2014/main" id="{482DC1DD-DF9C-4259-A3D7-561589E4A9A4}"/>
            </a:ext>
          </a:extLst>
        </xdr:cNvPr>
        <xdr:cNvSpPr/>
      </xdr:nvSpPr>
      <xdr:spPr>
        <a:xfrm>
          <a:off x="1123188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B174B9E-2F48-4BD1-B711-D76D5AE97A4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5544976-3D38-40F3-A353-D8713FECCF0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6C157F29-BDDE-4965-B407-3F4005FD84A6}"/>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666F6C25-2A19-46DB-A181-022A2556A31B}"/>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1494EAED-BF74-45B1-BE3C-8C3BB812BE86}"/>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42545</xdr:rowOff>
    </xdr:from>
    <xdr:to>
      <xdr:col>85</xdr:col>
      <xdr:colOff>177800</xdr:colOff>
      <xdr:row>105</xdr:row>
      <xdr:rowOff>144145</xdr:rowOff>
    </xdr:to>
    <xdr:sp macro="" textlink="">
      <xdr:nvSpPr>
        <xdr:cNvPr id="678" name="楕円 677">
          <a:extLst>
            <a:ext uri="{FF2B5EF4-FFF2-40B4-BE49-F238E27FC236}">
              <a16:creationId xmlns:a16="http://schemas.microsoft.com/office/drawing/2014/main" id="{89390F6D-7F2B-4938-80B3-959BFB0B5FBC}"/>
            </a:ext>
          </a:extLst>
        </xdr:cNvPr>
        <xdr:cNvSpPr/>
      </xdr:nvSpPr>
      <xdr:spPr>
        <a:xfrm>
          <a:off x="14325600" y="1764474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20972</xdr:rowOff>
    </xdr:from>
    <xdr:ext cx="405111" cy="259045"/>
    <xdr:sp macro="" textlink="">
      <xdr:nvSpPr>
        <xdr:cNvPr id="679" name="【公民館】&#10;有形固定資産減価償却率該当値テキスト">
          <a:extLst>
            <a:ext uri="{FF2B5EF4-FFF2-40B4-BE49-F238E27FC236}">
              <a16:creationId xmlns:a16="http://schemas.microsoft.com/office/drawing/2014/main" id="{544B3EB5-A0AA-431C-8D52-D8B83A4E6606}"/>
            </a:ext>
          </a:extLst>
        </xdr:cNvPr>
        <xdr:cNvSpPr txBox="1"/>
      </xdr:nvSpPr>
      <xdr:spPr>
        <a:xfrm>
          <a:off x="14414500" y="1762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170180</xdr:rowOff>
    </xdr:from>
    <xdr:to>
      <xdr:col>81</xdr:col>
      <xdr:colOff>101600</xdr:colOff>
      <xdr:row>105</xdr:row>
      <xdr:rowOff>100330</xdr:rowOff>
    </xdr:to>
    <xdr:sp macro="" textlink="">
      <xdr:nvSpPr>
        <xdr:cNvPr id="680" name="楕円 679">
          <a:extLst>
            <a:ext uri="{FF2B5EF4-FFF2-40B4-BE49-F238E27FC236}">
              <a16:creationId xmlns:a16="http://schemas.microsoft.com/office/drawing/2014/main" id="{CFCE85AE-D70B-45E5-B12B-AD4588E742E7}"/>
            </a:ext>
          </a:extLst>
        </xdr:cNvPr>
        <xdr:cNvSpPr/>
      </xdr:nvSpPr>
      <xdr:spPr>
        <a:xfrm>
          <a:off x="13578840" y="17604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105</xdr:row>
      <xdr:rowOff>93345</xdr:rowOff>
    </xdr:to>
    <xdr:cxnSp macro="">
      <xdr:nvCxnSpPr>
        <xdr:cNvPr id="681" name="直線コネクタ 680">
          <a:extLst>
            <a:ext uri="{FF2B5EF4-FFF2-40B4-BE49-F238E27FC236}">
              <a16:creationId xmlns:a16="http://schemas.microsoft.com/office/drawing/2014/main" id="{9F915EB2-B08D-416E-BBE3-79D8ADCB6D83}"/>
            </a:ext>
          </a:extLst>
        </xdr:cNvPr>
        <xdr:cNvCxnSpPr/>
      </xdr:nvCxnSpPr>
      <xdr:spPr>
        <a:xfrm>
          <a:off x="13629640" y="1765173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682" name="楕円 681">
          <a:extLst>
            <a:ext uri="{FF2B5EF4-FFF2-40B4-BE49-F238E27FC236}">
              <a16:creationId xmlns:a16="http://schemas.microsoft.com/office/drawing/2014/main" id="{2801F1F8-B00F-47E5-8C71-351DD3F3B6EC}"/>
            </a:ext>
          </a:extLst>
        </xdr:cNvPr>
        <xdr:cNvSpPr/>
      </xdr:nvSpPr>
      <xdr:spPr>
        <a:xfrm>
          <a:off x="12804140" y="17562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7620</xdr:rowOff>
    </xdr:from>
    <xdr:to>
      <xdr:col>81</xdr:col>
      <xdr:colOff>50800</xdr:colOff>
      <xdr:row>105</xdr:row>
      <xdr:rowOff>49530</xdr:rowOff>
    </xdr:to>
    <xdr:cxnSp macro="">
      <xdr:nvCxnSpPr>
        <xdr:cNvPr id="683" name="直線コネクタ 682">
          <a:extLst>
            <a:ext uri="{FF2B5EF4-FFF2-40B4-BE49-F238E27FC236}">
              <a16:creationId xmlns:a16="http://schemas.microsoft.com/office/drawing/2014/main" id="{6A594220-15A0-43BA-9882-2A6AAE2CE0CB}"/>
            </a:ext>
          </a:extLst>
        </xdr:cNvPr>
        <xdr:cNvCxnSpPr/>
      </xdr:nvCxnSpPr>
      <xdr:spPr>
        <a:xfrm>
          <a:off x="12854940" y="1760982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84" name="楕円 683">
          <a:extLst>
            <a:ext uri="{FF2B5EF4-FFF2-40B4-BE49-F238E27FC236}">
              <a16:creationId xmlns:a16="http://schemas.microsoft.com/office/drawing/2014/main" id="{7FC478FE-8020-4806-9DBB-517F6AF997FE}"/>
            </a:ext>
          </a:extLst>
        </xdr:cNvPr>
        <xdr:cNvSpPr/>
      </xdr:nvSpPr>
      <xdr:spPr>
        <a:xfrm>
          <a:off x="12029440" y="17519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135255</xdr:rowOff>
    </xdr:from>
    <xdr:to>
      <xdr:col>76</xdr:col>
      <xdr:colOff>114300</xdr:colOff>
      <xdr:row>105</xdr:row>
      <xdr:rowOff>7620</xdr:rowOff>
    </xdr:to>
    <xdr:cxnSp macro="">
      <xdr:nvCxnSpPr>
        <xdr:cNvPr id="685" name="直線コネクタ 684">
          <a:extLst>
            <a:ext uri="{FF2B5EF4-FFF2-40B4-BE49-F238E27FC236}">
              <a16:creationId xmlns:a16="http://schemas.microsoft.com/office/drawing/2014/main" id="{05F93E09-930B-4A8B-A9C1-9BF37DBB5098}"/>
            </a:ext>
          </a:extLst>
        </xdr:cNvPr>
        <xdr:cNvCxnSpPr/>
      </xdr:nvCxnSpPr>
      <xdr:spPr>
        <a:xfrm>
          <a:off x="12072620" y="17569815"/>
          <a:ext cx="7823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42545</xdr:rowOff>
    </xdr:from>
    <xdr:to>
      <xdr:col>67</xdr:col>
      <xdr:colOff>101600</xdr:colOff>
      <xdr:row>104</xdr:row>
      <xdr:rowOff>144145</xdr:rowOff>
    </xdr:to>
    <xdr:sp macro="" textlink="">
      <xdr:nvSpPr>
        <xdr:cNvPr id="686" name="楕円 685">
          <a:extLst>
            <a:ext uri="{FF2B5EF4-FFF2-40B4-BE49-F238E27FC236}">
              <a16:creationId xmlns:a16="http://schemas.microsoft.com/office/drawing/2014/main" id="{EDD61FC6-994C-4B70-BE45-D3D50A31DEB4}"/>
            </a:ext>
          </a:extLst>
        </xdr:cNvPr>
        <xdr:cNvSpPr/>
      </xdr:nvSpPr>
      <xdr:spPr>
        <a:xfrm>
          <a:off x="1123188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93345</xdr:rowOff>
    </xdr:from>
    <xdr:to>
      <xdr:col>71</xdr:col>
      <xdr:colOff>177800</xdr:colOff>
      <xdr:row>104</xdr:row>
      <xdr:rowOff>135255</xdr:rowOff>
    </xdr:to>
    <xdr:cxnSp macro="">
      <xdr:nvCxnSpPr>
        <xdr:cNvPr id="687" name="直線コネクタ 686">
          <a:extLst>
            <a:ext uri="{FF2B5EF4-FFF2-40B4-BE49-F238E27FC236}">
              <a16:creationId xmlns:a16="http://schemas.microsoft.com/office/drawing/2014/main" id="{1F75568F-F01B-4FF0-A513-A6A789E57D45}"/>
            </a:ext>
          </a:extLst>
        </xdr:cNvPr>
        <xdr:cNvCxnSpPr/>
      </xdr:nvCxnSpPr>
      <xdr:spPr>
        <a:xfrm>
          <a:off x="11282680" y="17527905"/>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88" name="n_1aveValue【公民館】&#10;有形固定資産減価償却率">
          <a:extLst>
            <a:ext uri="{FF2B5EF4-FFF2-40B4-BE49-F238E27FC236}">
              <a16:creationId xmlns:a16="http://schemas.microsoft.com/office/drawing/2014/main" id="{7720E28F-F84E-4E81-8F4C-E8E2F3265547}"/>
            </a:ext>
          </a:extLst>
        </xdr:cNvPr>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164482</xdr:rowOff>
    </xdr:from>
    <xdr:ext cx="405111" cy="259045"/>
    <xdr:sp macro="" textlink="">
      <xdr:nvSpPr>
        <xdr:cNvPr id="689" name="n_2aveValue【公民館】&#10;有形固定資産減価償却率">
          <a:extLst>
            <a:ext uri="{FF2B5EF4-FFF2-40B4-BE49-F238E27FC236}">
              <a16:creationId xmlns:a16="http://schemas.microsoft.com/office/drawing/2014/main" id="{7E7FB1D6-CD26-4412-A3F6-2C8B843A4A3E}"/>
            </a:ext>
          </a:extLst>
        </xdr:cNvPr>
        <xdr:cNvSpPr txBox="1"/>
      </xdr:nvSpPr>
      <xdr:spPr>
        <a:xfrm>
          <a:off x="1267524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101616</xdr:rowOff>
    </xdr:from>
    <xdr:ext cx="405111" cy="259045"/>
    <xdr:sp macro="" textlink="">
      <xdr:nvSpPr>
        <xdr:cNvPr id="690" name="n_3aveValue【公民館】&#10;有形固定資産減価償却率">
          <a:extLst>
            <a:ext uri="{FF2B5EF4-FFF2-40B4-BE49-F238E27FC236}">
              <a16:creationId xmlns:a16="http://schemas.microsoft.com/office/drawing/2014/main" id="{B5579AFA-C45B-482D-85FA-F71906766B69}"/>
            </a:ext>
          </a:extLst>
        </xdr:cNvPr>
        <xdr:cNvSpPr txBox="1"/>
      </xdr:nvSpPr>
      <xdr:spPr>
        <a:xfrm>
          <a:off x="119005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84472</xdr:rowOff>
    </xdr:from>
    <xdr:ext cx="405111" cy="259045"/>
    <xdr:sp macro="" textlink="">
      <xdr:nvSpPr>
        <xdr:cNvPr id="691" name="n_4aveValue【公民館】&#10;有形固定資産減価償却率">
          <a:extLst>
            <a:ext uri="{FF2B5EF4-FFF2-40B4-BE49-F238E27FC236}">
              <a16:creationId xmlns:a16="http://schemas.microsoft.com/office/drawing/2014/main" id="{AC5A53AE-15CB-4E43-851D-B5F8A1B5E210}"/>
            </a:ext>
          </a:extLst>
        </xdr:cNvPr>
        <xdr:cNvSpPr txBox="1"/>
      </xdr:nvSpPr>
      <xdr:spPr>
        <a:xfrm>
          <a:off x="1110298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91457</xdr:rowOff>
    </xdr:from>
    <xdr:ext cx="405111" cy="259045"/>
    <xdr:sp macro="" textlink="">
      <xdr:nvSpPr>
        <xdr:cNvPr id="692" name="n_1mainValue【公民館】&#10;有形固定資産減価償却率">
          <a:extLst>
            <a:ext uri="{FF2B5EF4-FFF2-40B4-BE49-F238E27FC236}">
              <a16:creationId xmlns:a16="http://schemas.microsoft.com/office/drawing/2014/main" id="{3B1A8075-37CF-4B8F-BA17-36AC82EF6B05}"/>
            </a:ext>
          </a:extLst>
        </xdr:cNvPr>
        <xdr:cNvSpPr txBox="1"/>
      </xdr:nvSpPr>
      <xdr:spPr>
        <a:xfrm>
          <a:off x="13437244" y="1769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49547</xdr:rowOff>
    </xdr:from>
    <xdr:ext cx="405111" cy="259045"/>
    <xdr:sp macro="" textlink="">
      <xdr:nvSpPr>
        <xdr:cNvPr id="693" name="n_2mainValue【公民館】&#10;有形固定資産減価償却率">
          <a:extLst>
            <a:ext uri="{FF2B5EF4-FFF2-40B4-BE49-F238E27FC236}">
              <a16:creationId xmlns:a16="http://schemas.microsoft.com/office/drawing/2014/main" id="{69257E2B-AA4F-4DF4-A41B-52E29ADFF453}"/>
            </a:ext>
          </a:extLst>
        </xdr:cNvPr>
        <xdr:cNvSpPr txBox="1"/>
      </xdr:nvSpPr>
      <xdr:spPr>
        <a:xfrm>
          <a:off x="126752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5732</xdr:rowOff>
    </xdr:from>
    <xdr:ext cx="405111" cy="259045"/>
    <xdr:sp macro="" textlink="">
      <xdr:nvSpPr>
        <xdr:cNvPr id="694" name="n_3mainValue【公民館】&#10;有形固定資産減価償却率">
          <a:extLst>
            <a:ext uri="{FF2B5EF4-FFF2-40B4-BE49-F238E27FC236}">
              <a16:creationId xmlns:a16="http://schemas.microsoft.com/office/drawing/2014/main" id="{E7A8CF96-D1A8-4411-9142-F1E5E81E92FE}"/>
            </a:ext>
          </a:extLst>
        </xdr:cNvPr>
        <xdr:cNvSpPr txBox="1"/>
      </xdr:nvSpPr>
      <xdr:spPr>
        <a:xfrm>
          <a:off x="11900544" y="1760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135272</xdr:rowOff>
    </xdr:from>
    <xdr:ext cx="405111" cy="259045"/>
    <xdr:sp macro="" textlink="">
      <xdr:nvSpPr>
        <xdr:cNvPr id="695" name="n_4mainValue【公民館】&#10;有形固定資産減価償却率">
          <a:extLst>
            <a:ext uri="{FF2B5EF4-FFF2-40B4-BE49-F238E27FC236}">
              <a16:creationId xmlns:a16="http://schemas.microsoft.com/office/drawing/2014/main" id="{8143FDB2-581D-4EE4-8F98-5F93ADB38279}"/>
            </a:ext>
          </a:extLst>
        </xdr:cNvPr>
        <xdr:cNvSpPr txBox="1"/>
      </xdr:nvSpPr>
      <xdr:spPr>
        <a:xfrm>
          <a:off x="1110298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6363518F-C616-45BC-AB32-5D0E67FE56FF}"/>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210101C5-A9A8-478F-9A87-039EAD44767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E8BD673A-4925-4A15-99EF-11A3FBF45C4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44BDF0BB-F08D-4BC1-883D-C0C97A8EBE7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73DF9136-9565-4A66-B984-DAE3F7C6A55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89CCDA70-602A-464B-9806-0D82FCE8557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4AE02927-143C-477A-9B02-F5F321E9E02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73DEBFBF-96E8-4AFC-A331-E86E7D19CD1B}"/>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C10B26EF-8DCB-4896-B90A-BEC49DF53C7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D8CEE288-651F-4C5F-BEEF-13D8DC086FAC}"/>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787A224F-F07B-4152-86FE-0504D0A08AE6}"/>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622C3320-2FFB-4DF6-AAA8-6A40FE1BF53C}"/>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93112654-5B5D-4DA5-90EB-6EBCEE2E0EB1}"/>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ED6639DE-5D56-4BDB-B137-8783F0758CEE}"/>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E2EA3D4F-7176-4F5D-A310-F7E9D5CBE037}"/>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B53C21D1-D2A6-4FFA-90F1-CD5A6F128816}"/>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EC6B2AF6-224B-4E66-BBBA-874E6F82DAEC}"/>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971F9CDC-F2FA-481F-AD82-73ECBD70301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5780EF6E-C410-411A-9870-B9BBD669217C}"/>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C7F7A608-4A75-4D6C-9135-9A5C2DB24922}"/>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3DC3C80C-7DDF-4BA4-A5DA-077373B0E642}"/>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2AC9FCE7-F054-41FA-AB49-8C98DE9566C4}"/>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3B9C240E-3CF8-4129-AEA7-26170863F76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283EFF8D-0881-4BF4-A44B-3804FC715796}"/>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77D2E931-21A1-4E71-BE91-844232C037C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BBE3278D-760A-4A3A-BA24-77A41D029EB3}"/>
            </a:ext>
          </a:extLst>
        </xdr:cNvPr>
        <xdr:cNvCxnSpPr/>
      </xdr:nvCxnSpPr>
      <xdr:spPr>
        <a:xfrm flipV="1">
          <a:off x="19509104" y="16693787"/>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963CDD69-4049-4361-A7FB-6CF3BE1D8611}"/>
            </a:ext>
          </a:extLst>
        </xdr:cNvPr>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D23B31CB-0627-4E56-B1CA-3347409B51FA}"/>
            </a:ext>
          </a:extLst>
        </xdr:cNvPr>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85F684F5-B69A-448F-8562-0E5359953951}"/>
            </a:ext>
          </a:extLst>
        </xdr:cNvPr>
        <xdr:cNvSpPr txBox="1"/>
      </xdr:nvSpPr>
      <xdr:spPr>
        <a:xfrm>
          <a:off x="19547840" y="1647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7121A2AE-2D97-4B5E-91B2-A01F30EF0E8B}"/>
            </a:ext>
          </a:extLst>
        </xdr:cNvPr>
        <xdr:cNvCxnSpPr/>
      </xdr:nvCxnSpPr>
      <xdr:spPr>
        <a:xfrm>
          <a:off x="19443700" y="166937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726" name="【公民館】&#10;一人当たり面積平均値テキスト">
          <a:extLst>
            <a:ext uri="{FF2B5EF4-FFF2-40B4-BE49-F238E27FC236}">
              <a16:creationId xmlns:a16="http://schemas.microsoft.com/office/drawing/2014/main" id="{C34C4B63-E736-462F-9BF3-20126623F3E7}"/>
            </a:ext>
          </a:extLst>
        </xdr:cNvPr>
        <xdr:cNvSpPr txBox="1"/>
      </xdr:nvSpPr>
      <xdr:spPr>
        <a:xfrm>
          <a:off x="19547840" y="1783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1B4885FE-12C2-4652-9093-8A494E4D6E21}"/>
            </a:ext>
          </a:extLst>
        </xdr:cNvPr>
        <xdr:cNvSpPr/>
      </xdr:nvSpPr>
      <xdr:spPr>
        <a:xfrm>
          <a:off x="19458940" y="1798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9C79B494-264D-437E-A3F2-3714889A5DB9}"/>
            </a:ext>
          </a:extLst>
        </xdr:cNvPr>
        <xdr:cNvSpPr/>
      </xdr:nvSpPr>
      <xdr:spPr>
        <a:xfrm>
          <a:off x="18735040" y="179873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a:extLst>
            <a:ext uri="{FF2B5EF4-FFF2-40B4-BE49-F238E27FC236}">
              <a16:creationId xmlns:a16="http://schemas.microsoft.com/office/drawing/2014/main" id="{2B73D96C-6437-4D07-AA90-9792492A938E}"/>
            </a:ext>
          </a:extLst>
        </xdr:cNvPr>
        <xdr:cNvSpPr/>
      </xdr:nvSpPr>
      <xdr:spPr>
        <a:xfrm>
          <a:off x="179374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a:extLst>
            <a:ext uri="{FF2B5EF4-FFF2-40B4-BE49-F238E27FC236}">
              <a16:creationId xmlns:a16="http://schemas.microsoft.com/office/drawing/2014/main" id="{A47FB972-9353-41F3-8E99-7F9245D243D9}"/>
            </a:ext>
          </a:extLst>
        </xdr:cNvPr>
        <xdr:cNvSpPr/>
      </xdr:nvSpPr>
      <xdr:spPr>
        <a:xfrm>
          <a:off x="171627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a:extLst>
            <a:ext uri="{FF2B5EF4-FFF2-40B4-BE49-F238E27FC236}">
              <a16:creationId xmlns:a16="http://schemas.microsoft.com/office/drawing/2014/main" id="{2F8C977B-6748-45A3-88F0-B363D8FB1CE3}"/>
            </a:ext>
          </a:extLst>
        </xdr:cNvPr>
        <xdr:cNvSpPr/>
      </xdr:nvSpPr>
      <xdr:spPr>
        <a:xfrm>
          <a:off x="1638808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FD4A0FD1-1915-4DA4-A6B9-E2EE83D3B18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66D32AC-68BF-44BB-8897-0AAA367CF7E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9F71F89-DEF2-4FCE-B7F7-897CB3673BB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124898F-E674-4718-B467-BE62C1FAAE5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9472935-2971-4285-B4E9-F0D04AB7D2A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144599</xdr:rowOff>
    </xdr:from>
    <xdr:to>
      <xdr:col>116</xdr:col>
      <xdr:colOff>114300</xdr:colOff>
      <xdr:row>108</xdr:row>
      <xdr:rowOff>74749</xdr:rowOff>
    </xdr:to>
    <xdr:sp macro="" textlink="">
      <xdr:nvSpPr>
        <xdr:cNvPr id="737" name="楕円 736">
          <a:extLst>
            <a:ext uri="{FF2B5EF4-FFF2-40B4-BE49-F238E27FC236}">
              <a16:creationId xmlns:a16="http://schemas.microsoft.com/office/drawing/2014/main" id="{79BD9E4C-32C8-455E-B74E-43C623CBC591}"/>
            </a:ext>
          </a:extLst>
        </xdr:cNvPr>
        <xdr:cNvSpPr/>
      </xdr:nvSpPr>
      <xdr:spPr>
        <a:xfrm>
          <a:off x="19458940" y="180820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123026</xdr:rowOff>
    </xdr:from>
    <xdr:ext cx="469744" cy="259045"/>
    <xdr:sp macro="" textlink="">
      <xdr:nvSpPr>
        <xdr:cNvPr id="738" name="【公民館】&#10;一人当たり面積該当値テキスト">
          <a:extLst>
            <a:ext uri="{FF2B5EF4-FFF2-40B4-BE49-F238E27FC236}">
              <a16:creationId xmlns:a16="http://schemas.microsoft.com/office/drawing/2014/main" id="{BA33532F-0704-495B-B094-720904CFC5D7}"/>
            </a:ext>
          </a:extLst>
        </xdr:cNvPr>
        <xdr:cNvSpPr txBox="1"/>
      </xdr:nvSpPr>
      <xdr:spPr>
        <a:xfrm>
          <a:off x="19547840" y="1806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147864</xdr:rowOff>
    </xdr:from>
    <xdr:to>
      <xdr:col>112</xdr:col>
      <xdr:colOff>38100</xdr:colOff>
      <xdr:row>108</xdr:row>
      <xdr:rowOff>78014</xdr:rowOff>
    </xdr:to>
    <xdr:sp macro="" textlink="">
      <xdr:nvSpPr>
        <xdr:cNvPr id="739" name="楕円 738">
          <a:extLst>
            <a:ext uri="{FF2B5EF4-FFF2-40B4-BE49-F238E27FC236}">
              <a16:creationId xmlns:a16="http://schemas.microsoft.com/office/drawing/2014/main" id="{967E1438-2E23-4D0F-88B1-4394C92F8C83}"/>
            </a:ext>
          </a:extLst>
        </xdr:cNvPr>
        <xdr:cNvSpPr/>
      </xdr:nvSpPr>
      <xdr:spPr>
        <a:xfrm>
          <a:off x="18735040" y="18085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23949</xdr:rowOff>
    </xdr:from>
    <xdr:to>
      <xdr:col>116</xdr:col>
      <xdr:colOff>63500</xdr:colOff>
      <xdr:row>108</xdr:row>
      <xdr:rowOff>27214</xdr:rowOff>
    </xdr:to>
    <xdr:cxnSp macro="">
      <xdr:nvCxnSpPr>
        <xdr:cNvPr id="740" name="直線コネクタ 739">
          <a:extLst>
            <a:ext uri="{FF2B5EF4-FFF2-40B4-BE49-F238E27FC236}">
              <a16:creationId xmlns:a16="http://schemas.microsoft.com/office/drawing/2014/main" id="{E61F91E5-12C3-4399-AF1F-E6D876A983D5}"/>
            </a:ext>
          </a:extLst>
        </xdr:cNvPr>
        <xdr:cNvCxnSpPr/>
      </xdr:nvCxnSpPr>
      <xdr:spPr>
        <a:xfrm flipV="1">
          <a:off x="18778220" y="18129069"/>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147864</xdr:rowOff>
    </xdr:from>
    <xdr:to>
      <xdr:col>107</xdr:col>
      <xdr:colOff>101600</xdr:colOff>
      <xdr:row>108</xdr:row>
      <xdr:rowOff>78014</xdr:rowOff>
    </xdr:to>
    <xdr:sp macro="" textlink="">
      <xdr:nvSpPr>
        <xdr:cNvPr id="741" name="楕円 740">
          <a:extLst>
            <a:ext uri="{FF2B5EF4-FFF2-40B4-BE49-F238E27FC236}">
              <a16:creationId xmlns:a16="http://schemas.microsoft.com/office/drawing/2014/main" id="{9BDCD310-B4DD-4B3B-A8F1-F3AB21391290}"/>
            </a:ext>
          </a:extLst>
        </xdr:cNvPr>
        <xdr:cNvSpPr/>
      </xdr:nvSpPr>
      <xdr:spPr>
        <a:xfrm>
          <a:off x="17937480" y="180853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27214</xdr:rowOff>
    </xdr:from>
    <xdr:to>
      <xdr:col>111</xdr:col>
      <xdr:colOff>177800</xdr:colOff>
      <xdr:row>108</xdr:row>
      <xdr:rowOff>27214</xdr:rowOff>
    </xdr:to>
    <xdr:cxnSp macro="">
      <xdr:nvCxnSpPr>
        <xdr:cNvPr id="742" name="直線コネクタ 741">
          <a:extLst>
            <a:ext uri="{FF2B5EF4-FFF2-40B4-BE49-F238E27FC236}">
              <a16:creationId xmlns:a16="http://schemas.microsoft.com/office/drawing/2014/main" id="{269ED4E4-2878-48C5-9428-2D34EAEEDDB4}"/>
            </a:ext>
          </a:extLst>
        </xdr:cNvPr>
        <xdr:cNvCxnSpPr/>
      </xdr:nvCxnSpPr>
      <xdr:spPr>
        <a:xfrm>
          <a:off x="17988280" y="1813233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151130</xdr:rowOff>
    </xdr:from>
    <xdr:to>
      <xdr:col>102</xdr:col>
      <xdr:colOff>165100</xdr:colOff>
      <xdr:row>108</xdr:row>
      <xdr:rowOff>81280</xdr:rowOff>
    </xdr:to>
    <xdr:sp macro="" textlink="">
      <xdr:nvSpPr>
        <xdr:cNvPr id="743" name="楕円 742">
          <a:extLst>
            <a:ext uri="{FF2B5EF4-FFF2-40B4-BE49-F238E27FC236}">
              <a16:creationId xmlns:a16="http://schemas.microsoft.com/office/drawing/2014/main" id="{604C9708-62B2-40DF-AB11-508940470A5B}"/>
            </a:ext>
          </a:extLst>
        </xdr:cNvPr>
        <xdr:cNvSpPr/>
      </xdr:nvSpPr>
      <xdr:spPr>
        <a:xfrm>
          <a:off x="17162780" y="18088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27214</xdr:rowOff>
    </xdr:from>
    <xdr:to>
      <xdr:col>107</xdr:col>
      <xdr:colOff>50800</xdr:colOff>
      <xdr:row>108</xdr:row>
      <xdr:rowOff>30480</xdr:rowOff>
    </xdr:to>
    <xdr:cxnSp macro="">
      <xdr:nvCxnSpPr>
        <xdr:cNvPr id="744" name="直線コネクタ 743">
          <a:extLst>
            <a:ext uri="{FF2B5EF4-FFF2-40B4-BE49-F238E27FC236}">
              <a16:creationId xmlns:a16="http://schemas.microsoft.com/office/drawing/2014/main" id="{1EB30D0D-6979-4C3D-884D-EC6676F207C5}"/>
            </a:ext>
          </a:extLst>
        </xdr:cNvPr>
        <xdr:cNvCxnSpPr/>
      </xdr:nvCxnSpPr>
      <xdr:spPr>
        <a:xfrm flipV="1">
          <a:off x="17213580" y="1813233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745" name="楕円 744">
          <a:extLst>
            <a:ext uri="{FF2B5EF4-FFF2-40B4-BE49-F238E27FC236}">
              <a16:creationId xmlns:a16="http://schemas.microsoft.com/office/drawing/2014/main" id="{E05A561A-07B3-48BC-BC8A-6A357C723F95}"/>
            </a:ext>
          </a:extLst>
        </xdr:cNvPr>
        <xdr:cNvSpPr/>
      </xdr:nvSpPr>
      <xdr:spPr>
        <a:xfrm>
          <a:off x="16388080" y="18091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30480</xdr:rowOff>
    </xdr:from>
    <xdr:to>
      <xdr:col>102</xdr:col>
      <xdr:colOff>114300</xdr:colOff>
      <xdr:row>108</xdr:row>
      <xdr:rowOff>33745</xdr:rowOff>
    </xdr:to>
    <xdr:cxnSp macro="">
      <xdr:nvCxnSpPr>
        <xdr:cNvPr id="746" name="直線コネクタ 745">
          <a:extLst>
            <a:ext uri="{FF2B5EF4-FFF2-40B4-BE49-F238E27FC236}">
              <a16:creationId xmlns:a16="http://schemas.microsoft.com/office/drawing/2014/main" id="{DCEDD852-56B1-4EA8-A6B6-57AABF60DF86}"/>
            </a:ext>
          </a:extLst>
        </xdr:cNvPr>
        <xdr:cNvCxnSpPr/>
      </xdr:nvCxnSpPr>
      <xdr:spPr>
        <a:xfrm flipV="1">
          <a:off x="16431260" y="18135600"/>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168020</xdr:rowOff>
    </xdr:from>
    <xdr:ext cx="469744" cy="259045"/>
    <xdr:sp macro="" textlink="">
      <xdr:nvSpPr>
        <xdr:cNvPr id="747" name="n_1aveValue【公民館】&#10;一人当たり面積">
          <a:extLst>
            <a:ext uri="{FF2B5EF4-FFF2-40B4-BE49-F238E27FC236}">
              <a16:creationId xmlns:a16="http://schemas.microsoft.com/office/drawing/2014/main" id="{96B1FABE-7AA8-4AEF-BA35-A90B4328F75B}"/>
            </a:ext>
          </a:extLst>
        </xdr:cNvPr>
        <xdr:cNvSpPr txBox="1"/>
      </xdr:nvSpPr>
      <xdr:spPr>
        <a:xfrm>
          <a:off x="18561127" y="1777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748" name="n_2aveValue【公民館】&#10;一人当たり面積">
          <a:extLst>
            <a:ext uri="{FF2B5EF4-FFF2-40B4-BE49-F238E27FC236}">
              <a16:creationId xmlns:a16="http://schemas.microsoft.com/office/drawing/2014/main" id="{AE8A341D-DFBF-4E9D-AD56-B4CDB004C08D}"/>
            </a:ext>
          </a:extLst>
        </xdr:cNvPr>
        <xdr:cNvSpPr txBox="1"/>
      </xdr:nvSpPr>
      <xdr:spPr>
        <a:xfrm>
          <a:off x="177762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158222</xdr:rowOff>
    </xdr:from>
    <xdr:ext cx="469744" cy="259045"/>
    <xdr:sp macro="" textlink="">
      <xdr:nvSpPr>
        <xdr:cNvPr id="749" name="n_3aveValue【公民館】&#10;一人当たり面積">
          <a:extLst>
            <a:ext uri="{FF2B5EF4-FFF2-40B4-BE49-F238E27FC236}">
              <a16:creationId xmlns:a16="http://schemas.microsoft.com/office/drawing/2014/main" id="{E8277EEA-E884-47B3-8227-5F7A57FA7E11}"/>
            </a:ext>
          </a:extLst>
        </xdr:cNvPr>
        <xdr:cNvSpPr txBox="1"/>
      </xdr:nvSpPr>
      <xdr:spPr>
        <a:xfrm>
          <a:off x="170015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164754</xdr:rowOff>
    </xdr:from>
    <xdr:ext cx="469744" cy="259045"/>
    <xdr:sp macro="" textlink="">
      <xdr:nvSpPr>
        <xdr:cNvPr id="750" name="n_4aveValue【公民館】&#10;一人当たり面積">
          <a:extLst>
            <a:ext uri="{FF2B5EF4-FFF2-40B4-BE49-F238E27FC236}">
              <a16:creationId xmlns:a16="http://schemas.microsoft.com/office/drawing/2014/main" id="{7579FE64-FDB9-4FAE-9532-C21EA660EB78}"/>
            </a:ext>
          </a:extLst>
        </xdr:cNvPr>
        <xdr:cNvSpPr txBox="1"/>
      </xdr:nvSpPr>
      <xdr:spPr>
        <a:xfrm>
          <a:off x="162268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69141</xdr:rowOff>
    </xdr:from>
    <xdr:ext cx="469744" cy="259045"/>
    <xdr:sp macro="" textlink="">
      <xdr:nvSpPr>
        <xdr:cNvPr id="751" name="n_1mainValue【公民館】&#10;一人当たり面積">
          <a:extLst>
            <a:ext uri="{FF2B5EF4-FFF2-40B4-BE49-F238E27FC236}">
              <a16:creationId xmlns:a16="http://schemas.microsoft.com/office/drawing/2014/main" id="{2A77C40C-148D-46A1-B460-BC53AD10B78B}"/>
            </a:ext>
          </a:extLst>
        </xdr:cNvPr>
        <xdr:cNvSpPr txBox="1"/>
      </xdr:nvSpPr>
      <xdr:spPr>
        <a:xfrm>
          <a:off x="1856112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69141</xdr:rowOff>
    </xdr:from>
    <xdr:ext cx="469744" cy="259045"/>
    <xdr:sp macro="" textlink="">
      <xdr:nvSpPr>
        <xdr:cNvPr id="752" name="n_2mainValue【公民館】&#10;一人当たり面積">
          <a:extLst>
            <a:ext uri="{FF2B5EF4-FFF2-40B4-BE49-F238E27FC236}">
              <a16:creationId xmlns:a16="http://schemas.microsoft.com/office/drawing/2014/main" id="{68D02653-A6A3-4557-B177-D762512ADFE3}"/>
            </a:ext>
          </a:extLst>
        </xdr:cNvPr>
        <xdr:cNvSpPr txBox="1"/>
      </xdr:nvSpPr>
      <xdr:spPr>
        <a:xfrm>
          <a:off x="17776267" y="1817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72407</xdr:rowOff>
    </xdr:from>
    <xdr:ext cx="469744" cy="259045"/>
    <xdr:sp macro="" textlink="">
      <xdr:nvSpPr>
        <xdr:cNvPr id="753" name="n_3mainValue【公民館】&#10;一人当たり面積">
          <a:extLst>
            <a:ext uri="{FF2B5EF4-FFF2-40B4-BE49-F238E27FC236}">
              <a16:creationId xmlns:a16="http://schemas.microsoft.com/office/drawing/2014/main" id="{86AA7F13-B1E9-436F-8241-2321C712E4B7}"/>
            </a:ext>
          </a:extLst>
        </xdr:cNvPr>
        <xdr:cNvSpPr txBox="1"/>
      </xdr:nvSpPr>
      <xdr:spPr>
        <a:xfrm>
          <a:off x="1700156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754" name="n_4mainValue【公民館】&#10;一人当たり面積">
          <a:extLst>
            <a:ext uri="{FF2B5EF4-FFF2-40B4-BE49-F238E27FC236}">
              <a16:creationId xmlns:a16="http://schemas.microsoft.com/office/drawing/2014/main" id="{BC7FFE43-EFD2-475D-9695-0B9074E41721}"/>
            </a:ext>
          </a:extLst>
        </xdr:cNvPr>
        <xdr:cNvSpPr txBox="1"/>
      </xdr:nvSpPr>
      <xdr:spPr>
        <a:xfrm>
          <a:off x="16226867" y="181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3BE76D9A-F796-4AAE-993D-5F26710556D3}"/>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28BC1B94-2853-43D6-933D-1754FF3A5A6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42559918-23C2-4673-8831-355E75D641B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認定こども園・幼稚園・保育所に係る有形固定資産減価償却率については、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大きく低下している。これは、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本市の所有する幼稚園、認定こども園のほとんどが昭和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年代の建物であったが、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幼稚園については小学校との一体化による除却と改築を行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市立の認定こども園については、順次改修および建替えを行っ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公営住宅に係る有形固定資産減価償却率についても、本市の所有する公営住宅のほとんどが昭和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年代の建物であるため、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非常に高い水準となっているが、民間の力を活用し最も古い部類である木造住宅の除却、および既存住宅の長寿命化を進めており、水準の低下に努めている。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ADEC873-8814-4E13-800C-5FE036B6CF3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8096B4-7C00-4FA4-A395-BF352F429D8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F6EF85-BD08-41B4-8DB2-993A3902DDF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E9BCB1-6377-444C-BF7E-A9B0CB7328B2}"/>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C21A9A-1795-439A-89E8-3F6F7B70E31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1C79A31-3B21-40E0-9129-649B240516E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1CF9D77-03E4-4A61-B524-4AECB3FDEFE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004D6F7-0B2C-4382-8AA2-30CBFE478EB9}"/>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B1A1474-D4B5-49FE-B780-8856F331FC1B}"/>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42EB25-2DD7-421D-9E9F-A03C3DBB6E0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83,156
81,860
43.93
38,162,878
37,675,219
461,411
18,978,214
32,338,742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AA53C7F-8F05-4CE6-8D85-B6DB98BBCCCA}"/>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664DB56-2767-46B0-A921-2CBE4F992D2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5E6AC8C-29EA-4161-8A0D-0E860463946C}"/>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18.8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DFAF974-B8C8-4D09-A7A6-D9D044A42F4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25455B-2544-4259-9D55-FFDDDAB6DDC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B0E34BE-6D93-4BEF-8C5E-C4A0D7654BEB}"/>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A3B925-4A10-4D62-9FC2-14B274AEB64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95E6274-EC5B-4F14-A767-913112B301B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D39220-0766-44AA-BB3E-A8DCB20198F9}"/>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B3BA0EE-74E7-4912-903C-4E43B3DB372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CA6CF62-C832-498B-9889-1C1480B37A6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D3ABBBB-D92D-415D-A7C3-B3067BAB1E0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6577E36-EEEF-4794-82D1-01C2EA0DD00F}"/>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71BBE2E-AC9E-45E8-9C94-243CBFAFFC0E}"/>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839938-E774-46FE-8F84-6A0A096BE08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8B3A6E9-E354-4036-88D9-51824BF4FAB8}"/>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7A5C62-C59C-49C3-B633-4850CA0FA6B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A86BEB8-0345-42CF-B0BD-C9BE20176086}"/>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C147434-2A0B-4874-BEE9-0BB6A35AA9D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C54205-0ADF-4A09-9963-EDDA2DACF4C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ED06CE5-6152-4764-AC6C-B576DCC765A8}"/>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D9469E2-5D8E-4BDE-9D0F-929CCBCDC35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78A4511-7FBF-41F7-93CD-31D5E4E0DF0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21F30F-6E11-4333-89CE-AC995482ED92}"/>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E5DBF65-1C18-47BA-A352-9138C17AF3E5}"/>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AE3A89D-43BD-4058-BE38-E551254343D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99EBEF9-9E01-48BE-8407-39F2AB75965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84A6A7D-DEFA-4C0B-A85E-A5FB6B9E291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32712D9-BDC2-4CCA-9170-2B785711AD4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1E58DF6-F861-45B4-B290-7F0C81BBC566}"/>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15107B-A76C-4CFB-A437-9F9ADC7427D5}"/>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97C49D-5152-412B-BF3E-05F207D823F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4F467155-A398-4D0A-BFE1-C3C47FBDCCCC}"/>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5D439E-9005-4B57-BB66-DD4A8284831F}"/>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AC09212-B5E0-41B0-9704-F7FA13D9C3FD}"/>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8C358CE4-D0E7-4401-9EA4-B2333FD35459}"/>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3220008-9950-40D4-9C19-92E89060542C}"/>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7DE59E7-2DBF-47BC-84DB-65D84B08E36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BE6DCB0F-0F20-4E60-9A0A-DF1E9FDD0C3E}"/>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9D96BF3-0307-4521-9E02-B689BEB29B82}"/>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CF41832-1F6A-4359-8598-55A1E813F60A}"/>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3DC4D08-2FE6-48B8-B599-AC3B0682BCB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E2128F6-CA09-4CCA-9B80-F1C63816DF7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DD6EC1E-A9AA-4283-8805-AD7F010A2444}"/>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7D9BCBE-40E0-490C-8E3F-B655C0417A86}"/>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F0E7C34-C3DF-4E18-B5F6-34905CA8B0FF}"/>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356E0AFE-F85F-4237-B4B4-ADCF1EFFD4B4}"/>
            </a:ext>
          </a:extLst>
        </xdr:cNvPr>
        <xdr:cNvCxnSpPr/>
      </xdr:nvCxnSpPr>
      <xdr:spPr>
        <a:xfrm flipV="1">
          <a:off x="4086225" y="562464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2D9FB004-AF43-4975-8CD7-54EA569B2413}"/>
            </a:ext>
          </a:extLst>
        </xdr:cNvPr>
        <xdr:cNvSpPr txBox="1"/>
      </xdr:nvSpPr>
      <xdr:spPr>
        <a:xfrm>
          <a:off x="4124960" y="712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43C9C6BB-BA4C-461A-B7E3-82227078CCFF}"/>
            </a:ext>
          </a:extLst>
        </xdr:cNvPr>
        <xdr:cNvCxnSpPr/>
      </xdr:nvCxnSpPr>
      <xdr:spPr>
        <a:xfrm>
          <a:off x="4020820" y="71187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5BCA6F9D-3A3C-4FE4-9CD0-C5B2C7A13B4D}"/>
            </a:ext>
          </a:extLst>
        </xdr:cNvPr>
        <xdr:cNvSpPr txBox="1"/>
      </xdr:nvSpPr>
      <xdr:spPr>
        <a:xfrm>
          <a:off x="4124960" y="54036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17A93DB-1440-4FB3-B36E-1570A056DD03}"/>
            </a:ext>
          </a:extLst>
        </xdr:cNvPr>
        <xdr:cNvCxnSpPr/>
      </xdr:nvCxnSpPr>
      <xdr:spPr>
        <a:xfrm>
          <a:off x="4020820" y="56246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091D940E-D7D6-43E7-8AEA-1B74E5FB012A}"/>
            </a:ext>
          </a:extLst>
        </xdr:cNvPr>
        <xdr:cNvSpPr txBox="1"/>
      </xdr:nvSpPr>
      <xdr:spPr>
        <a:xfrm>
          <a:off x="4124960" y="61731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BFC61BC1-F781-4CD5-908F-219EAB21B28A}"/>
            </a:ext>
          </a:extLst>
        </xdr:cNvPr>
        <xdr:cNvSpPr/>
      </xdr:nvSpPr>
      <xdr:spPr>
        <a:xfrm>
          <a:off x="4036060" y="63178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FD18FBE4-EFF1-4918-9B7B-A70B68C7D6EC}"/>
            </a:ext>
          </a:extLst>
        </xdr:cNvPr>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99185EA2-11BB-4B9F-B8BF-DDEE8FC7FD48}"/>
            </a:ext>
          </a:extLst>
        </xdr:cNvPr>
        <xdr:cNvSpPr/>
      </xdr:nvSpPr>
      <xdr:spPr>
        <a:xfrm>
          <a:off x="2514600" y="625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91F6801B-25DC-49F9-A5E3-D42F1CE34660}"/>
            </a:ext>
          </a:extLst>
        </xdr:cNvPr>
        <xdr:cNvSpPr/>
      </xdr:nvSpPr>
      <xdr:spPr>
        <a:xfrm>
          <a:off x="17399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8353C769-D776-466F-8AAB-B36610CCF617}"/>
            </a:ext>
          </a:extLst>
        </xdr:cNvPr>
        <xdr:cNvSpPr/>
      </xdr:nvSpPr>
      <xdr:spPr>
        <a:xfrm>
          <a:off x="965200" y="6197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37E9D33-131A-4306-A3A0-50E5B86A496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2798864-1887-483B-908F-16941AC7C57D}"/>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74CCF74-1A9A-46FF-A5D0-A30D826D1D7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41A5DF-DF55-41DC-AEC5-FF587A5B85E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1E8BF7D-A99F-475D-BF3D-ECA4EAF695EF}"/>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4" name="楕円 73">
          <a:extLst>
            <a:ext uri="{FF2B5EF4-FFF2-40B4-BE49-F238E27FC236}">
              <a16:creationId xmlns:a16="http://schemas.microsoft.com/office/drawing/2014/main" id="{83600180-19C6-4355-99FF-46DBFF09872D}"/>
            </a:ext>
          </a:extLst>
        </xdr:cNvPr>
        <xdr:cNvSpPr/>
      </xdr:nvSpPr>
      <xdr:spPr>
        <a:xfrm>
          <a:off x="403606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5" name="【図書館】&#10;有形固定資産減価償却率該当値テキスト">
          <a:extLst>
            <a:ext uri="{FF2B5EF4-FFF2-40B4-BE49-F238E27FC236}">
              <a16:creationId xmlns:a16="http://schemas.microsoft.com/office/drawing/2014/main" id="{4C128DCE-B877-4301-9182-B2A5E99115D0}"/>
            </a:ext>
          </a:extLst>
        </xdr:cNvPr>
        <xdr:cNvSpPr txBox="1"/>
      </xdr:nvSpPr>
      <xdr:spPr>
        <a:xfrm>
          <a:off x="4124960"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141333</xdr:rowOff>
    </xdr:from>
    <xdr:to>
      <xdr:col>20</xdr:col>
      <xdr:colOff>38100</xdr:colOff>
      <xdr:row>39</xdr:row>
      <xdr:rowOff>71483</xdr:rowOff>
    </xdr:to>
    <xdr:sp macro="" textlink="">
      <xdr:nvSpPr>
        <xdr:cNvPr id="76" name="楕円 75">
          <a:extLst>
            <a:ext uri="{FF2B5EF4-FFF2-40B4-BE49-F238E27FC236}">
              <a16:creationId xmlns:a16="http://schemas.microsoft.com/office/drawing/2014/main" id="{2346BCCC-A03C-4F56-94C6-BF8F2EE2B654}"/>
            </a:ext>
          </a:extLst>
        </xdr:cNvPr>
        <xdr:cNvSpPr/>
      </xdr:nvSpPr>
      <xdr:spPr>
        <a:xfrm>
          <a:off x="3312160" y="65116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20683</xdr:rowOff>
    </xdr:from>
    <xdr:to>
      <xdr:col>24</xdr:col>
      <xdr:colOff>63500</xdr:colOff>
      <xdr:row>39</xdr:row>
      <xdr:rowOff>53340</xdr:rowOff>
    </xdr:to>
    <xdr:cxnSp macro="">
      <xdr:nvCxnSpPr>
        <xdr:cNvPr id="77" name="直線コネクタ 76">
          <a:extLst>
            <a:ext uri="{FF2B5EF4-FFF2-40B4-BE49-F238E27FC236}">
              <a16:creationId xmlns:a16="http://schemas.microsoft.com/office/drawing/2014/main" id="{B2964538-0D29-45A6-9BAC-2FB4FD96839B}"/>
            </a:ext>
          </a:extLst>
        </xdr:cNvPr>
        <xdr:cNvCxnSpPr/>
      </xdr:nvCxnSpPr>
      <xdr:spPr>
        <a:xfrm>
          <a:off x="3355340" y="655864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a:extLst>
            <a:ext uri="{FF2B5EF4-FFF2-40B4-BE49-F238E27FC236}">
              <a16:creationId xmlns:a16="http://schemas.microsoft.com/office/drawing/2014/main" id="{2DBD69C5-2737-423B-8BF8-79B11EC33DC3}"/>
            </a:ext>
          </a:extLst>
        </xdr:cNvPr>
        <xdr:cNvSpPr/>
      </xdr:nvSpPr>
      <xdr:spPr>
        <a:xfrm>
          <a:off x="2514600" y="657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20683</xdr:rowOff>
    </xdr:from>
    <xdr:to>
      <xdr:col>19</xdr:col>
      <xdr:colOff>177800</xdr:colOff>
      <xdr:row>39</xdr:row>
      <xdr:rowOff>84365</xdr:rowOff>
    </xdr:to>
    <xdr:cxnSp macro="">
      <xdr:nvCxnSpPr>
        <xdr:cNvPr id="79" name="直線コネクタ 78">
          <a:extLst>
            <a:ext uri="{FF2B5EF4-FFF2-40B4-BE49-F238E27FC236}">
              <a16:creationId xmlns:a16="http://schemas.microsoft.com/office/drawing/2014/main" id="{62AA9645-3DCF-47F2-AB2E-1AB9C5C0D0F8}"/>
            </a:ext>
          </a:extLst>
        </xdr:cNvPr>
        <xdr:cNvCxnSpPr/>
      </xdr:nvCxnSpPr>
      <xdr:spPr>
        <a:xfrm flipV="1">
          <a:off x="2565400" y="6558643"/>
          <a:ext cx="78994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167459</xdr:rowOff>
    </xdr:from>
    <xdr:to>
      <xdr:col>10</xdr:col>
      <xdr:colOff>165100</xdr:colOff>
      <xdr:row>39</xdr:row>
      <xdr:rowOff>97609</xdr:rowOff>
    </xdr:to>
    <xdr:sp macro="" textlink="">
      <xdr:nvSpPr>
        <xdr:cNvPr id="80" name="楕円 79">
          <a:extLst>
            <a:ext uri="{FF2B5EF4-FFF2-40B4-BE49-F238E27FC236}">
              <a16:creationId xmlns:a16="http://schemas.microsoft.com/office/drawing/2014/main" id="{8660D4E3-A37D-4EF9-9CE7-EFB0F19C0E67}"/>
            </a:ext>
          </a:extLst>
        </xdr:cNvPr>
        <xdr:cNvSpPr/>
      </xdr:nvSpPr>
      <xdr:spPr>
        <a:xfrm>
          <a:off x="1739900" y="6537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46809</xdr:rowOff>
    </xdr:from>
    <xdr:to>
      <xdr:col>15</xdr:col>
      <xdr:colOff>50800</xdr:colOff>
      <xdr:row>39</xdr:row>
      <xdr:rowOff>84365</xdr:rowOff>
    </xdr:to>
    <xdr:cxnSp macro="">
      <xdr:nvCxnSpPr>
        <xdr:cNvPr id="81" name="直線コネクタ 80">
          <a:extLst>
            <a:ext uri="{FF2B5EF4-FFF2-40B4-BE49-F238E27FC236}">
              <a16:creationId xmlns:a16="http://schemas.microsoft.com/office/drawing/2014/main" id="{3A54E312-D7EB-461E-8CCC-BAE09899DA8D}"/>
            </a:ext>
          </a:extLst>
        </xdr:cNvPr>
        <xdr:cNvCxnSpPr/>
      </xdr:nvCxnSpPr>
      <xdr:spPr>
        <a:xfrm>
          <a:off x="1790700" y="6584769"/>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139700</xdr:rowOff>
    </xdr:from>
    <xdr:to>
      <xdr:col>6</xdr:col>
      <xdr:colOff>38100</xdr:colOff>
      <xdr:row>39</xdr:row>
      <xdr:rowOff>69850</xdr:rowOff>
    </xdr:to>
    <xdr:sp macro="" textlink="">
      <xdr:nvSpPr>
        <xdr:cNvPr id="82" name="楕円 81">
          <a:extLst>
            <a:ext uri="{FF2B5EF4-FFF2-40B4-BE49-F238E27FC236}">
              <a16:creationId xmlns:a16="http://schemas.microsoft.com/office/drawing/2014/main" id="{4CE4D1F0-747D-47FC-8134-362A3C40AD87}"/>
            </a:ext>
          </a:extLst>
        </xdr:cNvPr>
        <xdr:cNvSpPr/>
      </xdr:nvSpPr>
      <xdr:spPr>
        <a:xfrm>
          <a:off x="965200" y="651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19050</xdr:rowOff>
    </xdr:from>
    <xdr:to>
      <xdr:col>10</xdr:col>
      <xdr:colOff>114300</xdr:colOff>
      <xdr:row>39</xdr:row>
      <xdr:rowOff>46809</xdr:rowOff>
    </xdr:to>
    <xdr:cxnSp macro="">
      <xdr:nvCxnSpPr>
        <xdr:cNvPr id="83" name="直線コネクタ 82">
          <a:extLst>
            <a:ext uri="{FF2B5EF4-FFF2-40B4-BE49-F238E27FC236}">
              <a16:creationId xmlns:a16="http://schemas.microsoft.com/office/drawing/2014/main" id="{38325424-DB81-44CF-9F9B-FC8691A431FE}"/>
            </a:ext>
          </a:extLst>
        </xdr:cNvPr>
        <xdr:cNvCxnSpPr/>
      </xdr:nvCxnSpPr>
      <xdr:spPr>
        <a:xfrm>
          <a:off x="1008380" y="6557010"/>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990CD452-68F5-4B22-BC02-D42EEBF2DFCA}"/>
            </a:ext>
          </a:extLst>
        </xdr:cNvPr>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DD5D25DE-5517-4E37-9778-42BE50325A3A}"/>
            </a:ext>
          </a:extLst>
        </xdr:cNvPr>
        <xdr:cNvSpPr txBox="1"/>
      </xdr:nvSpPr>
      <xdr:spPr>
        <a:xfrm>
          <a:off x="2385704" y="603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C24FA8F8-2548-4737-80FD-5B62F13BE67F}"/>
            </a:ext>
          </a:extLst>
        </xdr:cNvPr>
        <xdr:cNvSpPr txBox="1"/>
      </xdr:nvSpPr>
      <xdr:spPr>
        <a:xfrm>
          <a:off x="16110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366415AC-1A23-472B-968E-4CAA3E4042D7}"/>
            </a:ext>
          </a:extLst>
        </xdr:cNvPr>
        <xdr:cNvSpPr txBox="1"/>
      </xdr:nvSpPr>
      <xdr:spPr>
        <a:xfrm>
          <a:off x="8363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62610</xdr:rowOff>
    </xdr:from>
    <xdr:ext cx="405111" cy="259045"/>
    <xdr:sp macro="" textlink="">
      <xdr:nvSpPr>
        <xdr:cNvPr id="88" name="n_1mainValue【図書館】&#10;有形固定資産減価償却率">
          <a:extLst>
            <a:ext uri="{FF2B5EF4-FFF2-40B4-BE49-F238E27FC236}">
              <a16:creationId xmlns:a16="http://schemas.microsoft.com/office/drawing/2014/main" id="{FD10844C-13F3-473B-8E6A-43D3DD84D632}"/>
            </a:ext>
          </a:extLst>
        </xdr:cNvPr>
        <xdr:cNvSpPr txBox="1"/>
      </xdr:nvSpPr>
      <xdr:spPr>
        <a:xfrm>
          <a:off x="317056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9" name="n_2mainValue【図書館】&#10;有形固定資産減価償却率">
          <a:extLst>
            <a:ext uri="{FF2B5EF4-FFF2-40B4-BE49-F238E27FC236}">
              <a16:creationId xmlns:a16="http://schemas.microsoft.com/office/drawing/2014/main" id="{383ED350-BF73-44B7-ADDB-73A2716E62C0}"/>
            </a:ext>
          </a:extLst>
        </xdr:cNvPr>
        <xdr:cNvSpPr txBox="1"/>
      </xdr:nvSpPr>
      <xdr:spPr>
        <a:xfrm>
          <a:off x="2385704" y="66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88736</xdr:rowOff>
    </xdr:from>
    <xdr:ext cx="405111" cy="259045"/>
    <xdr:sp macro="" textlink="">
      <xdr:nvSpPr>
        <xdr:cNvPr id="90" name="n_3mainValue【図書館】&#10;有形固定資産減価償却率">
          <a:extLst>
            <a:ext uri="{FF2B5EF4-FFF2-40B4-BE49-F238E27FC236}">
              <a16:creationId xmlns:a16="http://schemas.microsoft.com/office/drawing/2014/main" id="{D3EBA03A-2EB2-4D96-B29C-015026D59468}"/>
            </a:ext>
          </a:extLst>
        </xdr:cNvPr>
        <xdr:cNvSpPr txBox="1"/>
      </xdr:nvSpPr>
      <xdr:spPr>
        <a:xfrm>
          <a:off x="161100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60977</xdr:rowOff>
    </xdr:from>
    <xdr:ext cx="405111" cy="259045"/>
    <xdr:sp macro="" textlink="">
      <xdr:nvSpPr>
        <xdr:cNvPr id="91" name="n_4mainValue【図書館】&#10;有形固定資産減価償却率">
          <a:extLst>
            <a:ext uri="{FF2B5EF4-FFF2-40B4-BE49-F238E27FC236}">
              <a16:creationId xmlns:a16="http://schemas.microsoft.com/office/drawing/2014/main" id="{7C59BCC2-612D-48AB-A310-B7EEA771404B}"/>
            </a:ext>
          </a:extLst>
        </xdr:cNvPr>
        <xdr:cNvSpPr txBox="1"/>
      </xdr:nvSpPr>
      <xdr:spPr>
        <a:xfrm>
          <a:off x="83630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FD38C19-4495-4521-9683-0C93DBE8A98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1D17AF9-BF8C-4AC5-8537-B999F73D47C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87E932-D8D9-47A3-AF34-DC765901BF6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DD9809F8-F946-4A9D-B555-17E283FB764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110B916-5E08-4FA0-8154-A9ABDFB9FC62}"/>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EE68015-E0E9-4005-8910-34EFB129A3F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C1D3107-A4E8-4B53-9009-D238FC056B4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251D15E-DCA8-4D12-A2DA-D8AC57D5C21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8A87564-BF8E-4F8B-882C-8C8D51033468}"/>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69A15DA-718D-433C-B2A0-11897718AF68}"/>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994EBA68-AC37-4D20-AB91-14EEEF547133}"/>
            </a:ext>
          </a:extLst>
        </xdr:cNvPr>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DFEB8C62-9E0C-4EE2-A555-561B4F0A2D5D}"/>
            </a:ext>
          </a:extLst>
        </xdr:cNvPr>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8E85859-80FE-4DBA-95B2-25655C82C68B}"/>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24C955E6-ECEA-4353-87D8-EE83FECC7B3B}"/>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D9DBD53B-5616-4A44-85F7-330F84B91E4B}"/>
            </a:ext>
          </a:extLst>
        </xdr:cNvPr>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ED04604B-ACB7-445C-A78C-39D33A2DD1A6}"/>
            </a:ext>
          </a:extLst>
        </xdr:cNvPr>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CD6FE4A3-4364-49B0-99EC-DCF430A1FE6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281245B9-489A-4A33-AAA7-530559E6F112}"/>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CAAF469A-0A4A-4053-A896-87781C77127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EE5D3615-35D2-4037-8D00-07BE1D3693F3}"/>
            </a:ext>
          </a:extLst>
        </xdr:cNvPr>
        <xdr:cNvCxnSpPr/>
      </xdr:nvCxnSpPr>
      <xdr:spPr>
        <a:xfrm flipV="1">
          <a:off x="9219565" y="5713095"/>
          <a:ext cx="0" cy="1167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F91EBECF-8091-45AB-ACD5-72892B5AE6BB}"/>
            </a:ext>
          </a:extLst>
        </xdr:cNvPr>
        <xdr:cNvSpPr txBox="1"/>
      </xdr:nvSpPr>
      <xdr:spPr>
        <a:xfrm>
          <a:off x="9258300"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B870944B-DC23-4DDD-8069-5DF49AF49927}"/>
            </a:ext>
          </a:extLst>
        </xdr:cNvPr>
        <xdr:cNvCxnSpPr/>
      </xdr:nvCxnSpPr>
      <xdr:spPr>
        <a:xfrm>
          <a:off x="9154160" y="688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B1F4A476-B5DB-4315-BEF8-EC73B82C96DB}"/>
            </a:ext>
          </a:extLst>
        </xdr:cNvPr>
        <xdr:cNvSpPr txBox="1"/>
      </xdr:nvSpPr>
      <xdr:spPr>
        <a:xfrm>
          <a:off x="9258300" y="549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962A80DE-B593-499B-9D5D-0E9C59B048FA}"/>
            </a:ext>
          </a:extLst>
        </xdr:cNvPr>
        <xdr:cNvCxnSpPr/>
      </xdr:nvCxnSpPr>
      <xdr:spPr>
        <a:xfrm>
          <a:off x="915416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a:extLst>
            <a:ext uri="{FF2B5EF4-FFF2-40B4-BE49-F238E27FC236}">
              <a16:creationId xmlns:a16="http://schemas.microsoft.com/office/drawing/2014/main" id="{4F0C327A-6711-42B9-964C-42E227E07640}"/>
            </a:ext>
          </a:extLst>
        </xdr:cNvPr>
        <xdr:cNvSpPr txBox="1"/>
      </xdr:nvSpPr>
      <xdr:spPr>
        <a:xfrm>
          <a:off x="9258300" y="6458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20311DC4-2902-4AAD-B42A-507042973E6E}"/>
            </a:ext>
          </a:extLst>
        </xdr:cNvPr>
        <xdr:cNvSpPr/>
      </xdr:nvSpPr>
      <xdr:spPr>
        <a:xfrm>
          <a:off x="919226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84E06211-E197-48DF-8EC2-6ECA653C4B14}"/>
            </a:ext>
          </a:extLst>
        </xdr:cNvPr>
        <xdr:cNvSpPr/>
      </xdr:nvSpPr>
      <xdr:spPr>
        <a:xfrm>
          <a:off x="84455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6459C166-1F29-406E-A02E-46DDC0E7BB98}"/>
            </a:ext>
          </a:extLst>
        </xdr:cNvPr>
        <xdr:cNvSpPr/>
      </xdr:nvSpPr>
      <xdr:spPr>
        <a:xfrm>
          <a:off x="7670800" y="66033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2064BDAA-E3DB-468A-9EA3-582D9CC952B2}"/>
            </a:ext>
          </a:extLst>
        </xdr:cNvPr>
        <xdr:cNvSpPr/>
      </xdr:nvSpPr>
      <xdr:spPr>
        <a:xfrm>
          <a:off x="68732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3E8A00E7-BD08-4C45-9B6C-05CF10F44053}"/>
            </a:ext>
          </a:extLst>
        </xdr:cNvPr>
        <xdr:cNvSpPr/>
      </xdr:nvSpPr>
      <xdr:spPr>
        <a:xfrm>
          <a:off x="6098540" y="6614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3EBAEF5-A9BB-40ED-844A-11E52511252E}"/>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2054A37C-72A2-4B7F-B2CB-DC6784D064B7}"/>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59E2417-032A-4431-BA83-BEADB370491D}"/>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1B47EE4-A7F4-4601-B33E-5EB18E97116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62C8745-864D-4E61-B63B-125C735A1F2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133985</xdr:rowOff>
    </xdr:from>
    <xdr:to>
      <xdr:col>55</xdr:col>
      <xdr:colOff>50800</xdr:colOff>
      <xdr:row>40</xdr:row>
      <xdr:rowOff>64135</xdr:rowOff>
    </xdr:to>
    <xdr:sp macro="" textlink="">
      <xdr:nvSpPr>
        <xdr:cNvPr id="127" name="楕円 126">
          <a:extLst>
            <a:ext uri="{FF2B5EF4-FFF2-40B4-BE49-F238E27FC236}">
              <a16:creationId xmlns:a16="http://schemas.microsoft.com/office/drawing/2014/main" id="{2F2A6155-5292-4765-BBF2-B8D949CEB471}"/>
            </a:ext>
          </a:extLst>
        </xdr:cNvPr>
        <xdr:cNvSpPr/>
      </xdr:nvSpPr>
      <xdr:spPr>
        <a:xfrm>
          <a:off x="9192260" y="66719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112412</xdr:rowOff>
    </xdr:from>
    <xdr:ext cx="469744" cy="259045"/>
    <xdr:sp macro="" textlink="">
      <xdr:nvSpPr>
        <xdr:cNvPr id="128" name="【図書館】&#10;一人当たり面積該当値テキスト">
          <a:extLst>
            <a:ext uri="{FF2B5EF4-FFF2-40B4-BE49-F238E27FC236}">
              <a16:creationId xmlns:a16="http://schemas.microsoft.com/office/drawing/2014/main" id="{E8EAA4CF-B189-4A2B-8C0F-60884E8C9A51}"/>
            </a:ext>
          </a:extLst>
        </xdr:cNvPr>
        <xdr:cNvSpPr txBox="1"/>
      </xdr:nvSpPr>
      <xdr:spPr>
        <a:xfrm>
          <a:off x="9258300"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133985</xdr:rowOff>
    </xdr:from>
    <xdr:to>
      <xdr:col>50</xdr:col>
      <xdr:colOff>165100</xdr:colOff>
      <xdr:row>40</xdr:row>
      <xdr:rowOff>64135</xdr:rowOff>
    </xdr:to>
    <xdr:sp macro="" textlink="">
      <xdr:nvSpPr>
        <xdr:cNvPr id="129" name="楕円 128">
          <a:extLst>
            <a:ext uri="{FF2B5EF4-FFF2-40B4-BE49-F238E27FC236}">
              <a16:creationId xmlns:a16="http://schemas.microsoft.com/office/drawing/2014/main" id="{D6323E1B-C493-439B-908D-F15BC1AB46E2}"/>
            </a:ext>
          </a:extLst>
        </xdr:cNvPr>
        <xdr:cNvSpPr/>
      </xdr:nvSpPr>
      <xdr:spPr>
        <a:xfrm>
          <a:off x="8445500" y="6671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13335</xdr:rowOff>
    </xdr:from>
    <xdr:to>
      <xdr:col>55</xdr:col>
      <xdr:colOff>0</xdr:colOff>
      <xdr:row>40</xdr:row>
      <xdr:rowOff>13335</xdr:rowOff>
    </xdr:to>
    <xdr:cxnSp macro="">
      <xdr:nvCxnSpPr>
        <xdr:cNvPr id="130" name="直線コネクタ 129">
          <a:extLst>
            <a:ext uri="{FF2B5EF4-FFF2-40B4-BE49-F238E27FC236}">
              <a16:creationId xmlns:a16="http://schemas.microsoft.com/office/drawing/2014/main" id="{FBD7BB56-9EE9-48D5-BDC3-8F58436E3CFD}"/>
            </a:ext>
          </a:extLst>
        </xdr:cNvPr>
        <xdr:cNvCxnSpPr/>
      </xdr:nvCxnSpPr>
      <xdr:spPr>
        <a:xfrm>
          <a:off x="8496300" y="671893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31" name="楕円 130">
          <a:extLst>
            <a:ext uri="{FF2B5EF4-FFF2-40B4-BE49-F238E27FC236}">
              <a16:creationId xmlns:a16="http://schemas.microsoft.com/office/drawing/2014/main" id="{7C549E37-FB8B-4309-ADBB-61F38071345B}"/>
            </a:ext>
          </a:extLst>
        </xdr:cNvPr>
        <xdr:cNvSpPr/>
      </xdr:nvSpPr>
      <xdr:spPr>
        <a:xfrm>
          <a:off x="7670800" y="6677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13335</xdr:rowOff>
    </xdr:from>
    <xdr:to>
      <xdr:col>50</xdr:col>
      <xdr:colOff>114300</xdr:colOff>
      <xdr:row>40</xdr:row>
      <xdr:rowOff>19050</xdr:rowOff>
    </xdr:to>
    <xdr:cxnSp macro="">
      <xdr:nvCxnSpPr>
        <xdr:cNvPr id="132" name="直線コネクタ 131">
          <a:extLst>
            <a:ext uri="{FF2B5EF4-FFF2-40B4-BE49-F238E27FC236}">
              <a16:creationId xmlns:a16="http://schemas.microsoft.com/office/drawing/2014/main" id="{97250D00-EC58-447B-8087-F9D6E306CF40}"/>
            </a:ext>
          </a:extLst>
        </xdr:cNvPr>
        <xdr:cNvCxnSpPr/>
      </xdr:nvCxnSpPr>
      <xdr:spPr>
        <a:xfrm flipV="1">
          <a:off x="7713980" y="671893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139700</xdr:rowOff>
    </xdr:from>
    <xdr:to>
      <xdr:col>41</xdr:col>
      <xdr:colOff>101600</xdr:colOff>
      <xdr:row>40</xdr:row>
      <xdr:rowOff>69850</xdr:rowOff>
    </xdr:to>
    <xdr:sp macro="" textlink="">
      <xdr:nvSpPr>
        <xdr:cNvPr id="133" name="楕円 132">
          <a:extLst>
            <a:ext uri="{FF2B5EF4-FFF2-40B4-BE49-F238E27FC236}">
              <a16:creationId xmlns:a16="http://schemas.microsoft.com/office/drawing/2014/main" id="{B8C63083-8323-4D85-996D-E51D0DF92B18}"/>
            </a:ext>
          </a:extLst>
        </xdr:cNvPr>
        <xdr:cNvSpPr/>
      </xdr:nvSpPr>
      <xdr:spPr>
        <a:xfrm>
          <a:off x="687324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19050</xdr:rowOff>
    </xdr:from>
    <xdr:to>
      <xdr:col>45</xdr:col>
      <xdr:colOff>177800</xdr:colOff>
      <xdr:row>40</xdr:row>
      <xdr:rowOff>19050</xdr:rowOff>
    </xdr:to>
    <xdr:cxnSp macro="">
      <xdr:nvCxnSpPr>
        <xdr:cNvPr id="134" name="直線コネクタ 133">
          <a:extLst>
            <a:ext uri="{FF2B5EF4-FFF2-40B4-BE49-F238E27FC236}">
              <a16:creationId xmlns:a16="http://schemas.microsoft.com/office/drawing/2014/main" id="{AFDB401A-A2D8-414B-A6C3-7F7CC1F08EA2}"/>
            </a:ext>
          </a:extLst>
        </xdr:cNvPr>
        <xdr:cNvCxnSpPr/>
      </xdr:nvCxnSpPr>
      <xdr:spPr>
        <a:xfrm>
          <a:off x="6924040" y="67246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35" name="楕円 134">
          <a:extLst>
            <a:ext uri="{FF2B5EF4-FFF2-40B4-BE49-F238E27FC236}">
              <a16:creationId xmlns:a16="http://schemas.microsoft.com/office/drawing/2014/main" id="{BE2E8A5F-EC92-45DA-ABEA-DF2523FE0366}"/>
            </a:ext>
          </a:extLst>
        </xdr:cNvPr>
        <xdr:cNvSpPr/>
      </xdr:nvSpPr>
      <xdr:spPr>
        <a:xfrm>
          <a:off x="6098540" y="667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19050</xdr:rowOff>
    </xdr:from>
    <xdr:to>
      <xdr:col>41</xdr:col>
      <xdr:colOff>50800</xdr:colOff>
      <xdr:row>40</xdr:row>
      <xdr:rowOff>19050</xdr:rowOff>
    </xdr:to>
    <xdr:cxnSp macro="">
      <xdr:nvCxnSpPr>
        <xdr:cNvPr id="136" name="直線コネクタ 135">
          <a:extLst>
            <a:ext uri="{FF2B5EF4-FFF2-40B4-BE49-F238E27FC236}">
              <a16:creationId xmlns:a16="http://schemas.microsoft.com/office/drawing/2014/main" id="{5B5638A7-D0B4-4620-8CFB-4854E91A0391}"/>
            </a:ext>
          </a:extLst>
        </xdr:cNvPr>
        <xdr:cNvCxnSpPr/>
      </xdr:nvCxnSpPr>
      <xdr:spPr>
        <a:xfrm>
          <a:off x="6149340" y="67246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a:extLst>
            <a:ext uri="{FF2B5EF4-FFF2-40B4-BE49-F238E27FC236}">
              <a16:creationId xmlns:a16="http://schemas.microsoft.com/office/drawing/2014/main" id="{0B3390DC-05FD-4785-BE95-5AC816B517DA}"/>
            </a:ext>
          </a:extLst>
        </xdr:cNvPr>
        <xdr:cNvSpPr txBox="1"/>
      </xdr:nvSpPr>
      <xdr:spPr>
        <a:xfrm>
          <a:off x="8271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a:extLst>
            <a:ext uri="{FF2B5EF4-FFF2-40B4-BE49-F238E27FC236}">
              <a16:creationId xmlns:a16="http://schemas.microsoft.com/office/drawing/2014/main" id="{5BBE86E8-24AF-4E62-B688-C9156B723E2C}"/>
            </a:ext>
          </a:extLst>
        </xdr:cNvPr>
        <xdr:cNvSpPr txBox="1"/>
      </xdr:nvSpPr>
      <xdr:spPr>
        <a:xfrm>
          <a:off x="7509587"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7BC79411-E9EA-4590-A2B3-C128F89CFE99}"/>
            </a:ext>
          </a:extLst>
        </xdr:cNvPr>
        <xdr:cNvSpPr txBox="1"/>
      </xdr:nvSpPr>
      <xdr:spPr>
        <a:xfrm>
          <a:off x="67120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a:extLst>
            <a:ext uri="{FF2B5EF4-FFF2-40B4-BE49-F238E27FC236}">
              <a16:creationId xmlns:a16="http://schemas.microsoft.com/office/drawing/2014/main" id="{E020FA7E-7586-4447-9462-6999E4B3B00B}"/>
            </a:ext>
          </a:extLst>
        </xdr:cNvPr>
        <xdr:cNvSpPr txBox="1"/>
      </xdr:nvSpPr>
      <xdr:spPr>
        <a:xfrm>
          <a:off x="5937327" y="639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55262</xdr:rowOff>
    </xdr:from>
    <xdr:ext cx="469744" cy="259045"/>
    <xdr:sp macro="" textlink="">
      <xdr:nvSpPr>
        <xdr:cNvPr id="141" name="n_1mainValue【図書館】&#10;一人当たり面積">
          <a:extLst>
            <a:ext uri="{FF2B5EF4-FFF2-40B4-BE49-F238E27FC236}">
              <a16:creationId xmlns:a16="http://schemas.microsoft.com/office/drawing/2014/main" id="{DB4EF2A3-8E29-441C-ACAB-F20A3A7CA79A}"/>
            </a:ext>
          </a:extLst>
        </xdr:cNvPr>
        <xdr:cNvSpPr txBox="1"/>
      </xdr:nvSpPr>
      <xdr:spPr>
        <a:xfrm>
          <a:off x="8271587" y="676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mainValue【図書館】&#10;一人当たり面積">
          <a:extLst>
            <a:ext uri="{FF2B5EF4-FFF2-40B4-BE49-F238E27FC236}">
              <a16:creationId xmlns:a16="http://schemas.microsoft.com/office/drawing/2014/main" id="{C870F532-F60A-489B-8246-78C4F54A285B}"/>
            </a:ext>
          </a:extLst>
        </xdr:cNvPr>
        <xdr:cNvSpPr txBox="1"/>
      </xdr:nvSpPr>
      <xdr:spPr>
        <a:xfrm>
          <a:off x="750958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mainValue【図書館】&#10;一人当たり面積">
          <a:extLst>
            <a:ext uri="{FF2B5EF4-FFF2-40B4-BE49-F238E27FC236}">
              <a16:creationId xmlns:a16="http://schemas.microsoft.com/office/drawing/2014/main" id="{43C6A6B1-BAB9-4517-B62B-CB8E4279B8E3}"/>
            </a:ext>
          </a:extLst>
        </xdr:cNvPr>
        <xdr:cNvSpPr txBox="1"/>
      </xdr:nvSpPr>
      <xdr:spPr>
        <a:xfrm>
          <a:off x="67120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60977</xdr:rowOff>
    </xdr:from>
    <xdr:ext cx="469744" cy="259045"/>
    <xdr:sp macro="" textlink="">
      <xdr:nvSpPr>
        <xdr:cNvPr id="144" name="n_4mainValue【図書館】&#10;一人当たり面積">
          <a:extLst>
            <a:ext uri="{FF2B5EF4-FFF2-40B4-BE49-F238E27FC236}">
              <a16:creationId xmlns:a16="http://schemas.microsoft.com/office/drawing/2014/main" id="{D89DB3E7-77ED-4CD3-B75B-BC04298A9184}"/>
            </a:ext>
          </a:extLst>
        </xdr:cNvPr>
        <xdr:cNvSpPr txBox="1"/>
      </xdr:nvSpPr>
      <xdr:spPr>
        <a:xfrm>
          <a:off x="59373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3D018AA3-2B88-41C4-9624-A21761445FC9}"/>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7584DEFA-16E7-4978-A9B8-5EA9DD612B57}"/>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1D902D18-36BF-428C-8ACF-A740764E1AC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F0BEF0DA-9300-4AFD-B1C1-25C0ACA7C4F8}"/>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D3E2CC05-B181-45B4-AB7B-CE98F681894C}"/>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E304F31E-E998-456C-96FB-A67AAD1CAA1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6B54886C-E907-48E1-95D8-7DDECF524C2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BE4744BD-77EE-4F77-A52A-96B4813B13BD}"/>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2F34E89A-0C39-4DBD-B1F0-8A3A39604D36}"/>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C43E4321-7E23-4B2D-A095-F92810D5560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2ECBEC0-454E-4242-AC45-89BCE084F12C}"/>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40B6D13-FC71-4634-A3F5-DD2EDD06ECDE}"/>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674A8B8E-5084-4474-9485-CDF103E3834C}"/>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4F0609AC-1791-421B-AE89-DD0B24599835}"/>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EEB49C1-64FB-44DA-88D4-B4EF7AE92EAB}"/>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1244E357-075C-4D5B-97CA-6B3C3280D8D1}"/>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F6D4BC55-F209-48EE-B1FD-8C796BAF73BD}"/>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ABC9C680-2C3F-4291-B6AC-14D6DC1E436B}"/>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58CBD53A-941A-4DDD-B3ED-AE6DF7D66A74}"/>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FA855182-112D-4B07-AB03-845EF27B5B6D}"/>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4EDF0EAF-4E23-4E60-92C4-A323E0D7999C}"/>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C156EAA-0BB4-42DF-BEC3-09DED2FB84FB}"/>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7D2EE2CA-DF01-42E3-B8C7-EC39B4250058}"/>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6510C529-3FEB-4FC7-8C93-DAD75CAF2B81}"/>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CC8098D6-5A2E-4E19-BA35-F8AACCBCC508}"/>
            </a:ext>
          </a:extLst>
        </xdr:cNvPr>
        <xdr:cNvCxnSpPr/>
      </xdr:nvCxnSpPr>
      <xdr:spPr>
        <a:xfrm flipV="1">
          <a:off x="4086225" y="936879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A593F059-1158-49E0-9D34-C08B22130EFD}"/>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7E80F51E-9211-45FF-BD58-7572C419EAD4}"/>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9FDD28E0-401E-4E9D-9CE2-A4BC64D7E9BD}"/>
            </a:ext>
          </a:extLst>
        </xdr:cNvPr>
        <xdr:cNvSpPr txBox="1"/>
      </xdr:nvSpPr>
      <xdr:spPr>
        <a:xfrm>
          <a:off x="4124960" y="914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4179188F-840C-404A-9F7A-EEB4CB975372}"/>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5FF2ECAE-3835-4632-BD65-BBE65B9BD5F7}"/>
            </a:ext>
          </a:extLst>
        </xdr:cNvPr>
        <xdr:cNvSpPr txBox="1"/>
      </xdr:nvSpPr>
      <xdr:spPr>
        <a:xfrm>
          <a:off x="4124960" y="99371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E230724E-A71E-4EAA-9654-BF4A2C6E4E64}"/>
            </a:ext>
          </a:extLst>
        </xdr:cNvPr>
        <xdr:cNvSpPr/>
      </xdr:nvSpPr>
      <xdr:spPr>
        <a:xfrm>
          <a:off x="4036060" y="1008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61CBD9FC-7A37-4A86-936C-0C91F2CA7575}"/>
            </a:ext>
          </a:extLst>
        </xdr:cNvPr>
        <xdr:cNvSpPr/>
      </xdr:nvSpPr>
      <xdr:spPr>
        <a:xfrm>
          <a:off x="3312160" y="10060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86AE4529-6348-4EFE-BA05-EBE17E34C3BD}"/>
            </a:ext>
          </a:extLst>
        </xdr:cNvPr>
        <xdr:cNvSpPr/>
      </xdr:nvSpPr>
      <xdr:spPr>
        <a:xfrm>
          <a:off x="25146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DAE5F53F-B49C-4232-8069-F3702976BBC4}"/>
            </a:ext>
          </a:extLst>
        </xdr:cNvPr>
        <xdr:cNvSpPr/>
      </xdr:nvSpPr>
      <xdr:spPr>
        <a:xfrm>
          <a:off x="17399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68A77855-BEDE-447F-A685-1A3C25BA3A54}"/>
            </a:ext>
          </a:extLst>
        </xdr:cNvPr>
        <xdr:cNvSpPr/>
      </xdr:nvSpPr>
      <xdr:spPr>
        <a:xfrm>
          <a:off x="965200" y="10011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8A6AE22C-B179-4BF2-BAB3-B4EC0D6F0CC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C249B505-6835-4024-B935-3819B84F99EF}"/>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4E27172-D4C4-4057-A2A0-33BD66E66C05}"/>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2A43B54-F4A4-431D-958E-111C75F26124}"/>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B56793D-6214-49D7-9C12-38562DF3360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31115</xdr:rowOff>
    </xdr:from>
    <xdr:to>
      <xdr:col>24</xdr:col>
      <xdr:colOff>114300</xdr:colOff>
      <xdr:row>62</xdr:row>
      <xdr:rowOff>132715</xdr:rowOff>
    </xdr:to>
    <xdr:sp macro="" textlink="">
      <xdr:nvSpPr>
        <xdr:cNvPr id="185" name="楕円 184">
          <a:extLst>
            <a:ext uri="{FF2B5EF4-FFF2-40B4-BE49-F238E27FC236}">
              <a16:creationId xmlns:a16="http://schemas.microsoft.com/office/drawing/2014/main" id="{4060D362-7C8F-4CE6-9E90-DCB3153EA7F9}"/>
            </a:ext>
          </a:extLst>
        </xdr:cNvPr>
        <xdr:cNvSpPr/>
      </xdr:nvSpPr>
      <xdr:spPr>
        <a:xfrm>
          <a:off x="403606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9542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BF29F88D-67BC-4613-A2EE-3ED0D8F71CE4}"/>
            </a:ext>
          </a:extLst>
        </xdr:cNvPr>
        <xdr:cNvSpPr txBox="1"/>
      </xdr:nvSpPr>
      <xdr:spPr>
        <a:xfrm>
          <a:off x="412496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162560</xdr:rowOff>
    </xdr:from>
    <xdr:to>
      <xdr:col>20</xdr:col>
      <xdr:colOff>38100</xdr:colOff>
      <xdr:row>62</xdr:row>
      <xdr:rowOff>92710</xdr:rowOff>
    </xdr:to>
    <xdr:sp macro="" textlink="">
      <xdr:nvSpPr>
        <xdr:cNvPr id="187" name="楕円 186">
          <a:extLst>
            <a:ext uri="{FF2B5EF4-FFF2-40B4-BE49-F238E27FC236}">
              <a16:creationId xmlns:a16="http://schemas.microsoft.com/office/drawing/2014/main" id="{905DDB12-1EE8-4335-B826-A5FA6EEF1477}"/>
            </a:ext>
          </a:extLst>
        </xdr:cNvPr>
        <xdr:cNvSpPr/>
      </xdr:nvSpPr>
      <xdr:spPr>
        <a:xfrm>
          <a:off x="3312160" y="10388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41910</xdr:rowOff>
    </xdr:from>
    <xdr:to>
      <xdr:col>24</xdr:col>
      <xdr:colOff>63500</xdr:colOff>
      <xdr:row>62</xdr:row>
      <xdr:rowOff>81915</xdr:rowOff>
    </xdr:to>
    <xdr:cxnSp macro="">
      <xdr:nvCxnSpPr>
        <xdr:cNvPr id="188" name="直線コネクタ 187">
          <a:extLst>
            <a:ext uri="{FF2B5EF4-FFF2-40B4-BE49-F238E27FC236}">
              <a16:creationId xmlns:a16="http://schemas.microsoft.com/office/drawing/2014/main" id="{80DDCC84-0A5A-424C-BB5B-D274673ED980}"/>
            </a:ext>
          </a:extLst>
        </xdr:cNvPr>
        <xdr:cNvCxnSpPr/>
      </xdr:nvCxnSpPr>
      <xdr:spPr>
        <a:xfrm>
          <a:off x="3355340" y="1043559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153035</xdr:rowOff>
    </xdr:from>
    <xdr:to>
      <xdr:col>15</xdr:col>
      <xdr:colOff>101600</xdr:colOff>
      <xdr:row>62</xdr:row>
      <xdr:rowOff>83185</xdr:rowOff>
    </xdr:to>
    <xdr:sp macro="" textlink="">
      <xdr:nvSpPr>
        <xdr:cNvPr id="189" name="楕円 188">
          <a:extLst>
            <a:ext uri="{FF2B5EF4-FFF2-40B4-BE49-F238E27FC236}">
              <a16:creationId xmlns:a16="http://schemas.microsoft.com/office/drawing/2014/main" id="{AB7DF26E-664A-494D-95F4-80B2AC0EF166}"/>
            </a:ext>
          </a:extLst>
        </xdr:cNvPr>
        <xdr:cNvSpPr/>
      </xdr:nvSpPr>
      <xdr:spPr>
        <a:xfrm>
          <a:off x="2514600" y="103790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32385</xdr:rowOff>
    </xdr:from>
    <xdr:to>
      <xdr:col>19</xdr:col>
      <xdr:colOff>177800</xdr:colOff>
      <xdr:row>62</xdr:row>
      <xdr:rowOff>41910</xdr:rowOff>
    </xdr:to>
    <xdr:cxnSp macro="">
      <xdr:nvCxnSpPr>
        <xdr:cNvPr id="190" name="直線コネクタ 189">
          <a:extLst>
            <a:ext uri="{FF2B5EF4-FFF2-40B4-BE49-F238E27FC236}">
              <a16:creationId xmlns:a16="http://schemas.microsoft.com/office/drawing/2014/main" id="{E13A05F3-A45B-4BF0-9764-AD51DB3091DA}"/>
            </a:ext>
          </a:extLst>
        </xdr:cNvPr>
        <xdr:cNvCxnSpPr/>
      </xdr:nvCxnSpPr>
      <xdr:spPr>
        <a:xfrm>
          <a:off x="2565400" y="1042606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116840</xdr:rowOff>
    </xdr:from>
    <xdr:to>
      <xdr:col>10</xdr:col>
      <xdr:colOff>165100</xdr:colOff>
      <xdr:row>62</xdr:row>
      <xdr:rowOff>46990</xdr:rowOff>
    </xdr:to>
    <xdr:sp macro="" textlink="">
      <xdr:nvSpPr>
        <xdr:cNvPr id="191" name="楕円 190">
          <a:extLst>
            <a:ext uri="{FF2B5EF4-FFF2-40B4-BE49-F238E27FC236}">
              <a16:creationId xmlns:a16="http://schemas.microsoft.com/office/drawing/2014/main" id="{9C8A2C11-AF7F-4D7B-88D7-5FDD9CF436F3}"/>
            </a:ext>
          </a:extLst>
        </xdr:cNvPr>
        <xdr:cNvSpPr/>
      </xdr:nvSpPr>
      <xdr:spPr>
        <a:xfrm>
          <a:off x="173990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167640</xdr:rowOff>
    </xdr:from>
    <xdr:to>
      <xdr:col>15</xdr:col>
      <xdr:colOff>50800</xdr:colOff>
      <xdr:row>62</xdr:row>
      <xdr:rowOff>32385</xdr:rowOff>
    </xdr:to>
    <xdr:cxnSp macro="">
      <xdr:nvCxnSpPr>
        <xdr:cNvPr id="192" name="直線コネクタ 191">
          <a:extLst>
            <a:ext uri="{FF2B5EF4-FFF2-40B4-BE49-F238E27FC236}">
              <a16:creationId xmlns:a16="http://schemas.microsoft.com/office/drawing/2014/main" id="{9D29BF39-700A-40A3-A74B-F0E89A742269}"/>
            </a:ext>
          </a:extLst>
        </xdr:cNvPr>
        <xdr:cNvCxnSpPr/>
      </xdr:nvCxnSpPr>
      <xdr:spPr>
        <a:xfrm>
          <a:off x="1790700" y="10393680"/>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73025</xdr:rowOff>
    </xdr:from>
    <xdr:to>
      <xdr:col>6</xdr:col>
      <xdr:colOff>38100</xdr:colOff>
      <xdr:row>62</xdr:row>
      <xdr:rowOff>3175</xdr:rowOff>
    </xdr:to>
    <xdr:sp macro="" textlink="">
      <xdr:nvSpPr>
        <xdr:cNvPr id="193" name="楕円 192">
          <a:extLst>
            <a:ext uri="{FF2B5EF4-FFF2-40B4-BE49-F238E27FC236}">
              <a16:creationId xmlns:a16="http://schemas.microsoft.com/office/drawing/2014/main" id="{3259F055-F205-4275-93D7-AA1FE0D59AF4}"/>
            </a:ext>
          </a:extLst>
        </xdr:cNvPr>
        <xdr:cNvSpPr/>
      </xdr:nvSpPr>
      <xdr:spPr>
        <a:xfrm>
          <a:off x="965200" y="102990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123825</xdr:rowOff>
    </xdr:from>
    <xdr:to>
      <xdr:col>10</xdr:col>
      <xdr:colOff>114300</xdr:colOff>
      <xdr:row>61</xdr:row>
      <xdr:rowOff>167640</xdr:rowOff>
    </xdr:to>
    <xdr:cxnSp macro="">
      <xdr:nvCxnSpPr>
        <xdr:cNvPr id="194" name="直線コネクタ 193">
          <a:extLst>
            <a:ext uri="{FF2B5EF4-FFF2-40B4-BE49-F238E27FC236}">
              <a16:creationId xmlns:a16="http://schemas.microsoft.com/office/drawing/2014/main" id="{9170B10B-5098-454C-BBED-E64A049749A7}"/>
            </a:ext>
          </a:extLst>
        </xdr:cNvPr>
        <xdr:cNvCxnSpPr/>
      </xdr:nvCxnSpPr>
      <xdr:spPr>
        <a:xfrm>
          <a:off x="1008380" y="10349865"/>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88D9B367-BE8B-41F3-9E63-16917EFAC068}"/>
            </a:ext>
          </a:extLst>
        </xdr:cNvPr>
        <xdr:cNvSpPr txBox="1"/>
      </xdr:nvSpPr>
      <xdr:spPr>
        <a:xfrm>
          <a:off x="317056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56063B90-E0D9-4378-9CBC-D7B7357E6938}"/>
            </a:ext>
          </a:extLst>
        </xdr:cNvPr>
        <xdr:cNvSpPr txBox="1"/>
      </xdr:nvSpPr>
      <xdr:spPr>
        <a:xfrm>
          <a:off x="238570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1D7D6D00-FFE6-470C-BA16-D44DD26925FE}"/>
            </a:ext>
          </a:extLst>
        </xdr:cNvPr>
        <xdr:cNvSpPr txBox="1"/>
      </xdr:nvSpPr>
      <xdr:spPr>
        <a:xfrm>
          <a:off x="16110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01842DA9-4FC0-4899-A6AB-903D8AE0C856}"/>
            </a:ext>
          </a:extLst>
        </xdr:cNvPr>
        <xdr:cNvSpPr txBox="1"/>
      </xdr:nvSpPr>
      <xdr:spPr>
        <a:xfrm>
          <a:off x="836304" y="979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83837</xdr:rowOff>
    </xdr:from>
    <xdr:ext cx="405111" cy="259045"/>
    <xdr:sp macro="" textlink="">
      <xdr:nvSpPr>
        <xdr:cNvPr id="199" name="n_1mainValue【体育館・プール】&#10;有形固定資産減価償却率">
          <a:extLst>
            <a:ext uri="{FF2B5EF4-FFF2-40B4-BE49-F238E27FC236}">
              <a16:creationId xmlns:a16="http://schemas.microsoft.com/office/drawing/2014/main" id="{0FC13CB3-6171-4F41-8F55-7350360EE931}"/>
            </a:ext>
          </a:extLst>
        </xdr:cNvPr>
        <xdr:cNvSpPr txBox="1"/>
      </xdr:nvSpPr>
      <xdr:spPr>
        <a:xfrm>
          <a:off x="317056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74312</xdr:rowOff>
    </xdr:from>
    <xdr:ext cx="405111" cy="259045"/>
    <xdr:sp macro="" textlink="">
      <xdr:nvSpPr>
        <xdr:cNvPr id="200" name="n_2mainValue【体育館・プール】&#10;有形固定資産減価償却率">
          <a:extLst>
            <a:ext uri="{FF2B5EF4-FFF2-40B4-BE49-F238E27FC236}">
              <a16:creationId xmlns:a16="http://schemas.microsoft.com/office/drawing/2014/main" id="{E7FB01DA-6050-4FD4-A7DA-7F348B4CC6DE}"/>
            </a:ext>
          </a:extLst>
        </xdr:cNvPr>
        <xdr:cNvSpPr txBox="1"/>
      </xdr:nvSpPr>
      <xdr:spPr>
        <a:xfrm>
          <a:off x="238570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38117</xdr:rowOff>
    </xdr:from>
    <xdr:ext cx="405111" cy="259045"/>
    <xdr:sp macro="" textlink="">
      <xdr:nvSpPr>
        <xdr:cNvPr id="201" name="n_3mainValue【体育館・プール】&#10;有形固定資産減価償却率">
          <a:extLst>
            <a:ext uri="{FF2B5EF4-FFF2-40B4-BE49-F238E27FC236}">
              <a16:creationId xmlns:a16="http://schemas.microsoft.com/office/drawing/2014/main" id="{D27BDB50-351B-4268-B18A-EF2BD914D0D1}"/>
            </a:ext>
          </a:extLst>
        </xdr:cNvPr>
        <xdr:cNvSpPr txBox="1"/>
      </xdr:nvSpPr>
      <xdr:spPr>
        <a:xfrm>
          <a:off x="161100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165752</xdr:rowOff>
    </xdr:from>
    <xdr:ext cx="405111" cy="259045"/>
    <xdr:sp macro="" textlink="">
      <xdr:nvSpPr>
        <xdr:cNvPr id="202" name="n_4mainValue【体育館・プール】&#10;有形固定資産減価償却率">
          <a:extLst>
            <a:ext uri="{FF2B5EF4-FFF2-40B4-BE49-F238E27FC236}">
              <a16:creationId xmlns:a16="http://schemas.microsoft.com/office/drawing/2014/main" id="{DA5517AF-A282-48F6-BA21-7A57C46B2D18}"/>
            </a:ext>
          </a:extLst>
        </xdr:cNvPr>
        <xdr:cNvSpPr txBox="1"/>
      </xdr:nvSpPr>
      <xdr:spPr>
        <a:xfrm>
          <a:off x="83630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5A631E7B-3927-4714-98F4-34251AB577C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9D2E4E33-AE61-4AF3-82BC-2490053B2497}"/>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1E223496-6A34-4C33-89D1-90FDE24D9BD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BE0AE91D-F1EF-4FA5-8041-2F78E9491729}"/>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421AA1D7-FD59-4508-9DE4-CACEB8A2E14D}"/>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7F58EE7F-DDAC-438F-9DDF-BF2FC62E653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51BBB66-5409-4C6B-9CEE-1BC02212F68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9A452B93-52CF-4105-8C4E-ED78111D7817}"/>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6527744-BC33-4A21-891B-E6CB3B876894}"/>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5B15365-5CC5-4DDC-A7DD-23887625733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1121DF9D-376D-4FAF-BC7E-5464EDC144C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8AEB897D-E9B1-4878-8E67-1C30152CFD52}"/>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1C6381D1-829A-4743-AB2B-B8675A3B8825}"/>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F8894319-F091-49E5-BF15-927D1200F001}"/>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A1453664-B805-4BD3-A805-6E5395B8C47B}"/>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5FBE2453-7DA8-460A-A76E-A635109C0026}"/>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4FBF2785-2D41-44DD-BE21-42F332B572F7}"/>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C62EBC79-CC66-43E9-B199-06B54E5A1CCA}"/>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73196812-6FE6-4F0F-B5EC-B9138824C746}"/>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56B67A0B-1BBD-4352-AAEF-4FD36D2F4FFB}"/>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B928C5C1-00AD-448D-8B50-6B9D6A6C6269}"/>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8ACF1811-5AB3-49CB-A802-7F26DF43D181}"/>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CCCF2CB0-B03E-44C4-9CE4-DF402A8F98E4}"/>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13F1208-AB9F-42EC-9B47-29295B2A811D}"/>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8395D401-DFC9-4765-8ECE-8D5E8E21154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1D7C56C9-4132-45F4-B3C6-FB22EAEDFC34}"/>
            </a:ext>
          </a:extLst>
        </xdr:cNvPr>
        <xdr:cNvCxnSpPr/>
      </xdr:nvCxnSpPr>
      <xdr:spPr>
        <a:xfrm flipV="1">
          <a:off x="9219565" y="935736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478659F1-C84E-480E-B8EF-7E75A2F101C0}"/>
            </a:ext>
          </a:extLst>
        </xdr:cNvPr>
        <xdr:cNvSpPr txBox="1"/>
      </xdr:nvSpPr>
      <xdr:spPr>
        <a:xfrm>
          <a:off x="9258300" y="108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19A1A956-2852-4D00-94E0-BEE0C642694E}"/>
            </a:ext>
          </a:extLst>
        </xdr:cNvPr>
        <xdr:cNvCxnSpPr/>
      </xdr:nvCxnSpPr>
      <xdr:spPr>
        <a:xfrm>
          <a:off x="9154160" y="10833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EE535D8D-67FE-4929-94CE-503E6865A8BB}"/>
            </a:ext>
          </a:extLst>
        </xdr:cNvPr>
        <xdr:cNvSpPr txBox="1"/>
      </xdr:nvSpPr>
      <xdr:spPr>
        <a:xfrm>
          <a:off x="9258300" y="913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A5914398-F579-4137-B7D0-6E360F10AD68}"/>
            </a:ext>
          </a:extLst>
        </xdr:cNvPr>
        <xdr:cNvCxnSpPr/>
      </xdr:nvCxnSpPr>
      <xdr:spPr>
        <a:xfrm>
          <a:off x="915416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E7A316C4-7FD2-4D01-94FF-A210BC0F16F9}"/>
            </a:ext>
          </a:extLst>
        </xdr:cNvPr>
        <xdr:cNvSpPr txBox="1"/>
      </xdr:nvSpPr>
      <xdr:spPr>
        <a:xfrm>
          <a:off x="9258300" y="10419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818A3CB3-62C0-458C-A7BA-A73BB2699D22}"/>
            </a:ext>
          </a:extLst>
        </xdr:cNvPr>
        <xdr:cNvSpPr/>
      </xdr:nvSpPr>
      <xdr:spPr>
        <a:xfrm>
          <a:off x="9192260" y="105644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16E10FC7-E4F7-419F-83E6-C9687588878B}"/>
            </a:ext>
          </a:extLst>
        </xdr:cNvPr>
        <xdr:cNvSpPr/>
      </xdr:nvSpPr>
      <xdr:spPr>
        <a:xfrm>
          <a:off x="844550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10CB80C6-271B-4783-B44D-50322E473892}"/>
            </a:ext>
          </a:extLst>
        </xdr:cNvPr>
        <xdr:cNvSpPr/>
      </xdr:nvSpPr>
      <xdr:spPr>
        <a:xfrm>
          <a:off x="7670800" y="105110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88EF6088-5830-4BAA-B934-696079CD19BD}"/>
            </a:ext>
          </a:extLst>
        </xdr:cNvPr>
        <xdr:cNvSpPr/>
      </xdr:nvSpPr>
      <xdr:spPr>
        <a:xfrm>
          <a:off x="6873240" y="105649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8076B339-7F0A-46CF-B417-592657D74C13}"/>
            </a:ext>
          </a:extLst>
        </xdr:cNvPr>
        <xdr:cNvSpPr/>
      </xdr:nvSpPr>
      <xdr:spPr>
        <a:xfrm>
          <a:off x="6098540" y="1056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B8B1CD2-348B-4B2A-A940-85D648BB04A8}"/>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AC6F8E6-1B9B-4C82-9AB8-BD82F998E39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91F6DBB-B431-411B-887D-0B8297C37685}"/>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CC94C37-DCEC-45EE-A15B-0EE6ACEDF6A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65C5F16-8092-4535-8798-7F4750175346}"/>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109220</xdr:rowOff>
    </xdr:from>
    <xdr:to>
      <xdr:col>55</xdr:col>
      <xdr:colOff>50800</xdr:colOff>
      <xdr:row>64</xdr:row>
      <xdr:rowOff>39370</xdr:rowOff>
    </xdr:to>
    <xdr:sp macro="" textlink="">
      <xdr:nvSpPr>
        <xdr:cNvPr id="244" name="楕円 243">
          <a:extLst>
            <a:ext uri="{FF2B5EF4-FFF2-40B4-BE49-F238E27FC236}">
              <a16:creationId xmlns:a16="http://schemas.microsoft.com/office/drawing/2014/main" id="{57E80219-1714-42A2-924F-67D7356C5FE1}"/>
            </a:ext>
          </a:extLst>
        </xdr:cNvPr>
        <xdr:cNvSpPr/>
      </xdr:nvSpPr>
      <xdr:spPr>
        <a:xfrm>
          <a:off x="9192260" y="106705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24147</xdr:rowOff>
    </xdr:from>
    <xdr:ext cx="469744" cy="259045"/>
    <xdr:sp macro="" textlink="">
      <xdr:nvSpPr>
        <xdr:cNvPr id="245" name="【体育館・プール】&#10;一人当たり面積該当値テキスト">
          <a:extLst>
            <a:ext uri="{FF2B5EF4-FFF2-40B4-BE49-F238E27FC236}">
              <a16:creationId xmlns:a16="http://schemas.microsoft.com/office/drawing/2014/main" id="{1CA50D8D-05D8-41CC-BC85-BEA1ABC7C1F7}"/>
            </a:ext>
          </a:extLst>
        </xdr:cNvPr>
        <xdr:cNvSpPr txBox="1"/>
      </xdr:nvSpPr>
      <xdr:spPr>
        <a:xfrm>
          <a:off x="9258300"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110853</xdr:rowOff>
    </xdr:from>
    <xdr:to>
      <xdr:col>50</xdr:col>
      <xdr:colOff>165100</xdr:colOff>
      <xdr:row>64</xdr:row>
      <xdr:rowOff>41003</xdr:rowOff>
    </xdr:to>
    <xdr:sp macro="" textlink="">
      <xdr:nvSpPr>
        <xdr:cNvPr id="246" name="楕円 245">
          <a:extLst>
            <a:ext uri="{FF2B5EF4-FFF2-40B4-BE49-F238E27FC236}">
              <a16:creationId xmlns:a16="http://schemas.microsoft.com/office/drawing/2014/main" id="{D10A7E8E-042B-47EA-8BE6-52D0FD0931E6}"/>
            </a:ext>
          </a:extLst>
        </xdr:cNvPr>
        <xdr:cNvSpPr/>
      </xdr:nvSpPr>
      <xdr:spPr>
        <a:xfrm>
          <a:off x="8445500" y="106721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160020</xdr:rowOff>
    </xdr:from>
    <xdr:to>
      <xdr:col>55</xdr:col>
      <xdr:colOff>0</xdr:colOff>
      <xdr:row>63</xdr:row>
      <xdr:rowOff>161653</xdr:rowOff>
    </xdr:to>
    <xdr:cxnSp macro="">
      <xdr:nvCxnSpPr>
        <xdr:cNvPr id="247" name="直線コネクタ 246">
          <a:extLst>
            <a:ext uri="{FF2B5EF4-FFF2-40B4-BE49-F238E27FC236}">
              <a16:creationId xmlns:a16="http://schemas.microsoft.com/office/drawing/2014/main" id="{3036CAFD-A171-4CE3-BBF5-1DCBF9C91039}"/>
            </a:ext>
          </a:extLst>
        </xdr:cNvPr>
        <xdr:cNvCxnSpPr/>
      </xdr:nvCxnSpPr>
      <xdr:spPr>
        <a:xfrm flipV="1">
          <a:off x="8496300" y="10721340"/>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112485</xdr:rowOff>
    </xdr:from>
    <xdr:to>
      <xdr:col>46</xdr:col>
      <xdr:colOff>38100</xdr:colOff>
      <xdr:row>64</xdr:row>
      <xdr:rowOff>42635</xdr:rowOff>
    </xdr:to>
    <xdr:sp macro="" textlink="">
      <xdr:nvSpPr>
        <xdr:cNvPr id="248" name="楕円 247">
          <a:extLst>
            <a:ext uri="{FF2B5EF4-FFF2-40B4-BE49-F238E27FC236}">
              <a16:creationId xmlns:a16="http://schemas.microsoft.com/office/drawing/2014/main" id="{EB4D5BF6-4AB0-4F48-94F7-455F7EF42839}"/>
            </a:ext>
          </a:extLst>
        </xdr:cNvPr>
        <xdr:cNvSpPr/>
      </xdr:nvSpPr>
      <xdr:spPr>
        <a:xfrm>
          <a:off x="7670800" y="106738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161653</xdr:rowOff>
    </xdr:from>
    <xdr:to>
      <xdr:col>50</xdr:col>
      <xdr:colOff>114300</xdr:colOff>
      <xdr:row>63</xdr:row>
      <xdr:rowOff>163285</xdr:rowOff>
    </xdr:to>
    <xdr:cxnSp macro="">
      <xdr:nvCxnSpPr>
        <xdr:cNvPr id="249" name="直線コネクタ 248">
          <a:extLst>
            <a:ext uri="{FF2B5EF4-FFF2-40B4-BE49-F238E27FC236}">
              <a16:creationId xmlns:a16="http://schemas.microsoft.com/office/drawing/2014/main" id="{F4BD3422-AB85-46A7-9F3E-9DB57BEE58FB}"/>
            </a:ext>
          </a:extLst>
        </xdr:cNvPr>
        <xdr:cNvCxnSpPr/>
      </xdr:nvCxnSpPr>
      <xdr:spPr>
        <a:xfrm flipV="1">
          <a:off x="7713980" y="10722973"/>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42273</xdr:rowOff>
    </xdr:from>
    <xdr:to>
      <xdr:col>41</xdr:col>
      <xdr:colOff>101600</xdr:colOff>
      <xdr:row>63</xdr:row>
      <xdr:rowOff>143873</xdr:rowOff>
    </xdr:to>
    <xdr:sp macro="" textlink="">
      <xdr:nvSpPr>
        <xdr:cNvPr id="250" name="楕円 249">
          <a:extLst>
            <a:ext uri="{FF2B5EF4-FFF2-40B4-BE49-F238E27FC236}">
              <a16:creationId xmlns:a16="http://schemas.microsoft.com/office/drawing/2014/main" id="{EFD88157-BD1E-4A39-8FB9-4B42EFA965DC}"/>
            </a:ext>
          </a:extLst>
        </xdr:cNvPr>
        <xdr:cNvSpPr/>
      </xdr:nvSpPr>
      <xdr:spPr>
        <a:xfrm>
          <a:off x="687324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93073</xdr:rowOff>
    </xdr:from>
    <xdr:to>
      <xdr:col>45</xdr:col>
      <xdr:colOff>177800</xdr:colOff>
      <xdr:row>63</xdr:row>
      <xdr:rowOff>163285</xdr:rowOff>
    </xdr:to>
    <xdr:cxnSp macro="">
      <xdr:nvCxnSpPr>
        <xdr:cNvPr id="251" name="直線コネクタ 250">
          <a:extLst>
            <a:ext uri="{FF2B5EF4-FFF2-40B4-BE49-F238E27FC236}">
              <a16:creationId xmlns:a16="http://schemas.microsoft.com/office/drawing/2014/main" id="{A700B2E1-2E03-4166-B8AE-A66685478F72}"/>
            </a:ext>
          </a:extLst>
        </xdr:cNvPr>
        <xdr:cNvCxnSpPr/>
      </xdr:nvCxnSpPr>
      <xdr:spPr>
        <a:xfrm>
          <a:off x="6924040" y="10654393"/>
          <a:ext cx="78994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43906</xdr:rowOff>
    </xdr:from>
    <xdr:to>
      <xdr:col>36</xdr:col>
      <xdr:colOff>165100</xdr:colOff>
      <xdr:row>63</xdr:row>
      <xdr:rowOff>145506</xdr:rowOff>
    </xdr:to>
    <xdr:sp macro="" textlink="">
      <xdr:nvSpPr>
        <xdr:cNvPr id="252" name="楕円 251">
          <a:extLst>
            <a:ext uri="{FF2B5EF4-FFF2-40B4-BE49-F238E27FC236}">
              <a16:creationId xmlns:a16="http://schemas.microsoft.com/office/drawing/2014/main" id="{CCD3114A-2612-4DF8-9302-27B1363A3CC1}"/>
            </a:ext>
          </a:extLst>
        </xdr:cNvPr>
        <xdr:cNvSpPr/>
      </xdr:nvSpPr>
      <xdr:spPr>
        <a:xfrm>
          <a:off x="609854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93073</xdr:rowOff>
    </xdr:from>
    <xdr:to>
      <xdr:col>41</xdr:col>
      <xdr:colOff>50800</xdr:colOff>
      <xdr:row>63</xdr:row>
      <xdr:rowOff>94706</xdr:rowOff>
    </xdr:to>
    <xdr:cxnSp macro="">
      <xdr:nvCxnSpPr>
        <xdr:cNvPr id="253" name="直線コネクタ 252">
          <a:extLst>
            <a:ext uri="{FF2B5EF4-FFF2-40B4-BE49-F238E27FC236}">
              <a16:creationId xmlns:a16="http://schemas.microsoft.com/office/drawing/2014/main" id="{A499E616-D88E-4F3B-8125-FF81A0B92418}"/>
            </a:ext>
          </a:extLst>
        </xdr:cNvPr>
        <xdr:cNvCxnSpPr/>
      </xdr:nvCxnSpPr>
      <xdr:spPr>
        <a:xfrm flipV="1">
          <a:off x="6149340" y="10654393"/>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D8335112-8780-4B67-B786-D8F0747B52FE}"/>
            </a:ext>
          </a:extLst>
        </xdr:cNvPr>
        <xdr:cNvSpPr txBox="1"/>
      </xdr:nvSpPr>
      <xdr:spPr>
        <a:xfrm>
          <a:off x="827158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C9FBE26A-B3EC-4A45-BB4F-B92DC153D7E7}"/>
            </a:ext>
          </a:extLst>
        </xdr:cNvPr>
        <xdr:cNvSpPr txBox="1"/>
      </xdr:nvSpPr>
      <xdr:spPr>
        <a:xfrm>
          <a:off x="7509587" y="1029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DB4992A2-1022-4B23-8694-068EBF03DA9F}"/>
            </a:ext>
          </a:extLst>
        </xdr:cNvPr>
        <xdr:cNvSpPr txBox="1"/>
      </xdr:nvSpPr>
      <xdr:spPr>
        <a:xfrm>
          <a:off x="6712027" y="1034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5D1A72C3-1976-4837-B186-5F90DCB43302}"/>
            </a:ext>
          </a:extLst>
        </xdr:cNvPr>
        <xdr:cNvSpPr txBox="1"/>
      </xdr:nvSpPr>
      <xdr:spPr>
        <a:xfrm>
          <a:off x="5937327" y="10345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32130</xdr:rowOff>
    </xdr:from>
    <xdr:ext cx="469744" cy="259045"/>
    <xdr:sp macro="" textlink="">
      <xdr:nvSpPr>
        <xdr:cNvPr id="258" name="n_1mainValue【体育館・プール】&#10;一人当たり面積">
          <a:extLst>
            <a:ext uri="{FF2B5EF4-FFF2-40B4-BE49-F238E27FC236}">
              <a16:creationId xmlns:a16="http://schemas.microsoft.com/office/drawing/2014/main" id="{A6378A8F-4D70-459F-9C22-47CE0B254F15}"/>
            </a:ext>
          </a:extLst>
        </xdr:cNvPr>
        <xdr:cNvSpPr txBox="1"/>
      </xdr:nvSpPr>
      <xdr:spPr>
        <a:xfrm>
          <a:off x="8271587" y="1076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33762</xdr:rowOff>
    </xdr:from>
    <xdr:ext cx="469744" cy="259045"/>
    <xdr:sp macro="" textlink="">
      <xdr:nvSpPr>
        <xdr:cNvPr id="259" name="n_2mainValue【体育館・プール】&#10;一人当たり面積">
          <a:extLst>
            <a:ext uri="{FF2B5EF4-FFF2-40B4-BE49-F238E27FC236}">
              <a16:creationId xmlns:a16="http://schemas.microsoft.com/office/drawing/2014/main" id="{48219DED-FC80-4C58-BD2E-459ECEDD52B2}"/>
            </a:ext>
          </a:extLst>
        </xdr:cNvPr>
        <xdr:cNvSpPr txBox="1"/>
      </xdr:nvSpPr>
      <xdr:spPr>
        <a:xfrm>
          <a:off x="7509587" y="1076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135000</xdr:rowOff>
    </xdr:from>
    <xdr:ext cx="469744" cy="259045"/>
    <xdr:sp macro="" textlink="">
      <xdr:nvSpPr>
        <xdr:cNvPr id="260" name="n_3mainValue【体育館・プール】&#10;一人当たり面積">
          <a:extLst>
            <a:ext uri="{FF2B5EF4-FFF2-40B4-BE49-F238E27FC236}">
              <a16:creationId xmlns:a16="http://schemas.microsoft.com/office/drawing/2014/main" id="{E664BF33-1945-44CE-ACB4-FD2E3D9792F8}"/>
            </a:ext>
          </a:extLst>
        </xdr:cNvPr>
        <xdr:cNvSpPr txBox="1"/>
      </xdr:nvSpPr>
      <xdr:spPr>
        <a:xfrm>
          <a:off x="6712027" y="1069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136633</xdr:rowOff>
    </xdr:from>
    <xdr:ext cx="469744" cy="259045"/>
    <xdr:sp macro="" textlink="">
      <xdr:nvSpPr>
        <xdr:cNvPr id="261" name="n_4mainValue【体育館・プール】&#10;一人当たり面積">
          <a:extLst>
            <a:ext uri="{FF2B5EF4-FFF2-40B4-BE49-F238E27FC236}">
              <a16:creationId xmlns:a16="http://schemas.microsoft.com/office/drawing/2014/main" id="{02162824-6DAC-4C31-9608-7020D9738762}"/>
            </a:ext>
          </a:extLst>
        </xdr:cNvPr>
        <xdr:cNvSpPr txBox="1"/>
      </xdr:nvSpPr>
      <xdr:spPr>
        <a:xfrm>
          <a:off x="5937327" y="1069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74CB3CD-A45E-4B03-8C4D-D497A6D68A9E}"/>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E1CCE8F-6705-403E-9332-0084AE4C7BA9}"/>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3AF0441E-9200-46B7-A0F9-6D1AE143278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473D20D5-FE52-46A6-A1C7-A4EECAF0A52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9D37B11-5D8C-4456-ABA8-A91171CD2081}"/>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A71DB44-DD95-4F31-9B8C-F85AAD3829A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7C0D0D5-0DD6-4AF0-8910-BD640CA9F56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AE3DA938-02C4-41A1-A32F-29D59C8B333F}"/>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4558953-1089-484F-8D10-B36325B7017C}"/>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3F304B3-4330-41B6-9308-5294835F4C6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AA6B0956-4D1B-4BA6-B685-F9BCFEB5BD8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802DA6F-2B0D-44A1-8E8B-4C66DC35561E}"/>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50DCECD2-0873-4779-8E1E-A3679E940DB5}"/>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16D2C4F-6FA1-47A4-96D6-6E1045F73904}"/>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634C45B-354B-43C6-B8A0-54C2AB15F7A1}"/>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9D1054A3-13EE-4E47-9F04-D87E183ACFD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FB6F925C-8F4E-41A1-A61F-5590150F7ACD}"/>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96F19402-A0CC-42BD-B6CD-756393400C9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85CB5B8F-DD09-41F1-9698-1A041EB5CC2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176A204E-E01B-4305-927D-FE69D85C4D33}"/>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1D7960F6-7916-48F0-9073-56A5DADBA43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554E98B1-EEBE-4405-9CFC-C88517311DC6}"/>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2D6AD39D-B153-428B-9E04-F5CA0D4E8385}"/>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F3C7D2B-ACB7-4E18-9E60-A6D5A81CFCE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C5863D1D-80C2-43A4-B9DC-73AB730AFBEC}"/>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94B2CB13-D9BE-46C1-9166-9A6A39173D04}"/>
            </a:ext>
          </a:extLst>
        </xdr:cNvPr>
        <xdr:cNvCxnSpPr/>
      </xdr:nvCxnSpPr>
      <xdr:spPr>
        <a:xfrm flipV="1">
          <a:off x="4086225" y="13180968"/>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57BC9783-E343-456F-B0FE-22ACC67C0902}"/>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63EC0F17-FC56-4B4D-9587-72A8748CDF51}"/>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A11EA4AF-E908-43E7-9151-C096FDBCB631}"/>
            </a:ext>
          </a:extLst>
        </xdr:cNvPr>
        <xdr:cNvSpPr txBox="1"/>
      </xdr:nvSpPr>
      <xdr:spPr>
        <a:xfrm>
          <a:off x="4124960" y="1296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E4A1FB3A-3064-493D-A654-399134E990F0}"/>
            </a:ext>
          </a:extLst>
        </xdr:cNvPr>
        <xdr:cNvCxnSpPr/>
      </xdr:nvCxnSpPr>
      <xdr:spPr>
        <a:xfrm>
          <a:off x="4020820" y="13180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BFE4D0D6-E200-48C0-A9DB-0A02D07BF411}"/>
            </a:ext>
          </a:extLst>
        </xdr:cNvPr>
        <xdr:cNvSpPr txBox="1"/>
      </xdr:nvSpPr>
      <xdr:spPr>
        <a:xfrm>
          <a:off x="4124960" y="13800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9C9E9291-782C-4295-9C6E-91DA59E92A95}"/>
            </a:ext>
          </a:extLst>
        </xdr:cNvPr>
        <xdr:cNvSpPr/>
      </xdr:nvSpPr>
      <xdr:spPr>
        <a:xfrm>
          <a:off x="4036060" y="1394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A040E8D6-6FB1-46D6-9570-7A389ACC2D4D}"/>
            </a:ext>
          </a:extLst>
        </xdr:cNvPr>
        <xdr:cNvSpPr/>
      </xdr:nvSpPr>
      <xdr:spPr>
        <a:xfrm>
          <a:off x="331216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A9BFEEEF-3E23-4A8A-BF58-F65C86E31B8E}"/>
            </a:ext>
          </a:extLst>
        </xdr:cNvPr>
        <xdr:cNvSpPr/>
      </xdr:nvSpPr>
      <xdr:spPr>
        <a:xfrm>
          <a:off x="2514600" y="1390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18CC9502-CFBC-44C0-A612-E09ED459B740}"/>
            </a:ext>
          </a:extLst>
        </xdr:cNvPr>
        <xdr:cNvSpPr/>
      </xdr:nvSpPr>
      <xdr:spPr>
        <a:xfrm>
          <a:off x="17399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7CF7202C-9F69-49E7-A63F-AE95A56C017C}"/>
            </a:ext>
          </a:extLst>
        </xdr:cNvPr>
        <xdr:cNvSpPr/>
      </xdr:nvSpPr>
      <xdr:spPr>
        <a:xfrm>
          <a:off x="965200" y="138611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21A7015A-1838-4CAE-B063-3BAB6B5F07F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E96A7CC-633A-4927-8B48-C98103C024BB}"/>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5E31B56-AEAD-4881-A7F2-B5632B3A5433}"/>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F20B2-0DC2-48D7-8AEA-F1BF11CF919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0F63A59-6031-4D1F-A714-75D1C1CA24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3" name="楕円 302">
          <a:extLst>
            <a:ext uri="{FF2B5EF4-FFF2-40B4-BE49-F238E27FC236}">
              <a16:creationId xmlns:a16="http://schemas.microsoft.com/office/drawing/2014/main" id="{EEBACAB4-114D-4F1F-9705-926667FEC1AC}"/>
            </a:ext>
          </a:extLst>
        </xdr:cNvPr>
        <xdr:cNvSpPr/>
      </xdr:nvSpPr>
      <xdr:spPr>
        <a:xfrm>
          <a:off x="403606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4" name="【福祉施設】&#10;有形固定資産減価償却率該当値テキスト">
          <a:extLst>
            <a:ext uri="{FF2B5EF4-FFF2-40B4-BE49-F238E27FC236}">
              <a16:creationId xmlns:a16="http://schemas.microsoft.com/office/drawing/2014/main" id="{3E8A422B-0BD8-4255-B10B-4A29A1DEB421}"/>
            </a:ext>
          </a:extLst>
        </xdr:cNvPr>
        <xdr:cNvSpPr txBox="1"/>
      </xdr:nvSpPr>
      <xdr:spPr>
        <a:xfrm>
          <a:off x="4124960" y="1444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E8FEFABA-B96F-40B8-8CFD-5C3EE1AA66B4}"/>
            </a:ext>
          </a:extLst>
        </xdr:cNvPr>
        <xdr:cNvSpPr/>
      </xdr:nvSpPr>
      <xdr:spPr>
        <a:xfrm>
          <a:off x="331216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92C3DB00-31A9-445A-912B-299F28A576CD}"/>
            </a:ext>
          </a:extLst>
        </xdr:cNvPr>
        <xdr:cNvCxnSpPr/>
      </xdr:nvCxnSpPr>
      <xdr:spPr>
        <a:xfrm>
          <a:off x="3355340" y="1458576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F6C95227-A4E4-4B6E-AE35-9D173BCEA409}"/>
            </a:ext>
          </a:extLst>
        </xdr:cNvPr>
        <xdr:cNvSpPr/>
      </xdr:nvSpPr>
      <xdr:spPr>
        <a:xfrm>
          <a:off x="25146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DA131AB7-69E6-4061-8A41-1177E5E1722F}"/>
            </a:ext>
          </a:extLst>
        </xdr:cNvPr>
        <xdr:cNvCxnSpPr/>
      </xdr:nvCxnSpPr>
      <xdr:spPr>
        <a:xfrm>
          <a:off x="2565400" y="1458576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19531784-94E4-4BDE-97FC-5BDFD23FD671}"/>
            </a:ext>
          </a:extLst>
        </xdr:cNvPr>
        <xdr:cNvSpPr/>
      </xdr:nvSpPr>
      <xdr:spPr>
        <a:xfrm>
          <a:off x="1739900" y="145349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A06BEA32-00A3-483E-9839-8BF6A5566757}"/>
            </a:ext>
          </a:extLst>
        </xdr:cNvPr>
        <xdr:cNvCxnSpPr/>
      </xdr:nvCxnSpPr>
      <xdr:spPr>
        <a:xfrm>
          <a:off x="1790700" y="14585769"/>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B13DEEB7-C188-4C9E-8A37-0731B8A378A9}"/>
            </a:ext>
          </a:extLst>
        </xdr:cNvPr>
        <xdr:cNvSpPr/>
      </xdr:nvSpPr>
      <xdr:spPr>
        <a:xfrm>
          <a:off x="965200" y="145349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1360B4B8-2091-4E3F-A01F-21761D406D52}"/>
            </a:ext>
          </a:extLst>
        </xdr:cNvPr>
        <xdr:cNvCxnSpPr/>
      </xdr:nvCxnSpPr>
      <xdr:spPr>
        <a:xfrm>
          <a:off x="1008380" y="1458576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4446597D-B1E1-489F-AC10-2CDAD2EFFAAC}"/>
            </a:ext>
          </a:extLst>
        </xdr:cNvPr>
        <xdr:cNvSpPr txBox="1"/>
      </xdr:nvSpPr>
      <xdr:spPr>
        <a:xfrm>
          <a:off x="317056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CAC9674C-9FB6-4D5A-892E-E010FAF0102C}"/>
            </a:ext>
          </a:extLst>
        </xdr:cNvPr>
        <xdr:cNvSpPr txBox="1"/>
      </xdr:nvSpPr>
      <xdr:spPr>
        <a:xfrm>
          <a:off x="238570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AF44EF29-E599-4169-9A03-F10A5E8ABB11}"/>
            </a:ext>
          </a:extLst>
        </xdr:cNvPr>
        <xdr:cNvSpPr txBox="1"/>
      </xdr:nvSpPr>
      <xdr:spPr>
        <a:xfrm>
          <a:off x="16110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88105CA3-4FA0-4BAD-A5DB-9A1CDF5BA7C7}"/>
            </a:ext>
          </a:extLst>
        </xdr:cNvPr>
        <xdr:cNvSpPr txBox="1"/>
      </xdr:nvSpPr>
      <xdr:spPr>
        <a:xfrm>
          <a:off x="8363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福祉施設】&#10;有形固定資産減価償却率">
          <a:extLst>
            <a:ext uri="{FF2B5EF4-FFF2-40B4-BE49-F238E27FC236}">
              <a16:creationId xmlns:a16="http://schemas.microsoft.com/office/drawing/2014/main" id="{3CD25FF3-1129-4FC9-B977-E0580FF0D5C3}"/>
            </a:ext>
          </a:extLst>
        </xdr:cNvPr>
        <xdr:cNvSpPr txBox="1"/>
      </xdr:nvSpPr>
      <xdr:spPr>
        <a:xfrm>
          <a:off x="313824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福祉施設】&#10;有形固定資産減価償却率">
          <a:extLst>
            <a:ext uri="{FF2B5EF4-FFF2-40B4-BE49-F238E27FC236}">
              <a16:creationId xmlns:a16="http://schemas.microsoft.com/office/drawing/2014/main" id="{08D43813-3AC5-434E-A155-74737219946E}"/>
            </a:ext>
          </a:extLst>
        </xdr:cNvPr>
        <xdr:cNvSpPr txBox="1"/>
      </xdr:nvSpPr>
      <xdr:spPr>
        <a:xfrm>
          <a:off x="23533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福祉施設】&#10;有形固定資産減価償却率">
          <a:extLst>
            <a:ext uri="{FF2B5EF4-FFF2-40B4-BE49-F238E27FC236}">
              <a16:creationId xmlns:a16="http://schemas.microsoft.com/office/drawing/2014/main" id="{B403FAF8-96C9-4947-BA5D-7394D5AAF85A}"/>
            </a:ext>
          </a:extLst>
        </xdr:cNvPr>
        <xdr:cNvSpPr txBox="1"/>
      </xdr:nvSpPr>
      <xdr:spPr>
        <a:xfrm>
          <a:off x="15786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a:extLst>
            <a:ext uri="{FF2B5EF4-FFF2-40B4-BE49-F238E27FC236}">
              <a16:creationId xmlns:a16="http://schemas.microsoft.com/office/drawing/2014/main" id="{9DC27FF9-1904-40A4-A1AE-73EADF2BB502}"/>
            </a:ext>
          </a:extLst>
        </xdr:cNvPr>
        <xdr:cNvSpPr txBox="1"/>
      </xdr:nvSpPr>
      <xdr:spPr>
        <a:xfrm>
          <a:off x="803987" y="1462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B779236-D37E-49A1-AD59-B5C55EBA7BF7}"/>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76ED8C7-553A-47C9-8C12-5EBC5CD0A9D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CA5EB88F-4346-4E7B-8D84-F8C63EDEC70E}"/>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6F3B5DF-C965-460F-A178-C7EBDD26CC5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44953CE-6D04-4A9A-905A-FA4477EF7B1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B4A8CD5-E7B8-4B64-948F-A3D208E7588B}"/>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98638E3B-4EC0-44E9-84B5-AFBA5CF663B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29E823A-3C64-42BA-BD5E-D20D2C5164B2}"/>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CDAC6BC-0FA3-499D-A9EF-F1C4D55EAE0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AC9300D-F674-4EC1-9BBC-44FE633B67AE}"/>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D95955EA-A045-430A-9DDE-46E33FFA7230}"/>
            </a:ext>
          </a:extLst>
        </xdr:cNvPr>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4785DE90-84E1-4DC0-A35A-17B6FE1B73E6}"/>
            </a:ext>
          </a:extLst>
        </xdr:cNvPr>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2EDACAF5-5A52-4DE5-B106-7BEECAB6D37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D944610-CFC1-4DC7-B893-459A3C76DB81}"/>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9B6E1E62-F70E-4D9B-B0EF-1FFD9E2F0D16}"/>
            </a:ext>
          </a:extLst>
        </xdr:cNvPr>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697B3FB9-8793-49B4-9679-909D22A5BC3F}"/>
            </a:ext>
          </a:extLst>
        </xdr:cNvPr>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3DBA1266-1441-44FA-8FE8-243086C0DC7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8C491F1-9483-4FC9-9DF8-5C472DA27A6C}"/>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8FE2D42D-E3A4-49B6-A419-AA4D360522A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D1511426-F03F-43B1-8E76-D76A507F3181}"/>
            </a:ext>
          </a:extLst>
        </xdr:cNvPr>
        <xdr:cNvCxnSpPr/>
      </xdr:nvCxnSpPr>
      <xdr:spPr>
        <a:xfrm flipV="1">
          <a:off x="9219565" y="13136881"/>
          <a:ext cx="0" cy="119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FD8A6BCF-F9FA-43B2-AA19-16C9B62F491C}"/>
            </a:ext>
          </a:extLst>
        </xdr:cNvPr>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9FFB06D3-2116-4816-A83E-565C15A7DAA0}"/>
            </a:ext>
          </a:extLst>
        </xdr:cNvPr>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BB2CBA3D-C04E-4A69-A14C-E03E41FD7887}"/>
            </a:ext>
          </a:extLst>
        </xdr:cNvPr>
        <xdr:cNvSpPr txBox="1"/>
      </xdr:nvSpPr>
      <xdr:spPr>
        <a:xfrm>
          <a:off x="9258300" y="1291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4A4202AC-3226-48E7-B739-C87F68E97BF6}"/>
            </a:ext>
          </a:extLst>
        </xdr:cNvPr>
        <xdr:cNvCxnSpPr/>
      </xdr:nvCxnSpPr>
      <xdr:spPr>
        <a:xfrm>
          <a:off x="915416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C28CB0FF-3976-4160-907D-F01F3C4C0C18}"/>
            </a:ext>
          </a:extLst>
        </xdr:cNvPr>
        <xdr:cNvSpPr txBox="1"/>
      </xdr:nvSpPr>
      <xdr:spPr>
        <a:xfrm>
          <a:off x="92583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A3B5CD00-FC50-4F2A-B581-E7883B479E3B}"/>
            </a:ext>
          </a:extLst>
        </xdr:cNvPr>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3A07CCAF-D8FB-43EB-A03C-99211F1D5A0E}"/>
            </a:ext>
          </a:extLst>
        </xdr:cNvPr>
        <xdr:cNvSpPr/>
      </xdr:nvSpPr>
      <xdr:spPr>
        <a:xfrm>
          <a:off x="84455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7028D58F-AB90-45FA-81B9-EB54EDB5A6CA}"/>
            </a:ext>
          </a:extLst>
        </xdr:cNvPr>
        <xdr:cNvSpPr/>
      </xdr:nvSpPr>
      <xdr:spPr>
        <a:xfrm>
          <a:off x="767080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B15FA9DD-F760-4569-94E7-595BD9764AB1}"/>
            </a:ext>
          </a:extLst>
        </xdr:cNvPr>
        <xdr:cNvSpPr/>
      </xdr:nvSpPr>
      <xdr:spPr>
        <a:xfrm>
          <a:off x="687324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8B99DFE0-2A9A-41C6-87DD-A56ACAC128EB}"/>
            </a:ext>
          </a:extLst>
        </xdr:cNvPr>
        <xdr:cNvSpPr/>
      </xdr:nvSpPr>
      <xdr:spPr>
        <a:xfrm>
          <a:off x="60985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4F4453A-C10F-4AC3-88AB-3FF82B9C71B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93EA072-88E1-47C2-AAD5-B88A2FE19EB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65D9DE9-BE06-4B19-8782-F138F8F9C85B}"/>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3D918B8-7302-4D27-ABDF-9E2774054AF6}"/>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9A65E46-902E-4382-ADE1-08C821A1BD28}"/>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56" name="楕円 355">
          <a:extLst>
            <a:ext uri="{FF2B5EF4-FFF2-40B4-BE49-F238E27FC236}">
              <a16:creationId xmlns:a16="http://schemas.microsoft.com/office/drawing/2014/main" id="{C2B95D90-589E-486B-9D72-4605F47D7209}"/>
            </a:ext>
          </a:extLst>
        </xdr:cNvPr>
        <xdr:cNvSpPr/>
      </xdr:nvSpPr>
      <xdr:spPr>
        <a:xfrm>
          <a:off x="9192260" y="14234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67963</xdr:rowOff>
    </xdr:from>
    <xdr:ext cx="469744" cy="259045"/>
    <xdr:sp macro="" textlink="">
      <xdr:nvSpPr>
        <xdr:cNvPr id="357" name="【福祉施設】&#10;一人当たり面積該当値テキスト">
          <a:extLst>
            <a:ext uri="{FF2B5EF4-FFF2-40B4-BE49-F238E27FC236}">
              <a16:creationId xmlns:a16="http://schemas.microsoft.com/office/drawing/2014/main" id="{D1DAAD3E-0822-4ED4-AEFD-B3CDDCBAD0AA}"/>
            </a:ext>
          </a:extLst>
        </xdr:cNvPr>
        <xdr:cNvSpPr txBox="1"/>
      </xdr:nvSpPr>
      <xdr:spPr>
        <a:xfrm>
          <a:off x="9258300" y="141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358" name="楕円 357">
          <a:extLst>
            <a:ext uri="{FF2B5EF4-FFF2-40B4-BE49-F238E27FC236}">
              <a16:creationId xmlns:a16="http://schemas.microsoft.com/office/drawing/2014/main" id="{47684B7D-0735-4887-AEDB-04763ABB97D5}"/>
            </a:ext>
          </a:extLst>
        </xdr:cNvPr>
        <xdr:cNvSpPr/>
      </xdr:nvSpPr>
      <xdr:spPr>
        <a:xfrm>
          <a:off x="8445500" y="14234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32386</xdr:rowOff>
    </xdr:to>
    <xdr:cxnSp macro="">
      <xdr:nvCxnSpPr>
        <xdr:cNvPr id="359" name="直線コネクタ 358">
          <a:extLst>
            <a:ext uri="{FF2B5EF4-FFF2-40B4-BE49-F238E27FC236}">
              <a16:creationId xmlns:a16="http://schemas.microsoft.com/office/drawing/2014/main" id="{42E654EC-25D9-4724-9392-B59235B29C9C}"/>
            </a:ext>
          </a:extLst>
        </xdr:cNvPr>
        <xdr:cNvCxnSpPr/>
      </xdr:nvCxnSpPr>
      <xdr:spPr>
        <a:xfrm>
          <a:off x="8496300" y="1428178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60" name="楕円 359">
          <a:extLst>
            <a:ext uri="{FF2B5EF4-FFF2-40B4-BE49-F238E27FC236}">
              <a16:creationId xmlns:a16="http://schemas.microsoft.com/office/drawing/2014/main" id="{BA3C92BC-FBE2-48A8-9801-8D407917CF0A}"/>
            </a:ext>
          </a:extLst>
        </xdr:cNvPr>
        <xdr:cNvSpPr/>
      </xdr:nvSpPr>
      <xdr:spPr>
        <a:xfrm>
          <a:off x="7670800" y="142347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32386</xdr:rowOff>
    </xdr:to>
    <xdr:cxnSp macro="">
      <xdr:nvCxnSpPr>
        <xdr:cNvPr id="361" name="直線コネクタ 360">
          <a:extLst>
            <a:ext uri="{FF2B5EF4-FFF2-40B4-BE49-F238E27FC236}">
              <a16:creationId xmlns:a16="http://schemas.microsoft.com/office/drawing/2014/main" id="{3DCBB800-B85B-4019-A78A-77FD6870B1A6}"/>
            </a:ext>
          </a:extLst>
        </xdr:cNvPr>
        <xdr:cNvCxnSpPr/>
      </xdr:nvCxnSpPr>
      <xdr:spPr>
        <a:xfrm>
          <a:off x="7713980" y="1428178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153036</xdr:rowOff>
    </xdr:from>
    <xdr:to>
      <xdr:col>41</xdr:col>
      <xdr:colOff>101600</xdr:colOff>
      <xdr:row>85</xdr:row>
      <xdr:rowOff>83186</xdr:rowOff>
    </xdr:to>
    <xdr:sp macro="" textlink="">
      <xdr:nvSpPr>
        <xdr:cNvPr id="362" name="楕円 361">
          <a:extLst>
            <a:ext uri="{FF2B5EF4-FFF2-40B4-BE49-F238E27FC236}">
              <a16:creationId xmlns:a16="http://schemas.microsoft.com/office/drawing/2014/main" id="{B872DDBB-47BD-4C15-B445-44E16833018B}"/>
            </a:ext>
          </a:extLst>
        </xdr:cNvPr>
        <xdr:cNvSpPr/>
      </xdr:nvSpPr>
      <xdr:spPr>
        <a:xfrm>
          <a:off x="6873240" y="14234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32386</xdr:rowOff>
    </xdr:to>
    <xdr:cxnSp macro="">
      <xdr:nvCxnSpPr>
        <xdr:cNvPr id="363" name="直線コネクタ 362">
          <a:extLst>
            <a:ext uri="{FF2B5EF4-FFF2-40B4-BE49-F238E27FC236}">
              <a16:creationId xmlns:a16="http://schemas.microsoft.com/office/drawing/2014/main" id="{7D99A4A9-B636-4766-8736-6DD1DFE887E6}"/>
            </a:ext>
          </a:extLst>
        </xdr:cNvPr>
        <xdr:cNvCxnSpPr/>
      </xdr:nvCxnSpPr>
      <xdr:spPr>
        <a:xfrm>
          <a:off x="6924040" y="1428178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64" name="楕円 363">
          <a:extLst>
            <a:ext uri="{FF2B5EF4-FFF2-40B4-BE49-F238E27FC236}">
              <a16:creationId xmlns:a16="http://schemas.microsoft.com/office/drawing/2014/main" id="{36C7C2CE-988D-4381-B9B3-53BC34D0B7D1}"/>
            </a:ext>
          </a:extLst>
        </xdr:cNvPr>
        <xdr:cNvSpPr/>
      </xdr:nvSpPr>
      <xdr:spPr>
        <a:xfrm>
          <a:off x="6098540" y="14234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32386</xdr:rowOff>
    </xdr:from>
    <xdr:to>
      <xdr:col>41</xdr:col>
      <xdr:colOff>50800</xdr:colOff>
      <xdr:row>85</xdr:row>
      <xdr:rowOff>32386</xdr:rowOff>
    </xdr:to>
    <xdr:cxnSp macro="">
      <xdr:nvCxnSpPr>
        <xdr:cNvPr id="365" name="直線コネクタ 364">
          <a:extLst>
            <a:ext uri="{FF2B5EF4-FFF2-40B4-BE49-F238E27FC236}">
              <a16:creationId xmlns:a16="http://schemas.microsoft.com/office/drawing/2014/main" id="{8BDF9B97-E43E-4B34-A780-0A30EBDBAFA7}"/>
            </a:ext>
          </a:extLst>
        </xdr:cNvPr>
        <xdr:cNvCxnSpPr/>
      </xdr:nvCxnSpPr>
      <xdr:spPr>
        <a:xfrm>
          <a:off x="6149340" y="1428178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DA9D3E54-2895-439E-8F1D-DF9D587BD284}"/>
            </a:ext>
          </a:extLst>
        </xdr:cNvPr>
        <xdr:cNvSpPr txBox="1"/>
      </xdr:nvSpPr>
      <xdr:spPr>
        <a:xfrm>
          <a:off x="8271587" y="1370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E2ED3DFB-FF63-41E9-8DEB-BDC02C1DB396}"/>
            </a:ext>
          </a:extLst>
        </xdr:cNvPr>
        <xdr:cNvSpPr txBox="1"/>
      </xdr:nvSpPr>
      <xdr:spPr>
        <a:xfrm>
          <a:off x="7509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7D4829FB-E616-431C-932E-39D57896DBE2}"/>
            </a:ext>
          </a:extLst>
        </xdr:cNvPr>
        <xdr:cNvSpPr txBox="1"/>
      </xdr:nvSpPr>
      <xdr:spPr>
        <a:xfrm>
          <a:off x="671202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69" name="n_4aveValue【福祉施設】&#10;一人当たり面積">
          <a:extLst>
            <a:ext uri="{FF2B5EF4-FFF2-40B4-BE49-F238E27FC236}">
              <a16:creationId xmlns:a16="http://schemas.microsoft.com/office/drawing/2014/main" id="{8B09B921-B962-44F7-AB07-403968C44873}"/>
            </a:ext>
          </a:extLst>
        </xdr:cNvPr>
        <xdr:cNvSpPr txBox="1"/>
      </xdr:nvSpPr>
      <xdr:spPr>
        <a:xfrm>
          <a:off x="59373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370" name="n_1mainValue【福祉施設】&#10;一人当たり面積">
          <a:extLst>
            <a:ext uri="{FF2B5EF4-FFF2-40B4-BE49-F238E27FC236}">
              <a16:creationId xmlns:a16="http://schemas.microsoft.com/office/drawing/2014/main" id="{FC831F0E-A01E-4EE2-B8CC-863B07BDD65D}"/>
            </a:ext>
          </a:extLst>
        </xdr:cNvPr>
        <xdr:cNvSpPr txBox="1"/>
      </xdr:nvSpPr>
      <xdr:spPr>
        <a:xfrm>
          <a:off x="8271587" y="143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71" name="n_2mainValue【福祉施設】&#10;一人当たり面積">
          <a:extLst>
            <a:ext uri="{FF2B5EF4-FFF2-40B4-BE49-F238E27FC236}">
              <a16:creationId xmlns:a16="http://schemas.microsoft.com/office/drawing/2014/main" id="{85692A66-45E7-4731-B127-70C97ED1B3DF}"/>
            </a:ext>
          </a:extLst>
        </xdr:cNvPr>
        <xdr:cNvSpPr txBox="1"/>
      </xdr:nvSpPr>
      <xdr:spPr>
        <a:xfrm>
          <a:off x="7509587" y="143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72" name="n_3mainValue【福祉施設】&#10;一人当たり面積">
          <a:extLst>
            <a:ext uri="{FF2B5EF4-FFF2-40B4-BE49-F238E27FC236}">
              <a16:creationId xmlns:a16="http://schemas.microsoft.com/office/drawing/2014/main" id="{A7DA2C8C-4077-4A6F-B0D4-AC70B1B36865}"/>
            </a:ext>
          </a:extLst>
        </xdr:cNvPr>
        <xdr:cNvSpPr txBox="1"/>
      </xdr:nvSpPr>
      <xdr:spPr>
        <a:xfrm>
          <a:off x="6712027" y="143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74313</xdr:rowOff>
    </xdr:from>
    <xdr:ext cx="469744" cy="259045"/>
    <xdr:sp macro="" textlink="">
      <xdr:nvSpPr>
        <xdr:cNvPr id="373" name="n_4mainValue【福祉施設】&#10;一人当たり面積">
          <a:extLst>
            <a:ext uri="{FF2B5EF4-FFF2-40B4-BE49-F238E27FC236}">
              <a16:creationId xmlns:a16="http://schemas.microsoft.com/office/drawing/2014/main" id="{2EA3E784-EEB8-4BB9-8B0E-430DB0D2465F}"/>
            </a:ext>
          </a:extLst>
        </xdr:cNvPr>
        <xdr:cNvSpPr txBox="1"/>
      </xdr:nvSpPr>
      <xdr:spPr>
        <a:xfrm>
          <a:off x="5937327" y="1432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8D291D2F-F5DA-45E1-968A-E87763318A5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ED90D982-7404-437D-9E84-B23C64406B1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F8DF84E5-8043-47FE-A3A8-ABF83D01209F}"/>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560E350F-8E6D-42D0-94C0-1EFFDAB91D61}"/>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BE4468E4-4B4B-4452-93E7-4DB2F972660D}"/>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CD6B2732-8646-4132-A71F-A2C53D43515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D5FA389F-682D-4CDE-8255-645B9519B07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AABD3596-0858-4A29-BE97-DACAB7C0FF3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C8713556-FAFD-427A-ABAA-5E8DB8296BC4}"/>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30600AD-AFC2-4C2F-BE29-34D1716601C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DC064118-43FE-475F-AD1F-E0FF170F360F}"/>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5B7BB7C-F581-4D8B-9DDD-95B538961EE2}"/>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7A04DF3F-7455-4469-A275-FB7C8F3E8039}"/>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48CB0570-CB86-4001-AFE7-4324CD741A79}"/>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D5836F6B-9A5C-4DF4-9EB2-8DD3861D9A16}"/>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87D9959-19C1-43A1-93FF-E6598B6E08D1}"/>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99FBBF7-1E77-4CD1-8F94-59E93C62195A}"/>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76319E91-ED65-4274-B62E-256E354E842E}"/>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8F861069-4247-4B48-A1E4-1CD0F48E520F}"/>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91808C01-2B72-4E95-A26E-36893AACF35B}"/>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5F2E0831-12CE-4A15-9939-CF202AF9290E}"/>
            </a:ext>
          </a:extLst>
        </xdr:cNvPr>
        <xdr:cNvSpPr txBox="1"/>
      </xdr:nvSpPr>
      <xdr:spPr>
        <a:xfrm>
          <a:off x="37734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68BAAD38-A7F3-4FD3-80A6-396513D69FFA}"/>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A0679468-296C-4EA3-8AA4-A4483999CB4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EB2D48D3-2A49-4439-A3B0-E876E6A5E0D8}"/>
            </a:ext>
          </a:extLst>
        </xdr:cNvPr>
        <xdr:cNvCxnSpPr/>
      </xdr:nvCxnSpPr>
      <xdr:spPr>
        <a:xfrm flipV="1">
          <a:off x="4086225"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5BF4D9B8-2422-4B2F-921D-DC646DCA8E7D}"/>
            </a:ext>
          </a:extLst>
        </xdr:cNvPr>
        <xdr:cNvSpPr txBox="1"/>
      </xdr:nvSpPr>
      <xdr:spPr>
        <a:xfrm>
          <a:off x="412496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884DF25B-2099-441F-B61E-2CF17383D3AA}"/>
            </a:ext>
          </a:extLst>
        </xdr:cNvPr>
        <xdr:cNvCxnSpPr/>
      </xdr:nvCxnSpPr>
      <xdr:spPr>
        <a:xfrm>
          <a:off x="402082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1403D480-F900-47B4-A27C-E197A75C57AD}"/>
            </a:ext>
          </a:extLst>
        </xdr:cNvPr>
        <xdr:cNvSpPr txBox="1"/>
      </xdr:nvSpPr>
      <xdr:spPr>
        <a:xfrm>
          <a:off x="412496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B77EC592-5E75-47BD-ACDE-F09B264D3CD3}"/>
            </a:ext>
          </a:extLst>
        </xdr:cNvPr>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FA0E8769-7290-427D-8F0A-FCE894C8A245}"/>
            </a:ext>
          </a:extLst>
        </xdr:cNvPr>
        <xdr:cNvSpPr txBox="1"/>
      </xdr:nvSpPr>
      <xdr:spPr>
        <a:xfrm>
          <a:off x="4124960" y="17316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37D14102-042B-4A0E-90CC-C48253A0B272}"/>
            </a:ext>
          </a:extLst>
        </xdr:cNvPr>
        <xdr:cNvSpPr/>
      </xdr:nvSpPr>
      <xdr:spPr>
        <a:xfrm>
          <a:off x="4036060" y="174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194C6150-C7B5-4B0D-B2E0-4550D6205876}"/>
            </a:ext>
          </a:extLst>
        </xdr:cNvPr>
        <xdr:cNvSpPr/>
      </xdr:nvSpPr>
      <xdr:spPr>
        <a:xfrm>
          <a:off x="3312160" y="174447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ED8F3F30-760B-4F1E-9CA3-398940C54FF1}"/>
            </a:ext>
          </a:extLst>
        </xdr:cNvPr>
        <xdr:cNvSpPr/>
      </xdr:nvSpPr>
      <xdr:spPr>
        <a:xfrm>
          <a:off x="2514600" y="1743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66012526-B866-429F-B443-1B48D6C7A211}"/>
            </a:ext>
          </a:extLst>
        </xdr:cNvPr>
        <xdr:cNvSpPr/>
      </xdr:nvSpPr>
      <xdr:spPr>
        <a:xfrm>
          <a:off x="1739900" y="1743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02643E2F-910E-4D6A-ACC3-E2E583AABF4C}"/>
            </a:ext>
          </a:extLst>
        </xdr:cNvPr>
        <xdr:cNvSpPr/>
      </xdr:nvSpPr>
      <xdr:spPr>
        <a:xfrm>
          <a:off x="965200" y="17424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BB0AC7DB-A820-47AC-99E8-57AB9FFED2DE}"/>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248E8D4B-D2D8-49F1-8276-5701577A829F}"/>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7A6E02C-7C45-4608-A8BA-5FC25C2BF895}"/>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9BED54FC-2189-4621-B063-546A52C5FB29}"/>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60DA360-6E2D-49B0-8DCB-67453955F33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44450</xdr:rowOff>
    </xdr:from>
    <xdr:to>
      <xdr:col>24</xdr:col>
      <xdr:colOff>114300</xdr:colOff>
      <xdr:row>105</xdr:row>
      <xdr:rowOff>146050</xdr:rowOff>
    </xdr:to>
    <xdr:sp macro="" textlink="">
      <xdr:nvSpPr>
        <xdr:cNvPr id="413" name="楕円 412">
          <a:extLst>
            <a:ext uri="{FF2B5EF4-FFF2-40B4-BE49-F238E27FC236}">
              <a16:creationId xmlns:a16="http://schemas.microsoft.com/office/drawing/2014/main" id="{D822C043-EFD5-4A63-A1E2-C6F83200EEB1}"/>
            </a:ext>
          </a:extLst>
        </xdr:cNvPr>
        <xdr:cNvSpPr/>
      </xdr:nvSpPr>
      <xdr:spPr>
        <a:xfrm>
          <a:off x="403606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22877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ACE6F947-7ECA-41DC-85D2-8A62D4BBBCB4}"/>
            </a:ext>
          </a:extLst>
        </xdr:cNvPr>
        <xdr:cNvSpPr txBox="1"/>
      </xdr:nvSpPr>
      <xdr:spPr>
        <a:xfrm>
          <a:off x="4124960"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12700</xdr:rowOff>
    </xdr:from>
    <xdr:to>
      <xdr:col>20</xdr:col>
      <xdr:colOff>38100</xdr:colOff>
      <xdr:row>105</xdr:row>
      <xdr:rowOff>114300</xdr:rowOff>
    </xdr:to>
    <xdr:sp macro="" textlink="">
      <xdr:nvSpPr>
        <xdr:cNvPr id="415" name="楕円 414">
          <a:extLst>
            <a:ext uri="{FF2B5EF4-FFF2-40B4-BE49-F238E27FC236}">
              <a16:creationId xmlns:a16="http://schemas.microsoft.com/office/drawing/2014/main" id="{E27A38E4-1D88-45A1-91A3-E9A9262464BA}"/>
            </a:ext>
          </a:extLst>
        </xdr:cNvPr>
        <xdr:cNvSpPr/>
      </xdr:nvSpPr>
      <xdr:spPr>
        <a:xfrm>
          <a:off x="3312160" y="17614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63500</xdr:rowOff>
    </xdr:from>
    <xdr:to>
      <xdr:col>24</xdr:col>
      <xdr:colOff>63500</xdr:colOff>
      <xdr:row>105</xdr:row>
      <xdr:rowOff>95250</xdr:rowOff>
    </xdr:to>
    <xdr:cxnSp macro="">
      <xdr:nvCxnSpPr>
        <xdr:cNvPr id="416" name="直線コネクタ 415">
          <a:extLst>
            <a:ext uri="{FF2B5EF4-FFF2-40B4-BE49-F238E27FC236}">
              <a16:creationId xmlns:a16="http://schemas.microsoft.com/office/drawing/2014/main" id="{BC0D2B23-64CC-4D93-847A-627F6523B4F5}"/>
            </a:ext>
          </a:extLst>
        </xdr:cNvPr>
        <xdr:cNvCxnSpPr/>
      </xdr:nvCxnSpPr>
      <xdr:spPr>
        <a:xfrm>
          <a:off x="3355340" y="17665700"/>
          <a:ext cx="73152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152400</xdr:rowOff>
    </xdr:from>
    <xdr:to>
      <xdr:col>15</xdr:col>
      <xdr:colOff>101600</xdr:colOff>
      <xdr:row>105</xdr:row>
      <xdr:rowOff>82550</xdr:rowOff>
    </xdr:to>
    <xdr:sp macro="" textlink="">
      <xdr:nvSpPr>
        <xdr:cNvPr id="417" name="楕円 416">
          <a:extLst>
            <a:ext uri="{FF2B5EF4-FFF2-40B4-BE49-F238E27FC236}">
              <a16:creationId xmlns:a16="http://schemas.microsoft.com/office/drawing/2014/main" id="{10640A56-07CE-4181-825E-3904615B61F4}"/>
            </a:ext>
          </a:extLst>
        </xdr:cNvPr>
        <xdr:cNvSpPr/>
      </xdr:nvSpPr>
      <xdr:spPr>
        <a:xfrm>
          <a:off x="2514600" y="17586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31750</xdr:rowOff>
    </xdr:from>
    <xdr:to>
      <xdr:col>19</xdr:col>
      <xdr:colOff>177800</xdr:colOff>
      <xdr:row>105</xdr:row>
      <xdr:rowOff>63500</xdr:rowOff>
    </xdr:to>
    <xdr:cxnSp macro="">
      <xdr:nvCxnSpPr>
        <xdr:cNvPr id="418" name="直線コネクタ 417">
          <a:extLst>
            <a:ext uri="{FF2B5EF4-FFF2-40B4-BE49-F238E27FC236}">
              <a16:creationId xmlns:a16="http://schemas.microsoft.com/office/drawing/2014/main" id="{4B07E688-0D01-40E6-A9E8-8793D960B979}"/>
            </a:ext>
          </a:extLst>
        </xdr:cNvPr>
        <xdr:cNvCxnSpPr/>
      </xdr:nvCxnSpPr>
      <xdr:spPr>
        <a:xfrm>
          <a:off x="2565400" y="17633950"/>
          <a:ext cx="78994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120650</xdr:rowOff>
    </xdr:from>
    <xdr:to>
      <xdr:col>10</xdr:col>
      <xdr:colOff>165100</xdr:colOff>
      <xdr:row>105</xdr:row>
      <xdr:rowOff>50800</xdr:rowOff>
    </xdr:to>
    <xdr:sp macro="" textlink="">
      <xdr:nvSpPr>
        <xdr:cNvPr id="419" name="楕円 418">
          <a:extLst>
            <a:ext uri="{FF2B5EF4-FFF2-40B4-BE49-F238E27FC236}">
              <a16:creationId xmlns:a16="http://schemas.microsoft.com/office/drawing/2014/main" id="{16011EAF-8E22-47FD-ADE7-621012108D63}"/>
            </a:ext>
          </a:extLst>
        </xdr:cNvPr>
        <xdr:cNvSpPr/>
      </xdr:nvSpPr>
      <xdr:spPr>
        <a:xfrm>
          <a:off x="1739900" y="1755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0</xdr:rowOff>
    </xdr:from>
    <xdr:to>
      <xdr:col>15</xdr:col>
      <xdr:colOff>50800</xdr:colOff>
      <xdr:row>105</xdr:row>
      <xdr:rowOff>31750</xdr:rowOff>
    </xdr:to>
    <xdr:cxnSp macro="">
      <xdr:nvCxnSpPr>
        <xdr:cNvPr id="420" name="直線コネクタ 419">
          <a:extLst>
            <a:ext uri="{FF2B5EF4-FFF2-40B4-BE49-F238E27FC236}">
              <a16:creationId xmlns:a16="http://schemas.microsoft.com/office/drawing/2014/main" id="{98F45F9A-F5CD-4C41-8672-CBBE7DEA892B}"/>
            </a:ext>
          </a:extLst>
        </xdr:cNvPr>
        <xdr:cNvCxnSpPr/>
      </xdr:nvCxnSpPr>
      <xdr:spPr>
        <a:xfrm>
          <a:off x="1790700" y="17602200"/>
          <a:ext cx="7747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88900</xdr:rowOff>
    </xdr:from>
    <xdr:to>
      <xdr:col>6</xdr:col>
      <xdr:colOff>38100</xdr:colOff>
      <xdr:row>105</xdr:row>
      <xdr:rowOff>19050</xdr:rowOff>
    </xdr:to>
    <xdr:sp macro="" textlink="">
      <xdr:nvSpPr>
        <xdr:cNvPr id="421" name="楕円 420">
          <a:extLst>
            <a:ext uri="{FF2B5EF4-FFF2-40B4-BE49-F238E27FC236}">
              <a16:creationId xmlns:a16="http://schemas.microsoft.com/office/drawing/2014/main" id="{EB37AB4E-892A-4A6A-9693-587A9FB77ADC}"/>
            </a:ext>
          </a:extLst>
        </xdr:cNvPr>
        <xdr:cNvSpPr/>
      </xdr:nvSpPr>
      <xdr:spPr>
        <a:xfrm>
          <a:off x="965200" y="175234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139700</xdr:rowOff>
    </xdr:from>
    <xdr:to>
      <xdr:col>10</xdr:col>
      <xdr:colOff>114300</xdr:colOff>
      <xdr:row>105</xdr:row>
      <xdr:rowOff>0</xdr:rowOff>
    </xdr:to>
    <xdr:cxnSp macro="">
      <xdr:nvCxnSpPr>
        <xdr:cNvPr id="422" name="直線コネクタ 421">
          <a:extLst>
            <a:ext uri="{FF2B5EF4-FFF2-40B4-BE49-F238E27FC236}">
              <a16:creationId xmlns:a16="http://schemas.microsoft.com/office/drawing/2014/main" id="{43E52223-B24B-476C-A65A-8B70134AC583}"/>
            </a:ext>
          </a:extLst>
        </xdr:cNvPr>
        <xdr:cNvCxnSpPr/>
      </xdr:nvCxnSpPr>
      <xdr:spPr>
        <a:xfrm>
          <a:off x="1008380" y="17574260"/>
          <a:ext cx="78232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1E51F31E-DC21-4504-AB3D-A169793224C2}"/>
            </a:ext>
          </a:extLst>
        </xdr:cNvPr>
        <xdr:cNvSpPr txBox="1"/>
      </xdr:nvSpPr>
      <xdr:spPr>
        <a:xfrm>
          <a:off x="3170564" y="17227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A4C8BF20-1A88-4736-A711-6540224F7263}"/>
            </a:ext>
          </a:extLst>
        </xdr:cNvPr>
        <xdr:cNvSpPr txBox="1"/>
      </xdr:nvSpPr>
      <xdr:spPr>
        <a:xfrm>
          <a:off x="238570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C05C96C2-ED85-4B3C-9AA1-32917A44AB50}"/>
            </a:ext>
          </a:extLst>
        </xdr:cNvPr>
        <xdr:cNvSpPr txBox="1"/>
      </xdr:nvSpPr>
      <xdr:spPr>
        <a:xfrm>
          <a:off x="1611004" y="17221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DFB84DC3-2E8F-4AC1-9D61-6C50D1F9919B}"/>
            </a:ext>
          </a:extLst>
        </xdr:cNvPr>
        <xdr:cNvSpPr txBox="1"/>
      </xdr:nvSpPr>
      <xdr:spPr>
        <a:xfrm>
          <a:off x="836304" y="17203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105427</xdr:rowOff>
    </xdr:from>
    <xdr:ext cx="405111" cy="259045"/>
    <xdr:sp macro="" textlink="">
      <xdr:nvSpPr>
        <xdr:cNvPr id="427" name="n_1mainValue【市民会館】&#10;有形固定資産減価償却率">
          <a:extLst>
            <a:ext uri="{FF2B5EF4-FFF2-40B4-BE49-F238E27FC236}">
              <a16:creationId xmlns:a16="http://schemas.microsoft.com/office/drawing/2014/main" id="{1CD03961-9ADA-4F2F-BF8A-8645691694A4}"/>
            </a:ext>
          </a:extLst>
        </xdr:cNvPr>
        <xdr:cNvSpPr txBox="1"/>
      </xdr:nvSpPr>
      <xdr:spPr>
        <a:xfrm>
          <a:off x="317056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73677</xdr:rowOff>
    </xdr:from>
    <xdr:ext cx="405111" cy="259045"/>
    <xdr:sp macro="" textlink="">
      <xdr:nvSpPr>
        <xdr:cNvPr id="428" name="n_2mainValue【市民会館】&#10;有形固定資産減価償却率">
          <a:extLst>
            <a:ext uri="{FF2B5EF4-FFF2-40B4-BE49-F238E27FC236}">
              <a16:creationId xmlns:a16="http://schemas.microsoft.com/office/drawing/2014/main" id="{0AB3FE5A-510F-46E7-A362-881082EBD0DB}"/>
            </a:ext>
          </a:extLst>
        </xdr:cNvPr>
        <xdr:cNvSpPr txBox="1"/>
      </xdr:nvSpPr>
      <xdr:spPr>
        <a:xfrm>
          <a:off x="2385704" y="17675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41927</xdr:rowOff>
    </xdr:from>
    <xdr:ext cx="405111" cy="259045"/>
    <xdr:sp macro="" textlink="">
      <xdr:nvSpPr>
        <xdr:cNvPr id="429" name="n_3mainValue【市民会館】&#10;有形固定資産減価償却率">
          <a:extLst>
            <a:ext uri="{FF2B5EF4-FFF2-40B4-BE49-F238E27FC236}">
              <a16:creationId xmlns:a16="http://schemas.microsoft.com/office/drawing/2014/main" id="{9DD47567-C61B-4E6C-BB5F-1FEB97877EF3}"/>
            </a:ext>
          </a:extLst>
        </xdr:cNvPr>
        <xdr:cNvSpPr txBox="1"/>
      </xdr:nvSpPr>
      <xdr:spPr>
        <a:xfrm>
          <a:off x="1611004" y="1764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10177</xdr:rowOff>
    </xdr:from>
    <xdr:ext cx="405111" cy="259045"/>
    <xdr:sp macro="" textlink="">
      <xdr:nvSpPr>
        <xdr:cNvPr id="430" name="n_4mainValue【市民会館】&#10;有形固定資産減価償却率">
          <a:extLst>
            <a:ext uri="{FF2B5EF4-FFF2-40B4-BE49-F238E27FC236}">
              <a16:creationId xmlns:a16="http://schemas.microsoft.com/office/drawing/2014/main" id="{CFC73A2E-8247-4DDC-9D95-BF4A5D9B16BF}"/>
            </a:ext>
          </a:extLst>
        </xdr:cNvPr>
        <xdr:cNvSpPr txBox="1"/>
      </xdr:nvSpPr>
      <xdr:spPr>
        <a:xfrm>
          <a:off x="83630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B75A8E2F-E5C8-4E78-9C45-BF2F0ECF905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2D66B10F-4121-4B2A-B703-819BCC8A78A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EBE04BC7-D58D-4C1F-9088-468B2FA7AA28}"/>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ACA50901-6BE3-46E9-ADC8-3B456B8826F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AF88A402-51FF-4FFD-A34C-02893F1F6A5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4F95AA75-DA55-4265-9346-BC96B556BBD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7DE4862F-A8FE-4F60-9443-18C006FAA96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58E7E12D-0418-42CE-A8F6-5A40239D3C8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4D61C6C5-59BD-41D8-B5D9-C4B19E32D388}"/>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265B2F7B-6FB8-4CE1-B8EE-521F265F633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D8E73DC3-0455-41AF-8270-3A459259C6A3}"/>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E70256E5-2476-470C-818A-A259249132B4}"/>
            </a:ext>
          </a:extLst>
        </xdr:cNvPr>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53394636-A5C4-4AD9-B47D-3C2B75937472}"/>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12FC13C6-BEF4-40CB-BC15-7F715BD3C55A}"/>
            </a:ext>
          </a:extLst>
        </xdr:cNvPr>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CE2BC8D4-E335-43C3-9163-BA454628D08B}"/>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77ACA45B-3B39-4765-AD52-C80338E6949C}"/>
            </a:ext>
          </a:extLst>
        </xdr:cNvPr>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EA1C78FC-9E99-4BB0-9767-D4BA2CC25E0F}"/>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4AC85F06-B8C5-47D0-ACBD-7BCB0B3A4FB0}"/>
            </a:ext>
          </a:extLst>
        </xdr:cNvPr>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A0E0DA06-1042-47B9-85EB-A0B73B611A3A}"/>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2DF0FA7D-6EAE-4D9F-8CBB-B33285982AF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64C59C2C-95ED-4933-864B-6A4924DD784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99A6F3ED-8E2C-44D5-84B3-A0AA783FA365}"/>
            </a:ext>
          </a:extLst>
        </xdr:cNvPr>
        <xdr:cNvCxnSpPr/>
      </xdr:nvCxnSpPr>
      <xdr:spPr>
        <a:xfrm flipV="1">
          <a:off x="9219565" y="17012412"/>
          <a:ext cx="0" cy="1146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B0023127-D554-4548-95DB-1A5097403159}"/>
            </a:ext>
          </a:extLst>
        </xdr:cNvPr>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E4F0E116-E756-40D4-A2DB-8390B35F869B}"/>
            </a:ext>
          </a:extLst>
        </xdr:cNvPr>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EE9E1521-63E6-4562-976E-88CD4334D8A0}"/>
            </a:ext>
          </a:extLst>
        </xdr:cNvPr>
        <xdr:cNvSpPr txBox="1"/>
      </xdr:nvSpPr>
      <xdr:spPr>
        <a:xfrm>
          <a:off x="9258300" y="1679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7AAB9A00-A4FC-4E10-983C-CA8E0B25717B}"/>
            </a:ext>
          </a:extLst>
        </xdr:cNvPr>
        <xdr:cNvCxnSpPr/>
      </xdr:nvCxnSpPr>
      <xdr:spPr>
        <a:xfrm>
          <a:off x="9154160" y="170124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2432A442-A48A-424F-BD81-906978EDB487}"/>
            </a:ext>
          </a:extLst>
        </xdr:cNvPr>
        <xdr:cNvSpPr txBox="1"/>
      </xdr:nvSpPr>
      <xdr:spPr>
        <a:xfrm>
          <a:off x="9258300" y="17716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B0E729C4-6DDF-40C6-929D-EAA3EAE13CA8}"/>
            </a:ext>
          </a:extLst>
        </xdr:cNvPr>
        <xdr:cNvSpPr/>
      </xdr:nvSpPr>
      <xdr:spPr>
        <a:xfrm>
          <a:off x="9192260" y="178615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969F0D3E-7A30-4F44-9D0C-1CAAF51A507C}"/>
            </a:ext>
          </a:extLst>
        </xdr:cNvPr>
        <xdr:cNvSpPr/>
      </xdr:nvSpPr>
      <xdr:spPr>
        <a:xfrm>
          <a:off x="8445500" y="178615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10D37914-9ADC-453E-AF9E-98B82E7401FF}"/>
            </a:ext>
          </a:extLst>
        </xdr:cNvPr>
        <xdr:cNvSpPr/>
      </xdr:nvSpPr>
      <xdr:spPr>
        <a:xfrm>
          <a:off x="7670800" y="1785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DCAEBEA1-8006-46E0-B274-8FEC78D32FA8}"/>
            </a:ext>
          </a:extLst>
        </xdr:cNvPr>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934AE7BA-7432-4140-AE0C-DD1831B44916}"/>
            </a:ext>
          </a:extLst>
        </xdr:cNvPr>
        <xdr:cNvSpPr/>
      </xdr:nvSpPr>
      <xdr:spPr>
        <a:xfrm>
          <a:off x="60985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C80BE192-BF06-4585-A0DA-A33820F139E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D89C98C0-AE6D-4039-B40B-6826C484CD3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1B4BDE38-A6B3-4754-8782-490B63C7433D}"/>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F998870F-97AB-4D17-8203-64311371AE1B}"/>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92DD7A7-1652-4714-BBE5-C8B687840B15}"/>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8" name="楕円 467">
          <a:extLst>
            <a:ext uri="{FF2B5EF4-FFF2-40B4-BE49-F238E27FC236}">
              <a16:creationId xmlns:a16="http://schemas.microsoft.com/office/drawing/2014/main" id="{C71838E2-17D1-4894-991A-93FF5BD8C573}"/>
            </a:ext>
          </a:extLst>
        </xdr:cNvPr>
        <xdr:cNvSpPr/>
      </xdr:nvSpPr>
      <xdr:spPr>
        <a:xfrm>
          <a:off x="9192260" y="178661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74692</xdr:rowOff>
    </xdr:from>
    <xdr:ext cx="469744" cy="259045"/>
    <xdr:sp macro="" textlink="">
      <xdr:nvSpPr>
        <xdr:cNvPr id="469" name="【市民会館】&#10;一人当たり面積該当値テキスト">
          <a:extLst>
            <a:ext uri="{FF2B5EF4-FFF2-40B4-BE49-F238E27FC236}">
              <a16:creationId xmlns:a16="http://schemas.microsoft.com/office/drawing/2014/main" id="{3215CB87-C171-412B-8155-385070F7A632}"/>
            </a:ext>
          </a:extLst>
        </xdr:cNvPr>
        <xdr:cNvSpPr txBox="1"/>
      </xdr:nvSpPr>
      <xdr:spPr>
        <a:xfrm>
          <a:off x="9258300" y="1784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98552</xdr:rowOff>
    </xdr:from>
    <xdr:to>
      <xdr:col>50</xdr:col>
      <xdr:colOff>165100</xdr:colOff>
      <xdr:row>107</xdr:row>
      <xdr:rowOff>28702</xdr:rowOff>
    </xdr:to>
    <xdr:sp macro="" textlink="">
      <xdr:nvSpPr>
        <xdr:cNvPr id="470" name="楕円 469">
          <a:extLst>
            <a:ext uri="{FF2B5EF4-FFF2-40B4-BE49-F238E27FC236}">
              <a16:creationId xmlns:a16="http://schemas.microsoft.com/office/drawing/2014/main" id="{24A5D3C8-079D-41F3-B0AA-0F458A659843}"/>
            </a:ext>
          </a:extLst>
        </xdr:cNvPr>
        <xdr:cNvSpPr/>
      </xdr:nvSpPr>
      <xdr:spPr>
        <a:xfrm>
          <a:off x="8445500" y="178683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147065</xdr:rowOff>
    </xdr:from>
    <xdr:to>
      <xdr:col>55</xdr:col>
      <xdr:colOff>0</xdr:colOff>
      <xdr:row>106</xdr:row>
      <xdr:rowOff>149352</xdr:rowOff>
    </xdr:to>
    <xdr:cxnSp macro="">
      <xdr:nvCxnSpPr>
        <xdr:cNvPr id="471" name="直線コネクタ 470">
          <a:extLst>
            <a:ext uri="{FF2B5EF4-FFF2-40B4-BE49-F238E27FC236}">
              <a16:creationId xmlns:a16="http://schemas.microsoft.com/office/drawing/2014/main" id="{88B64890-6B9C-44C6-9D28-CD0D2FF5C166}"/>
            </a:ext>
          </a:extLst>
        </xdr:cNvPr>
        <xdr:cNvCxnSpPr/>
      </xdr:nvCxnSpPr>
      <xdr:spPr>
        <a:xfrm flipV="1">
          <a:off x="8496300" y="17916905"/>
          <a:ext cx="7239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103124</xdr:rowOff>
    </xdr:from>
    <xdr:to>
      <xdr:col>46</xdr:col>
      <xdr:colOff>38100</xdr:colOff>
      <xdr:row>107</xdr:row>
      <xdr:rowOff>33274</xdr:rowOff>
    </xdr:to>
    <xdr:sp macro="" textlink="">
      <xdr:nvSpPr>
        <xdr:cNvPr id="472" name="楕円 471">
          <a:extLst>
            <a:ext uri="{FF2B5EF4-FFF2-40B4-BE49-F238E27FC236}">
              <a16:creationId xmlns:a16="http://schemas.microsoft.com/office/drawing/2014/main" id="{0DBCB320-7035-4646-A6D7-7D3DC0A9CEB5}"/>
            </a:ext>
          </a:extLst>
        </xdr:cNvPr>
        <xdr:cNvSpPr/>
      </xdr:nvSpPr>
      <xdr:spPr>
        <a:xfrm>
          <a:off x="7670800" y="178729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149352</xdr:rowOff>
    </xdr:from>
    <xdr:to>
      <xdr:col>50</xdr:col>
      <xdr:colOff>114300</xdr:colOff>
      <xdr:row>106</xdr:row>
      <xdr:rowOff>153924</xdr:rowOff>
    </xdr:to>
    <xdr:cxnSp macro="">
      <xdr:nvCxnSpPr>
        <xdr:cNvPr id="473" name="直線コネクタ 472">
          <a:extLst>
            <a:ext uri="{FF2B5EF4-FFF2-40B4-BE49-F238E27FC236}">
              <a16:creationId xmlns:a16="http://schemas.microsoft.com/office/drawing/2014/main" id="{3B182DD4-21C0-4C2B-84AD-6DC3EA98DFFF}"/>
            </a:ext>
          </a:extLst>
        </xdr:cNvPr>
        <xdr:cNvCxnSpPr/>
      </xdr:nvCxnSpPr>
      <xdr:spPr>
        <a:xfrm flipV="1">
          <a:off x="7713980" y="1791919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105411</xdr:rowOff>
    </xdr:from>
    <xdr:to>
      <xdr:col>41</xdr:col>
      <xdr:colOff>101600</xdr:colOff>
      <xdr:row>107</xdr:row>
      <xdr:rowOff>35561</xdr:rowOff>
    </xdr:to>
    <xdr:sp macro="" textlink="">
      <xdr:nvSpPr>
        <xdr:cNvPr id="474" name="楕円 473">
          <a:extLst>
            <a:ext uri="{FF2B5EF4-FFF2-40B4-BE49-F238E27FC236}">
              <a16:creationId xmlns:a16="http://schemas.microsoft.com/office/drawing/2014/main" id="{86AC77EF-0B03-406F-99E7-312F599CB73C}"/>
            </a:ext>
          </a:extLst>
        </xdr:cNvPr>
        <xdr:cNvSpPr/>
      </xdr:nvSpPr>
      <xdr:spPr>
        <a:xfrm>
          <a:off x="6873240" y="178752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153924</xdr:rowOff>
    </xdr:from>
    <xdr:to>
      <xdr:col>45</xdr:col>
      <xdr:colOff>177800</xdr:colOff>
      <xdr:row>106</xdr:row>
      <xdr:rowOff>156211</xdr:rowOff>
    </xdr:to>
    <xdr:cxnSp macro="">
      <xdr:nvCxnSpPr>
        <xdr:cNvPr id="475" name="直線コネクタ 474">
          <a:extLst>
            <a:ext uri="{FF2B5EF4-FFF2-40B4-BE49-F238E27FC236}">
              <a16:creationId xmlns:a16="http://schemas.microsoft.com/office/drawing/2014/main" id="{A2C455A5-A1C3-429E-BE68-6CD72CE8028C}"/>
            </a:ext>
          </a:extLst>
        </xdr:cNvPr>
        <xdr:cNvCxnSpPr/>
      </xdr:nvCxnSpPr>
      <xdr:spPr>
        <a:xfrm flipV="1">
          <a:off x="6924040" y="17923764"/>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107696</xdr:rowOff>
    </xdr:from>
    <xdr:to>
      <xdr:col>36</xdr:col>
      <xdr:colOff>165100</xdr:colOff>
      <xdr:row>107</xdr:row>
      <xdr:rowOff>37846</xdr:rowOff>
    </xdr:to>
    <xdr:sp macro="" textlink="">
      <xdr:nvSpPr>
        <xdr:cNvPr id="476" name="楕円 475">
          <a:extLst>
            <a:ext uri="{FF2B5EF4-FFF2-40B4-BE49-F238E27FC236}">
              <a16:creationId xmlns:a16="http://schemas.microsoft.com/office/drawing/2014/main" id="{B5701D93-1D13-4577-9985-0251BF2F936A}"/>
            </a:ext>
          </a:extLst>
        </xdr:cNvPr>
        <xdr:cNvSpPr/>
      </xdr:nvSpPr>
      <xdr:spPr>
        <a:xfrm>
          <a:off x="6098540" y="178775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156211</xdr:rowOff>
    </xdr:from>
    <xdr:to>
      <xdr:col>41</xdr:col>
      <xdr:colOff>50800</xdr:colOff>
      <xdr:row>106</xdr:row>
      <xdr:rowOff>158496</xdr:rowOff>
    </xdr:to>
    <xdr:cxnSp macro="">
      <xdr:nvCxnSpPr>
        <xdr:cNvPr id="477" name="直線コネクタ 476">
          <a:extLst>
            <a:ext uri="{FF2B5EF4-FFF2-40B4-BE49-F238E27FC236}">
              <a16:creationId xmlns:a16="http://schemas.microsoft.com/office/drawing/2014/main" id="{FF9728D1-D81D-4B6E-9AE6-AED0A8503F49}"/>
            </a:ext>
          </a:extLst>
        </xdr:cNvPr>
        <xdr:cNvCxnSpPr/>
      </xdr:nvCxnSpPr>
      <xdr:spPr>
        <a:xfrm flipV="1">
          <a:off x="6149340" y="17926051"/>
          <a:ext cx="7747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7CF4FCEB-9068-4898-BD08-682E0CBF14A1}"/>
            </a:ext>
          </a:extLst>
        </xdr:cNvPr>
        <xdr:cNvSpPr txBox="1"/>
      </xdr:nvSpPr>
      <xdr:spPr>
        <a:xfrm>
          <a:off x="827158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39CA4426-42FB-4B20-87F7-C863A36BAFC4}"/>
            </a:ext>
          </a:extLst>
        </xdr:cNvPr>
        <xdr:cNvSpPr txBox="1"/>
      </xdr:nvSpPr>
      <xdr:spPr>
        <a:xfrm>
          <a:off x="750958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C354749F-802E-474C-B064-B9E76B099AC0}"/>
            </a:ext>
          </a:extLst>
        </xdr:cNvPr>
        <xdr:cNvSpPr txBox="1"/>
      </xdr:nvSpPr>
      <xdr:spPr>
        <a:xfrm>
          <a:off x="67120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89C2F108-C1FA-47EF-ADC4-1F1E0AB37863}"/>
            </a:ext>
          </a:extLst>
        </xdr:cNvPr>
        <xdr:cNvSpPr txBox="1"/>
      </xdr:nvSpPr>
      <xdr:spPr>
        <a:xfrm>
          <a:off x="59373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19829</xdr:rowOff>
    </xdr:from>
    <xdr:ext cx="469744" cy="259045"/>
    <xdr:sp macro="" textlink="">
      <xdr:nvSpPr>
        <xdr:cNvPr id="482" name="n_1mainValue【市民会館】&#10;一人当たり面積">
          <a:extLst>
            <a:ext uri="{FF2B5EF4-FFF2-40B4-BE49-F238E27FC236}">
              <a16:creationId xmlns:a16="http://schemas.microsoft.com/office/drawing/2014/main" id="{96FFBB53-3ADD-40A0-964D-CAC88786A5E7}"/>
            </a:ext>
          </a:extLst>
        </xdr:cNvPr>
        <xdr:cNvSpPr txBox="1"/>
      </xdr:nvSpPr>
      <xdr:spPr>
        <a:xfrm>
          <a:off x="8271587" y="1795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24401</xdr:rowOff>
    </xdr:from>
    <xdr:ext cx="469744" cy="259045"/>
    <xdr:sp macro="" textlink="">
      <xdr:nvSpPr>
        <xdr:cNvPr id="483" name="n_2mainValue【市民会館】&#10;一人当たり面積">
          <a:extLst>
            <a:ext uri="{FF2B5EF4-FFF2-40B4-BE49-F238E27FC236}">
              <a16:creationId xmlns:a16="http://schemas.microsoft.com/office/drawing/2014/main" id="{0ECD2D52-720C-44BA-B6C0-632094C9CDE8}"/>
            </a:ext>
          </a:extLst>
        </xdr:cNvPr>
        <xdr:cNvSpPr txBox="1"/>
      </xdr:nvSpPr>
      <xdr:spPr>
        <a:xfrm>
          <a:off x="7509587" y="1796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26688</xdr:rowOff>
    </xdr:from>
    <xdr:ext cx="469744" cy="259045"/>
    <xdr:sp macro="" textlink="">
      <xdr:nvSpPr>
        <xdr:cNvPr id="484" name="n_3mainValue【市民会館】&#10;一人当たり面積">
          <a:extLst>
            <a:ext uri="{FF2B5EF4-FFF2-40B4-BE49-F238E27FC236}">
              <a16:creationId xmlns:a16="http://schemas.microsoft.com/office/drawing/2014/main" id="{D2D4E61F-C786-4CBC-AE3D-620494CC614C}"/>
            </a:ext>
          </a:extLst>
        </xdr:cNvPr>
        <xdr:cNvSpPr txBox="1"/>
      </xdr:nvSpPr>
      <xdr:spPr>
        <a:xfrm>
          <a:off x="671202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28973</xdr:rowOff>
    </xdr:from>
    <xdr:ext cx="469744" cy="259045"/>
    <xdr:sp macro="" textlink="">
      <xdr:nvSpPr>
        <xdr:cNvPr id="485" name="n_4mainValue【市民会館】&#10;一人当たり面積">
          <a:extLst>
            <a:ext uri="{FF2B5EF4-FFF2-40B4-BE49-F238E27FC236}">
              <a16:creationId xmlns:a16="http://schemas.microsoft.com/office/drawing/2014/main" id="{99B5D01F-4368-4F74-8336-1983ABF72FFF}"/>
            </a:ext>
          </a:extLst>
        </xdr:cNvPr>
        <xdr:cNvSpPr txBox="1"/>
      </xdr:nvSpPr>
      <xdr:spPr>
        <a:xfrm>
          <a:off x="5937327" y="1796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0D26DE7-0E61-4749-A0E6-14046FF066CB}"/>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2D4C1246-9616-42F3-ADB6-5BBB674A071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241C040E-C0E5-4A4E-9885-A1647B6AD3FC}"/>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6B5627B2-80D1-4445-AC1D-E91CD995841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B2A6A66A-4666-4BBE-AD05-629C2A212F9D}"/>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7DCB7789-01E7-4D93-8419-D85F47785151}"/>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2DDB5258-EB24-4412-B184-EB8D71EC512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5D6A387F-D870-4625-B0A9-D469B73D16BC}"/>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7809792B-4881-41BF-8E17-78648C3CF0C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00C25993-B951-4A84-818B-72A679AE5FD4}"/>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2CD7DE7E-843E-4F53-9A42-A6A9FF854D9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6CFF94DF-B47F-49D2-B793-A6E74A7AF30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00A82A4C-4BD2-4DB0-B7DB-011B6D285068}"/>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0E198185-617D-4613-9917-655DCC7F6643}"/>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9E6ACBCF-37AC-4C2F-96AA-6EDD5BC4C034}"/>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3983264A-C52B-4E22-A5AB-9FD325BF4BC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70B29E10-9349-490E-B31F-6BA4BCBCD17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FE5CE865-0B02-4CF5-9CCB-25F436B4801A}"/>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C55E966B-1D22-481D-AE51-9086D0B16AC7}"/>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8A00786A-1F08-40AB-89D9-78C8550E6E6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BB59A04C-031B-4855-9D0E-68B469EA59C3}"/>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D75C05E9-51DC-4F39-B1B0-6F539E19C7E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FBC3819A-A63C-4FD6-9DBC-F687DCB4C2D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68917D1-DDEE-4BE9-AD18-32F6A3747DDC}"/>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274BA5E5-1139-46A4-9404-C1C76AE11E0E}"/>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62A69417-1013-443F-8C26-1F49B29ACB7A}"/>
            </a:ext>
          </a:extLst>
        </xdr:cNvPr>
        <xdr:cNvCxnSpPr/>
      </xdr:nvCxnSpPr>
      <xdr:spPr>
        <a:xfrm flipV="1">
          <a:off x="14375764" y="5733506"/>
          <a:ext cx="0" cy="132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F7DB1D27-1724-4EE6-A89C-21C40C92D6D6}"/>
            </a:ext>
          </a:extLst>
        </xdr:cNvPr>
        <xdr:cNvSpPr txBox="1"/>
      </xdr:nvSpPr>
      <xdr:spPr>
        <a:xfrm>
          <a:off x="144145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41A1E047-2554-455B-963B-8666030ED842}"/>
            </a:ext>
          </a:extLst>
        </xdr:cNvPr>
        <xdr:cNvCxnSpPr/>
      </xdr:nvCxnSpPr>
      <xdr:spPr>
        <a:xfrm>
          <a:off x="14287500" y="7059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50B4835D-1373-49E8-B1AC-8EEF51C21962}"/>
            </a:ext>
          </a:extLst>
        </xdr:cNvPr>
        <xdr:cNvSpPr txBox="1"/>
      </xdr:nvSpPr>
      <xdr:spPr>
        <a:xfrm>
          <a:off x="14414500"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38F50B62-65D4-4217-AB01-ADA9C8092783}"/>
            </a:ext>
          </a:extLst>
        </xdr:cNvPr>
        <xdr:cNvCxnSpPr/>
      </xdr:nvCxnSpPr>
      <xdr:spPr>
        <a:xfrm>
          <a:off x="14287500" y="5733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EF4B2F14-03C6-49F7-BF67-15B3277B1D5D}"/>
            </a:ext>
          </a:extLst>
        </xdr:cNvPr>
        <xdr:cNvSpPr txBox="1"/>
      </xdr:nvSpPr>
      <xdr:spPr>
        <a:xfrm>
          <a:off x="14414500" y="64753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08C64520-94F0-4C5D-AE3B-80283110606C}"/>
            </a:ext>
          </a:extLst>
        </xdr:cNvPr>
        <xdr:cNvSpPr/>
      </xdr:nvSpPr>
      <xdr:spPr>
        <a:xfrm>
          <a:off x="14325600" y="64969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FEBD4338-EEBC-4551-B551-59106B3594DA}"/>
            </a:ext>
          </a:extLst>
        </xdr:cNvPr>
        <xdr:cNvSpPr/>
      </xdr:nvSpPr>
      <xdr:spPr>
        <a:xfrm>
          <a:off x="1357884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47F90B9A-89DE-4B7F-9AE4-A71E36449AB6}"/>
            </a:ext>
          </a:extLst>
        </xdr:cNvPr>
        <xdr:cNvSpPr/>
      </xdr:nvSpPr>
      <xdr:spPr>
        <a:xfrm>
          <a:off x="12804140" y="64675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FCC08C36-6791-4A16-B791-8A8EC4A05F10}"/>
            </a:ext>
          </a:extLst>
        </xdr:cNvPr>
        <xdr:cNvSpPr/>
      </xdr:nvSpPr>
      <xdr:spPr>
        <a:xfrm>
          <a:off x="12029440" y="642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5AF5D593-0E25-49A3-8B90-A99A898BC30A}"/>
            </a:ext>
          </a:extLst>
        </xdr:cNvPr>
        <xdr:cNvSpPr/>
      </xdr:nvSpPr>
      <xdr:spPr>
        <a:xfrm>
          <a:off x="11231880" y="640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168EEBB0-D6B0-449E-B1DE-1F3654B1343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CEF935-962F-46B4-9C77-2D6203C7ECF8}"/>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70D0146-A77A-4C48-9FBB-25D6DAB8FFD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E39478D8-58D1-437D-91EF-5989FEFFA75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17998633-246B-4121-8235-EE3638A346A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142966</xdr:rowOff>
    </xdr:from>
    <xdr:to>
      <xdr:col>85</xdr:col>
      <xdr:colOff>177800</xdr:colOff>
      <xdr:row>37</xdr:row>
      <xdr:rowOff>73116</xdr:rowOff>
    </xdr:to>
    <xdr:sp macro="" textlink="">
      <xdr:nvSpPr>
        <xdr:cNvPr id="527" name="楕円 526">
          <a:extLst>
            <a:ext uri="{FF2B5EF4-FFF2-40B4-BE49-F238E27FC236}">
              <a16:creationId xmlns:a16="http://schemas.microsoft.com/office/drawing/2014/main" id="{25A0E622-F796-4B9A-B65A-DD4917595908}"/>
            </a:ext>
          </a:extLst>
        </xdr:cNvPr>
        <xdr:cNvSpPr/>
      </xdr:nvSpPr>
      <xdr:spPr>
        <a:xfrm>
          <a:off x="14325600" y="61780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165843</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4D07CE93-94C1-42AC-BF95-435EAC6952FF}"/>
            </a:ext>
          </a:extLst>
        </xdr:cNvPr>
        <xdr:cNvSpPr txBox="1"/>
      </xdr:nvSpPr>
      <xdr:spPr>
        <a:xfrm>
          <a:off x="14414500"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98878</xdr:rowOff>
    </xdr:from>
    <xdr:to>
      <xdr:col>81</xdr:col>
      <xdr:colOff>101600</xdr:colOff>
      <xdr:row>37</xdr:row>
      <xdr:rowOff>29028</xdr:rowOff>
    </xdr:to>
    <xdr:sp macro="" textlink="">
      <xdr:nvSpPr>
        <xdr:cNvPr id="529" name="楕円 528">
          <a:extLst>
            <a:ext uri="{FF2B5EF4-FFF2-40B4-BE49-F238E27FC236}">
              <a16:creationId xmlns:a16="http://schemas.microsoft.com/office/drawing/2014/main" id="{D083703A-C0CB-45C5-9019-F6127BC7B971}"/>
            </a:ext>
          </a:extLst>
        </xdr:cNvPr>
        <xdr:cNvSpPr/>
      </xdr:nvSpPr>
      <xdr:spPr>
        <a:xfrm>
          <a:off x="13578840" y="6133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149678</xdr:rowOff>
    </xdr:from>
    <xdr:to>
      <xdr:col>85</xdr:col>
      <xdr:colOff>127000</xdr:colOff>
      <xdr:row>37</xdr:row>
      <xdr:rowOff>22316</xdr:rowOff>
    </xdr:to>
    <xdr:cxnSp macro="">
      <xdr:nvCxnSpPr>
        <xdr:cNvPr id="530" name="直線コネクタ 529">
          <a:extLst>
            <a:ext uri="{FF2B5EF4-FFF2-40B4-BE49-F238E27FC236}">
              <a16:creationId xmlns:a16="http://schemas.microsoft.com/office/drawing/2014/main" id="{2BAE8C3A-936A-4B15-9959-FAEC6B4D297D}"/>
            </a:ext>
          </a:extLst>
        </xdr:cNvPr>
        <xdr:cNvCxnSpPr/>
      </xdr:nvCxnSpPr>
      <xdr:spPr>
        <a:xfrm>
          <a:off x="13629640" y="6184718"/>
          <a:ext cx="746760" cy="4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116840</xdr:rowOff>
    </xdr:from>
    <xdr:to>
      <xdr:col>76</xdr:col>
      <xdr:colOff>165100</xdr:colOff>
      <xdr:row>37</xdr:row>
      <xdr:rowOff>46990</xdr:rowOff>
    </xdr:to>
    <xdr:sp macro="" textlink="">
      <xdr:nvSpPr>
        <xdr:cNvPr id="531" name="楕円 530">
          <a:extLst>
            <a:ext uri="{FF2B5EF4-FFF2-40B4-BE49-F238E27FC236}">
              <a16:creationId xmlns:a16="http://schemas.microsoft.com/office/drawing/2014/main" id="{A52C3CF1-B615-4A1C-BF75-D716805AA617}"/>
            </a:ext>
          </a:extLst>
        </xdr:cNvPr>
        <xdr:cNvSpPr/>
      </xdr:nvSpPr>
      <xdr:spPr>
        <a:xfrm>
          <a:off x="12804140" y="615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149678</xdr:rowOff>
    </xdr:from>
    <xdr:to>
      <xdr:col>81</xdr:col>
      <xdr:colOff>50800</xdr:colOff>
      <xdr:row>36</xdr:row>
      <xdr:rowOff>167640</xdr:rowOff>
    </xdr:to>
    <xdr:cxnSp macro="">
      <xdr:nvCxnSpPr>
        <xdr:cNvPr id="532" name="直線コネクタ 531">
          <a:extLst>
            <a:ext uri="{FF2B5EF4-FFF2-40B4-BE49-F238E27FC236}">
              <a16:creationId xmlns:a16="http://schemas.microsoft.com/office/drawing/2014/main" id="{E436F16B-286D-46C6-955A-A895B6594AF8}"/>
            </a:ext>
          </a:extLst>
        </xdr:cNvPr>
        <xdr:cNvCxnSpPr/>
      </xdr:nvCxnSpPr>
      <xdr:spPr>
        <a:xfrm flipV="1">
          <a:off x="12854940" y="6184718"/>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74386</xdr:rowOff>
    </xdr:from>
    <xdr:to>
      <xdr:col>72</xdr:col>
      <xdr:colOff>38100</xdr:colOff>
      <xdr:row>37</xdr:row>
      <xdr:rowOff>4536</xdr:rowOff>
    </xdr:to>
    <xdr:sp macro="" textlink="">
      <xdr:nvSpPr>
        <xdr:cNvPr id="533" name="楕円 532">
          <a:extLst>
            <a:ext uri="{FF2B5EF4-FFF2-40B4-BE49-F238E27FC236}">
              <a16:creationId xmlns:a16="http://schemas.microsoft.com/office/drawing/2014/main" id="{DC2F8B40-97E2-4324-8A1F-F93620C2092C}"/>
            </a:ext>
          </a:extLst>
        </xdr:cNvPr>
        <xdr:cNvSpPr/>
      </xdr:nvSpPr>
      <xdr:spPr>
        <a:xfrm>
          <a:off x="12029440" y="61094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125186</xdr:rowOff>
    </xdr:from>
    <xdr:to>
      <xdr:col>76</xdr:col>
      <xdr:colOff>114300</xdr:colOff>
      <xdr:row>36</xdr:row>
      <xdr:rowOff>167640</xdr:rowOff>
    </xdr:to>
    <xdr:cxnSp macro="">
      <xdr:nvCxnSpPr>
        <xdr:cNvPr id="534" name="直線コネクタ 533">
          <a:extLst>
            <a:ext uri="{FF2B5EF4-FFF2-40B4-BE49-F238E27FC236}">
              <a16:creationId xmlns:a16="http://schemas.microsoft.com/office/drawing/2014/main" id="{9F8FE155-E86E-4B36-AB49-15B4947A86FA}"/>
            </a:ext>
          </a:extLst>
        </xdr:cNvPr>
        <xdr:cNvCxnSpPr/>
      </xdr:nvCxnSpPr>
      <xdr:spPr>
        <a:xfrm>
          <a:off x="12072620" y="6160226"/>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33564</xdr:rowOff>
    </xdr:from>
    <xdr:to>
      <xdr:col>67</xdr:col>
      <xdr:colOff>101600</xdr:colOff>
      <xdr:row>36</xdr:row>
      <xdr:rowOff>135164</xdr:rowOff>
    </xdr:to>
    <xdr:sp macro="" textlink="">
      <xdr:nvSpPr>
        <xdr:cNvPr id="535" name="楕円 534">
          <a:extLst>
            <a:ext uri="{FF2B5EF4-FFF2-40B4-BE49-F238E27FC236}">
              <a16:creationId xmlns:a16="http://schemas.microsoft.com/office/drawing/2014/main" id="{BF49F825-0547-4B41-8A8E-22126E91CCC8}"/>
            </a:ext>
          </a:extLst>
        </xdr:cNvPr>
        <xdr:cNvSpPr/>
      </xdr:nvSpPr>
      <xdr:spPr>
        <a:xfrm>
          <a:off x="1123188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84364</xdr:rowOff>
    </xdr:from>
    <xdr:to>
      <xdr:col>71</xdr:col>
      <xdr:colOff>177800</xdr:colOff>
      <xdr:row>36</xdr:row>
      <xdr:rowOff>125186</xdr:rowOff>
    </xdr:to>
    <xdr:cxnSp macro="">
      <xdr:nvCxnSpPr>
        <xdr:cNvPr id="536" name="直線コネクタ 535">
          <a:extLst>
            <a:ext uri="{FF2B5EF4-FFF2-40B4-BE49-F238E27FC236}">
              <a16:creationId xmlns:a16="http://schemas.microsoft.com/office/drawing/2014/main" id="{35E4147B-E904-4E52-8478-2AB312263CDC}"/>
            </a:ext>
          </a:extLst>
        </xdr:cNvPr>
        <xdr:cNvCxnSpPr/>
      </xdr:nvCxnSpPr>
      <xdr:spPr>
        <a:xfrm>
          <a:off x="11282680" y="6119404"/>
          <a:ext cx="78994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E382C208-74CF-4C7E-9A05-9042561AAE0D}"/>
            </a:ext>
          </a:extLst>
        </xdr:cNvPr>
        <xdr:cNvSpPr txBox="1"/>
      </xdr:nvSpPr>
      <xdr:spPr>
        <a:xfrm>
          <a:off x="1343724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1EFFB5FD-1983-41B7-8D44-4CA5790E2195}"/>
            </a:ext>
          </a:extLst>
        </xdr:cNvPr>
        <xdr:cNvSpPr txBox="1"/>
      </xdr:nvSpPr>
      <xdr:spPr>
        <a:xfrm>
          <a:off x="126752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146F6610-0D5F-4D2C-9CFC-A7ED586EBFCA}"/>
            </a:ext>
          </a:extLst>
        </xdr:cNvPr>
        <xdr:cNvSpPr txBox="1"/>
      </xdr:nvSpPr>
      <xdr:spPr>
        <a:xfrm>
          <a:off x="11900544" y="6521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D8E6B6EB-8BFD-4648-9B0D-4A0C559C36CE}"/>
            </a:ext>
          </a:extLst>
        </xdr:cNvPr>
        <xdr:cNvSpPr txBox="1"/>
      </xdr:nvSpPr>
      <xdr:spPr>
        <a:xfrm>
          <a:off x="1110298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45555</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BF553ED5-179E-4697-967D-9F3F93D56C44}"/>
            </a:ext>
          </a:extLst>
        </xdr:cNvPr>
        <xdr:cNvSpPr txBox="1"/>
      </xdr:nvSpPr>
      <xdr:spPr>
        <a:xfrm>
          <a:off x="13437244" y="591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63517</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4EC1D031-5A80-45A0-B62D-9904A3F827C5}"/>
            </a:ext>
          </a:extLst>
        </xdr:cNvPr>
        <xdr:cNvSpPr txBox="1"/>
      </xdr:nvSpPr>
      <xdr:spPr>
        <a:xfrm>
          <a:off x="126752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99B0A9D3-9F0D-4E42-A305-7A0644797909}"/>
            </a:ext>
          </a:extLst>
        </xdr:cNvPr>
        <xdr:cNvSpPr txBox="1"/>
      </xdr:nvSpPr>
      <xdr:spPr>
        <a:xfrm>
          <a:off x="11900544" y="588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151691</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F55566EA-9BF6-4410-A7DC-551967A9EBB9}"/>
            </a:ext>
          </a:extLst>
        </xdr:cNvPr>
        <xdr:cNvSpPr txBox="1"/>
      </xdr:nvSpPr>
      <xdr:spPr>
        <a:xfrm>
          <a:off x="11102984" y="585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A3C53B41-A5F4-4C83-ADD9-E0FA1D21FEDB}"/>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1D3B8821-9B8A-44AC-952A-EBE802FACF9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2257A951-55AC-4E24-A92B-381FB516857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11F28152-7A2F-4656-AB43-73C24C7478B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22C52FA7-ED70-41E0-90CD-161706ED227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92D0E7A4-D343-4582-BBA8-CB1573186CF8}"/>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B460733E-C6B6-4A44-9F03-B0B187A7EB1B}"/>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6440F2CA-13F9-48F3-A5F6-EDFD8F3A77D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3EE829BD-32F3-437E-9B0E-253A767E844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E350649F-39CF-448A-ABF7-C6263BB6BD9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DF48F1AE-D102-49F5-93F9-B8188565CBAD}"/>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A7F906EC-932A-4D87-874C-3FDAFDC890F8}"/>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C055A317-2132-4243-BDEE-8144D6997540}"/>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0978714C-ED70-4818-8436-71B2665F4304}"/>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4D309768-9ED9-4CF5-AC4E-D17C5F92701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776ED185-29FC-4898-8CC3-48D4BC9466CD}"/>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FBBD5C84-E6FE-4765-866E-D25AABA8D1C2}"/>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6CAF6E8E-1790-4A65-878E-DD2C23FD2B53}"/>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CD288C8D-915E-4FF2-8F39-6026C9827F73}"/>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CC73B7A6-9B98-4CF7-9613-8F2B3B427714}"/>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128B8DB0-900F-45DD-AC4C-06354925BC7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3F4E7547-831D-446D-9C3E-24E9E62AA31C}"/>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4A17FF8A-F77B-4725-9E29-609BB888CD8E}"/>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F6F0D30E-2FD2-4AF8-B323-BA601DE6769B}"/>
            </a:ext>
          </a:extLst>
        </xdr:cNvPr>
        <xdr:cNvCxnSpPr/>
      </xdr:nvCxnSpPr>
      <xdr:spPr>
        <a:xfrm flipV="1">
          <a:off x="19509104" y="5851627"/>
          <a:ext cx="0" cy="1227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DACE6817-04FE-419F-85F3-184067568D54}"/>
            </a:ext>
          </a:extLst>
        </xdr:cNvPr>
        <xdr:cNvSpPr txBox="1"/>
      </xdr:nvSpPr>
      <xdr:spPr>
        <a:xfrm>
          <a:off x="19547840" y="70826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C115C2D3-B5B8-46A1-AA50-221C4C8A8BE2}"/>
            </a:ext>
          </a:extLst>
        </xdr:cNvPr>
        <xdr:cNvCxnSpPr/>
      </xdr:nvCxnSpPr>
      <xdr:spPr>
        <a:xfrm>
          <a:off x="19443700" y="7078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DA53C0B8-2139-40C4-B51C-DAF36227FDD9}"/>
            </a:ext>
          </a:extLst>
        </xdr:cNvPr>
        <xdr:cNvSpPr txBox="1"/>
      </xdr:nvSpPr>
      <xdr:spPr>
        <a:xfrm>
          <a:off x="19547840" y="563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A79BE5B5-1609-4C1F-A891-BF954B23814C}"/>
            </a:ext>
          </a:extLst>
        </xdr:cNvPr>
        <xdr:cNvCxnSpPr/>
      </xdr:nvCxnSpPr>
      <xdr:spPr>
        <a:xfrm>
          <a:off x="19443700" y="585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D7907C62-E1CB-4006-8CA8-4FE948AA5F98}"/>
            </a:ext>
          </a:extLst>
        </xdr:cNvPr>
        <xdr:cNvSpPr txBox="1"/>
      </xdr:nvSpPr>
      <xdr:spPr>
        <a:xfrm>
          <a:off x="19547840" y="6725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E91EA994-64FB-408F-A8A9-964F9684A23B}"/>
            </a:ext>
          </a:extLst>
        </xdr:cNvPr>
        <xdr:cNvSpPr/>
      </xdr:nvSpPr>
      <xdr:spPr>
        <a:xfrm>
          <a:off x="19458940" y="6873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19FA0E4E-F023-458E-A83E-349B5A8E2EBF}"/>
            </a:ext>
          </a:extLst>
        </xdr:cNvPr>
        <xdr:cNvSpPr/>
      </xdr:nvSpPr>
      <xdr:spPr>
        <a:xfrm>
          <a:off x="18735040" y="6878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562D5C69-A971-4ED0-A535-BA73ED12F84C}"/>
            </a:ext>
          </a:extLst>
        </xdr:cNvPr>
        <xdr:cNvSpPr/>
      </xdr:nvSpPr>
      <xdr:spPr>
        <a:xfrm>
          <a:off x="17937480" y="689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9745E67-736E-42B2-ACB8-056AFFBAB6D9}"/>
            </a:ext>
          </a:extLst>
        </xdr:cNvPr>
        <xdr:cNvSpPr/>
      </xdr:nvSpPr>
      <xdr:spPr>
        <a:xfrm>
          <a:off x="17162780" y="689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A4335BF4-AA72-427A-BC2D-7ED0813D1940}"/>
            </a:ext>
          </a:extLst>
        </xdr:cNvPr>
        <xdr:cNvSpPr/>
      </xdr:nvSpPr>
      <xdr:spPr>
        <a:xfrm>
          <a:off x="16388080" y="68991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FCBF582-A3EC-45B6-940B-0EDBC83FFE4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4B28AFAF-DDDE-4289-B839-54FD2A2D937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29167BFA-EFCE-4E8B-B849-76474F8F38B5}"/>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427928D5-C178-4BD2-B796-6C800441BC15}"/>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3274194-0C19-4CBB-8B09-A0D2174A6B1C}"/>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103715</xdr:rowOff>
    </xdr:from>
    <xdr:to>
      <xdr:col>116</xdr:col>
      <xdr:colOff>114300</xdr:colOff>
      <xdr:row>42</xdr:row>
      <xdr:rowOff>33865</xdr:rowOff>
    </xdr:to>
    <xdr:sp macro="" textlink="">
      <xdr:nvSpPr>
        <xdr:cNvPr id="584" name="楕円 583">
          <a:extLst>
            <a:ext uri="{FF2B5EF4-FFF2-40B4-BE49-F238E27FC236}">
              <a16:creationId xmlns:a16="http://schemas.microsoft.com/office/drawing/2014/main" id="{AC621CCE-9495-44D5-BE70-9BE474302A6C}"/>
            </a:ext>
          </a:extLst>
        </xdr:cNvPr>
        <xdr:cNvSpPr/>
      </xdr:nvSpPr>
      <xdr:spPr>
        <a:xfrm>
          <a:off x="19458940" y="6976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18642</xdr:rowOff>
    </xdr:from>
    <xdr:ext cx="534377" cy="259045"/>
    <xdr:sp macro="" textlink="">
      <xdr:nvSpPr>
        <xdr:cNvPr id="585" name="【一般廃棄物処理施設】&#10;一人当たり有形固定資産（償却資産）額該当値テキスト">
          <a:extLst>
            <a:ext uri="{FF2B5EF4-FFF2-40B4-BE49-F238E27FC236}">
              <a16:creationId xmlns:a16="http://schemas.microsoft.com/office/drawing/2014/main" id="{0868A168-4AF3-4EAD-BD95-F101710859F6}"/>
            </a:ext>
          </a:extLst>
        </xdr:cNvPr>
        <xdr:cNvSpPr txBox="1"/>
      </xdr:nvSpPr>
      <xdr:spPr>
        <a:xfrm>
          <a:off x="19547840" y="689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104265</xdr:rowOff>
    </xdr:from>
    <xdr:to>
      <xdr:col>112</xdr:col>
      <xdr:colOff>38100</xdr:colOff>
      <xdr:row>42</xdr:row>
      <xdr:rowOff>34415</xdr:rowOff>
    </xdr:to>
    <xdr:sp macro="" textlink="">
      <xdr:nvSpPr>
        <xdr:cNvPr id="586" name="楕円 585">
          <a:extLst>
            <a:ext uri="{FF2B5EF4-FFF2-40B4-BE49-F238E27FC236}">
              <a16:creationId xmlns:a16="http://schemas.microsoft.com/office/drawing/2014/main" id="{86A4C198-5BEC-48DE-8F6E-6847E2B57984}"/>
            </a:ext>
          </a:extLst>
        </xdr:cNvPr>
        <xdr:cNvSpPr/>
      </xdr:nvSpPr>
      <xdr:spPr>
        <a:xfrm>
          <a:off x="18735040" y="69775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154515</xdr:rowOff>
    </xdr:from>
    <xdr:to>
      <xdr:col>116</xdr:col>
      <xdr:colOff>63500</xdr:colOff>
      <xdr:row>41</xdr:row>
      <xdr:rowOff>155065</xdr:rowOff>
    </xdr:to>
    <xdr:cxnSp macro="">
      <xdr:nvCxnSpPr>
        <xdr:cNvPr id="587" name="直線コネクタ 586">
          <a:extLst>
            <a:ext uri="{FF2B5EF4-FFF2-40B4-BE49-F238E27FC236}">
              <a16:creationId xmlns:a16="http://schemas.microsoft.com/office/drawing/2014/main" id="{44F8760E-05DB-41E2-AF1A-A5F9345F46B2}"/>
            </a:ext>
          </a:extLst>
        </xdr:cNvPr>
        <xdr:cNvCxnSpPr/>
      </xdr:nvCxnSpPr>
      <xdr:spPr>
        <a:xfrm flipV="1">
          <a:off x="18778220" y="7027755"/>
          <a:ext cx="731520" cy="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95315</xdr:rowOff>
    </xdr:from>
    <xdr:to>
      <xdr:col>107</xdr:col>
      <xdr:colOff>101600</xdr:colOff>
      <xdr:row>42</xdr:row>
      <xdr:rowOff>25465</xdr:rowOff>
    </xdr:to>
    <xdr:sp macro="" textlink="">
      <xdr:nvSpPr>
        <xdr:cNvPr id="588" name="楕円 587">
          <a:extLst>
            <a:ext uri="{FF2B5EF4-FFF2-40B4-BE49-F238E27FC236}">
              <a16:creationId xmlns:a16="http://schemas.microsoft.com/office/drawing/2014/main" id="{96C86B03-2E27-4B4E-AC6E-1045885FF4FF}"/>
            </a:ext>
          </a:extLst>
        </xdr:cNvPr>
        <xdr:cNvSpPr/>
      </xdr:nvSpPr>
      <xdr:spPr>
        <a:xfrm>
          <a:off x="17937480" y="6968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146115</xdr:rowOff>
    </xdr:from>
    <xdr:to>
      <xdr:col>111</xdr:col>
      <xdr:colOff>177800</xdr:colOff>
      <xdr:row>41</xdr:row>
      <xdr:rowOff>155065</xdr:rowOff>
    </xdr:to>
    <xdr:cxnSp macro="">
      <xdr:nvCxnSpPr>
        <xdr:cNvPr id="589" name="直線コネクタ 588">
          <a:extLst>
            <a:ext uri="{FF2B5EF4-FFF2-40B4-BE49-F238E27FC236}">
              <a16:creationId xmlns:a16="http://schemas.microsoft.com/office/drawing/2014/main" id="{87B2751D-ACA3-4989-908D-9FDCE2C1DB9B}"/>
            </a:ext>
          </a:extLst>
        </xdr:cNvPr>
        <xdr:cNvCxnSpPr/>
      </xdr:nvCxnSpPr>
      <xdr:spPr>
        <a:xfrm>
          <a:off x="17988280" y="7019355"/>
          <a:ext cx="789940" cy="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96158</xdr:rowOff>
    </xdr:from>
    <xdr:to>
      <xdr:col>102</xdr:col>
      <xdr:colOff>165100</xdr:colOff>
      <xdr:row>42</xdr:row>
      <xdr:rowOff>26308</xdr:rowOff>
    </xdr:to>
    <xdr:sp macro="" textlink="">
      <xdr:nvSpPr>
        <xdr:cNvPr id="590" name="楕円 589">
          <a:extLst>
            <a:ext uri="{FF2B5EF4-FFF2-40B4-BE49-F238E27FC236}">
              <a16:creationId xmlns:a16="http://schemas.microsoft.com/office/drawing/2014/main" id="{A2F5C33D-BC78-44D7-AD43-210EA15A8A91}"/>
            </a:ext>
          </a:extLst>
        </xdr:cNvPr>
        <xdr:cNvSpPr/>
      </xdr:nvSpPr>
      <xdr:spPr>
        <a:xfrm>
          <a:off x="17162780" y="69693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146115</xdr:rowOff>
    </xdr:from>
    <xdr:to>
      <xdr:col>107</xdr:col>
      <xdr:colOff>50800</xdr:colOff>
      <xdr:row>41</xdr:row>
      <xdr:rowOff>146958</xdr:rowOff>
    </xdr:to>
    <xdr:cxnSp macro="">
      <xdr:nvCxnSpPr>
        <xdr:cNvPr id="591" name="直線コネクタ 590">
          <a:extLst>
            <a:ext uri="{FF2B5EF4-FFF2-40B4-BE49-F238E27FC236}">
              <a16:creationId xmlns:a16="http://schemas.microsoft.com/office/drawing/2014/main" id="{D4C030BF-3D94-490A-8C6E-64669969AB4D}"/>
            </a:ext>
          </a:extLst>
        </xdr:cNvPr>
        <xdr:cNvCxnSpPr/>
      </xdr:nvCxnSpPr>
      <xdr:spPr>
        <a:xfrm flipV="1">
          <a:off x="17213580" y="7019355"/>
          <a:ext cx="774700" cy="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96668</xdr:rowOff>
    </xdr:from>
    <xdr:to>
      <xdr:col>98</xdr:col>
      <xdr:colOff>38100</xdr:colOff>
      <xdr:row>42</xdr:row>
      <xdr:rowOff>26818</xdr:rowOff>
    </xdr:to>
    <xdr:sp macro="" textlink="">
      <xdr:nvSpPr>
        <xdr:cNvPr id="592" name="楕円 591">
          <a:extLst>
            <a:ext uri="{FF2B5EF4-FFF2-40B4-BE49-F238E27FC236}">
              <a16:creationId xmlns:a16="http://schemas.microsoft.com/office/drawing/2014/main" id="{018B4BBF-3501-43CE-A936-89B85E9F87D0}"/>
            </a:ext>
          </a:extLst>
        </xdr:cNvPr>
        <xdr:cNvSpPr/>
      </xdr:nvSpPr>
      <xdr:spPr>
        <a:xfrm>
          <a:off x="16388080" y="69699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146958</xdr:rowOff>
    </xdr:from>
    <xdr:to>
      <xdr:col>102</xdr:col>
      <xdr:colOff>114300</xdr:colOff>
      <xdr:row>41</xdr:row>
      <xdr:rowOff>147468</xdr:rowOff>
    </xdr:to>
    <xdr:cxnSp macro="">
      <xdr:nvCxnSpPr>
        <xdr:cNvPr id="593" name="直線コネクタ 592">
          <a:extLst>
            <a:ext uri="{FF2B5EF4-FFF2-40B4-BE49-F238E27FC236}">
              <a16:creationId xmlns:a16="http://schemas.microsoft.com/office/drawing/2014/main" id="{80DA7214-BE69-4C1E-BB5E-D4A70C9EC552}"/>
            </a:ext>
          </a:extLst>
        </xdr:cNvPr>
        <xdr:cNvCxnSpPr/>
      </xdr:nvCxnSpPr>
      <xdr:spPr>
        <a:xfrm flipV="1">
          <a:off x="16431260" y="7020198"/>
          <a:ext cx="78232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7B199DB5-E0E9-4F21-8582-032D00BBA95F}"/>
            </a:ext>
          </a:extLst>
        </xdr:cNvPr>
        <xdr:cNvSpPr txBox="1"/>
      </xdr:nvSpPr>
      <xdr:spPr>
        <a:xfrm>
          <a:off x="18528811" y="666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7AF7E4F2-4E42-4C26-820D-993467B48CFD}"/>
            </a:ext>
          </a:extLst>
        </xdr:cNvPr>
        <xdr:cNvSpPr txBox="1"/>
      </xdr:nvSpPr>
      <xdr:spPr>
        <a:xfrm>
          <a:off x="17766811" y="66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F816FC1A-7369-4129-9DA1-D1FE799B888F}"/>
            </a:ext>
          </a:extLst>
        </xdr:cNvPr>
        <xdr:cNvSpPr txBox="1"/>
      </xdr:nvSpPr>
      <xdr:spPr>
        <a:xfrm>
          <a:off x="16969251" y="66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68CB6F45-70BE-4E84-990B-326CDDAD64EB}"/>
            </a:ext>
          </a:extLst>
        </xdr:cNvPr>
        <xdr:cNvSpPr txBox="1"/>
      </xdr:nvSpPr>
      <xdr:spPr>
        <a:xfrm>
          <a:off x="16194551" y="66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25542</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D03AAA3D-BC17-4B98-AEF2-E57A31CED144}"/>
            </a:ext>
          </a:extLst>
        </xdr:cNvPr>
        <xdr:cNvSpPr txBox="1"/>
      </xdr:nvSpPr>
      <xdr:spPr>
        <a:xfrm>
          <a:off x="18528811" y="706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16592</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73F26A32-0A3A-46BF-B1D8-F15D34C8AE3F}"/>
            </a:ext>
          </a:extLst>
        </xdr:cNvPr>
        <xdr:cNvSpPr txBox="1"/>
      </xdr:nvSpPr>
      <xdr:spPr>
        <a:xfrm>
          <a:off x="17766811" y="705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17435</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62170EFC-6497-4C2F-9374-7C24DF64F988}"/>
            </a:ext>
          </a:extLst>
        </xdr:cNvPr>
        <xdr:cNvSpPr txBox="1"/>
      </xdr:nvSpPr>
      <xdr:spPr>
        <a:xfrm>
          <a:off x="16969251" y="70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17945</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0782B3E1-16C8-4590-A66E-9DB5B5F44EB1}"/>
            </a:ext>
          </a:extLst>
        </xdr:cNvPr>
        <xdr:cNvSpPr txBox="1"/>
      </xdr:nvSpPr>
      <xdr:spPr>
        <a:xfrm>
          <a:off x="16194551" y="705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8DDA7C0D-F5E6-45AA-8DDD-50B5CAE7735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74828321-3BED-4C83-A151-37457CED437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EC8F04F-6570-4E0B-8403-30610979575D}"/>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76029019-5C34-429A-9484-3E0FE83F3D3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11822BBF-5354-44A0-BEF5-28E08389963F}"/>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FEDDE957-1B4B-421F-A9C2-AC78E9EFC1C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E3F01B83-6BBF-4DA7-8EE2-78D2061CECB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969D3501-4288-4145-B3CE-E959782FCA81}"/>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684F2B4-4143-4825-A988-14B566BF8D75}"/>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D788D6E0-FA77-45C1-9F87-D8DE21C8958E}"/>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C48B13CF-38C1-4B65-B1A4-21D5CC2E89F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AD3488D1-32DA-40EC-84EC-2DBA87E7A67A}"/>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40037816-0050-42A0-9393-33F0E9E8A211}"/>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28011339-C47C-45F5-93F9-8DF977CD14E2}"/>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5D5524D3-9EFA-4646-A3D6-385122EA5F9B}"/>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EB84E792-7DAD-4805-B5CF-EBA4560E9CAC}"/>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192F733C-D5EF-480E-A7BF-B3F105A3FFE4}"/>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24D68D79-3C4D-4A86-B8C0-E2D780C7FBED}"/>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411EA77-7A9A-4940-827F-B0ED691F4B67}"/>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43E83029-43C0-4C2C-8A6F-9C5A5A8B827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E1B49B2C-87D8-4877-97E1-3F9D75A0C5FD}"/>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21513F2-D34E-453D-80E2-83678E4E886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AD7972B6-B1E4-4D0E-92D5-5BD8BF4B1FDE}"/>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9FCE793C-444A-4FF9-8B08-8FFC6F099A67}"/>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819776F-BB5C-4B11-BA51-736F4A9854C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6D502F89-5B81-41BE-AA06-126CD54F02A4}"/>
            </a:ext>
          </a:extLst>
        </xdr:cNvPr>
        <xdr:cNvCxnSpPr/>
      </xdr:nvCxnSpPr>
      <xdr:spPr>
        <a:xfrm flipV="1">
          <a:off x="14375764" y="9400903"/>
          <a:ext cx="0" cy="1458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20CE32BA-5E73-4502-81C3-56C35CA20D3A}"/>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1D63D8EF-A49F-4228-9B9E-31D0DEEB628D}"/>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D623138B-F2A7-412F-8DD3-6BD6C813EF63}"/>
            </a:ext>
          </a:extLst>
        </xdr:cNvPr>
        <xdr:cNvSpPr txBox="1"/>
      </xdr:nvSpPr>
      <xdr:spPr>
        <a:xfrm>
          <a:off x="14414500" y="91837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E84A0838-D3C9-4CE9-93CA-A96DCB2CD041}"/>
            </a:ext>
          </a:extLst>
        </xdr:cNvPr>
        <xdr:cNvCxnSpPr/>
      </xdr:nvCxnSpPr>
      <xdr:spPr>
        <a:xfrm>
          <a:off x="14287500" y="94009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A23F3CAB-9096-4D5A-AA84-74E5153B5093}"/>
            </a:ext>
          </a:extLst>
        </xdr:cNvPr>
        <xdr:cNvSpPr txBox="1"/>
      </xdr:nvSpPr>
      <xdr:spPr>
        <a:xfrm>
          <a:off x="14414500" y="98192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1EAF4140-989E-4EC8-BF68-7A28088761F1}"/>
            </a:ext>
          </a:extLst>
        </xdr:cNvPr>
        <xdr:cNvSpPr/>
      </xdr:nvSpPr>
      <xdr:spPr>
        <a:xfrm>
          <a:off x="14325600" y="99640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B0AD0103-BBBA-4E76-9BA8-B8E8CFB91D13}"/>
            </a:ext>
          </a:extLst>
        </xdr:cNvPr>
        <xdr:cNvSpPr/>
      </xdr:nvSpPr>
      <xdr:spPr>
        <a:xfrm>
          <a:off x="1357884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A3CC5249-E096-41E7-870A-855AB919E932}"/>
            </a:ext>
          </a:extLst>
        </xdr:cNvPr>
        <xdr:cNvSpPr/>
      </xdr:nvSpPr>
      <xdr:spPr>
        <a:xfrm>
          <a:off x="12804140" y="990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F25F5B77-7AF8-4A20-B559-FA1503B81899}"/>
            </a:ext>
          </a:extLst>
        </xdr:cNvPr>
        <xdr:cNvSpPr/>
      </xdr:nvSpPr>
      <xdr:spPr>
        <a:xfrm>
          <a:off x="12029440" y="98813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F0C6A741-5BF3-4DBC-AB48-2555B76EC064}"/>
            </a:ext>
          </a:extLst>
        </xdr:cNvPr>
        <xdr:cNvSpPr/>
      </xdr:nvSpPr>
      <xdr:spPr>
        <a:xfrm>
          <a:off x="1123188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65C7A82-BA4C-4A79-85DC-E386E9E7502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F0D38EC1-DCD7-41E4-BC80-A25D82DD54F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B3D70419-9FB8-4CE4-97D3-FAA492DE448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7DB8AD27-D0C6-4201-86C3-C9C6A39F3EF2}"/>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2793B05E-9686-48C6-8624-7E9135814E52}"/>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643" name="楕円 642">
          <a:extLst>
            <a:ext uri="{FF2B5EF4-FFF2-40B4-BE49-F238E27FC236}">
              <a16:creationId xmlns:a16="http://schemas.microsoft.com/office/drawing/2014/main" id="{68857C3E-931A-43D7-9967-4308142D117B}"/>
            </a:ext>
          </a:extLst>
        </xdr:cNvPr>
        <xdr:cNvSpPr/>
      </xdr:nvSpPr>
      <xdr:spPr>
        <a:xfrm>
          <a:off x="14325600" y="1006475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30A467F3-8444-4352-B2CB-547CF1F5DE14}"/>
            </a:ext>
          </a:extLst>
        </xdr:cNvPr>
        <xdr:cNvSpPr txBox="1"/>
      </xdr:nvSpPr>
      <xdr:spPr>
        <a:xfrm>
          <a:off x="14414500"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145143</xdr:rowOff>
    </xdr:from>
    <xdr:to>
      <xdr:col>81</xdr:col>
      <xdr:colOff>101600</xdr:colOff>
      <xdr:row>60</xdr:row>
      <xdr:rowOff>75293</xdr:rowOff>
    </xdr:to>
    <xdr:sp macro="" textlink="">
      <xdr:nvSpPr>
        <xdr:cNvPr id="645" name="楕円 644">
          <a:extLst>
            <a:ext uri="{FF2B5EF4-FFF2-40B4-BE49-F238E27FC236}">
              <a16:creationId xmlns:a16="http://schemas.microsoft.com/office/drawing/2014/main" id="{CF1D3A9B-3796-4181-9860-A54801AAD468}"/>
            </a:ext>
          </a:extLst>
        </xdr:cNvPr>
        <xdr:cNvSpPr/>
      </xdr:nvSpPr>
      <xdr:spPr>
        <a:xfrm>
          <a:off x="13578840" y="10035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24493</xdr:rowOff>
    </xdr:from>
    <xdr:to>
      <xdr:col>85</xdr:col>
      <xdr:colOff>127000</xdr:colOff>
      <xdr:row>60</xdr:row>
      <xdr:rowOff>57150</xdr:rowOff>
    </xdr:to>
    <xdr:cxnSp macro="">
      <xdr:nvCxnSpPr>
        <xdr:cNvPr id="646" name="直線コネクタ 645">
          <a:extLst>
            <a:ext uri="{FF2B5EF4-FFF2-40B4-BE49-F238E27FC236}">
              <a16:creationId xmlns:a16="http://schemas.microsoft.com/office/drawing/2014/main" id="{2F1EFD24-194A-4884-90C9-A0D0B47714E8}"/>
            </a:ext>
          </a:extLst>
        </xdr:cNvPr>
        <xdr:cNvCxnSpPr/>
      </xdr:nvCxnSpPr>
      <xdr:spPr>
        <a:xfrm>
          <a:off x="13629640" y="10082893"/>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7" name="楕円 646">
          <a:extLst>
            <a:ext uri="{FF2B5EF4-FFF2-40B4-BE49-F238E27FC236}">
              <a16:creationId xmlns:a16="http://schemas.microsoft.com/office/drawing/2014/main" id="{98AE6B2D-9620-471E-9462-9B501B5CDBC3}"/>
            </a:ext>
          </a:extLst>
        </xdr:cNvPr>
        <xdr:cNvSpPr/>
      </xdr:nvSpPr>
      <xdr:spPr>
        <a:xfrm>
          <a:off x="128041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24493</xdr:rowOff>
    </xdr:to>
    <xdr:cxnSp macro="">
      <xdr:nvCxnSpPr>
        <xdr:cNvPr id="648" name="直線コネクタ 647">
          <a:extLst>
            <a:ext uri="{FF2B5EF4-FFF2-40B4-BE49-F238E27FC236}">
              <a16:creationId xmlns:a16="http://schemas.microsoft.com/office/drawing/2014/main" id="{79C15920-2437-4BF8-A044-450A597545EE}"/>
            </a:ext>
          </a:extLst>
        </xdr:cNvPr>
        <xdr:cNvCxnSpPr/>
      </xdr:nvCxnSpPr>
      <xdr:spPr>
        <a:xfrm>
          <a:off x="12854940" y="10058400"/>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9" name="楕円 648">
          <a:extLst>
            <a:ext uri="{FF2B5EF4-FFF2-40B4-BE49-F238E27FC236}">
              <a16:creationId xmlns:a16="http://schemas.microsoft.com/office/drawing/2014/main" id="{777EF667-F347-470E-8704-9D0DD7F2CF77}"/>
            </a:ext>
          </a:extLst>
        </xdr:cNvPr>
        <xdr:cNvSpPr/>
      </xdr:nvSpPr>
      <xdr:spPr>
        <a:xfrm>
          <a:off x="12029440" y="99787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138793</xdr:rowOff>
    </xdr:from>
    <xdr:to>
      <xdr:col>76</xdr:col>
      <xdr:colOff>114300</xdr:colOff>
      <xdr:row>60</xdr:row>
      <xdr:rowOff>0</xdr:rowOff>
    </xdr:to>
    <xdr:cxnSp macro="">
      <xdr:nvCxnSpPr>
        <xdr:cNvPr id="650" name="直線コネクタ 649">
          <a:extLst>
            <a:ext uri="{FF2B5EF4-FFF2-40B4-BE49-F238E27FC236}">
              <a16:creationId xmlns:a16="http://schemas.microsoft.com/office/drawing/2014/main" id="{6823D52B-C8A5-470F-B98F-48AB1B70A56D}"/>
            </a:ext>
          </a:extLst>
        </xdr:cNvPr>
        <xdr:cNvCxnSpPr/>
      </xdr:nvCxnSpPr>
      <xdr:spPr>
        <a:xfrm>
          <a:off x="12072620" y="10029553"/>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651" name="楕円 650">
          <a:extLst>
            <a:ext uri="{FF2B5EF4-FFF2-40B4-BE49-F238E27FC236}">
              <a16:creationId xmlns:a16="http://schemas.microsoft.com/office/drawing/2014/main" id="{C537DA1F-8787-4763-8F73-497070F4DE80}"/>
            </a:ext>
          </a:extLst>
        </xdr:cNvPr>
        <xdr:cNvSpPr/>
      </xdr:nvSpPr>
      <xdr:spPr>
        <a:xfrm>
          <a:off x="11231880" y="994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138793</xdr:rowOff>
    </xdr:to>
    <xdr:cxnSp macro="">
      <xdr:nvCxnSpPr>
        <xdr:cNvPr id="652" name="直線コネクタ 651">
          <a:extLst>
            <a:ext uri="{FF2B5EF4-FFF2-40B4-BE49-F238E27FC236}">
              <a16:creationId xmlns:a16="http://schemas.microsoft.com/office/drawing/2014/main" id="{954D3D80-8F33-4BBB-B08B-3C8346612063}"/>
            </a:ext>
          </a:extLst>
        </xdr:cNvPr>
        <xdr:cNvCxnSpPr/>
      </xdr:nvCxnSpPr>
      <xdr:spPr>
        <a:xfrm>
          <a:off x="11282680" y="999689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B810111B-042D-4A21-AD68-431BCA8FB800}"/>
            </a:ext>
          </a:extLst>
        </xdr:cNvPr>
        <xdr:cNvSpPr txBox="1"/>
      </xdr:nvSpPr>
      <xdr:spPr>
        <a:xfrm>
          <a:off x="1343724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664F85A7-C014-4D34-B314-A8C03389D04C}"/>
            </a:ext>
          </a:extLst>
        </xdr:cNvPr>
        <xdr:cNvSpPr txBox="1"/>
      </xdr:nvSpPr>
      <xdr:spPr>
        <a:xfrm>
          <a:off x="12675244" y="968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8D031E0B-BAD8-48EC-9448-21CA651F78FD}"/>
            </a:ext>
          </a:extLst>
        </xdr:cNvPr>
        <xdr:cNvSpPr txBox="1"/>
      </xdr:nvSpPr>
      <xdr:spPr>
        <a:xfrm>
          <a:off x="11900544" y="966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D233F823-A568-4F2C-8365-80801CC101E4}"/>
            </a:ext>
          </a:extLst>
        </xdr:cNvPr>
        <xdr:cNvSpPr txBox="1"/>
      </xdr:nvSpPr>
      <xdr:spPr>
        <a:xfrm>
          <a:off x="1110298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66420</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6FAE4DF2-327C-4DD7-BBCC-B6CAE4E5D980}"/>
            </a:ext>
          </a:extLst>
        </xdr:cNvPr>
        <xdr:cNvSpPr txBox="1"/>
      </xdr:nvSpPr>
      <xdr:spPr>
        <a:xfrm>
          <a:off x="13437244" y="1012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17501491-667C-45EA-90EA-5054DB67EACF}"/>
            </a:ext>
          </a:extLst>
        </xdr:cNvPr>
        <xdr:cNvSpPr txBox="1"/>
      </xdr:nvSpPr>
      <xdr:spPr>
        <a:xfrm>
          <a:off x="126752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FD4F45C6-0FF2-4A83-9BA4-A5D059CE21CF}"/>
            </a:ext>
          </a:extLst>
        </xdr:cNvPr>
        <xdr:cNvSpPr txBox="1"/>
      </xdr:nvSpPr>
      <xdr:spPr>
        <a:xfrm>
          <a:off x="1190054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B0A46F3E-474A-4F73-A032-595213046C84}"/>
            </a:ext>
          </a:extLst>
        </xdr:cNvPr>
        <xdr:cNvSpPr txBox="1"/>
      </xdr:nvSpPr>
      <xdr:spPr>
        <a:xfrm>
          <a:off x="11102984" y="1003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EFB03DC8-1231-46AA-B38A-7B7F3F153CE4}"/>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EA3BB829-A027-4DCF-B4E8-15FDBDE1AE59}"/>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60E5F0F0-6B04-4CC0-98BF-9C835F5C9EA5}"/>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98B5259D-E27C-4C4D-A06B-CBE0E319002B}"/>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3EF49073-2E0A-4947-A374-96A3047E4CC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90FA681F-619C-4DE5-B8C4-631A637773CB}"/>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6D00BDA5-8FCF-44D5-92BB-8AD325124C0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A2D36815-AF23-4C73-B920-A9CFE695729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B4FC1017-85FB-4356-B890-3272CD79B50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3A43E1E7-A71A-4734-A5B4-7D95BD2E5BAC}"/>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1898935F-8761-4552-85DE-5CE1194E392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5FD49F76-4367-46FD-88C5-267E7547A73D}"/>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68E7F961-9F71-4CA8-BE0F-54B19A711142}"/>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7F2FF0CE-8823-4776-88FB-4591D9F65FF4}"/>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3E5607ED-EBF4-4CA5-B433-A278DA535443}"/>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B76F23E5-DD5C-411F-9A6F-25A51C054F54}"/>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D4F63C5A-67A7-44A6-B79D-4988D9433017}"/>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522DC65B-BFA7-4A69-B1DD-5BB129FC1451}"/>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6B6E021C-3AA1-4246-8A6B-B5D66C7BFBD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9D01F7F5-63FF-41B7-9EA4-4BC94A3401DB}"/>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BBF0AD2D-73E7-471E-8B8C-E13BB2EED77A}"/>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2D19635A-7100-4242-9B95-ED2117E38AF1}"/>
            </a:ext>
          </a:extLst>
        </xdr:cNvPr>
        <xdr:cNvCxnSpPr/>
      </xdr:nvCxnSpPr>
      <xdr:spPr>
        <a:xfrm flipV="1">
          <a:off x="19509104" y="9350502"/>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DCBEE923-7F76-4A2E-9B38-ECE292C8AD52}"/>
            </a:ext>
          </a:extLst>
        </xdr:cNvPr>
        <xdr:cNvSpPr txBox="1"/>
      </xdr:nvSpPr>
      <xdr:spPr>
        <a:xfrm>
          <a:off x="1954784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B12A10B9-E7BE-46CF-BAD9-9AF4A4DEF6C4}"/>
            </a:ext>
          </a:extLst>
        </xdr:cNvPr>
        <xdr:cNvCxnSpPr/>
      </xdr:nvCxnSpPr>
      <xdr:spPr>
        <a:xfrm>
          <a:off x="19443700" y="10714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4DD28890-D30F-4682-B870-8AD5CAAC243B}"/>
            </a:ext>
          </a:extLst>
        </xdr:cNvPr>
        <xdr:cNvSpPr txBox="1"/>
      </xdr:nvSpPr>
      <xdr:spPr>
        <a:xfrm>
          <a:off x="19547840" y="912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7C01BAF4-F565-4E1E-9B25-811AB5368598}"/>
            </a:ext>
          </a:extLst>
        </xdr:cNvPr>
        <xdr:cNvCxnSpPr/>
      </xdr:nvCxnSpPr>
      <xdr:spPr>
        <a:xfrm>
          <a:off x="19443700" y="9350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2F65A12B-9728-402A-B75F-A07DDE578869}"/>
            </a:ext>
          </a:extLst>
        </xdr:cNvPr>
        <xdr:cNvSpPr txBox="1"/>
      </xdr:nvSpPr>
      <xdr:spPr>
        <a:xfrm>
          <a:off x="1954784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D9D6E843-824A-4689-860D-45E07A553972}"/>
            </a:ext>
          </a:extLst>
        </xdr:cNvPr>
        <xdr:cNvSpPr/>
      </xdr:nvSpPr>
      <xdr:spPr>
        <a:xfrm>
          <a:off x="1945894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BBAADA20-85DD-4352-B778-E8026B920F0E}"/>
            </a:ext>
          </a:extLst>
        </xdr:cNvPr>
        <xdr:cNvSpPr/>
      </xdr:nvSpPr>
      <xdr:spPr>
        <a:xfrm>
          <a:off x="18735040" y="10521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DBF51483-C4B5-4D96-A650-E929BA806D85}"/>
            </a:ext>
          </a:extLst>
        </xdr:cNvPr>
        <xdr:cNvSpPr/>
      </xdr:nvSpPr>
      <xdr:spPr>
        <a:xfrm>
          <a:off x="17937480" y="105211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384A1848-4C96-4C5B-9F15-B0308E51C38F}"/>
            </a:ext>
          </a:extLst>
        </xdr:cNvPr>
        <xdr:cNvSpPr/>
      </xdr:nvSpPr>
      <xdr:spPr>
        <a:xfrm>
          <a:off x="17162780" y="1052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C5680AE4-F4A4-440F-88A3-9A6DD5CC9509}"/>
            </a:ext>
          </a:extLst>
        </xdr:cNvPr>
        <xdr:cNvSpPr/>
      </xdr:nvSpPr>
      <xdr:spPr>
        <a:xfrm>
          <a:off x="16388080" y="105257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38E3231-89AA-4127-BC90-97E9BB47F63A}"/>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2E1F3CCA-DABF-463C-B754-1E036640F1E8}"/>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5B395E4-9830-4D53-9B8A-FFD31F83A05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D5E5A77B-A12B-4CA4-A6E3-E8B33D94FEB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111F9C53-0752-4C08-8D69-19F142706E4D}"/>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698" name="楕円 697">
          <a:extLst>
            <a:ext uri="{FF2B5EF4-FFF2-40B4-BE49-F238E27FC236}">
              <a16:creationId xmlns:a16="http://schemas.microsoft.com/office/drawing/2014/main" id="{8BE561DF-512C-45B0-9684-7C7DD8E8122B}"/>
            </a:ext>
          </a:extLst>
        </xdr:cNvPr>
        <xdr:cNvSpPr/>
      </xdr:nvSpPr>
      <xdr:spPr>
        <a:xfrm>
          <a:off x="1945894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120159</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C077937E-A331-4269-B112-85F40B83A13A}"/>
            </a:ext>
          </a:extLst>
        </xdr:cNvPr>
        <xdr:cNvSpPr txBox="1"/>
      </xdr:nvSpPr>
      <xdr:spPr>
        <a:xfrm>
          <a:off x="19547840" y="1051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33782</xdr:rowOff>
    </xdr:from>
    <xdr:to>
      <xdr:col>112</xdr:col>
      <xdr:colOff>38100</xdr:colOff>
      <xdr:row>63</xdr:row>
      <xdr:rowOff>135382</xdr:rowOff>
    </xdr:to>
    <xdr:sp macro="" textlink="">
      <xdr:nvSpPr>
        <xdr:cNvPr id="700" name="楕円 699">
          <a:extLst>
            <a:ext uri="{FF2B5EF4-FFF2-40B4-BE49-F238E27FC236}">
              <a16:creationId xmlns:a16="http://schemas.microsoft.com/office/drawing/2014/main" id="{0B8790D0-254E-457E-A6BF-4B4F3DD52B48}"/>
            </a:ext>
          </a:extLst>
        </xdr:cNvPr>
        <xdr:cNvSpPr/>
      </xdr:nvSpPr>
      <xdr:spPr>
        <a:xfrm>
          <a:off x="18735040" y="10595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84582</xdr:rowOff>
    </xdr:from>
    <xdr:to>
      <xdr:col>116</xdr:col>
      <xdr:colOff>63500</xdr:colOff>
      <xdr:row>63</xdr:row>
      <xdr:rowOff>84582</xdr:rowOff>
    </xdr:to>
    <xdr:cxnSp macro="">
      <xdr:nvCxnSpPr>
        <xdr:cNvPr id="701" name="直線コネクタ 700">
          <a:extLst>
            <a:ext uri="{FF2B5EF4-FFF2-40B4-BE49-F238E27FC236}">
              <a16:creationId xmlns:a16="http://schemas.microsoft.com/office/drawing/2014/main" id="{05F4F27B-B10A-4370-A617-C865363A3EE2}"/>
            </a:ext>
          </a:extLst>
        </xdr:cNvPr>
        <xdr:cNvCxnSpPr/>
      </xdr:nvCxnSpPr>
      <xdr:spPr>
        <a:xfrm>
          <a:off x="18778220" y="1064590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33782</xdr:rowOff>
    </xdr:from>
    <xdr:to>
      <xdr:col>107</xdr:col>
      <xdr:colOff>101600</xdr:colOff>
      <xdr:row>63</xdr:row>
      <xdr:rowOff>135382</xdr:rowOff>
    </xdr:to>
    <xdr:sp macro="" textlink="">
      <xdr:nvSpPr>
        <xdr:cNvPr id="702" name="楕円 701">
          <a:extLst>
            <a:ext uri="{FF2B5EF4-FFF2-40B4-BE49-F238E27FC236}">
              <a16:creationId xmlns:a16="http://schemas.microsoft.com/office/drawing/2014/main" id="{C76DBA74-7779-4A17-A47D-6AD5B6A19278}"/>
            </a:ext>
          </a:extLst>
        </xdr:cNvPr>
        <xdr:cNvSpPr/>
      </xdr:nvSpPr>
      <xdr:spPr>
        <a:xfrm>
          <a:off x="1793748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84582</xdr:rowOff>
    </xdr:from>
    <xdr:to>
      <xdr:col>111</xdr:col>
      <xdr:colOff>177800</xdr:colOff>
      <xdr:row>63</xdr:row>
      <xdr:rowOff>84582</xdr:rowOff>
    </xdr:to>
    <xdr:cxnSp macro="">
      <xdr:nvCxnSpPr>
        <xdr:cNvPr id="703" name="直線コネクタ 702">
          <a:extLst>
            <a:ext uri="{FF2B5EF4-FFF2-40B4-BE49-F238E27FC236}">
              <a16:creationId xmlns:a16="http://schemas.microsoft.com/office/drawing/2014/main" id="{FC8324F8-C3B1-401E-8876-FFC722080298}"/>
            </a:ext>
          </a:extLst>
        </xdr:cNvPr>
        <xdr:cNvCxnSpPr/>
      </xdr:nvCxnSpPr>
      <xdr:spPr>
        <a:xfrm>
          <a:off x="17988280" y="10645902"/>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38354</xdr:rowOff>
    </xdr:from>
    <xdr:to>
      <xdr:col>102</xdr:col>
      <xdr:colOff>165100</xdr:colOff>
      <xdr:row>63</xdr:row>
      <xdr:rowOff>139954</xdr:rowOff>
    </xdr:to>
    <xdr:sp macro="" textlink="">
      <xdr:nvSpPr>
        <xdr:cNvPr id="704" name="楕円 703">
          <a:extLst>
            <a:ext uri="{FF2B5EF4-FFF2-40B4-BE49-F238E27FC236}">
              <a16:creationId xmlns:a16="http://schemas.microsoft.com/office/drawing/2014/main" id="{6159ED91-C60B-4085-8E48-8B733B8E9504}"/>
            </a:ext>
          </a:extLst>
        </xdr:cNvPr>
        <xdr:cNvSpPr/>
      </xdr:nvSpPr>
      <xdr:spPr>
        <a:xfrm>
          <a:off x="1716278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84582</xdr:rowOff>
    </xdr:from>
    <xdr:to>
      <xdr:col>107</xdr:col>
      <xdr:colOff>50800</xdr:colOff>
      <xdr:row>63</xdr:row>
      <xdr:rowOff>89154</xdr:rowOff>
    </xdr:to>
    <xdr:cxnSp macro="">
      <xdr:nvCxnSpPr>
        <xdr:cNvPr id="705" name="直線コネクタ 704">
          <a:extLst>
            <a:ext uri="{FF2B5EF4-FFF2-40B4-BE49-F238E27FC236}">
              <a16:creationId xmlns:a16="http://schemas.microsoft.com/office/drawing/2014/main" id="{1B3CEBB7-FBCD-4175-8A3A-49F9FCDC90DF}"/>
            </a:ext>
          </a:extLst>
        </xdr:cNvPr>
        <xdr:cNvCxnSpPr/>
      </xdr:nvCxnSpPr>
      <xdr:spPr>
        <a:xfrm flipV="1">
          <a:off x="17213580" y="1064590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38354</xdr:rowOff>
    </xdr:from>
    <xdr:to>
      <xdr:col>98</xdr:col>
      <xdr:colOff>38100</xdr:colOff>
      <xdr:row>63</xdr:row>
      <xdr:rowOff>139954</xdr:rowOff>
    </xdr:to>
    <xdr:sp macro="" textlink="">
      <xdr:nvSpPr>
        <xdr:cNvPr id="706" name="楕円 705">
          <a:extLst>
            <a:ext uri="{FF2B5EF4-FFF2-40B4-BE49-F238E27FC236}">
              <a16:creationId xmlns:a16="http://schemas.microsoft.com/office/drawing/2014/main" id="{78E3B5ED-B968-4D56-A286-CCC9DBE2FBBE}"/>
            </a:ext>
          </a:extLst>
        </xdr:cNvPr>
        <xdr:cNvSpPr/>
      </xdr:nvSpPr>
      <xdr:spPr>
        <a:xfrm>
          <a:off x="16388080" y="10599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89154</xdr:rowOff>
    </xdr:from>
    <xdr:to>
      <xdr:col>102</xdr:col>
      <xdr:colOff>114300</xdr:colOff>
      <xdr:row>63</xdr:row>
      <xdr:rowOff>89154</xdr:rowOff>
    </xdr:to>
    <xdr:cxnSp macro="">
      <xdr:nvCxnSpPr>
        <xdr:cNvPr id="707" name="直線コネクタ 706">
          <a:extLst>
            <a:ext uri="{FF2B5EF4-FFF2-40B4-BE49-F238E27FC236}">
              <a16:creationId xmlns:a16="http://schemas.microsoft.com/office/drawing/2014/main" id="{E7C3F315-25A5-4B5D-BF94-14CA7DC8E52F}"/>
            </a:ext>
          </a:extLst>
        </xdr:cNvPr>
        <xdr:cNvCxnSpPr/>
      </xdr:nvCxnSpPr>
      <xdr:spPr>
        <a:xfrm>
          <a:off x="16431260" y="1065047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71E4DAFE-4B02-47BC-8195-DBF21156C869}"/>
            </a:ext>
          </a:extLst>
        </xdr:cNvPr>
        <xdr:cNvSpPr txBox="1"/>
      </xdr:nvSpPr>
      <xdr:spPr>
        <a:xfrm>
          <a:off x="1856112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369E80B0-DB41-4755-AAEA-EE413C513C96}"/>
            </a:ext>
          </a:extLst>
        </xdr:cNvPr>
        <xdr:cNvSpPr txBox="1"/>
      </xdr:nvSpPr>
      <xdr:spPr>
        <a:xfrm>
          <a:off x="17776267" y="1030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2D926C76-6930-459C-8284-42D693FBD82E}"/>
            </a:ext>
          </a:extLst>
        </xdr:cNvPr>
        <xdr:cNvSpPr txBox="1"/>
      </xdr:nvSpPr>
      <xdr:spPr>
        <a:xfrm>
          <a:off x="170015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B0BFAF10-3BA9-4655-A055-E0BD60546D01}"/>
            </a:ext>
          </a:extLst>
        </xdr:cNvPr>
        <xdr:cNvSpPr txBox="1"/>
      </xdr:nvSpPr>
      <xdr:spPr>
        <a:xfrm>
          <a:off x="1622686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126509</xdr:rowOff>
    </xdr:from>
    <xdr:ext cx="469744" cy="259045"/>
    <xdr:sp macro="" textlink="">
      <xdr:nvSpPr>
        <xdr:cNvPr id="712" name="n_1mainValue【保健センター・保健所】&#10;一人当たり面積">
          <a:extLst>
            <a:ext uri="{FF2B5EF4-FFF2-40B4-BE49-F238E27FC236}">
              <a16:creationId xmlns:a16="http://schemas.microsoft.com/office/drawing/2014/main" id="{55F43DCE-1581-4D1D-84C2-A749D2C075D4}"/>
            </a:ext>
          </a:extLst>
        </xdr:cNvPr>
        <xdr:cNvSpPr txBox="1"/>
      </xdr:nvSpPr>
      <xdr:spPr>
        <a:xfrm>
          <a:off x="1856112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126509</xdr:rowOff>
    </xdr:from>
    <xdr:ext cx="469744" cy="259045"/>
    <xdr:sp macro="" textlink="">
      <xdr:nvSpPr>
        <xdr:cNvPr id="713" name="n_2mainValue【保健センター・保健所】&#10;一人当たり面積">
          <a:extLst>
            <a:ext uri="{FF2B5EF4-FFF2-40B4-BE49-F238E27FC236}">
              <a16:creationId xmlns:a16="http://schemas.microsoft.com/office/drawing/2014/main" id="{1CF622A9-2078-4357-B135-DDBE5F371278}"/>
            </a:ext>
          </a:extLst>
        </xdr:cNvPr>
        <xdr:cNvSpPr txBox="1"/>
      </xdr:nvSpPr>
      <xdr:spPr>
        <a:xfrm>
          <a:off x="17776267" y="1068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131081</xdr:rowOff>
    </xdr:from>
    <xdr:ext cx="469744" cy="259045"/>
    <xdr:sp macro="" textlink="">
      <xdr:nvSpPr>
        <xdr:cNvPr id="714" name="n_3mainValue【保健センター・保健所】&#10;一人当たり面積">
          <a:extLst>
            <a:ext uri="{FF2B5EF4-FFF2-40B4-BE49-F238E27FC236}">
              <a16:creationId xmlns:a16="http://schemas.microsoft.com/office/drawing/2014/main" id="{F01C96DE-7F8F-4197-8875-C33B9721D0D2}"/>
            </a:ext>
          </a:extLst>
        </xdr:cNvPr>
        <xdr:cNvSpPr txBox="1"/>
      </xdr:nvSpPr>
      <xdr:spPr>
        <a:xfrm>
          <a:off x="1700156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131081</xdr:rowOff>
    </xdr:from>
    <xdr:ext cx="469744" cy="259045"/>
    <xdr:sp macro="" textlink="">
      <xdr:nvSpPr>
        <xdr:cNvPr id="715" name="n_4mainValue【保健センター・保健所】&#10;一人当たり面積">
          <a:extLst>
            <a:ext uri="{FF2B5EF4-FFF2-40B4-BE49-F238E27FC236}">
              <a16:creationId xmlns:a16="http://schemas.microsoft.com/office/drawing/2014/main" id="{0876BA5B-4013-4D85-8508-DF8C0AC78A0E}"/>
            </a:ext>
          </a:extLst>
        </xdr:cNvPr>
        <xdr:cNvSpPr txBox="1"/>
      </xdr:nvSpPr>
      <xdr:spPr>
        <a:xfrm>
          <a:off x="1622686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1E5A0271-F38D-42A1-8C05-75D8AEEB3CE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24B4DCA0-9822-40E1-AA0C-39060C1368E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78A96E9B-B991-4C40-AC3C-6AE467DE24D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225D9E0F-FC10-48E1-A17B-7ED1439DF6E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6FC84B30-5E38-42D5-87F5-AA6B791C878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E6F98FB6-6F17-4CD7-AC5A-95B7154CD50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5676B781-9002-443B-9B3F-1BF0C950971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E426C14A-AEDC-457D-93B9-F416570B4C1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2AD13132-777E-4DAC-858C-6F52B042B6C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E4D5CD11-A64A-45A8-AD12-12D38D271DD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7321489A-7BA9-49AF-8796-57D03D81812F}"/>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9F2C96B8-4D5D-4D8A-89BC-49302C4F6BCE}"/>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0000BD17-2C96-451D-A21C-7F73E1BDD91D}"/>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55308AB7-267E-4BA2-AE32-030F3133265E}"/>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7CF927C0-8CBC-4AF6-AA90-37FBF488BC6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9146AC32-E945-4DF6-B0EE-728E20EDD58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B6BB3353-62D2-448B-B7C5-5B4063A12632}"/>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8A8DFE1B-4A3A-4DFD-82FD-B787D67C4D1D}"/>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CDC1F198-F3EC-4A4F-9E76-F9E05D4A2452}"/>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8976EDEA-7B1B-48C9-A345-01F5EF2059C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25F44967-4FB7-4040-B28C-A42AD71DC72B}"/>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FF4A0A76-19F9-472D-9AB7-33661BABBE46}"/>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4CBA53FA-7328-430F-B167-39DD5175D067}"/>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D4D45635-F1A4-4136-BFAE-00AA81B0830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63B8BF8A-368A-4673-B752-41F645E6BB5B}"/>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A3418743-F433-4E67-B4E4-9AD65D85B250}"/>
            </a:ext>
          </a:extLst>
        </xdr:cNvPr>
        <xdr:cNvCxnSpPr/>
      </xdr:nvCxnSpPr>
      <xdr:spPr>
        <a:xfrm flipV="1">
          <a:off x="14375764" y="13169538"/>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822733BD-E805-49D9-9814-0134CF3D7D6C}"/>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4A549262-BC83-4470-89F3-BF2872DE2463}"/>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1D924521-0E00-498D-9917-ADD90D77E244}"/>
            </a:ext>
          </a:extLst>
        </xdr:cNvPr>
        <xdr:cNvSpPr txBox="1"/>
      </xdr:nvSpPr>
      <xdr:spPr>
        <a:xfrm>
          <a:off x="14414500" y="12948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800A4455-5673-47A1-9231-5E7B1DC8DA59}"/>
            </a:ext>
          </a:extLst>
        </xdr:cNvPr>
        <xdr:cNvCxnSpPr/>
      </xdr:nvCxnSpPr>
      <xdr:spPr>
        <a:xfrm>
          <a:off x="14287500" y="131695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AE57574-1857-486F-B0D8-B097D30D1F52}"/>
            </a:ext>
          </a:extLst>
        </xdr:cNvPr>
        <xdr:cNvSpPr txBox="1"/>
      </xdr:nvSpPr>
      <xdr:spPr>
        <a:xfrm>
          <a:off x="14414500" y="139663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6D6EE28D-ECA9-49FF-8829-544982AE4FF1}"/>
            </a:ext>
          </a:extLst>
        </xdr:cNvPr>
        <xdr:cNvSpPr/>
      </xdr:nvSpPr>
      <xdr:spPr>
        <a:xfrm>
          <a:off x="14325600" y="1398796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0CD04721-D41D-4B3C-9715-D0E6E125D763}"/>
            </a:ext>
          </a:extLst>
        </xdr:cNvPr>
        <xdr:cNvSpPr/>
      </xdr:nvSpPr>
      <xdr:spPr>
        <a:xfrm>
          <a:off x="13578840" y="1396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415B8389-930E-41E9-A203-69C65F9017CC}"/>
            </a:ext>
          </a:extLst>
        </xdr:cNvPr>
        <xdr:cNvSpPr/>
      </xdr:nvSpPr>
      <xdr:spPr>
        <a:xfrm>
          <a:off x="12804140" y="14010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3A09E89F-4B0C-4C67-A878-49C0289CC1E6}"/>
            </a:ext>
          </a:extLst>
        </xdr:cNvPr>
        <xdr:cNvSpPr/>
      </xdr:nvSpPr>
      <xdr:spPr>
        <a:xfrm>
          <a:off x="12029440" y="139977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9373ED40-42BD-4125-BE6A-C66AC543F216}"/>
            </a:ext>
          </a:extLst>
        </xdr:cNvPr>
        <xdr:cNvSpPr/>
      </xdr:nvSpPr>
      <xdr:spPr>
        <a:xfrm>
          <a:off x="11231880" y="139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995D4C2C-B69B-4AFA-8DFA-8737BA42192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AC49F04A-B415-49AC-B18C-B3628FA32DEA}"/>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74ADBE84-3BB3-4A96-A677-FFAC9DC5D3D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F1A9297-5CD0-4CCF-BFEF-38C7FD04B75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4D731C9-B241-4F13-A15F-FF658D1E1ADD}"/>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68943</xdr:rowOff>
    </xdr:from>
    <xdr:to>
      <xdr:col>85</xdr:col>
      <xdr:colOff>177800</xdr:colOff>
      <xdr:row>83</xdr:row>
      <xdr:rowOff>170543</xdr:rowOff>
    </xdr:to>
    <xdr:sp macro="" textlink="">
      <xdr:nvSpPr>
        <xdr:cNvPr id="757" name="楕円 756">
          <a:extLst>
            <a:ext uri="{FF2B5EF4-FFF2-40B4-BE49-F238E27FC236}">
              <a16:creationId xmlns:a16="http://schemas.microsoft.com/office/drawing/2014/main" id="{2D17102D-FEF7-48F6-84AE-6B0669032E43}"/>
            </a:ext>
          </a:extLst>
        </xdr:cNvPr>
        <xdr:cNvSpPr/>
      </xdr:nvSpPr>
      <xdr:spPr>
        <a:xfrm>
          <a:off x="14325600" y="1398306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91820</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CBCC09F1-6AA6-4472-9043-2497479E9685}"/>
            </a:ext>
          </a:extLst>
        </xdr:cNvPr>
        <xdr:cNvSpPr txBox="1"/>
      </xdr:nvSpPr>
      <xdr:spPr>
        <a:xfrm>
          <a:off x="14414500" y="13838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86905</xdr:rowOff>
    </xdr:from>
    <xdr:to>
      <xdr:col>81</xdr:col>
      <xdr:colOff>101600</xdr:colOff>
      <xdr:row>84</xdr:row>
      <xdr:rowOff>17055</xdr:rowOff>
    </xdr:to>
    <xdr:sp macro="" textlink="">
      <xdr:nvSpPr>
        <xdr:cNvPr id="759" name="楕円 758">
          <a:extLst>
            <a:ext uri="{FF2B5EF4-FFF2-40B4-BE49-F238E27FC236}">
              <a16:creationId xmlns:a16="http://schemas.microsoft.com/office/drawing/2014/main" id="{9C834BFA-C851-4FAF-9C2E-54AD3A1A2577}"/>
            </a:ext>
          </a:extLst>
        </xdr:cNvPr>
        <xdr:cNvSpPr/>
      </xdr:nvSpPr>
      <xdr:spPr>
        <a:xfrm>
          <a:off x="13578840" y="14001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119743</xdr:rowOff>
    </xdr:from>
    <xdr:to>
      <xdr:col>85</xdr:col>
      <xdr:colOff>127000</xdr:colOff>
      <xdr:row>83</xdr:row>
      <xdr:rowOff>137705</xdr:rowOff>
    </xdr:to>
    <xdr:cxnSp macro="">
      <xdr:nvCxnSpPr>
        <xdr:cNvPr id="760" name="直線コネクタ 759">
          <a:extLst>
            <a:ext uri="{FF2B5EF4-FFF2-40B4-BE49-F238E27FC236}">
              <a16:creationId xmlns:a16="http://schemas.microsoft.com/office/drawing/2014/main" id="{30384CA5-4E4A-4BF6-AA7D-DCEF77B8D031}"/>
            </a:ext>
          </a:extLst>
        </xdr:cNvPr>
        <xdr:cNvCxnSpPr/>
      </xdr:nvCxnSpPr>
      <xdr:spPr>
        <a:xfrm flipV="1">
          <a:off x="13629640" y="14033863"/>
          <a:ext cx="74676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49349</xdr:rowOff>
    </xdr:from>
    <xdr:to>
      <xdr:col>76</xdr:col>
      <xdr:colOff>165100</xdr:colOff>
      <xdr:row>84</xdr:row>
      <xdr:rowOff>150949</xdr:rowOff>
    </xdr:to>
    <xdr:sp macro="" textlink="">
      <xdr:nvSpPr>
        <xdr:cNvPr id="761" name="楕円 760">
          <a:extLst>
            <a:ext uri="{FF2B5EF4-FFF2-40B4-BE49-F238E27FC236}">
              <a16:creationId xmlns:a16="http://schemas.microsoft.com/office/drawing/2014/main" id="{6F365D04-9191-4B03-8950-DCAA67CEC8C5}"/>
            </a:ext>
          </a:extLst>
        </xdr:cNvPr>
        <xdr:cNvSpPr/>
      </xdr:nvSpPr>
      <xdr:spPr>
        <a:xfrm>
          <a:off x="12804140" y="141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137705</xdr:rowOff>
    </xdr:from>
    <xdr:to>
      <xdr:col>81</xdr:col>
      <xdr:colOff>50800</xdr:colOff>
      <xdr:row>84</xdr:row>
      <xdr:rowOff>100149</xdr:rowOff>
    </xdr:to>
    <xdr:cxnSp macro="">
      <xdr:nvCxnSpPr>
        <xdr:cNvPr id="762" name="直線コネクタ 761">
          <a:extLst>
            <a:ext uri="{FF2B5EF4-FFF2-40B4-BE49-F238E27FC236}">
              <a16:creationId xmlns:a16="http://schemas.microsoft.com/office/drawing/2014/main" id="{6B326ED9-AC21-486D-9C1A-462D0FD65B1D}"/>
            </a:ext>
          </a:extLst>
        </xdr:cNvPr>
        <xdr:cNvCxnSpPr/>
      </xdr:nvCxnSpPr>
      <xdr:spPr>
        <a:xfrm flipV="1">
          <a:off x="12854940" y="14051825"/>
          <a:ext cx="77470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19957</xdr:rowOff>
    </xdr:from>
    <xdr:to>
      <xdr:col>72</xdr:col>
      <xdr:colOff>38100</xdr:colOff>
      <xdr:row>84</xdr:row>
      <xdr:rowOff>121557</xdr:rowOff>
    </xdr:to>
    <xdr:sp macro="" textlink="">
      <xdr:nvSpPr>
        <xdr:cNvPr id="763" name="楕円 762">
          <a:extLst>
            <a:ext uri="{FF2B5EF4-FFF2-40B4-BE49-F238E27FC236}">
              <a16:creationId xmlns:a16="http://schemas.microsoft.com/office/drawing/2014/main" id="{7A19B245-5301-442C-BB78-D7E724B4172F}"/>
            </a:ext>
          </a:extLst>
        </xdr:cNvPr>
        <xdr:cNvSpPr/>
      </xdr:nvSpPr>
      <xdr:spPr>
        <a:xfrm>
          <a:off x="12029440" y="14101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70757</xdr:rowOff>
    </xdr:from>
    <xdr:to>
      <xdr:col>76</xdr:col>
      <xdr:colOff>114300</xdr:colOff>
      <xdr:row>84</xdr:row>
      <xdr:rowOff>100149</xdr:rowOff>
    </xdr:to>
    <xdr:cxnSp macro="">
      <xdr:nvCxnSpPr>
        <xdr:cNvPr id="764" name="直線コネクタ 763">
          <a:extLst>
            <a:ext uri="{FF2B5EF4-FFF2-40B4-BE49-F238E27FC236}">
              <a16:creationId xmlns:a16="http://schemas.microsoft.com/office/drawing/2014/main" id="{E748D10C-53CF-4710-B277-156601B51144}"/>
            </a:ext>
          </a:extLst>
        </xdr:cNvPr>
        <xdr:cNvCxnSpPr/>
      </xdr:nvCxnSpPr>
      <xdr:spPr>
        <a:xfrm>
          <a:off x="12072620" y="14152517"/>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160382</xdr:rowOff>
    </xdr:from>
    <xdr:to>
      <xdr:col>67</xdr:col>
      <xdr:colOff>101600</xdr:colOff>
      <xdr:row>84</xdr:row>
      <xdr:rowOff>90532</xdr:rowOff>
    </xdr:to>
    <xdr:sp macro="" textlink="">
      <xdr:nvSpPr>
        <xdr:cNvPr id="765" name="楕円 764">
          <a:extLst>
            <a:ext uri="{FF2B5EF4-FFF2-40B4-BE49-F238E27FC236}">
              <a16:creationId xmlns:a16="http://schemas.microsoft.com/office/drawing/2014/main" id="{B54E6461-E6B4-4792-B548-D46BCC0E9533}"/>
            </a:ext>
          </a:extLst>
        </xdr:cNvPr>
        <xdr:cNvSpPr/>
      </xdr:nvSpPr>
      <xdr:spPr>
        <a:xfrm>
          <a:off x="11231880" y="14074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39732</xdr:rowOff>
    </xdr:from>
    <xdr:to>
      <xdr:col>71</xdr:col>
      <xdr:colOff>177800</xdr:colOff>
      <xdr:row>84</xdr:row>
      <xdr:rowOff>70757</xdr:rowOff>
    </xdr:to>
    <xdr:cxnSp macro="">
      <xdr:nvCxnSpPr>
        <xdr:cNvPr id="766" name="直線コネクタ 765">
          <a:extLst>
            <a:ext uri="{FF2B5EF4-FFF2-40B4-BE49-F238E27FC236}">
              <a16:creationId xmlns:a16="http://schemas.microsoft.com/office/drawing/2014/main" id="{D6C57D1B-4408-4014-B26D-D81183C04FD8}"/>
            </a:ext>
          </a:extLst>
        </xdr:cNvPr>
        <xdr:cNvCxnSpPr/>
      </xdr:nvCxnSpPr>
      <xdr:spPr>
        <a:xfrm>
          <a:off x="11282680" y="14121492"/>
          <a:ext cx="78994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67" name="n_1aveValue【消防施設】&#10;有形固定資産減価償却率">
          <a:extLst>
            <a:ext uri="{FF2B5EF4-FFF2-40B4-BE49-F238E27FC236}">
              <a16:creationId xmlns:a16="http://schemas.microsoft.com/office/drawing/2014/main" id="{B9B3374B-1D27-4AAF-8B49-FA4BCD013529}"/>
            </a:ext>
          </a:extLst>
        </xdr:cNvPr>
        <xdr:cNvSpPr txBox="1"/>
      </xdr:nvSpPr>
      <xdr:spPr>
        <a:xfrm>
          <a:off x="13437244" y="1374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a:extLst>
            <a:ext uri="{FF2B5EF4-FFF2-40B4-BE49-F238E27FC236}">
              <a16:creationId xmlns:a16="http://schemas.microsoft.com/office/drawing/2014/main" id="{4F3FF4F7-BE4D-4D30-8B3D-4E821514CF60}"/>
            </a:ext>
          </a:extLst>
        </xdr:cNvPr>
        <xdr:cNvSpPr txBox="1"/>
      </xdr:nvSpPr>
      <xdr:spPr>
        <a:xfrm>
          <a:off x="12675244" y="13789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69" name="n_3aveValue【消防施設】&#10;有形固定資産減価償却率">
          <a:extLst>
            <a:ext uri="{FF2B5EF4-FFF2-40B4-BE49-F238E27FC236}">
              <a16:creationId xmlns:a16="http://schemas.microsoft.com/office/drawing/2014/main" id="{CCCB24DE-6191-4F51-8D8B-EF893095C66D}"/>
            </a:ext>
          </a:extLst>
        </xdr:cNvPr>
        <xdr:cNvSpPr txBox="1"/>
      </xdr:nvSpPr>
      <xdr:spPr>
        <a:xfrm>
          <a:off x="11900544" y="1377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70" name="n_4aveValue【消防施設】&#10;有形固定資産減価償却率">
          <a:extLst>
            <a:ext uri="{FF2B5EF4-FFF2-40B4-BE49-F238E27FC236}">
              <a16:creationId xmlns:a16="http://schemas.microsoft.com/office/drawing/2014/main" id="{9C468444-8D47-455C-8112-E8C09EDB2F48}"/>
            </a:ext>
          </a:extLst>
        </xdr:cNvPr>
        <xdr:cNvSpPr txBox="1"/>
      </xdr:nvSpPr>
      <xdr:spPr>
        <a:xfrm>
          <a:off x="11102984"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8182</xdr:rowOff>
    </xdr:from>
    <xdr:ext cx="405111" cy="259045"/>
    <xdr:sp macro="" textlink="">
      <xdr:nvSpPr>
        <xdr:cNvPr id="771" name="n_1mainValue【消防施設】&#10;有形固定資産減価償却率">
          <a:extLst>
            <a:ext uri="{FF2B5EF4-FFF2-40B4-BE49-F238E27FC236}">
              <a16:creationId xmlns:a16="http://schemas.microsoft.com/office/drawing/2014/main" id="{F0103DA2-264B-4F4E-87F6-21F490DA1222}"/>
            </a:ext>
          </a:extLst>
        </xdr:cNvPr>
        <xdr:cNvSpPr txBox="1"/>
      </xdr:nvSpPr>
      <xdr:spPr>
        <a:xfrm>
          <a:off x="13437244" y="1408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142076</xdr:rowOff>
    </xdr:from>
    <xdr:ext cx="405111" cy="259045"/>
    <xdr:sp macro="" textlink="">
      <xdr:nvSpPr>
        <xdr:cNvPr id="772" name="n_2mainValue【消防施設】&#10;有形固定資産減価償却率">
          <a:extLst>
            <a:ext uri="{FF2B5EF4-FFF2-40B4-BE49-F238E27FC236}">
              <a16:creationId xmlns:a16="http://schemas.microsoft.com/office/drawing/2014/main" id="{512593A8-3191-465A-9AEB-71133805E0CA}"/>
            </a:ext>
          </a:extLst>
        </xdr:cNvPr>
        <xdr:cNvSpPr txBox="1"/>
      </xdr:nvSpPr>
      <xdr:spPr>
        <a:xfrm>
          <a:off x="12675244" y="1422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112684</xdr:rowOff>
    </xdr:from>
    <xdr:ext cx="405111" cy="259045"/>
    <xdr:sp macro="" textlink="">
      <xdr:nvSpPr>
        <xdr:cNvPr id="773" name="n_3mainValue【消防施設】&#10;有形固定資産減価償却率">
          <a:extLst>
            <a:ext uri="{FF2B5EF4-FFF2-40B4-BE49-F238E27FC236}">
              <a16:creationId xmlns:a16="http://schemas.microsoft.com/office/drawing/2014/main" id="{F7BA94B0-CF84-4ADC-BEE3-4D69FD0F7437}"/>
            </a:ext>
          </a:extLst>
        </xdr:cNvPr>
        <xdr:cNvSpPr txBox="1"/>
      </xdr:nvSpPr>
      <xdr:spPr>
        <a:xfrm>
          <a:off x="11900544" y="1419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81659</xdr:rowOff>
    </xdr:from>
    <xdr:ext cx="405111" cy="259045"/>
    <xdr:sp macro="" textlink="">
      <xdr:nvSpPr>
        <xdr:cNvPr id="774" name="n_4mainValue【消防施設】&#10;有形固定資産減価償却率">
          <a:extLst>
            <a:ext uri="{FF2B5EF4-FFF2-40B4-BE49-F238E27FC236}">
              <a16:creationId xmlns:a16="http://schemas.microsoft.com/office/drawing/2014/main" id="{D8F361DE-B491-41B1-8296-D3C174F37B69}"/>
            </a:ext>
          </a:extLst>
        </xdr:cNvPr>
        <xdr:cNvSpPr txBox="1"/>
      </xdr:nvSpPr>
      <xdr:spPr>
        <a:xfrm>
          <a:off x="11102984" y="14163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FBD6B27A-983C-4B7C-9AFE-3F0062220BEE}"/>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F1F48C22-A40C-47F7-A010-4D4CB6872359}"/>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74D3455D-EBDE-4DA2-986F-082926E565DE}"/>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22844F5F-90CC-456A-AB47-C8992435BF3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F2A3858B-F681-4E93-A156-9A048543DE46}"/>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2278F16C-B7B4-41B0-9EF9-14862359281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93E0A6C3-230F-4BFB-8679-CFD99507E93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E28619FE-CE2D-4681-B9A2-94394DA3DB8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070618C6-0404-451D-9D29-DCD0A5F9808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BEEE65FF-3A31-4EBC-BF88-4171FC784A01}"/>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44FE6C46-831E-4049-96BC-91EF1D7025BC}"/>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BD54F4D2-D5FB-4B8D-83DC-F80416ACA8CA}"/>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3E5299A6-65DE-4C88-AC2E-758D713CEB39}"/>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55DC63D0-AFCF-4D17-8A19-A6E086FEC7B7}"/>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6ED3350A-8373-4C63-9865-13B0B8625D97}"/>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3AC8DCE5-FEA1-44DA-9965-8C62CC255E77}"/>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35BC81DA-D672-4301-AC94-B04704F9E1E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E8EE6996-8C7D-4966-A800-C52506A51EB5}"/>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56946C3B-06D2-4AF1-AD61-9AE4C828376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9B2C187E-DF66-4222-BD2F-44A24AB515E7}"/>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74D038A2-5EE6-4A35-88E9-82C47AE3536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93B404B9-250A-4B08-90FE-3CFC11D23316}"/>
            </a:ext>
          </a:extLst>
        </xdr:cNvPr>
        <xdr:cNvCxnSpPr/>
      </xdr:nvCxnSpPr>
      <xdr:spPr>
        <a:xfrm flipV="1">
          <a:off x="19509104" y="13228320"/>
          <a:ext cx="0" cy="1213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C9EA2779-CA21-41AB-9510-36564F1B693F}"/>
            </a:ext>
          </a:extLst>
        </xdr:cNvPr>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1A2DC532-D7B4-4891-A7AD-60033ABD1197}"/>
            </a:ext>
          </a:extLst>
        </xdr:cNvPr>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F144A086-52BB-46D8-B195-1E8AB474C9A6}"/>
            </a:ext>
          </a:extLst>
        </xdr:cNvPr>
        <xdr:cNvSpPr txBox="1"/>
      </xdr:nvSpPr>
      <xdr:spPr>
        <a:xfrm>
          <a:off x="19547840" y="130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C208BB85-4D79-4D83-8A1D-38B48EDD3B54}"/>
            </a:ext>
          </a:extLst>
        </xdr:cNvPr>
        <xdr:cNvCxnSpPr/>
      </xdr:nvCxnSpPr>
      <xdr:spPr>
        <a:xfrm>
          <a:off x="19443700" y="1322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801" name="【消防施設】&#10;一人当たり面積平均値テキスト">
          <a:extLst>
            <a:ext uri="{FF2B5EF4-FFF2-40B4-BE49-F238E27FC236}">
              <a16:creationId xmlns:a16="http://schemas.microsoft.com/office/drawing/2014/main" id="{97D98D61-47BF-4CF5-AF0E-F304D7B749C3}"/>
            </a:ext>
          </a:extLst>
        </xdr:cNvPr>
        <xdr:cNvSpPr txBox="1"/>
      </xdr:nvSpPr>
      <xdr:spPr>
        <a:xfrm>
          <a:off x="19547840" y="13974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D8362D85-C4CD-4B25-B487-88F6A67CE0FB}"/>
            </a:ext>
          </a:extLst>
        </xdr:cNvPr>
        <xdr:cNvSpPr/>
      </xdr:nvSpPr>
      <xdr:spPr>
        <a:xfrm>
          <a:off x="19458940" y="1411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9CF6187E-F9C5-41AA-A7E3-D730C68521B9}"/>
            </a:ext>
          </a:extLst>
        </xdr:cNvPr>
        <xdr:cNvSpPr/>
      </xdr:nvSpPr>
      <xdr:spPr>
        <a:xfrm>
          <a:off x="18735040" y="141147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AC4A2CCD-8852-43AE-8CE9-85B379E6F813}"/>
            </a:ext>
          </a:extLst>
        </xdr:cNvPr>
        <xdr:cNvSpPr/>
      </xdr:nvSpPr>
      <xdr:spPr>
        <a:xfrm>
          <a:off x="17937480" y="141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72768FD5-29C5-48E9-A0A0-EE7B1083B691}"/>
            </a:ext>
          </a:extLst>
        </xdr:cNvPr>
        <xdr:cNvSpPr/>
      </xdr:nvSpPr>
      <xdr:spPr>
        <a:xfrm>
          <a:off x="171627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5AFC8830-77B7-4556-93B8-503C4A281697}"/>
            </a:ext>
          </a:extLst>
        </xdr:cNvPr>
        <xdr:cNvSpPr/>
      </xdr:nvSpPr>
      <xdr:spPr>
        <a:xfrm>
          <a:off x="16388080" y="141284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8996FA92-9276-4321-ABD0-DCF4FD17F28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D020D697-242C-4BAA-87B5-E894D1F3034D}"/>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CBED4F5A-DC15-45D1-9BF6-C78DC7EECD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A77BB90-35AA-4142-BAAD-4DBBF1E3FB8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5BF0032C-4E5B-4E15-B6D5-70F21CD7683E}"/>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12" name="楕円 811">
          <a:extLst>
            <a:ext uri="{FF2B5EF4-FFF2-40B4-BE49-F238E27FC236}">
              <a16:creationId xmlns:a16="http://schemas.microsoft.com/office/drawing/2014/main" id="{846D73FE-7D3D-4D95-8395-79DCE80B581B}"/>
            </a:ext>
          </a:extLst>
        </xdr:cNvPr>
        <xdr:cNvSpPr/>
      </xdr:nvSpPr>
      <xdr:spPr>
        <a:xfrm>
          <a:off x="1945894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13" name="【消防施設】&#10;一人当たり面積該当値テキスト">
          <a:extLst>
            <a:ext uri="{FF2B5EF4-FFF2-40B4-BE49-F238E27FC236}">
              <a16:creationId xmlns:a16="http://schemas.microsoft.com/office/drawing/2014/main" id="{53D27F8F-1A21-410E-A1AC-7FB4ECF286E0}"/>
            </a:ext>
          </a:extLst>
        </xdr:cNvPr>
        <xdr:cNvSpPr txBox="1"/>
      </xdr:nvSpPr>
      <xdr:spPr>
        <a:xfrm>
          <a:off x="1954784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814" name="楕円 813">
          <a:extLst>
            <a:ext uri="{FF2B5EF4-FFF2-40B4-BE49-F238E27FC236}">
              <a16:creationId xmlns:a16="http://schemas.microsoft.com/office/drawing/2014/main" id="{7D49DF3D-B5F7-41DF-BE07-97009E2A4941}"/>
            </a:ext>
          </a:extLst>
        </xdr:cNvPr>
        <xdr:cNvSpPr/>
      </xdr:nvSpPr>
      <xdr:spPr>
        <a:xfrm>
          <a:off x="18735040" y="1422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815" name="直線コネクタ 814">
          <a:extLst>
            <a:ext uri="{FF2B5EF4-FFF2-40B4-BE49-F238E27FC236}">
              <a16:creationId xmlns:a16="http://schemas.microsoft.com/office/drawing/2014/main" id="{B0FA4FBA-3F2B-4027-A297-836C28856735}"/>
            </a:ext>
          </a:extLst>
        </xdr:cNvPr>
        <xdr:cNvCxnSpPr/>
      </xdr:nvCxnSpPr>
      <xdr:spPr>
        <a:xfrm>
          <a:off x="18778220" y="1427607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151892</xdr:rowOff>
    </xdr:from>
    <xdr:to>
      <xdr:col>107</xdr:col>
      <xdr:colOff>101600</xdr:colOff>
      <xdr:row>85</xdr:row>
      <xdr:rowOff>82042</xdr:rowOff>
    </xdr:to>
    <xdr:sp macro="" textlink="">
      <xdr:nvSpPr>
        <xdr:cNvPr id="816" name="楕円 815">
          <a:extLst>
            <a:ext uri="{FF2B5EF4-FFF2-40B4-BE49-F238E27FC236}">
              <a16:creationId xmlns:a16="http://schemas.microsoft.com/office/drawing/2014/main" id="{5EB2A434-BAE6-4C32-89E2-C658ACAA198A}"/>
            </a:ext>
          </a:extLst>
        </xdr:cNvPr>
        <xdr:cNvSpPr/>
      </xdr:nvSpPr>
      <xdr:spPr>
        <a:xfrm>
          <a:off x="17937480" y="1423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31242</xdr:rowOff>
    </xdr:to>
    <xdr:cxnSp macro="">
      <xdr:nvCxnSpPr>
        <xdr:cNvPr id="817" name="直線コネクタ 816">
          <a:extLst>
            <a:ext uri="{FF2B5EF4-FFF2-40B4-BE49-F238E27FC236}">
              <a16:creationId xmlns:a16="http://schemas.microsoft.com/office/drawing/2014/main" id="{C6B3A847-2E60-437B-997C-1DDEF9B68D78}"/>
            </a:ext>
          </a:extLst>
        </xdr:cNvPr>
        <xdr:cNvCxnSpPr/>
      </xdr:nvCxnSpPr>
      <xdr:spPr>
        <a:xfrm flipV="1">
          <a:off x="17988280" y="1427607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151892</xdr:rowOff>
    </xdr:from>
    <xdr:to>
      <xdr:col>102</xdr:col>
      <xdr:colOff>165100</xdr:colOff>
      <xdr:row>85</xdr:row>
      <xdr:rowOff>82042</xdr:rowOff>
    </xdr:to>
    <xdr:sp macro="" textlink="">
      <xdr:nvSpPr>
        <xdr:cNvPr id="818" name="楕円 817">
          <a:extLst>
            <a:ext uri="{FF2B5EF4-FFF2-40B4-BE49-F238E27FC236}">
              <a16:creationId xmlns:a16="http://schemas.microsoft.com/office/drawing/2014/main" id="{445D0DD4-9FDD-4BC9-9B97-C64764068B10}"/>
            </a:ext>
          </a:extLst>
        </xdr:cNvPr>
        <xdr:cNvSpPr/>
      </xdr:nvSpPr>
      <xdr:spPr>
        <a:xfrm>
          <a:off x="17162780" y="142336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31242</xdr:rowOff>
    </xdr:from>
    <xdr:to>
      <xdr:col>107</xdr:col>
      <xdr:colOff>50800</xdr:colOff>
      <xdr:row>85</xdr:row>
      <xdr:rowOff>31242</xdr:rowOff>
    </xdr:to>
    <xdr:cxnSp macro="">
      <xdr:nvCxnSpPr>
        <xdr:cNvPr id="819" name="直線コネクタ 818">
          <a:extLst>
            <a:ext uri="{FF2B5EF4-FFF2-40B4-BE49-F238E27FC236}">
              <a16:creationId xmlns:a16="http://schemas.microsoft.com/office/drawing/2014/main" id="{C4D48DB2-4E2D-492C-B3A5-91C18ABDA0D3}"/>
            </a:ext>
          </a:extLst>
        </xdr:cNvPr>
        <xdr:cNvCxnSpPr/>
      </xdr:nvCxnSpPr>
      <xdr:spPr>
        <a:xfrm>
          <a:off x="17213580" y="1428064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156463</xdr:rowOff>
    </xdr:from>
    <xdr:to>
      <xdr:col>98</xdr:col>
      <xdr:colOff>38100</xdr:colOff>
      <xdr:row>85</xdr:row>
      <xdr:rowOff>86613</xdr:rowOff>
    </xdr:to>
    <xdr:sp macro="" textlink="">
      <xdr:nvSpPr>
        <xdr:cNvPr id="820" name="楕円 819">
          <a:extLst>
            <a:ext uri="{FF2B5EF4-FFF2-40B4-BE49-F238E27FC236}">
              <a16:creationId xmlns:a16="http://schemas.microsoft.com/office/drawing/2014/main" id="{6D24AC1B-1FE6-41FD-98B4-F9BDF9C32CC4}"/>
            </a:ext>
          </a:extLst>
        </xdr:cNvPr>
        <xdr:cNvSpPr/>
      </xdr:nvSpPr>
      <xdr:spPr>
        <a:xfrm>
          <a:off x="16388080" y="142382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35813</xdr:rowOff>
    </xdr:to>
    <xdr:cxnSp macro="">
      <xdr:nvCxnSpPr>
        <xdr:cNvPr id="821" name="直線コネクタ 820">
          <a:extLst>
            <a:ext uri="{FF2B5EF4-FFF2-40B4-BE49-F238E27FC236}">
              <a16:creationId xmlns:a16="http://schemas.microsoft.com/office/drawing/2014/main" id="{A617F7F7-0C6F-4626-BC26-0A7525FB26F0}"/>
            </a:ext>
          </a:extLst>
        </xdr:cNvPr>
        <xdr:cNvCxnSpPr/>
      </xdr:nvCxnSpPr>
      <xdr:spPr>
        <a:xfrm flipV="1">
          <a:off x="16431260" y="14280642"/>
          <a:ext cx="7823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E7F33B4C-A94F-4BCC-819B-BA7D457C4A7F}"/>
            </a:ext>
          </a:extLst>
        </xdr:cNvPr>
        <xdr:cNvSpPr txBox="1"/>
      </xdr:nvSpPr>
      <xdr:spPr>
        <a:xfrm>
          <a:off x="185611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823" name="n_2aveValue【消防施設】&#10;一人当たり面積">
          <a:extLst>
            <a:ext uri="{FF2B5EF4-FFF2-40B4-BE49-F238E27FC236}">
              <a16:creationId xmlns:a16="http://schemas.microsoft.com/office/drawing/2014/main" id="{CFBC5C03-03C6-4751-9F34-49F743DE4126}"/>
            </a:ext>
          </a:extLst>
        </xdr:cNvPr>
        <xdr:cNvSpPr txBox="1"/>
      </xdr:nvSpPr>
      <xdr:spPr>
        <a:xfrm>
          <a:off x="1777626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4" name="n_3aveValue【消防施設】&#10;一人当たり面積">
          <a:extLst>
            <a:ext uri="{FF2B5EF4-FFF2-40B4-BE49-F238E27FC236}">
              <a16:creationId xmlns:a16="http://schemas.microsoft.com/office/drawing/2014/main" id="{B38C6277-F510-4580-A196-36049A7F0EAF}"/>
            </a:ext>
          </a:extLst>
        </xdr:cNvPr>
        <xdr:cNvSpPr txBox="1"/>
      </xdr:nvSpPr>
      <xdr:spPr>
        <a:xfrm>
          <a:off x="170015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825" name="n_4aveValue【消防施設】&#10;一人当たり面積">
          <a:extLst>
            <a:ext uri="{FF2B5EF4-FFF2-40B4-BE49-F238E27FC236}">
              <a16:creationId xmlns:a16="http://schemas.microsoft.com/office/drawing/2014/main" id="{DEC58B97-E07E-40A0-84DD-7E37A032AFC2}"/>
            </a:ext>
          </a:extLst>
        </xdr:cNvPr>
        <xdr:cNvSpPr txBox="1"/>
      </xdr:nvSpPr>
      <xdr:spPr>
        <a:xfrm>
          <a:off x="162268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826" name="n_1mainValue【消防施設】&#10;一人当たり面積">
          <a:extLst>
            <a:ext uri="{FF2B5EF4-FFF2-40B4-BE49-F238E27FC236}">
              <a16:creationId xmlns:a16="http://schemas.microsoft.com/office/drawing/2014/main" id="{CB192646-B2AC-4D1C-9B14-EDB72A8EA72D}"/>
            </a:ext>
          </a:extLst>
        </xdr:cNvPr>
        <xdr:cNvSpPr txBox="1"/>
      </xdr:nvSpPr>
      <xdr:spPr>
        <a:xfrm>
          <a:off x="185611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73169</xdr:rowOff>
    </xdr:from>
    <xdr:ext cx="469744" cy="259045"/>
    <xdr:sp macro="" textlink="">
      <xdr:nvSpPr>
        <xdr:cNvPr id="827" name="n_2mainValue【消防施設】&#10;一人当たり面積">
          <a:extLst>
            <a:ext uri="{FF2B5EF4-FFF2-40B4-BE49-F238E27FC236}">
              <a16:creationId xmlns:a16="http://schemas.microsoft.com/office/drawing/2014/main" id="{5C577354-28C1-4085-AE98-32BAAFEE9070}"/>
            </a:ext>
          </a:extLst>
        </xdr:cNvPr>
        <xdr:cNvSpPr txBox="1"/>
      </xdr:nvSpPr>
      <xdr:spPr>
        <a:xfrm>
          <a:off x="1777626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73169</xdr:rowOff>
    </xdr:from>
    <xdr:ext cx="469744" cy="259045"/>
    <xdr:sp macro="" textlink="">
      <xdr:nvSpPr>
        <xdr:cNvPr id="828" name="n_3mainValue【消防施設】&#10;一人当たり面積">
          <a:extLst>
            <a:ext uri="{FF2B5EF4-FFF2-40B4-BE49-F238E27FC236}">
              <a16:creationId xmlns:a16="http://schemas.microsoft.com/office/drawing/2014/main" id="{69946CDD-D706-40A8-8EF6-87799D4BE21B}"/>
            </a:ext>
          </a:extLst>
        </xdr:cNvPr>
        <xdr:cNvSpPr txBox="1"/>
      </xdr:nvSpPr>
      <xdr:spPr>
        <a:xfrm>
          <a:off x="17001567"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77740</xdr:rowOff>
    </xdr:from>
    <xdr:ext cx="469744" cy="259045"/>
    <xdr:sp macro="" textlink="">
      <xdr:nvSpPr>
        <xdr:cNvPr id="829" name="n_4mainValue【消防施設】&#10;一人当たり面積">
          <a:extLst>
            <a:ext uri="{FF2B5EF4-FFF2-40B4-BE49-F238E27FC236}">
              <a16:creationId xmlns:a16="http://schemas.microsoft.com/office/drawing/2014/main" id="{3C678F58-0DD0-4601-BE63-393DE8070400}"/>
            </a:ext>
          </a:extLst>
        </xdr:cNvPr>
        <xdr:cNvSpPr txBox="1"/>
      </xdr:nvSpPr>
      <xdr:spPr>
        <a:xfrm>
          <a:off x="16226867" y="14327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F70B7E06-007B-4FCE-B64C-2B2624354F9D}"/>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E1458E6B-A634-4BBE-9A8D-062CA173F9C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DEB15AB3-F8F7-4F58-8D86-D1E8F4C54AB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5542B9DD-986D-4B2D-AE8D-C56E1EA74EFC}"/>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33BEFD70-8414-4729-8C63-17571C19E5C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72122463-B0CA-440E-A25F-CEB9411778A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E4593024-EBE4-46F5-B005-C8A849BE2B4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4FA9FA71-31F5-4097-934D-6ACB6BA1580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5ACE02BF-8B3B-4614-8049-F3F6376CCA8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7B547B84-4112-401E-A2BC-B67B87AAE8C9}"/>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67EBCDA0-08AC-4E86-8D2B-FD70F39AACA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52814182-B1D3-43D9-BBB3-1C5B9D7E1C1A}"/>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A0AD5641-FE82-4F74-B06B-CEA5A634E9BD}"/>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E8A35F05-832C-4E01-A261-FE84E837232A}"/>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5410AAD6-E94C-4559-9371-762B0753038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16EBA809-84B4-497E-BF08-7BA5F62C23FC}"/>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4E24DD84-CB27-4C4F-B697-26A2FC60EE3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86A07541-5114-4B6F-8D34-9F2A0F985186}"/>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906C4584-7FDD-447F-8330-3E526CAE2DB3}"/>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6A49B179-0D44-4D13-8967-C9859EFA4F65}"/>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5F710DE1-F846-40A0-88B3-7EC457137894}"/>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0E5EBEE9-D7D8-4B25-BC9B-BB68D3B6686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9864797A-64DE-4504-A882-15CE0EAF03B9}"/>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38845A19-C302-4D7A-BE05-20340CF728B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9E3B37E6-CDE8-4DC7-85F3-6C32F05E00E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1984C271-98C8-434B-939A-D0444E662433}"/>
            </a:ext>
          </a:extLst>
        </xdr:cNvPr>
        <xdr:cNvCxnSpPr/>
      </xdr:nvCxnSpPr>
      <xdr:spPr>
        <a:xfrm flipV="1">
          <a:off x="14375764" y="16728078"/>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4874C197-F99D-4166-80C4-A65797680AB9}"/>
            </a:ext>
          </a:extLst>
        </xdr:cNvPr>
        <xdr:cNvSpPr txBox="1"/>
      </xdr:nvSpPr>
      <xdr:spPr>
        <a:xfrm>
          <a:off x="1441450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DA2EA860-8442-4547-9606-858509B18462}"/>
            </a:ext>
          </a:extLst>
        </xdr:cNvPr>
        <xdr:cNvCxnSpPr/>
      </xdr:nvCxnSpPr>
      <xdr:spPr>
        <a:xfrm>
          <a:off x="1428750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C5906FB1-7F79-4C58-9903-2EACF8BA1C50}"/>
            </a:ext>
          </a:extLst>
        </xdr:cNvPr>
        <xdr:cNvSpPr txBox="1"/>
      </xdr:nvSpPr>
      <xdr:spPr>
        <a:xfrm>
          <a:off x="14414500" y="16507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529456BE-719E-4B97-9E8F-949445C64FEC}"/>
            </a:ext>
          </a:extLst>
        </xdr:cNvPr>
        <xdr:cNvCxnSpPr/>
      </xdr:nvCxnSpPr>
      <xdr:spPr>
        <a:xfrm>
          <a:off x="14287500" y="16728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5D5A694E-AE91-46C1-9ED0-70125754BDE3}"/>
            </a:ext>
          </a:extLst>
        </xdr:cNvPr>
        <xdr:cNvSpPr txBox="1"/>
      </xdr:nvSpPr>
      <xdr:spPr>
        <a:xfrm>
          <a:off x="14414500" y="17435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7787BA36-5E1B-4FFD-ABA5-E3570E7C1118}"/>
            </a:ext>
          </a:extLst>
        </xdr:cNvPr>
        <xdr:cNvSpPr/>
      </xdr:nvSpPr>
      <xdr:spPr>
        <a:xfrm>
          <a:off x="14325600" y="1745342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19211AA2-DC3C-46DE-AC79-DDEA4E0FAF89}"/>
            </a:ext>
          </a:extLst>
        </xdr:cNvPr>
        <xdr:cNvSpPr/>
      </xdr:nvSpPr>
      <xdr:spPr>
        <a:xfrm>
          <a:off x="13578840" y="17476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3218434E-6BDC-413D-B4D7-9C0164C6156A}"/>
            </a:ext>
          </a:extLst>
        </xdr:cNvPr>
        <xdr:cNvSpPr/>
      </xdr:nvSpPr>
      <xdr:spPr>
        <a:xfrm>
          <a:off x="12804140" y="175236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684CCCB5-84B2-4160-A5FE-4972A7DCA84A}"/>
            </a:ext>
          </a:extLst>
        </xdr:cNvPr>
        <xdr:cNvSpPr/>
      </xdr:nvSpPr>
      <xdr:spPr>
        <a:xfrm>
          <a:off x="12029440" y="17526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A7E2EAD4-071E-4999-9D95-61DA619E3211}"/>
            </a:ext>
          </a:extLst>
        </xdr:cNvPr>
        <xdr:cNvSpPr/>
      </xdr:nvSpPr>
      <xdr:spPr>
        <a:xfrm>
          <a:off x="11231880" y="175154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829D515-5CDE-4989-AA83-F210FB908F9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935C447-98A7-4C56-A3A0-CF9D086B723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FF539624-04E9-42B4-8563-38F508DE1DCB}"/>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ECA1C8BD-1016-43D1-A9AF-8DB5D41D7B3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714FCCCE-C355-4FF5-A3B2-3F48D7A485A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15602</xdr:rowOff>
    </xdr:from>
    <xdr:to>
      <xdr:col>85</xdr:col>
      <xdr:colOff>177800</xdr:colOff>
      <xdr:row>100</xdr:row>
      <xdr:rowOff>117202</xdr:rowOff>
    </xdr:to>
    <xdr:sp macro="" textlink="">
      <xdr:nvSpPr>
        <xdr:cNvPr id="871" name="楕円 870">
          <a:extLst>
            <a:ext uri="{FF2B5EF4-FFF2-40B4-BE49-F238E27FC236}">
              <a16:creationId xmlns:a16="http://schemas.microsoft.com/office/drawing/2014/main" id="{B5F9CFA9-F558-4582-AC46-BDEA911F4285}"/>
            </a:ext>
          </a:extLst>
        </xdr:cNvPr>
        <xdr:cNvSpPr/>
      </xdr:nvSpPr>
      <xdr:spPr>
        <a:xfrm>
          <a:off x="14325600" y="1677960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101979</xdr:rowOff>
    </xdr:from>
    <xdr:ext cx="340478" cy="259045"/>
    <xdr:sp macro="" textlink="">
      <xdr:nvSpPr>
        <xdr:cNvPr id="872" name="【庁舎】&#10;有形固定資産減価償却率該当値テキスト">
          <a:extLst>
            <a:ext uri="{FF2B5EF4-FFF2-40B4-BE49-F238E27FC236}">
              <a16:creationId xmlns:a16="http://schemas.microsoft.com/office/drawing/2014/main" id="{516B1688-E12B-4BF7-BF6F-230DB717A547}"/>
            </a:ext>
          </a:extLst>
        </xdr:cNvPr>
        <xdr:cNvSpPr txBox="1"/>
      </xdr:nvSpPr>
      <xdr:spPr>
        <a:xfrm>
          <a:off x="14414500" y="166983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36830</xdr:rowOff>
    </xdr:from>
    <xdr:to>
      <xdr:col>81</xdr:col>
      <xdr:colOff>101600</xdr:colOff>
      <xdr:row>107</xdr:row>
      <xdr:rowOff>138430</xdr:rowOff>
    </xdr:to>
    <xdr:sp macro="" textlink="">
      <xdr:nvSpPr>
        <xdr:cNvPr id="873" name="楕円 872">
          <a:extLst>
            <a:ext uri="{FF2B5EF4-FFF2-40B4-BE49-F238E27FC236}">
              <a16:creationId xmlns:a16="http://schemas.microsoft.com/office/drawing/2014/main" id="{8285852D-691E-4741-9CB0-F981E1C6FCEA}"/>
            </a:ext>
          </a:extLst>
        </xdr:cNvPr>
        <xdr:cNvSpPr/>
      </xdr:nvSpPr>
      <xdr:spPr>
        <a:xfrm>
          <a:off x="13578840" y="1797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66402</xdr:rowOff>
    </xdr:from>
    <xdr:to>
      <xdr:col>85</xdr:col>
      <xdr:colOff>127000</xdr:colOff>
      <xdr:row>107</xdr:row>
      <xdr:rowOff>87630</xdr:rowOff>
    </xdr:to>
    <xdr:cxnSp macro="">
      <xdr:nvCxnSpPr>
        <xdr:cNvPr id="874" name="直線コネクタ 873">
          <a:extLst>
            <a:ext uri="{FF2B5EF4-FFF2-40B4-BE49-F238E27FC236}">
              <a16:creationId xmlns:a16="http://schemas.microsoft.com/office/drawing/2014/main" id="{2BC592F8-F520-4AF6-8DF9-8232801B9DD9}"/>
            </a:ext>
          </a:extLst>
        </xdr:cNvPr>
        <xdr:cNvCxnSpPr/>
      </xdr:nvCxnSpPr>
      <xdr:spPr>
        <a:xfrm flipV="1">
          <a:off x="13629640" y="16830402"/>
          <a:ext cx="746760" cy="119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18869</xdr:rowOff>
    </xdr:from>
    <xdr:to>
      <xdr:col>76</xdr:col>
      <xdr:colOff>165100</xdr:colOff>
      <xdr:row>107</xdr:row>
      <xdr:rowOff>120469</xdr:rowOff>
    </xdr:to>
    <xdr:sp macro="" textlink="">
      <xdr:nvSpPr>
        <xdr:cNvPr id="875" name="楕円 874">
          <a:extLst>
            <a:ext uri="{FF2B5EF4-FFF2-40B4-BE49-F238E27FC236}">
              <a16:creationId xmlns:a16="http://schemas.microsoft.com/office/drawing/2014/main" id="{7F039B65-8AEA-4713-96AD-8475E0EBDA25}"/>
            </a:ext>
          </a:extLst>
        </xdr:cNvPr>
        <xdr:cNvSpPr/>
      </xdr:nvSpPr>
      <xdr:spPr>
        <a:xfrm>
          <a:off x="12804140" y="179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69669</xdr:rowOff>
    </xdr:from>
    <xdr:to>
      <xdr:col>81</xdr:col>
      <xdr:colOff>50800</xdr:colOff>
      <xdr:row>107</xdr:row>
      <xdr:rowOff>87630</xdr:rowOff>
    </xdr:to>
    <xdr:cxnSp macro="">
      <xdr:nvCxnSpPr>
        <xdr:cNvPr id="876" name="直線コネクタ 875">
          <a:extLst>
            <a:ext uri="{FF2B5EF4-FFF2-40B4-BE49-F238E27FC236}">
              <a16:creationId xmlns:a16="http://schemas.microsoft.com/office/drawing/2014/main" id="{78C629F6-BBD4-4E5A-B6F3-2C3C87E20003}"/>
            </a:ext>
          </a:extLst>
        </xdr:cNvPr>
        <xdr:cNvCxnSpPr/>
      </xdr:nvCxnSpPr>
      <xdr:spPr>
        <a:xfrm>
          <a:off x="12854940" y="18007149"/>
          <a:ext cx="7747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165826</xdr:rowOff>
    </xdr:from>
    <xdr:to>
      <xdr:col>72</xdr:col>
      <xdr:colOff>38100</xdr:colOff>
      <xdr:row>107</xdr:row>
      <xdr:rowOff>95976</xdr:rowOff>
    </xdr:to>
    <xdr:sp macro="" textlink="">
      <xdr:nvSpPr>
        <xdr:cNvPr id="877" name="楕円 876">
          <a:extLst>
            <a:ext uri="{FF2B5EF4-FFF2-40B4-BE49-F238E27FC236}">
              <a16:creationId xmlns:a16="http://schemas.microsoft.com/office/drawing/2014/main" id="{A2EF515A-BB55-4421-804A-9405DA40570B}"/>
            </a:ext>
          </a:extLst>
        </xdr:cNvPr>
        <xdr:cNvSpPr/>
      </xdr:nvSpPr>
      <xdr:spPr>
        <a:xfrm>
          <a:off x="12029440" y="179356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45176</xdr:rowOff>
    </xdr:from>
    <xdr:to>
      <xdr:col>76</xdr:col>
      <xdr:colOff>114300</xdr:colOff>
      <xdr:row>107</xdr:row>
      <xdr:rowOff>69669</xdr:rowOff>
    </xdr:to>
    <xdr:cxnSp macro="">
      <xdr:nvCxnSpPr>
        <xdr:cNvPr id="878" name="直線コネクタ 877">
          <a:extLst>
            <a:ext uri="{FF2B5EF4-FFF2-40B4-BE49-F238E27FC236}">
              <a16:creationId xmlns:a16="http://schemas.microsoft.com/office/drawing/2014/main" id="{E6A85845-B5B7-4BDE-AC1F-2EC8942B3CB7}"/>
            </a:ext>
          </a:extLst>
        </xdr:cNvPr>
        <xdr:cNvCxnSpPr/>
      </xdr:nvCxnSpPr>
      <xdr:spPr>
        <a:xfrm>
          <a:off x="12072620" y="17982656"/>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147864</xdr:rowOff>
    </xdr:from>
    <xdr:to>
      <xdr:col>67</xdr:col>
      <xdr:colOff>101600</xdr:colOff>
      <xdr:row>107</xdr:row>
      <xdr:rowOff>78014</xdr:rowOff>
    </xdr:to>
    <xdr:sp macro="" textlink="">
      <xdr:nvSpPr>
        <xdr:cNvPr id="879" name="楕円 878">
          <a:extLst>
            <a:ext uri="{FF2B5EF4-FFF2-40B4-BE49-F238E27FC236}">
              <a16:creationId xmlns:a16="http://schemas.microsoft.com/office/drawing/2014/main" id="{060D4CD7-C165-4005-8143-739C7AF56232}"/>
            </a:ext>
          </a:extLst>
        </xdr:cNvPr>
        <xdr:cNvSpPr/>
      </xdr:nvSpPr>
      <xdr:spPr>
        <a:xfrm>
          <a:off x="11231880" y="17917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27214</xdr:rowOff>
    </xdr:from>
    <xdr:to>
      <xdr:col>71</xdr:col>
      <xdr:colOff>177800</xdr:colOff>
      <xdr:row>107</xdr:row>
      <xdr:rowOff>45176</xdr:rowOff>
    </xdr:to>
    <xdr:cxnSp macro="">
      <xdr:nvCxnSpPr>
        <xdr:cNvPr id="880" name="直線コネクタ 879">
          <a:extLst>
            <a:ext uri="{FF2B5EF4-FFF2-40B4-BE49-F238E27FC236}">
              <a16:creationId xmlns:a16="http://schemas.microsoft.com/office/drawing/2014/main" id="{7A63F8DA-6C39-4061-9A64-33011BA29596}"/>
            </a:ext>
          </a:extLst>
        </xdr:cNvPr>
        <xdr:cNvCxnSpPr/>
      </xdr:nvCxnSpPr>
      <xdr:spPr>
        <a:xfrm>
          <a:off x="11282680" y="17964694"/>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81" name="n_1aveValue【庁舎】&#10;有形固定資産減価償却率">
          <a:extLst>
            <a:ext uri="{FF2B5EF4-FFF2-40B4-BE49-F238E27FC236}">
              <a16:creationId xmlns:a16="http://schemas.microsoft.com/office/drawing/2014/main" id="{2CFCF9CD-F0EE-435A-85D7-0BACC1B0368F}"/>
            </a:ext>
          </a:extLst>
        </xdr:cNvPr>
        <xdr:cNvSpPr txBox="1"/>
      </xdr:nvSpPr>
      <xdr:spPr>
        <a:xfrm>
          <a:off x="13437244" y="1725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882" name="n_2aveValue【庁舎】&#10;有形固定資産減価償却率">
          <a:extLst>
            <a:ext uri="{FF2B5EF4-FFF2-40B4-BE49-F238E27FC236}">
              <a16:creationId xmlns:a16="http://schemas.microsoft.com/office/drawing/2014/main" id="{B78C1813-962A-4513-9F53-CB378DC80B1C}"/>
            </a:ext>
          </a:extLst>
        </xdr:cNvPr>
        <xdr:cNvSpPr txBox="1"/>
      </xdr:nvSpPr>
      <xdr:spPr>
        <a:xfrm>
          <a:off x="12675244"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39025</xdr:rowOff>
    </xdr:from>
    <xdr:ext cx="405111" cy="259045"/>
    <xdr:sp macro="" textlink="">
      <xdr:nvSpPr>
        <xdr:cNvPr id="883" name="n_3aveValue【庁舎】&#10;有形固定資産減価償却率">
          <a:extLst>
            <a:ext uri="{FF2B5EF4-FFF2-40B4-BE49-F238E27FC236}">
              <a16:creationId xmlns:a16="http://schemas.microsoft.com/office/drawing/2014/main" id="{79D47255-8342-4F76-8281-95A1842E7E19}"/>
            </a:ext>
          </a:extLst>
        </xdr:cNvPr>
        <xdr:cNvSpPr txBox="1"/>
      </xdr:nvSpPr>
      <xdr:spPr>
        <a:xfrm>
          <a:off x="11900544"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27595</xdr:rowOff>
    </xdr:from>
    <xdr:ext cx="405111" cy="259045"/>
    <xdr:sp macro="" textlink="">
      <xdr:nvSpPr>
        <xdr:cNvPr id="884" name="n_4aveValue【庁舎】&#10;有形固定資産減価償却率">
          <a:extLst>
            <a:ext uri="{FF2B5EF4-FFF2-40B4-BE49-F238E27FC236}">
              <a16:creationId xmlns:a16="http://schemas.microsoft.com/office/drawing/2014/main" id="{9F24E3FE-E600-4BF9-97CD-68759E46D5D8}"/>
            </a:ext>
          </a:extLst>
        </xdr:cNvPr>
        <xdr:cNvSpPr txBox="1"/>
      </xdr:nvSpPr>
      <xdr:spPr>
        <a:xfrm>
          <a:off x="11102984" y="17294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129557</xdr:rowOff>
    </xdr:from>
    <xdr:ext cx="405111" cy="259045"/>
    <xdr:sp macro="" textlink="">
      <xdr:nvSpPr>
        <xdr:cNvPr id="885" name="n_1mainValue【庁舎】&#10;有形固定資産減価償却率">
          <a:extLst>
            <a:ext uri="{FF2B5EF4-FFF2-40B4-BE49-F238E27FC236}">
              <a16:creationId xmlns:a16="http://schemas.microsoft.com/office/drawing/2014/main" id="{71B86861-6C3A-449D-B8C7-1D86BD732869}"/>
            </a:ext>
          </a:extLst>
        </xdr:cNvPr>
        <xdr:cNvSpPr txBox="1"/>
      </xdr:nvSpPr>
      <xdr:spPr>
        <a:xfrm>
          <a:off x="13437244" y="1806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111596</xdr:rowOff>
    </xdr:from>
    <xdr:ext cx="405111" cy="259045"/>
    <xdr:sp macro="" textlink="">
      <xdr:nvSpPr>
        <xdr:cNvPr id="886" name="n_2mainValue【庁舎】&#10;有形固定資産減価償却率">
          <a:extLst>
            <a:ext uri="{FF2B5EF4-FFF2-40B4-BE49-F238E27FC236}">
              <a16:creationId xmlns:a16="http://schemas.microsoft.com/office/drawing/2014/main" id="{51F84B0F-FCEE-494E-BE7B-0E9DCC80B2AC}"/>
            </a:ext>
          </a:extLst>
        </xdr:cNvPr>
        <xdr:cNvSpPr txBox="1"/>
      </xdr:nvSpPr>
      <xdr:spPr>
        <a:xfrm>
          <a:off x="12675244" y="18049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87103</xdr:rowOff>
    </xdr:from>
    <xdr:ext cx="405111" cy="259045"/>
    <xdr:sp macro="" textlink="">
      <xdr:nvSpPr>
        <xdr:cNvPr id="887" name="n_3mainValue【庁舎】&#10;有形固定資産減価償却率">
          <a:extLst>
            <a:ext uri="{FF2B5EF4-FFF2-40B4-BE49-F238E27FC236}">
              <a16:creationId xmlns:a16="http://schemas.microsoft.com/office/drawing/2014/main" id="{E97ACD7A-4B5E-4E51-AC2E-2188386D3782}"/>
            </a:ext>
          </a:extLst>
        </xdr:cNvPr>
        <xdr:cNvSpPr txBox="1"/>
      </xdr:nvSpPr>
      <xdr:spPr>
        <a:xfrm>
          <a:off x="11900544" y="1802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69141</xdr:rowOff>
    </xdr:from>
    <xdr:ext cx="405111" cy="259045"/>
    <xdr:sp macro="" textlink="">
      <xdr:nvSpPr>
        <xdr:cNvPr id="888" name="n_4mainValue【庁舎】&#10;有形固定資産減価償却率">
          <a:extLst>
            <a:ext uri="{FF2B5EF4-FFF2-40B4-BE49-F238E27FC236}">
              <a16:creationId xmlns:a16="http://schemas.microsoft.com/office/drawing/2014/main" id="{1D2E9894-96C8-48A3-917A-E85CD6B632CB}"/>
            </a:ext>
          </a:extLst>
        </xdr:cNvPr>
        <xdr:cNvSpPr txBox="1"/>
      </xdr:nvSpPr>
      <xdr:spPr>
        <a:xfrm>
          <a:off x="11102984" y="180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2573DE18-7444-4944-8A7E-1B98E67DFDFE}"/>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9DD9AE23-3753-46A8-BB19-921E0B01689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13601C2E-3357-4635-95F4-BA29D4C3241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FA83685F-04CE-4153-962E-0C115CB85B0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F9497BB0-CDAA-4ED0-8E4D-AC577DEBB4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9FDBF4A3-07A3-47DD-95FE-CB821E1D7A2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88314106-19BA-4106-AAC2-D80A9B0D9207}"/>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9E7751BB-AFC8-4473-AB79-6427C0467EC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F1ABCEAF-CE66-4BB8-8E9F-3498A3A95AD6}"/>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3F89EBF5-7490-453B-99A5-3948EAE614E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7F4F5C7A-297B-412B-89C5-A88CC1EC9ACA}"/>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213FE359-18F5-492F-B324-2BE771DD4111}"/>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B601999C-E534-44A5-8C8D-CB6F2C9C370C}"/>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9CA16B88-3E1A-408A-90C5-9E9F152A5E2B}"/>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8256CF54-A71A-4D04-805C-45B9E1A3AD5C}"/>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199F205F-BEAC-4EC7-B841-E23FEB6A389E}"/>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A76DCD79-F200-4004-9455-2491FB49E86E}"/>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A7230D6B-6641-48FB-B264-69F538DBB66D}"/>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CA9A76D9-852F-4139-99F3-D5E07EDCB6E2}"/>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BF7DCD15-6C88-4BEE-8F1F-FCDCF2172CE6}"/>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51A3E004-A820-4586-BF30-5C4EF4578AB1}"/>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9C1ED91D-6C4F-4640-8A1B-83FD2F7F2C28}"/>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7AF96D87-52DE-4761-BB7C-6F570C5EBA1A}"/>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2E815CEA-E958-4D2E-9471-6D489215E2C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03FC92E6-9E46-431C-9FFA-93180B5529C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A80632FE-DCBD-47CC-97C4-90EAC740A1C3}"/>
            </a:ext>
          </a:extLst>
        </xdr:cNvPr>
        <xdr:cNvCxnSpPr/>
      </xdr:nvCxnSpPr>
      <xdr:spPr>
        <a:xfrm flipV="1">
          <a:off x="19509104" y="16680724"/>
          <a:ext cx="0" cy="139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D0F8C9FC-496F-4BA1-A510-65866D4FA6E2}"/>
            </a:ext>
          </a:extLst>
        </xdr:cNvPr>
        <xdr:cNvSpPr txBox="1"/>
      </xdr:nvSpPr>
      <xdr:spPr>
        <a:xfrm>
          <a:off x="19547840" y="180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288A3EAD-BEE5-41BD-83C9-741724F11130}"/>
            </a:ext>
          </a:extLst>
        </xdr:cNvPr>
        <xdr:cNvCxnSpPr/>
      </xdr:nvCxnSpPr>
      <xdr:spPr>
        <a:xfrm>
          <a:off x="19443700" y="18077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EFAC97ED-1F49-4242-A171-6448AC3D25F2}"/>
            </a:ext>
          </a:extLst>
        </xdr:cNvPr>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AE5986E3-24F7-4765-B53F-C01EB7F934E7}"/>
            </a:ext>
          </a:extLst>
        </xdr:cNvPr>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8F81884F-BDD3-4A9E-93E8-A71F9EE17479}"/>
            </a:ext>
          </a:extLst>
        </xdr:cNvPr>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F910F945-0DA6-4031-ABA4-29748E11D9EF}"/>
            </a:ext>
          </a:extLst>
        </xdr:cNvPr>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59EBEC28-C1BD-48E7-A89A-26B7456E2A4E}"/>
            </a:ext>
          </a:extLst>
        </xdr:cNvPr>
        <xdr:cNvSpPr/>
      </xdr:nvSpPr>
      <xdr:spPr>
        <a:xfrm>
          <a:off x="18735040" y="17678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9DE13CA3-01E6-48DC-83B4-9B94FF3D7954}"/>
            </a:ext>
          </a:extLst>
        </xdr:cNvPr>
        <xdr:cNvSpPr/>
      </xdr:nvSpPr>
      <xdr:spPr>
        <a:xfrm>
          <a:off x="1793748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5F94A446-9B1B-43A4-8E00-75DF551D57E5}"/>
            </a:ext>
          </a:extLst>
        </xdr:cNvPr>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2E6855F1-C831-4715-B938-940AA7457C10}"/>
            </a:ext>
          </a:extLst>
        </xdr:cNvPr>
        <xdr:cNvSpPr/>
      </xdr:nvSpPr>
      <xdr:spPr>
        <a:xfrm>
          <a:off x="16388080" y="176978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2AC36D13-C729-47A1-8E13-5F197FAFF2A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6F489FA8-C941-4F5C-B317-FA66FC30667E}"/>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11911C0-18F0-4A67-8E5D-C7D32A64000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8B501252-B23D-496F-ABF7-899862522AA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877C1643-43EC-488B-A502-AAD457215453}"/>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0" name="楕円 929">
          <a:extLst>
            <a:ext uri="{FF2B5EF4-FFF2-40B4-BE49-F238E27FC236}">
              <a16:creationId xmlns:a16="http://schemas.microsoft.com/office/drawing/2014/main" id="{F50DCD22-C854-4D45-9CDE-3BEDEA6F4A81}"/>
            </a:ext>
          </a:extLst>
        </xdr:cNvPr>
        <xdr:cNvSpPr/>
      </xdr:nvSpPr>
      <xdr:spPr>
        <a:xfrm>
          <a:off x="1945894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59707</xdr:rowOff>
    </xdr:from>
    <xdr:ext cx="469744" cy="259045"/>
    <xdr:sp macro="" textlink="">
      <xdr:nvSpPr>
        <xdr:cNvPr id="931" name="【庁舎】&#10;一人当たり面積該当値テキスト">
          <a:extLst>
            <a:ext uri="{FF2B5EF4-FFF2-40B4-BE49-F238E27FC236}">
              <a16:creationId xmlns:a16="http://schemas.microsoft.com/office/drawing/2014/main" id="{093AC9B9-A9E2-4771-A21D-E9FDF0051985}"/>
            </a:ext>
          </a:extLst>
        </xdr:cNvPr>
        <xdr:cNvSpPr txBox="1"/>
      </xdr:nvSpPr>
      <xdr:spPr>
        <a:xfrm>
          <a:off x="19547840"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5806</xdr:rowOff>
    </xdr:from>
    <xdr:to>
      <xdr:col>112</xdr:col>
      <xdr:colOff>38100</xdr:colOff>
      <xdr:row>106</xdr:row>
      <xdr:rowOff>107406</xdr:rowOff>
    </xdr:to>
    <xdr:sp macro="" textlink="">
      <xdr:nvSpPr>
        <xdr:cNvPr id="932" name="楕円 931">
          <a:extLst>
            <a:ext uri="{FF2B5EF4-FFF2-40B4-BE49-F238E27FC236}">
              <a16:creationId xmlns:a16="http://schemas.microsoft.com/office/drawing/2014/main" id="{1EDD0F8D-CF0F-406D-9171-E937458A5408}"/>
            </a:ext>
          </a:extLst>
        </xdr:cNvPr>
        <xdr:cNvSpPr/>
      </xdr:nvSpPr>
      <xdr:spPr>
        <a:xfrm>
          <a:off x="18735040" y="17775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106</xdr:row>
      <xdr:rowOff>56606</xdr:rowOff>
    </xdr:to>
    <xdr:cxnSp macro="">
      <xdr:nvCxnSpPr>
        <xdr:cNvPr id="933" name="直線コネクタ 932">
          <a:extLst>
            <a:ext uri="{FF2B5EF4-FFF2-40B4-BE49-F238E27FC236}">
              <a16:creationId xmlns:a16="http://schemas.microsoft.com/office/drawing/2014/main" id="{0A4003D9-A94A-41DB-B2F1-2C50F80DFF7F}"/>
            </a:ext>
          </a:extLst>
        </xdr:cNvPr>
        <xdr:cNvCxnSpPr/>
      </xdr:nvCxnSpPr>
      <xdr:spPr>
        <a:xfrm flipV="1">
          <a:off x="18778220" y="17689830"/>
          <a:ext cx="731520" cy="13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934" name="楕円 933">
          <a:extLst>
            <a:ext uri="{FF2B5EF4-FFF2-40B4-BE49-F238E27FC236}">
              <a16:creationId xmlns:a16="http://schemas.microsoft.com/office/drawing/2014/main" id="{4876465A-FD0E-4125-AA33-F7BEFC8B1877}"/>
            </a:ext>
          </a:extLst>
        </xdr:cNvPr>
        <xdr:cNvSpPr/>
      </xdr:nvSpPr>
      <xdr:spPr>
        <a:xfrm>
          <a:off x="17937480" y="177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56606</xdr:rowOff>
    </xdr:from>
    <xdr:to>
      <xdr:col>111</xdr:col>
      <xdr:colOff>177800</xdr:colOff>
      <xdr:row>106</xdr:row>
      <xdr:rowOff>63137</xdr:rowOff>
    </xdr:to>
    <xdr:cxnSp macro="">
      <xdr:nvCxnSpPr>
        <xdr:cNvPr id="935" name="直線コネクタ 934">
          <a:extLst>
            <a:ext uri="{FF2B5EF4-FFF2-40B4-BE49-F238E27FC236}">
              <a16:creationId xmlns:a16="http://schemas.microsoft.com/office/drawing/2014/main" id="{04BD2F5C-4E6C-48EE-B005-535191121E61}"/>
            </a:ext>
          </a:extLst>
        </xdr:cNvPr>
        <xdr:cNvCxnSpPr/>
      </xdr:nvCxnSpPr>
      <xdr:spPr>
        <a:xfrm flipV="1">
          <a:off x="17988280" y="17826446"/>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936" name="楕円 935">
          <a:extLst>
            <a:ext uri="{FF2B5EF4-FFF2-40B4-BE49-F238E27FC236}">
              <a16:creationId xmlns:a16="http://schemas.microsoft.com/office/drawing/2014/main" id="{E936D9D4-181F-4187-8E1A-53A590BBBC7E}"/>
            </a:ext>
          </a:extLst>
        </xdr:cNvPr>
        <xdr:cNvSpPr/>
      </xdr:nvSpPr>
      <xdr:spPr>
        <a:xfrm>
          <a:off x="17162780" y="177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59871</xdr:rowOff>
    </xdr:from>
    <xdr:to>
      <xdr:col>107</xdr:col>
      <xdr:colOff>50800</xdr:colOff>
      <xdr:row>106</xdr:row>
      <xdr:rowOff>63137</xdr:rowOff>
    </xdr:to>
    <xdr:cxnSp macro="">
      <xdr:nvCxnSpPr>
        <xdr:cNvPr id="937" name="直線コネクタ 936">
          <a:extLst>
            <a:ext uri="{FF2B5EF4-FFF2-40B4-BE49-F238E27FC236}">
              <a16:creationId xmlns:a16="http://schemas.microsoft.com/office/drawing/2014/main" id="{C2135B01-B959-447D-8ADE-09B2A6A83C19}"/>
            </a:ext>
          </a:extLst>
        </xdr:cNvPr>
        <xdr:cNvCxnSpPr/>
      </xdr:nvCxnSpPr>
      <xdr:spPr>
        <a:xfrm>
          <a:off x="17213580" y="17829711"/>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xdr:rowOff>
    </xdr:from>
    <xdr:to>
      <xdr:col>98</xdr:col>
      <xdr:colOff>38100</xdr:colOff>
      <xdr:row>106</xdr:row>
      <xdr:rowOff>117202</xdr:rowOff>
    </xdr:to>
    <xdr:sp macro="" textlink="">
      <xdr:nvSpPr>
        <xdr:cNvPr id="938" name="楕円 937">
          <a:extLst>
            <a:ext uri="{FF2B5EF4-FFF2-40B4-BE49-F238E27FC236}">
              <a16:creationId xmlns:a16="http://schemas.microsoft.com/office/drawing/2014/main" id="{FAA1EF8C-2960-4CBD-BB6F-4FD925098E98}"/>
            </a:ext>
          </a:extLst>
        </xdr:cNvPr>
        <xdr:cNvSpPr/>
      </xdr:nvSpPr>
      <xdr:spPr>
        <a:xfrm>
          <a:off x="16388080" y="17785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66402</xdr:rowOff>
    </xdr:to>
    <xdr:cxnSp macro="">
      <xdr:nvCxnSpPr>
        <xdr:cNvPr id="939" name="直線コネクタ 938">
          <a:extLst>
            <a:ext uri="{FF2B5EF4-FFF2-40B4-BE49-F238E27FC236}">
              <a16:creationId xmlns:a16="http://schemas.microsoft.com/office/drawing/2014/main" id="{0173BB01-EC4C-48B1-B70D-21ADE1B4EC58}"/>
            </a:ext>
          </a:extLst>
        </xdr:cNvPr>
        <xdr:cNvCxnSpPr/>
      </xdr:nvCxnSpPr>
      <xdr:spPr>
        <a:xfrm flipV="1">
          <a:off x="16431260" y="17829711"/>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940" name="n_1aveValue【庁舎】&#10;一人当たり面積">
          <a:extLst>
            <a:ext uri="{FF2B5EF4-FFF2-40B4-BE49-F238E27FC236}">
              <a16:creationId xmlns:a16="http://schemas.microsoft.com/office/drawing/2014/main" id="{F728B445-9C98-4DC2-95CD-AC69C6995620}"/>
            </a:ext>
          </a:extLst>
        </xdr:cNvPr>
        <xdr:cNvSpPr txBox="1"/>
      </xdr:nvSpPr>
      <xdr:spPr>
        <a:xfrm>
          <a:off x="18561127"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941" name="n_2aveValue【庁舎】&#10;一人当たり面積">
          <a:extLst>
            <a:ext uri="{FF2B5EF4-FFF2-40B4-BE49-F238E27FC236}">
              <a16:creationId xmlns:a16="http://schemas.microsoft.com/office/drawing/2014/main" id="{7416AAED-1932-4584-A835-823EB6D9EF83}"/>
            </a:ext>
          </a:extLst>
        </xdr:cNvPr>
        <xdr:cNvSpPr txBox="1"/>
      </xdr:nvSpPr>
      <xdr:spPr>
        <a:xfrm>
          <a:off x="1777626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942" name="n_3aveValue【庁舎】&#10;一人当たり面積">
          <a:extLst>
            <a:ext uri="{FF2B5EF4-FFF2-40B4-BE49-F238E27FC236}">
              <a16:creationId xmlns:a16="http://schemas.microsoft.com/office/drawing/2014/main" id="{97784377-7C04-44ED-95B0-A52C59232F94}"/>
            </a:ext>
          </a:extLst>
        </xdr:cNvPr>
        <xdr:cNvSpPr txBox="1"/>
      </xdr:nvSpPr>
      <xdr:spPr>
        <a:xfrm>
          <a:off x="170015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943" name="n_4aveValue【庁舎】&#10;一人当たり面積">
          <a:extLst>
            <a:ext uri="{FF2B5EF4-FFF2-40B4-BE49-F238E27FC236}">
              <a16:creationId xmlns:a16="http://schemas.microsoft.com/office/drawing/2014/main" id="{327FFA9B-8779-4AFF-B6EA-49CD54DB2E9E}"/>
            </a:ext>
          </a:extLst>
        </xdr:cNvPr>
        <xdr:cNvSpPr txBox="1"/>
      </xdr:nvSpPr>
      <xdr:spPr>
        <a:xfrm>
          <a:off x="16226867" y="1747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98533</xdr:rowOff>
    </xdr:from>
    <xdr:ext cx="469744" cy="259045"/>
    <xdr:sp macro="" textlink="">
      <xdr:nvSpPr>
        <xdr:cNvPr id="944" name="n_1mainValue【庁舎】&#10;一人当たり面積">
          <a:extLst>
            <a:ext uri="{FF2B5EF4-FFF2-40B4-BE49-F238E27FC236}">
              <a16:creationId xmlns:a16="http://schemas.microsoft.com/office/drawing/2014/main" id="{317C5125-497B-40AF-A280-20C1883AB7B4}"/>
            </a:ext>
          </a:extLst>
        </xdr:cNvPr>
        <xdr:cNvSpPr txBox="1"/>
      </xdr:nvSpPr>
      <xdr:spPr>
        <a:xfrm>
          <a:off x="18561127" y="178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105064</xdr:rowOff>
    </xdr:from>
    <xdr:ext cx="469744" cy="259045"/>
    <xdr:sp macro="" textlink="">
      <xdr:nvSpPr>
        <xdr:cNvPr id="945" name="n_2mainValue【庁舎】&#10;一人当たり面積">
          <a:extLst>
            <a:ext uri="{FF2B5EF4-FFF2-40B4-BE49-F238E27FC236}">
              <a16:creationId xmlns:a16="http://schemas.microsoft.com/office/drawing/2014/main" id="{D46CD793-E1C2-4DD8-9733-F1CDAE6943FB}"/>
            </a:ext>
          </a:extLst>
        </xdr:cNvPr>
        <xdr:cNvSpPr txBox="1"/>
      </xdr:nvSpPr>
      <xdr:spPr>
        <a:xfrm>
          <a:off x="17776267" y="1787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101798</xdr:rowOff>
    </xdr:from>
    <xdr:ext cx="469744" cy="259045"/>
    <xdr:sp macro="" textlink="">
      <xdr:nvSpPr>
        <xdr:cNvPr id="946" name="n_3mainValue【庁舎】&#10;一人当たり面積">
          <a:extLst>
            <a:ext uri="{FF2B5EF4-FFF2-40B4-BE49-F238E27FC236}">
              <a16:creationId xmlns:a16="http://schemas.microsoft.com/office/drawing/2014/main" id="{AF4C2C88-6400-4105-B2FC-5436745E0AF0}"/>
            </a:ext>
          </a:extLst>
        </xdr:cNvPr>
        <xdr:cNvSpPr txBox="1"/>
      </xdr:nvSpPr>
      <xdr:spPr>
        <a:xfrm>
          <a:off x="17001567" y="178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108329</xdr:rowOff>
    </xdr:from>
    <xdr:ext cx="469744" cy="259045"/>
    <xdr:sp macro="" textlink="">
      <xdr:nvSpPr>
        <xdr:cNvPr id="947" name="n_4mainValue【庁舎】&#10;一人当たり面積">
          <a:extLst>
            <a:ext uri="{FF2B5EF4-FFF2-40B4-BE49-F238E27FC236}">
              <a16:creationId xmlns:a16="http://schemas.microsoft.com/office/drawing/2014/main" id="{CB984862-5044-49C9-AB37-49A381D6E058}"/>
            </a:ext>
          </a:extLst>
        </xdr:cNvPr>
        <xdr:cNvSpPr txBox="1"/>
      </xdr:nvSpPr>
      <xdr:spPr>
        <a:xfrm>
          <a:off x="16226867" y="1787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E226C4AE-2973-41D0-BF44-AC41C38301F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316654E5-42BD-46B7-8874-51FE8338E50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1EF8D8B0-A5CA-4F7A-A164-A4AF3E22176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福祉施設に係る有形固定資産減価償却率については、「ひと・ふれあいセンター」（隣保館）のみが対象である。昭和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年に建てられた建物であり、既に耐用年数に達しているため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周辺施設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複合化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した一体的な施設の整備を予定しているため、低下する見込みである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庁舎に係る有形固定資産減価償却率については、本市の所有する庁舎のうち本庁は昭和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年に、市民福祉センターは昭和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年に、その他の庁舎は平成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年に建てられた建物であるため、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非常に高い水準となってい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本庁とその周辺施設を複合化した一体的な新庁舎の整備が完了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消防施設に係る有形減価償却率については、消防団器具庫を順次建替を行っており水準の低下に努めている。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なお、一般廃棄物処理施設に係る有形固定資産減価償却率については、ゴミ焼却場を平成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年に新設していることから、比較的低い水準となっている。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6" customWidth="1"/>
    <col min="12" max="12" width="2.21875" style="176" customWidth="1"/>
    <col min="13" max="17" width="2.33203125" style="176" customWidth="1"/>
    <col min="18" max="119" width="2.109375" style="176" customWidth="1"/>
    <col min="120" max="16384" width="0" style="176" hidden="1"/>
  </cols>
  <sheetData>
    <row r="1" spans="1:119" ht="33" customHeight="1" x14ac:dyDescent="0.2">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7"/>
      <c r="DK1" s="177"/>
      <c r="DL1" s="177"/>
      <c r="DM1" s="177"/>
      <c r="DN1" s="177"/>
      <c r="DO1" s="177"/>
    </row>
    <row r="2" spans="1:119" ht="24" thickBot="1" x14ac:dyDescent="0.25">
      <c r="B2" s="178" t="s">
        <v>83</v>
      </c>
      <c r="C2" s="178"/>
      <c r="D2" s="179"/>
    </row>
    <row r="3" spans="1:119" ht="18.75" customHeight="1" thickBot="1" x14ac:dyDescent="0.25">
      <c r="A3" s="177"/>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2">
      <c r="A4" s="177"/>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38162878</v>
      </c>
      <c r="BO4" s="485"/>
      <c r="BP4" s="485"/>
      <c r="BQ4" s="485"/>
      <c r="BR4" s="485"/>
      <c r="BS4" s="485"/>
      <c r="BT4" s="485"/>
      <c r="BU4" s="486"/>
      <c r="BV4" s="484">
        <v>43137302</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2.4</v>
      </c>
      <c r="CU4" s="625"/>
      <c r="CV4" s="625"/>
      <c r="CW4" s="625"/>
      <c r="CX4" s="625"/>
      <c r="CY4" s="625"/>
      <c r="CZ4" s="625"/>
      <c r="DA4" s="626"/>
      <c r="DB4" s="624">
        <v>0.8</v>
      </c>
      <c r="DC4" s="625"/>
      <c r="DD4" s="625"/>
      <c r="DE4" s="625"/>
      <c r="DF4" s="625"/>
      <c r="DG4" s="625"/>
      <c r="DH4" s="625"/>
      <c r="DI4" s="626"/>
    </row>
    <row r="5" spans="1:119" ht="18.75" customHeight="1" x14ac:dyDescent="0.2">
      <c r="A5" s="177"/>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37675219</v>
      </c>
      <c r="BO5" s="456"/>
      <c r="BP5" s="456"/>
      <c r="BQ5" s="456"/>
      <c r="BR5" s="456"/>
      <c r="BS5" s="456"/>
      <c r="BT5" s="456"/>
      <c r="BU5" s="457"/>
      <c r="BV5" s="455">
        <v>42894217</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95.1</v>
      </c>
      <c r="CU5" s="453"/>
      <c r="CV5" s="453"/>
      <c r="CW5" s="453"/>
      <c r="CX5" s="453"/>
      <c r="CY5" s="453"/>
      <c r="CZ5" s="453"/>
      <c r="DA5" s="454"/>
      <c r="DB5" s="452">
        <v>89.5</v>
      </c>
      <c r="DC5" s="453"/>
      <c r="DD5" s="453"/>
      <c r="DE5" s="453"/>
      <c r="DF5" s="453"/>
      <c r="DG5" s="453"/>
      <c r="DH5" s="453"/>
      <c r="DI5" s="454"/>
    </row>
    <row r="6" spans="1:119" ht="18.75" customHeight="1" x14ac:dyDescent="0.2">
      <c r="A6" s="177"/>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487659</v>
      </c>
      <c r="BO6" s="456"/>
      <c r="BP6" s="456"/>
      <c r="BQ6" s="456"/>
      <c r="BR6" s="456"/>
      <c r="BS6" s="456"/>
      <c r="BT6" s="456"/>
      <c r="BU6" s="457"/>
      <c r="BV6" s="455">
        <v>243085</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97</v>
      </c>
      <c r="CU6" s="599"/>
      <c r="CV6" s="599"/>
      <c r="CW6" s="599"/>
      <c r="CX6" s="599"/>
      <c r="CY6" s="599"/>
      <c r="CZ6" s="599"/>
      <c r="DA6" s="600"/>
      <c r="DB6" s="598">
        <v>94.5</v>
      </c>
      <c r="DC6" s="599"/>
      <c r="DD6" s="599"/>
      <c r="DE6" s="599"/>
      <c r="DF6" s="599"/>
      <c r="DG6" s="599"/>
      <c r="DH6" s="599"/>
      <c r="DI6" s="600"/>
    </row>
    <row r="7" spans="1:119" ht="18.75" customHeight="1" x14ac:dyDescent="0.2">
      <c r="A7" s="177"/>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107</v>
      </c>
      <c r="AV7" s="514"/>
      <c r="AW7" s="514"/>
      <c r="AX7" s="514"/>
      <c r="AY7" s="469" t="s">
        <v>108</v>
      </c>
      <c r="AZ7" s="470"/>
      <c r="BA7" s="470"/>
      <c r="BB7" s="470"/>
      <c r="BC7" s="470"/>
      <c r="BD7" s="470"/>
      <c r="BE7" s="470"/>
      <c r="BF7" s="470"/>
      <c r="BG7" s="470"/>
      <c r="BH7" s="470"/>
      <c r="BI7" s="470"/>
      <c r="BJ7" s="470"/>
      <c r="BK7" s="470"/>
      <c r="BL7" s="470"/>
      <c r="BM7" s="471"/>
      <c r="BN7" s="455">
        <v>26248</v>
      </c>
      <c r="BO7" s="456"/>
      <c r="BP7" s="456"/>
      <c r="BQ7" s="456"/>
      <c r="BR7" s="456"/>
      <c r="BS7" s="456"/>
      <c r="BT7" s="456"/>
      <c r="BU7" s="457"/>
      <c r="BV7" s="455">
        <v>86906</v>
      </c>
      <c r="BW7" s="456"/>
      <c r="BX7" s="456"/>
      <c r="BY7" s="456"/>
      <c r="BZ7" s="456"/>
      <c r="CA7" s="456"/>
      <c r="CB7" s="456"/>
      <c r="CC7" s="457"/>
      <c r="CD7" s="495" t="s">
        <v>109</v>
      </c>
      <c r="CE7" s="415"/>
      <c r="CF7" s="415"/>
      <c r="CG7" s="415"/>
      <c r="CH7" s="415"/>
      <c r="CI7" s="415"/>
      <c r="CJ7" s="415"/>
      <c r="CK7" s="415"/>
      <c r="CL7" s="415"/>
      <c r="CM7" s="415"/>
      <c r="CN7" s="415"/>
      <c r="CO7" s="415"/>
      <c r="CP7" s="415"/>
      <c r="CQ7" s="415"/>
      <c r="CR7" s="415"/>
      <c r="CS7" s="496"/>
      <c r="CT7" s="455">
        <v>18978214</v>
      </c>
      <c r="CU7" s="456"/>
      <c r="CV7" s="456"/>
      <c r="CW7" s="456"/>
      <c r="CX7" s="456"/>
      <c r="CY7" s="456"/>
      <c r="CZ7" s="456"/>
      <c r="DA7" s="457"/>
      <c r="DB7" s="455">
        <v>19543518</v>
      </c>
      <c r="DC7" s="456"/>
      <c r="DD7" s="456"/>
      <c r="DE7" s="456"/>
      <c r="DF7" s="456"/>
      <c r="DG7" s="456"/>
      <c r="DH7" s="456"/>
      <c r="DI7" s="457"/>
    </row>
    <row r="8" spans="1:119" ht="18.75" customHeight="1" thickBot="1" x14ac:dyDescent="0.25">
      <c r="A8" s="177"/>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110</v>
      </c>
      <c r="AN8" s="412"/>
      <c r="AO8" s="412"/>
      <c r="AP8" s="412"/>
      <c r="AQ8" s="412"/>
      <c r="AR8" s="412"/>
      <c r="AS8" s="412"/>
      <c r="AT8" s="413"/>
      <c r="AU8" s="513" t="s">
        <v>111</v>
      </c>
      <c r="AV8" s="514"/>
      <c r="AW8" s="514"/>
      <c r="AX8" s="514"/>
      <c r="AY8" s="469" t="s">
        <v>112</v>
      </c>
      <c r="AZ8" s="470"/>
      <c r="BA8" s="470"/>
      <c r="BB8" s="470"/>
      <c r="BC8" s="470"/>
      <c r="BD8" s="470"/>
      <c r="BE8" s="470"/>
      <c r="BF8" s="470"/>
      <c r="BG8" s="470"/>
      <c r="BH8" s="470"/>
      <c r="BI8" s="470"/>
      <c r="BJ8" s="470"/>
      <c r="BK8" s="470"/>
      <c r="BL8" s="470"/>
      <c r="BM8" s="471"/>
      <c r="BN8" s="455">
        <v>461411</v>
      </c>
      <c r="BO8" s="456"/>
      <c r="BP8" s="456"/>
      <c r="BQ8" s="456"/>
      <c r="BR8" s="456"/>
      <c r="BS8" s="456"/>
      <c r="BT8" s="456"/>
      <c r="BU8" s="457"/>
      <c r="BV8" s="455">
        <v>156179</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0.65</v>
      </c>
      <c r="CU8" s="559"/>
      <c r="CV8" s="559"/>
      <c r="CW8" s="559"/>
      <c r="CX8" s="559"/>
      <c r="CY8" s="559"/>
      <c r="CZ8" s="559"/>
      <c r="DA8" s="560"/>
      <c r="DB8" s="558">
        <v>0.66</v>
      </c>
      <c r="DC8" s="559"/>
      <c r="DD8" s="559"/>
      <c r="DE8" s="559"/>
      <c r="DF8" s="559"/>
      <c r="DG8" s="559"/>
      <c r="DH8" s="559"/>
      <c r="DI8" s="560"/>
    </row>
    <row r="9" spans="1:119" ht="18.75" customHeight="1" thickBot="1" x14ac:dyDescent="0.25">
      <c r="A9" s="177"/>
      <c r="B9" s="587" t="s">
        <v>114</v>
      </c>
      <c r="C9" s="588"/>
      <c r="D9" s="588"/>
      <c r="E9" s="588"/>
      <c r="F9" s="588"/>
      <c r="G9" s="588"/>
      <c r="H9" s="588"/>
      <c r="I9" s="588"/>
      <c r="J9" s="588"/>
      <c r="K9" s="506"/>
      <c r="L9" s="589" t="s">
        <v>115</v>
      </c>
      <c r="M9" s="590"/>
      <c r="N9" s="590"/>
      <c r="O9" s="590"/>
      <c r="P9" s="590"/>
      <c r="Q9" s="591"/>
      <c r="R9" s="592">
        <v>84443</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305232</v>
      </c>
      <c r="BO9" s="456"/>
      <c r="BP9" s="456"/>
      <c r="BQ9" s="456"/>
      <c r="BR9" s="456"/>
      <c r="BS9" s="456"/>
      <c r="BT9" s="456"/>
      <c r="BU9" s="457"/>
      <c r="BV9" s="455">
        <v>62555</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11.5</v>
      </c>
      <c r="CU9" s="453"/>
      <c r="CV9" s="453"/>
      <c r="CW9" s="453"/>
      <c r="CX9" s="453"/>
      <c r="CY9" s="453"/>
      <c r="CZ9" s="453"/>
      <c r="DA9" s="454"/>
      <c r="DB9" s="452">
        <v>10.7</v>
      </c>
      <c r="DC9" s="453"/>
      <c r="DD9" s="453"/>
      <c r="DE9" s="453"/>
      <c r="DF9" s="453"/>
      <c r="DG9" s="453"/>
      <c r="DH9" s="453"/>
      <c r="DI9" s="454"/>
    </row>
    <row r="10" spans="1:119" ht="18.75" customHeight="1" thickBot="1" x14ac:dyDescent="0.25">
      <c r="A10" s="177"/>
      <c r="B10" s="587"/>
      <c r="C10" s="588"/>
      <c r="D10" s="588"/>
      <c r="E10" s="588"/>
      <c r="F10" s="588"/>
      <c r="G10" s="588"/>
      <c r="H10" s="588"/>
      <c r="I10" s="588"/>
      <c r="J10" s="588"/>
      <c r="K10" s="506"/>
      <c r="L10" s="411" t="s">
        <v>120</v>
      </c>
      <c r="M10" s="412"/>
      <c r="N10" s="412"/>
      <c r="O10" s="412"/>
      <c r="P10" s="412"/>
      <c r="Q10" s="413"/>
      <c r="R10" s="408">
        <v>88694</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79000</v>
      </c>
      <c r="BO10" s="456"/>
      <c r="BP10" s="456"/>
      <c r="BQ10" s="456"/>
      <c r="BR10" s="456"/>
      <c r="BS10" s="456"/>
      <c r="BT10" s="456"/>
      <c r="BU10" s="457"/>
      <c r="BV10" s="455">
        <v>1024760</v>
      </c>
      <c r="BW10" s="456"/>
      <c r="BX10" s="456"/>
      <c r="BY10" s="456"/>
      <c r="BZ10" s="456"/>
      <c r="CA10" s="456"/>
      <c r="CB10" s="456"/>
      <c r="CC10" s="457"/>
      <c r="CD10" s="180" t="s">
        <v>124</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5">
      <c r="A11" s="177"/>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96</v>
      </c>
      <c r="AV11" s="514"/>
      <c r="AW11" s="514"/>
      <c r="AX11" s="514"/>
      <c r="AY11" s="469" t="s">
        <v>128</v>
      </c>
      <c r="AZ11" s="470"/>
      <c r="BA11" s="470"/>
      <c r="BB11" s="470"/>
      <c r="BC11" s="470"/>
      <c r="BD11" s="470"/>
      <c r="BE11" s="470"/>
      <c r="BF11" s="470"/>
      <c r="BG11" s="470"/>
      <c r="BH11" s="470"/>
      <c r="BI11" s="470"/>
      <c r="BJ11" s="470"/>
      <c r="BK11" s="470"/>
      <c r="BL11" s="470"/>
      <c r="BM11" s="471"/>
      <c r="BN11" s="455">
        <v>27226</v>
      </c>
      <c r="BO11" s="456"/>
      <c r="BP11" s="456"/>
      <c r="BQ11" s="456"/>
      <c r="BR11" s="456"/>
      <c r="BS11" s="456"/>
      <c r="BT11" s="456"/>
      <c r="BU11" s="457"/>
      <c r="BV11" s="455">
        <v>27650</v>
      </c>
      <c r="BW11" s="456"/>
      <c r="BX11" s="456"/>
      <c r="BY11" s="456"/>
      <c r="BZ11" s="456"/>
      <c r="CA11" s="456"/>
      <c r="CB11" s="456"/>
      <c r="CC11" s="457"/>
      <c r="CD11" s="495" t="s">
        <v>129</v>
      </c>
      <c r="CE11" s="415"/>
      <c r="CF11" s="415"/>
      <c r="CG11" s="415"/>
      <c r="CH11" s="415"/>
      <c r="CI11" s="415"/>
      <c r="CJ11" s="415"/>
      <c r="CK11" s="415"/>
      <c r="CL11" s="415"/>
      <c r="CM11" s="415"/>
      <c r="CN11" s="415"/>
      <c r="CO11" s="415"/>
      <c r="CP11" s="415"/>
      <c r="CQ11" s="415"/>
      <c r="CR11" s="415"/>
      <c r="CS11" s="496"/>
      <c r="CT11" s="558" t="s">
        <v>130</v>
      </c>
      <c r="CU11" s="559"/>
      <c r="CV11" s="559"/>
      <c r="CW11" s="559"/>
      <c r="CX11" s="559"/>
      <c r="CY11" s="559"/>
      <c r="CZ11" s="559"/>
      <c r="DA11" s="560"/>
      <c r="DB11" s="558" t="s">
        <v>131</v>
      </c>
      <c r="DC11" s="559"/>
      <c r="DD11" s="559"/>
      <c r="DE11" s="559"/>
      <c r="DF11" s="559"/>
      <c r="DG11" s="559"/>
      <c r="DH11" s="559"/>
      <c r="DI11" s="560"/>
    </row>
    <row r="12" spans="1:119" ht="18.75" customHeight="1" x14ac:dyDescent="0.2">
      <c r="A12" s="177"/>
      <c r="B12" s="561" t="s">
        <v>132</v>
      </c>
      <c r="C12" s="562"/>
      <c r="D12" s="562"/>
      <c r="E12" s="562"/>
      <c r="F12" s="562"/>
      <c r="G12" s="562"/>
      <c r="H12" s="562"/>
      <c r="I12" s="562"/>
      <c r="J12" s="562"/>
      <c r="K12" s="563"/>
      <c r="L12" s="570" t="s">
        <v>133</v>
      </c>
      <c r="M12" s="571"/>
      <c r="N12" s="571"/>
      <c r="O12" s="571"/>
      <c r="P12" s="571"/>
      <c r="Q12" s="572"/>
      <c r="R12" s="573">
        <v>83156</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96</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131</v>
      </c>
      <c r="DC12" s="559"/>
      <c r="DD12" s="559"/>
      <c r="DE12" s="559"/>
      <c r="DF12" s="559"/>
      <c r="DG12" s="559"/>
      <c r="DH12" s="559"/>
      <c r="DI12" s="560"/>
    </row>
    <row r="13" spans="1:119" ht="18.75" customHeight="1" x14ac:dyDescent="0.2">
      <c r="A13" s="177"/>
      <c r="B13" s="564"/>
      <c r="C13" s="565"/>
      <c r="D13" s="565"/>
      <c r="E13" s="565"/>
      <c r="F13" s="565"/>
      <c r="G13" s="565"/>
      <c r="H13" s="565"/>
      <c r="I13" s="565"/>
      <c r="J13" s="565"/>
      <c r="K13" s="566"/>
      <c r="L13" s="186"/>
      <c r="M13" s="539" t="s">
        <v>139</v>
      </c>
      <c r="N13" s="540"/>
      <c r="O13" s="540"/>
      <c r="P13" s="540"/>
      <c r="Q13" s="541"/>
      <c r="R13" s="542">
        <v>81860</v>
      </c>
      <c r="S13" s="543"/>
      <c r="T13" s="543"/>
      <c r="U13" s="543"/>
      <c r="V13" s="544"/>
      <c r="W13" s="545" t="s">
        <v>140</v>
      </c>
      <c r="X13" s="441"/>
      <c r="Y13" s="441"/>
      <c r="Z13" s="441"/>
      <c r="AA13" s="441"/>
      <c r="AB13" s="442"/>
      <c r="AC13" s="408">
        <v>567</v>
      </c>
      <c r="AD13" s="409"/>
      <c r="AE13" s="409"/>
      <c r="AF13" s="409"/>
      <c r="AG13" s="410"/>
      <c r="AH13" s="408">
        <v>605</v>
      </c>
      <c r="AI13" s="409"/>
      <c r="AJ13" s="409"/>
      <c r="AK13" s="409"/>
      <c r="AL13" s="468"/>
      <c r="AM13" s="512" t="s">
        <v>141</v>
      </c>
      <c r="AN13" s="412"/>
      <c r="AO13" s="412"/>
      <c r="AP13" s="412"/>
      <c r="AQ13" s="412"/>
      <c r="AR13" s="412"/>
      <c r="AS13" s="412"/>
      <c r="AT13" s="413"/>
      <c r="AU13" s="513" t="s">
        <v>142</v>
      </c>
      <c r="AV13" s="514"/>
      <c r="AW13" s="514"/>
      <c r="AX13" s="514"/>
      <c r="AY13" s="469" t="s">
        <v>143</v>
      </c>
      <c r="AZ13" s="470"/>
      <c r="BA13" s="470"/>
      <c r="BB13" s="470"/>
      <c r="BC13" s="470"/>
      <c r="BD13" s="470"/>
      <c r="BE13" s="470"/>
      <c r="BF13" s="470"/>
      <c r="BG13" s="470"/>
      <c r="BH13" s="470"/>
      <c r="BI13" s="470"/>
      <c r="BJ13" s="470"/>
      <c r="BK13" s="470"/>
      <c r="BL13" s="470"/>
      <c r="BM13" s="471"/>
      <c r="BN13" s="455">
        <v>411458</v>
      </c>
      <c r="BO13" s="456"/>
      <c r="BP13" s="456"/>
      <c r="BQ13" s="456"/>
      <c r="BR13" s="456"/>
      <c r="BS13" s="456"/>
      <c r="BT13" s="456"/>
      <c r="BU13" s="457"/>
      <c r="BV13" s="455">
        <v>1114965</v>
      </c>
      <c r="BW13" s="456"/>
      <c r="BX13" s="456"/>
      <c r="BY13" s="456"/>
      <c r="BZ13" s="456"/>
      <c r="CA13" s="456"/>
      <c r="CB13" s="456"/>
      <c r="CC13" s="457"/>
      <c r="CD13" s="495" t="s">
        <v>144</v>
      </c>
      <c r="CE13" s="415"/>
      <c r="CF13" s="415"/>
      <c r="CG13" s="415"/>
      <c r="CH13" s="415"/>
      <c r="CI13" s="415"/>
      <c r="CJ13" s="415"/>
      <c r="CK13" s="415"/>
      <c r="CL13" s="415"/>
      <c r="CM13" s="415"/>
      <c r="CN13" s="415"/>
      <c r="CO13" s="415"/>
      <c r="CP13" s="415"/>
      <c r="CQ13" s="415"/>
      <c r="CR13" s="415"/>
      <c r="CS13" s="496"/>
      <c r="CT13" s="452">
        <v>4.7</v>
      </c>
      <c r="CU13" s="453"/>
      <c r="CV13" s="453"/>
      <c r="CW13" s="453"/>
      <c r="CX13" s="453"/>
      <c r="CY13" s="453"/>
      <c r="CZ13" s="453"/>
      <c r="DA13" s="454"/>
      <c r="DB13" s="452">
        <v>4.7</v>
      </c>
      <c r="DC13" s="453"/>
      <c r="DD13" s="453"/>
      <c r="DE13" s="453"/>
      <c r="DF13" s="453"/>
      <c r="DG13" s="453"/>
      <c r="DH13" s="453"/>
      <c r="DI13" s="454"/>
    </row>
    <row r="14" spans="1:119" ht="18.75" customHeight="1" thickBot="1" x14ac:dyDescent="0.25">
      <c r="A14" s="177"/>
      <c r="B14" s="564"/>
      <c r="C14" s="565"/>
      <c r="D14" s="565"/>
      <c r="E14" s="565"/>
      <c r="F14" s="565"/>
      <c r="G14" s="565"/>
      <c r="H14" s="565"/>
      <c r="I14" s="565"/>
      <c r="J14" s="565"/>
      <c r="K14" s="566"/>
      <c r="L14" s="529" t="s">
        <v>145</v>
      </c>
      <c r="M14" s="582"/>
      <c r="N14" s="582"/>
      <c r="O14" s="582"/>
      <c r="P14" s="582"/>
      <c r="Q14" s="583"/>
      <c r="R14" s="542">
        <v>83995</v>
      </c>
      <c r="S14" s="543"/>
      <c r="T14" s="543"/>
      <c r="U14" s="543"/>
      <c r="V14" s="544"/>
      <c r="W14" s="546"/>
      <c r="X14" s="444"/>
      <c r="Y14" s="444"/>
      <c r="Z14" s="444"/>
      <c r="AA14" s="444"/>
      <c r="AB14" s="445"/>
      <c r="AC14" s="535">
        <v>1.6</v>
      </c>
      <c r="AD14" s="536"/>
      <c r="AE14" s="536"/>
      <c r="AF14" s="536"/>
      <c r="AG14" s="537"/>
      <c r="AH14" s="535">
        <v>1.6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146</v>
      </c>
      <c r="CE14" s="493"/>
      <c r="CF14" s="493"/>
      <c r="CG14" s="493"/>
      <c r="CH14" s="493"/>
      <c r="CI14" s="493"/>
      <c r="CJ14" s="493"/>
      <c r="CK14" s="493"/>
      <c r="CL14" s="493"/>
      <c r="CM14" s="493"/>
      <c r="CN14" s="493"/>
      <c r="CO14" s="493"/>
      <c r="CP14" s="493"/>
      <c r="CQ14" s="493"/>
      <c r="CR14" s="493"/>
      <c r="CS14" s="494"/>
      <c r="CT14" s="552">
        <v>18.8</v>
      </c>
      <c r="CU14" s="553"/>
      <c r="CV14" s="553"/>
      <c r="CW14" s="553"/>
      <c r="CX14" s="553"/>
      <c r="CY14" s="553"/>
      <c r="CZ14" s="553"/>
      <c r="DA14" s="554"/>
      <c r="DB14" s="552">
        <v>10</v>
      </c>
      <c r="DC14" s="553"/>
      <c r="DD14" s="553"/>
      <c r="DE14" s="553"/>
      <c r="DF14" s="553"/>
      <c r="DG14" s="553"/>
      <c r="DH14" s="553"/>
      <c r="DI14" s="554"/>
    </row>
    <row r="15" spans="1:119" ht="18.75" customHeight="1" x14ac:dyDescent="0.2">
      <c r="A15" s="177"/>
      <c r="B15" s="564"/>
      <c r="C15" s="565"/>
      <c r="D15" s="565"/>
      <c r="E15" s="565"/>
      <c r="F15" s="565"/>
      <c r="G15" s="565"/>
      <c r="H15" s="565"/>
      <c r="I15" s="565"/>
      <c r="J15" s="565"/>
      <c r="K15" s="566"/>
      <c r="L15" s="186"/>
      <c r="M15" s="539" t="s">
        <v>147</v>
      </c>
      <c r="N15" s="540"/>
      <c r="O15" s="540"/>
      <c r="P15" s="540"/>
      <c r="Q15" s="541"/>
      <c r="R15" s="542">
        <v>82942</v>
      </c>
      <c r="S15" s="543"/>
      <c r="T15" s="543"/>
      <c r="U15" s="543"/>
      <c r="V15" s="544"/>
      <c r="W15" s="545" t="s">
        <v>148</v>
      </c>
      <c r="X15" s="441"/>
      <c r="Y15" s="441"/>
      <c r="Z15" s="441"/>
      <c r="AA15" s="441"/>
      <c r="AB15" s="442"/>
      <c r="AC15" s="408">
        <v>9160</v>
      </c>
      <c r="AD15" s="409"/>
      <c r="AE15" s="409"/>
      <c r="AF15" s="409"/>
      <c r="AG15" s="410"/>
      <c r="AH15" s="408">
        <v>9697</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10112457</v>
      </c>
      <c r="BO15" s="485"/>
      <c r="BP15" s="485"/>
      <c r="BQ15" s="485"/>
      <c r="BR15" s="485"/>
      <c r="BS15" s="485"/>
      <c r="BT15" s="485"/>
      <c r="BU15" s="486"/>
      <c r="BV15" s="484">
        <v>9750279</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87"/>
      <c r="CU15" s="188"/>
      <c r="CV15" s="188"/>
      <c r="CW15" s="188"/>
      <c r="CX15" s="188"/>
      <c r="CY15" s="188"/>
      <c r="CZ15" s="188"/>
      <c r="DA15" s="189"/>
      <c r="DB15" s="187"/>
      <c r="DC15" s="188"/>
      <c r="DD15" s="188"/>
      <c r="DE15" s="188"/>
      <c r="DF15" s="188"/>
      <c r="DG15" s="188"/>
      <c r="DH15" s="188"/>
      <c r="DI15" s="189"/>
    </row>
    <row r="16" spans="1:119" ht="18.75" customHeight="1" x14ac:dyDescent="0.2">
      <c r="A16" s="177"/>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25.1</v>
      </c>
      <c r="AD16" s="536"/>
      <c r="AE16" s="536"/>
      <c r="AF16" s="536"/>
      <c r="AG16" s="537"/>
      <c r="AH16" s="535">
        <v>25.6</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15892136</v>
      </c>
      <c r="BO16" s="456"/>
      <c r="BP16" s="456"/>
      <c r="BQ16" s="456"/>
      <c r="BR16" s="456"/>
      <c r="BS16" s="456"/>
      <c r="BT16" s="456"/>
      <c r="BU16" s="457"/>
      <c r="BV16" s="455">
        <v>15505344</v>
      </c>
      <c r="BW16" s="456"/>
      <c r="BX16" s="456"/>
      <c r="BY16" s="456"/>
      <c r="BZ16" s="456"/>
      <c r="CA16" s="456"/>
      <c r="CB16" s="456"/>
      <c r="CC16" s="457"/>
      <c r="CD16" s="190"/>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77"/>
      <c r="B17" s="567"/>
      <c r="C17" s="568"/>
      <c r="D17" s="568"/>
      <c r="E17" s="568"/>
      <c r="F17" s="568"/>
      <c r="G17" s="568"/>
      <c r="H17" s="568"/>
      <c r="I17" s="568"/>
      <c r="J17" s="568"/>
      <c r="K17" s="569"/>
      <c r="L17" s="191"/>
      <c r="M17" s="548" t="s">
        <v>154</v>
      </c>
      <c r="N17" s="549"/>
      <c r="O17" s="549"/>
      <c r="P17" s="549"/>
      <c r="Q17" s="550"/>
      <c r="R17" s="532" t="s">
        <v>155</v>
      </c>
      <c r="S17" s="533"/>
      <c r="T17" s="533"/>
      <c r="U17" s="533"/>
      <c r="V17" s="534"/>
      <c r="W17" s="545" t="s">
        <v>156</v>
      </c>
      <c r="X17" s="441"/>
      <c r="Y17" s="441"/>
      <c r="Z17" s="441"/>
      <c r="AA17" s="441"/>
      <c r="AB17" s="442"/>
      <c r="AC17" s="408">
        <v>26796</v>
      </c>
      <c r="AD17" s="409"/>
      <c r="AE17" s="409"/>
      <c r="AF17" s="409"/>
      <c r="AG17" s="410"/>
      <c r="AH17" s="408">
        <v>27558</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12807964</v>
      </c>
      <c r="BO17" s="456"/>
      <c r="BP17" s="456"/>
      <c r="BQ17" s="456"/>
      <c r="BR17" s="456"/>
      <c r="BS17" s="456"/>
      <c r="BT17" s="456"/>
      <c r="BU17" s="457"/>
      <c r="BV17" s="455">
        <v>12334677</v>
      </c>
      <c r="BW17" s="456"/>
      <c r="BX17" s="456"/>
      <c r="BY17" s="456"/>
      <c r="BZ17" s="456"/>
      <c r="CA17" s="456"/>
      <c r="CB17" s="456"/>
      <c r="CC17" s="457"/>
      <c r="CD17" s="190"/>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77"/>
      <c r="B18" s="505" t="s">
        <v>158</v>
      </c>
      <c r="C18" s="506"/>
      <c r="D18" s="506"/>
      <c r="E18" s="507"/>
      <c r="F18" s="507"/>
      <c r="G18" s="507"/>
      <c r="H18" s="507"/>
      <c r="I18" s="507"/>
      <c r="J18" s="507"/>
      <c r="K18" s="507"/>
      <c r="L18" s="508">
        <v>43.93</v>
      </c>
      <c r="M18" s="508"/>
      <c r="N18" s="508"/>
      <c r="O18" s="508"/>
      <c r="P18" s="508"/>
      <c r="Q18" s="508"/>
      <c r="R18" s="509"/>
      <c r="S18" s="509"/>
      <c r="T18" s="509"/>
      <c r="U18" s="509"/>
      <c r="V18" s="510"/>
      <c r="W18" s="526"/>
      <c r="X18" s="527"/>
      <c r="Y18" s="527"/>
      <c r="Z18" s="527"/>
      <c r="AA18" s="527"/>
      <c r="AB18" s="551"/>
      <c r="AC18" s="425">
        <v>73.400000000000006</v>
      </c>
      <c r="AD18" s="426"/>
      <c r="AE18" s="426"/>
      <c r="AF18" s="426"/>
      <c r="AG18" s="511"/>
      <c r="AH18" s="425">
        <v>72.8</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18560023</v>
      </c>
      <c r="BO18" s="456"/>
      <c r="BP18" s="456"/>
      <c r="BQ18" s="456"/>
      <c r="BR18" s="456"/>
      <c r="BS18" s="456"/>
      <c r="BT18" s="456"/>
      <c r="BU18" s="457"/>
      <c r="BV18" s="455">
        <v>17973776</v>
      </c>
      <c r="BW18" s="456"/>
      <c r="BX18" s="456"/>
      <c r="BY18" s="456"/>
      <c r="BZ18" s="456"/>
      <c r="CA18" s="456"/>
      <c r="CB18" s="456"/>
      <c r="CC18" s="457"/>
      <c r="CD18" s="190"/>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77"/>
      <c r="B19" s="505" t="s">
        <v>160</v>
      </c>
      <c r="C19" s="506"/>
      <c r="D19" s="506"/>
      <c r="E19" s="507"/>
      <c r="F19" s="507"/>
      <c r="G19" s="507"/>
      <c r="H19" s="507"/>
      <c r="I19" s="507"/>
      <c r="J19" s="507"/>
      <c r="K19" s="507"/>
      <c r="L19" s="515">
        <v>1922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22533658</v>
      </c>
      <c r="BO19" s="456"/>
      <c r="BP19" s="456"/>
      <c r="BQ19" s="456"/>
      <c r="BR19" s="456"/>
      <c r="BS19" s="456"/>
      <c r="BT19" s="456"/>
      <c r="BU19" s="457"/>
      <c r="BV19" s="455">
        <v>23578395</v>
      </c>
      <c r="BW19" s="456"/>
      <c r="BX19" s="456"/>
      <c r="BY19" s="456"/>
      <c r="BZ19" s="456"/>
      <c r="CA19" s="456"/>
      <c r="CB19" s="456"/>
      <c r="CC19" s="457"/>
      <c r="CD19" s="190"/>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77"/>
      <c r="B20" s="505" t="s">
        <v>162</v>
      </c>
      <c r="C20" s="506"/>
      <c r="D20" s="506"/>
      <c r="E20" s="507"/>
      <c r="F20" s="507"/>
      <c r="G20" s="507"/>
      <c r="H20" s="507"/>
      <c r="I20" s="507"/>
      <c r="J20" s="507"/>
      <c r="K20" s="507"/>
      <c r="L20" s="515">
        <v>33284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0"/>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77"/>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0"/>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77"/>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32338742</v>
      </c>
      <c r="BO22" s="485"/>
      <c r="BP22" s="485"/>
      <c r="BQ22" s="485"/>
      <c r="BR22" s="485"/>
      <c r="BS22" s="485"/>
      <c r="BT22" s="485"/>
      <c r="BU22" s="486"/>
      <c r="BV22" s="484">
        <v>31785141</v>
      </c>
      <c r="BW22" s="485"/>
      <c r="BX22" s="485"/>
      <c r="BY22" s="485"/>
      <c r="BZ22" s="485"/>
      <c r="CA22" s="485"/>
      <c r="CB22" s="485"/>
      <c r="CC22" s="486"/>
      <c r="CD22" s="190"/>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77"/>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24932075</v>
      </c>
      <c r="BO23" s="456"/>
      <c r="BP23" s="456"/>
      <c r="BQ23" s="456"/>
      <c r="BR23" s="456"/>
      <c r="BS23" s="456"/>
      <c r="BT23" s="456"/>
      <c r="BU23" s="457"/>
      <c r="BV23" s="455">
        <v>24255291</v>
      </c>
      <c r="BW23" s="456"/>
      <c r="BX23" s="456"/>
      <c r="BY23" s="456"/>
      <c r="BZ23" s="456"/>
      <c r="CA23" s="456"/>
      <c r="CB23" s="456"/>
      <c r="CC23" s="457"/>
      <c r="CD23" s="190"/>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77"/>
      <c r="B24" s="434"/>
      <c r="C24" s="435"/>
      <c r="D24" s="436"/>
      <c r="E24" s="411" t="s">
        <v>172</v>
      </c>
      <c r="F24" s="412"/>
      <c r="G24" s="412"/>
      <c r="H24" s="412"/>
      <c r="I24" s="412"/>
      <c r="J24" s="412"/>
      <c r="K24" s="413"/>
      <c r="L24" s="408">
        <v>1</v>
      </c>
      <c r="M24" s="409"/>
      <c r="N24" s="409"/>
      <c r="O24" s="409"/>
      <c r="P24" s="410"/>
      <c r="Q24" s="408">
        <v>9120</v>
      </c>
      <c r="R24" s="409"/>
      <c r="S24" s="409"/>
      <c r="T24" s="409"/>
      <c r="U24" s="409"/>
      <c r="V24" s="410"/>
      <c r="W24" s="498"/>
      <c r="X24" s="435"/>
      <c r="Y24" s="436"/>
      <c r="Z24" s="411" t="s">
        <v>173</v>
      </c>
      <c r="AA24" s="412"/>
      <c r="AB24" s="412"/>
      <c r="AC24" s="412"/>
      <c r="AD24" s="412"/>
      <c r="AE24" s="412"/>
      <c r="AF24" s="412"/>
      <c r="AG24" s="413"/>
      <c r="AH24" s="408">
        <v>559</v>
      </c>
      <c r="AI24" s="409"/>
      <c r="AJ24" s="409"/>
      <c r="AK24" s="409"/>
      <c r="AL24" s="410"/>
      <c r="AM24" s="408">
        <v>1696006</v>
      </c>
      <c r="AN24" s="409"/>
      <c r="AO24" s="409"/>
      <c r="AP24" s="409"/>
      <c r="AQ24" s="409"/>
      <c r="AR24" s="410"/>
      <c r="AS24" s="408">
        <v>3034</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17815792</v>
      </c>
      <c r="BO24" s="456"/>
      <c r="BP24" s="456"/>
      <c r="BQ24" s="456"/>
      <c r="BR24" s="456"/>
      <c r="BS24" s="456"/>
      <c r="BT24" s="456"/>
      <c r="BU24" s="457"/>
      <c r="BV24" s="455">
        <v>16346555</v>
      </c>
      <c r="BW24" s="456"/>
      <c r="BX24" s="456"/>
      <c r="BY24" s="456"/>
      <c r="BZ24" s="456"/>
      <c r="CA24" s="456"/>
      <c r="CB24" s="456"/>
      <c r="CC24" s="457"/>
      <c r="CD24" s="190"/>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77"/>
      <c r="B25" s="434"/>
      <c r="C25" s="435"/>
      <c r="D25" s="436"/>
      <c r="E25" s="411" t="s">
        <v>175</v>
      </c>
      <c r="F25" s="412"/>
      <c r="G25" s="412"/>
      <c r="H25" s="412"/>
      <c r="I25" s="412"/>
      <c r="J25" s="412"/>
      <c r="K25" s="413"/>
      <c r="L25" s="408">
        <v>2</v>
      </c>
      <c r="M25" s="409"/>
      <c r="N25" s="409"/>
      <c r="O25" s="409"/>
      <c r="P25" s="410"/>
      <c r="Q25" s="408">
        <v>7890</v>
      </c>
      <c r="R25" s="409"/>
      <c r="S25" s="409"/>
      <c r="T25" s="409"/>
      <c r="U25" s="409"/>
      <c r="V25" s="410"/>
      <c r="W25" s="498"/>
      <c r="X25" s="435"/>
      <c r="Y25" s="436"/>
      <c r="Z25" s="411" t="s">
        <v>176</v>
      </c>
      <c r="AA25" s="412"/>
      <c r="AB25" s="412"/>
      <c r="AC25" s="412"/>
      <c r="AD25" s="412"/>
      <c r="AE25" s="412"/>
      <c r="AF25" s="412"/>
      <c r="AG25" s="413"/>
      <c r="AH25" s="408">
        <v>90</v>
      </c>
      <c r="AI25" s="409"/>
      <c r="AJ25" s="409"/>
      <c r="AK25" s="409"/>
      <c r="AL25" s="410"/>
      <c r="AM25" s="408">
        <v>276120</v>
      </c>
      <c r="AN25" s="409"/>
      <c r="AO25" s="409"/>
      <c r="AP25" s="409"/>
      <c r="AQ25" s="409"/>
      <c r="AR25" s="410"/>
      <c r="AS25" s="408">
        <v>3068</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9163622</v>
      </c>
      <c r="BO25" s="485"/>
      <c r="BP25" s="485"/>
      <c r="BQ25" s="485"/>
      <c r="BR25" s="485"/>
      <c r="BS25" s="485"/>
      <c r="BT25" s="485"/>
      <c r="BU25" s="486"/>
      <c r="BV25" s="484">
        <v>9442490</v>
      </c>
      <c r="BW25" s="485"/>
      <c r="BX25" s="485"/>
      <c r="BY25" s="485"/>
      <c r="BZ25" s="485"/>
      <c r="CA25" s="485"/>
      <c r="CB25" s="485"/>
      <c r="CC25" s="486"/>
      <c r="CD25" s="190"/>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77"/>
      <c r="B26" s="434"/>
      <c r="C26" s="435"/>
      <c r="D26" s="436"/>
      <c r="E26" s="411" t="s">
        <v>178</v>
      </c>
      <c r="F26" s="412"/>
      <c r="G26" s="412"/>
      <c r="H26" s="412"/>
      <c r="I26" s="412"/>
      <c r="J26" s="412"/>
      <c r="K26" s="413"/>
      <c r="L26" s="408">
        <v>1</v>
      </c>
      <c r="M26" s="409"/>
      <c r="N26" s="409"/>
      <c r="O26" s="409"/>
      <c r="P26" s="410"/>
      <c r="Q26" s="408">
        <v>7030</v>
      </c>
      <c r="R26" s="409"/>
      <c r="S26" s="409"/>
      <c r="T26" s="409"/>
      <c r="U26" s="409"/>
      <c r="V26" s="410"/>
      <c r="W26" s="498"/>
      <c r="X26" s="435"/>
      <c r="Y26" s="436"/>
      <c r="Z26" s="411" t="s">
        <v>179</v>
      </c>
      <c r="AA26" s="466"/>
      <c r="AB26" s="466"/>
      <c r="AC26" s="466"/>
      <c r="AD26" s="466"/>
      <c r="AE26" s="466"/>
      <c r="AF26" s="466"/>
      <c r="AG26" s="467"/>
      <c r="AH26" s="408">
        <v>61</v>
      </c>
      <c r="AI26" s="409"/>
      <c r="AJ26" s="409"/>
      <c r="AK26" s="409"/>
      <c r="AL26" s="410"/>
      <c r="AM26" s="408">
        <v>195505</v>
      </c>
      <c r="AN26" s="409"/>
      <c r="AO26" s="409"/>
      <c r="AP26" s="409"/>
      <c r="AQ26" s="409"/>
      <c r="AR26" s="410"/>
      <c r="AS26" s="408">
        <v>3205</v>
      </c>
      <c r="AT26" s="409"/>
      <c r="AU26" s="409"/>
      <c r="AV26" s="409"/>
      <c r="AW26" s="409"/>
      <c r="AX26" s="468"/>
      <c r="AY26" s="495" t="s">
        <v>180</v>
      </c>
      <c r="AZ26" s="415"/>
      <c r="BA26" s="415"/>
      <c r="BB26" s="415"/>
      <c r="BC26" s="415"/>
      <c r="BD26" s="415"/>
      <c r="BE26" s="415"/>
      <c r="BF26" s="415"/>
      <c r="BG26" s="415"/>
      <c r="BH26" s="415"/>
      <c r="BI26" s="415"/>
      <c r="BJ26" s="415"/>
      <c r="BK26" s="415"/>
      <c r="BL26" s="415"/>
      <c r="BM26" s="496"/>
      <c r="BN26" s="455">
        <v>319058</v>
      </c>
      <c r="BO26" s="456"/>
      <c r="BP26" s="456"/>
      <c r="BQ26" s="456"/>
      <c r="BR26" s="456"/>
      <c r="BS26" s="456"/>
      <c r="BT26" s="456"/>
      <c r="BU26" s="457"/>
      <c r="BV26" s="455">
        <v>248322</v>
      </c>
      <c r="BW26" s="456"/>
      <c r="BX26" s="456"/>
      <c r="BY26" s="456"/>
      <c r="BZ26" s="456"/>
      <c r="CA26" s="456"/>
      <c r="CB26" s="456"/>
      <c r="CC26" s="457"/>
      <c r="CD26" s="190"/>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77"/>
      <c r="B27" s="434"/>
      <c r="C27" s="435"/>
      <c r="D27" s="436"/>
      <c r="E27" s="411" t="s">
        <v>181</v>
      </c>
      <c r="F27" s="412"/>
      <c r="G27" s="412"/>
      <c r="H27" s="412"/>
      <c r="I27" s="412"/>
      <c r="J27" s="412"/>
      <c r="K27" s="413"/>
      <c r="L27" s="408">
        <v>1</v>
      </c>
      <c r="M27" s="409"/>
      <c r="N27" s="409"/>
      <c r="O27" s="409"/>
      <c r="P27" s="410"/>
      <c r="Q27" s="408">
        <v>5890</v>
      </c>
      <c r="R27" s="409"/>
      <c r="S27" s="409"/>
      <c r="T27" s="409"/>
      <c r="U27" s="409"/>
      <c r="V27" s="410"/>
      <c r="W27" s="498"/>
      <c r="X27" s="435"/>
      <c r="Y27" s="436"/>
      <c r="Z27" s="411" t="s">
        <v>182</v>
      </c>
      <c r="AA27" s="412"/>
      <c r="AB27" s="412"/>
      <c r="AC27" s="412"/>
      <c r="AD27" s="412"/>
      <c r="AE27" s="412"/>
      <c r="AF27" s="412"/>
      <c r="AG27" s="413"/>
      <c r="AH27" s="408">
        <v>25</v>
      </c>
      <c r="AI27" s="409"/>
      <c r="AJ27" s="409"/>
      <c r="AK27" s="409"/>
      <c r="AL27" s="410"/>
      <c r="AM27" s="408">
        <v>101860</v>
      </c>
      <c r="AN27" s="409"/>
      <c r="AO27" s="409"/>
      <c r="AP27" s="409"/>
      <c r="AQ27" s="409"/>
      <c r="AR27" s="410"/>
      <c r="AS27" s="408">
        <v>4074</v>
      </c>
      <c r="AT27" s="409"/>
      <c r="AU27" s="409"/>
      <c r="AV27" s="409"/>
      <c r="AW27" s="409"/>
      <c r="AX27" s="468"/>
      <c r="AY27" s="492" t="s">
        <v>183</v>
      </c>
      <c r="AZ27" s="493"/>
      <c r="BA27" s="493"/>
      <c r="BB27" s="493"/>
      <c r="BC27" s="493"/>
      <c r="BD27" s="493"/>
      <c r="BE27" s="493"/>
      <c r="BF27" s="493"/>
      <c r="BG27" s="493"/>
      <c r="BH27" s="493"/>
      <c r="BI27" s="493"/>
      <c r="BJ27" s="493"/>
      <c r="BK27" s="493"/>
      <c r="BL27" s="493"/>
      <c r="BM27" s="494"/>
      <c r="BN27" s="489" t="s">
        <v>184</v>
      </c>
      <c r="BO27" s="490"/>
      <c r="BP27" s="490"/>
      <c r="BQ27" s="490"/>
      <c r="BR27" s="490"/>
      <c r="BS27" s="490"/>
      <c r="BT27" s="490"/>
      <c r="BU27" s="491"/>
      <c r="BV27" s="489" t="s">
        <v>130</v>
      </c>
      <c r="BW27" s="490"/>
      <c r="BX27" s="490"/>
      <c r="BY27" s="490"/>
      <c r="BZ27" s="490"/>
      <c r="CA27" s="490"/>
      <c r="CB27" s="490"/>
      <c r="CC27" s="491"/>
      <c r="CD27" s="192"/>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77"/>
      <c r="B28" s="434"/>
      <c r="C28" s="435"/>
      <c r="D28" s="436"/>
      <c r="E28" s="411" t="s">
        <v>185</v>
      </c>
      <c r="F28" s="412"/>
      <c r="G28" s="412"/>
      <c r="H28" s="412"/>
      <c r="I28" s="412"/>
      <c r="J28" s="412"/>
      <c r="K28" s="413"/>
      <c r="L28" s="408">
        <v>1</v>
      </c>
      <c r="M28" s="409"/>
      <c r="N28" s="409"/>
      <c r="O28" s="409"/>
      <c r="P28" s="410"/>
      <c r="Q28" s="408">
        <v>5610</v>
      </c>
      <c r="R28" s="409"/>
      <c r="S28" s="409"/>
      <c r="T28" s="409"/>
      <c r="U28" s="409"/>
      <c r="V28" s="410"/>
      <c r="W28" s="498"/>
      <c r="X28" s="435"/>
      <c r="Y28" s="436"/>
      <c r="Z28" s="411" t="s">
        <v>186</v>
      </c>
      <c r="AA28" s="412"/>
      <c r="AB28" s="412"/>
      <c r="AC28" s="412"/>
      <c r="AD28" s="412"/>
      <c r="AE28" s="412"/>
      <c r="AF28" s="412"/>
      <c r="AG28" s="413"/>
      <c r="AH28" s="408">
        <v>3</v>
      </c>
      <c r="AI28" s="409"/>
      <c r="AJ28" s="409"/>
      <c r="AK28" s="409"/>
      <c r="AL28" s="410"/>
      <c r="AM28" s="408">
        <v>7416</v>
      </c>
      <c r="AN28" s="409"/>
      <c r="AO28" s="409"/>
      <c r="AP28" s="409"/>
      <c r="AQ28" s="409"/>
      <c r="AR28" s="410"/>
      <c r="AS28" s="408">
        <v>2472</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4044133</v>
      </c>
      <c r="BO28" s="485"/>
      <c r="BP28" s="485"/>
      <c r="BQ28" s="485"/>
      <c r="BR28" s="485"/>
      <c r="BS28" s="485"/>
      <c r="BT28" s="485"/>
      <c r="BU28" s="486"/>
      <c r="BV28" s="484">
        <v>3965133</v>
      </c>
      <c r="BW28" s="485"/>
      <c r="BX28" s="485"/>
      <c r="BY28" s="485"/>
      <c r="BZ28" s="485"/>
      <c r="CA28" s="485"/>
      <c r="CB28" s="485"/>
      <c r="CC28" s="486"/>
      <c r="CD28" s="190"/>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77"/>
      <c r="B29" s="434"/>
      <c r="C29" s="435"/>
      <c r="D29" s="436"/>
      <c r="E29" s="411" t="s">
        <v>188</v>
      </c>
      <c r="F29" s="412"/>
      <c r="G29" s="412"/>
      <c r="H29" s="412"/>
      <c r="I29" s="412"/>
      <c r="J29" s="412"/>
      <c r="K29" s="413"/>
      <c r="L29" s="408">
        <v>16</v>
      </c>
      <c r="M29" s="409"/>
      <c r="N29" s="409"/>
      <c r="O29" s="409"/>
      <c r="P29" s="410"/>
      <c r="Q29" s="408">
        <v>5230</v>
      </c>
      <c r="R29" s="409"/>
      <c r="S29" s="409"/>
      <c r="T29" s="409"/>
      <c r="U29" s="409"/>
      <c r="V29" s="410"/>
      <c r="W29" s="499"/>
      <c r="X29" s="500"/>
      <c r="Y29" s="501"/>
      <c r="Z29" s="411" t="s">
        <v>189</v>
      </c>
      <c r="AA29" s="412"/>
      <c r="AB29" s="412"/>
      <c r="AC29" s="412"/>
      <c r="AD29" s="412"/>
      <c r="AE29" s="412"/>
      <c r="AF29" s="412"/>
      <c r="AG29" s="413"/>
      <c r="AH29" s="408">
        <v>587</v>
      </c>
      <c r="AI29" s="409"/>
      <c r="AJ29" s="409"/>
      <c r="AK29" s="409"/>
      <c r="AL29" s="410"/>
      <c r="AM29" s="408">
        <v>1805282</v>
      </c>
      <c r="AN29" s="409"/>
      <c r="AO29" s="409"/>
      <c r="AP29" s="409"/>
      <c r="AQ29" s="409"/>
      <c r="AR29" s="410"/>
      <c r="AS29" s="408">
        <v>3075</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188760</v>
      </c>
      <c r="BO29" s="456"/>
      <c r="BP29" s="456"/>
      <c r="BQ29" s="456"/>
      <c r="BR29" s="456"/>
      <c r="BS29" s="456"/>
      <c r="BT29" s="456"/>
      <c r="BU29" s="457"/>
      <c r="BV29" s="455">
        <v>188690</v>
      </c>
      <c r="BW29" s="456"/>
      <c r="BX29" s="456"/>
      <c r="BY29" s="456"/>
      <c r="BZ29" s="456"/>
      <c r="CA29" s="456"/>
      <c r="CB29" s="456"/>
      <c r="CC29" s="457"/>
      <c r="CD29" s="192"/>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77"/>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99.8</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4239691</v>
      </c>
      <c r="BO30" s="490"/>
      <c r="BP30" s="490"/>
      <c r="BQ30" s="490"/>
      <c r="BR30" s="490"/>
      <c r="BS30" s="490"/>
      <c r="BT30" s="490"/>
      <c r="BU30" s="491"/>
      <c r="BV30" s="489">
        <v>4297995</v>
      </c>
      <c r="BW30" s="490"/>
      <c r="BX30" s="490"/>
      <c r="BY30" s="490"/>
      <c r="BZ30" s="490"/>
      <c r="CA30" s="490"/>
      <c r="CB30" s="490"/>
      <c r="CC30" s="49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2">
      <c r="A31" s="177"/>
      <c r="B31" s="199"/>
      <c r="DI31" s="200"/>
    </row>
    <row r="32" spans="1:113" ht="13.5" customHeight="1" x14ac:dyDescent="0.2">
      <c r="A32" s="177"/>
      <c r="B32" s="201"/>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0"/>
    </row>
    <row r="33" spans="1:113" ht="13.5" customHeight="1" x14ac:dyDescent="0.2">
      <c r="A33" s="177"/>
      <c r="B33" s="201"/>
      <c r="C33" s="407" t="s">
        <v>198</v>
      </c>
      <c r="D33" s="407"/>
      <c r="E33" s="406" t="s">
        <v>199</v>
      </c>
      <c r="F33" s="406"/>
      <c r="G33" s="406"/>
      <c r="H33" s="406"/>
      <c r="I33" s="406"/>
      <c r="J33" s="406"/>
      <c r="K33" s="406"/>
      <c r="L33" s="406"/>
      <c r="M33" s="406"/>
      <c r="N33" s="406"/>
      <c r="O33" s="406"/>
      <c r="P33" s="406"/>
      <c r="Q33" s="406"/>
      <c r="R33" s="406"/>
      <c r="S33" s="406"/>
      <c r="T33" s="202"/>
      <c r="U33" s="407" t="s">
        <v>200</v>
      </c>
      <c r="V33" s="407"/>
      <c r="W33" s="406" t="s">
        <v>199</v>
      </c>
      <c r="X33" s="406"/>
      <c r="Y33" s="406"/>
      <c r="Z33" s="406"/>
      <c r="AA33" s="406"/>
      <c r="AB33" s="406"/>
      <c r="AC33" s="406"/>
      <c r="AD33" s="406"/>
      <c r="AE33" s="406"/>
      <c r="AF33" s="406"/>
      <c r="AG33" s="406"/>
      <c r="AH33" s="406"/>
      <c r="AI33" s="406"/>
      <c r="AJ33" s="406"/>
      <c r="AK33" s="406"/>
      <c r="AL33" s="202"/>
      <c r="AM33" s="407" t="s">
        <v>200</v>
      </c>
      <c r="AN33" s="407"/>
      <c r="AO33" s="406" t="s">
        <v>201</v>
      </c>
      <c r="AP33" s="406"/>
      <c r="AQ33" s="406"/>
      <c r="AR33" s="406"/>
      <c r="AS33" s="406"/>
      <c r="AT33" s="406"/>
      <c r="AU33" s="406"/>
      <c r="AV33" s="406"/>
      <c r="AW33" s="406"/>
      <c r="AX33" s="406"/>
      <c r="AY33" s="406"/>
      <c r="AZ33" s="406"/>
      <c r="BA33" s="406"/>
      <c r="BB33" s="406"/>
      <c r="BC33" s="406"/>
      <c r="BD33" s="203"/>
      <c r="BE33" s="406" t="s">
        <v>202</v>
      </c>
      <c r="BF33" s="406"/>
      <c r="BG33" s="406" t="s">
        <v>203</v>
      </c>
      <c r="BH33" s="406"/>
      <c r="BI33" s="406"/>
      <c r="BJ33" s="406"/>
      <c r="BK33" s="406"/>
      <c r="BL33" s="406"/>
      <c r="BM33" s="406"/>
      <c r="BN33" s="406"/>
      <c r="BO33" s="406"/>
      <c r="BP33" s="406"/>
      <c r="BQ33" s="406"/>
      <c r="BR33" s="406"/>
      <c r="BS33" s="406"/>
      <c r="BT33" s="406"/>
      <c r="BU33" s="406"/>
      <c r="BV33" s="203"/>
      <c r="BW33" s="407" t="s">
        <v>202</v>
      </c>
      <c r="BX33" s="407"/>
      <c r="BY33" s="406" t="s">
        <v>204</v>
      </c>
      <c r="BZ33" s="406"/>
      <c r="CA33" s="406"/>
      <c r="CB33" s="406"/>
      <c r="CC33" s="406"/>
      <c r="CD33" s="406"/>
      <c r="CE33" s="406"/>
      <c r="CF33" s="406"/>
      <c r="CG33" s="406"/>
      <c r="CH33" s="406"/>
      <c r="CI33" s="406"/>
      <c r="CJ33" s="406"/>
      <c r="CK33" s="406"/>
      <c r="CL33" s="406"/>
      <c r="CM33" s="406"/>
      <c r="CN33" s="202"/>
      <c r="CO33" s="407" t="s">
        <v>205</v>
      </c>
      <c r="CP33" s="407"/>
      <c r="CQ33" s="406" t="s">
        <v>206</v>
      </c>
      <c r="CR33" s="406"/>
      <c r="CS33" s="406"/>
      <c r="CT33" s="406"/>
      <c r="CU33" s="406"/>
      <c r="CV33" s="406"/>
      <c r="CW33" s="406"/>
      <c r="CX33" s="406"/>
      <c r="CY33" s="406"/>
      <c r="CZ33" s="406"/>
      <c r="DA33" s="406"/>
      <c r="DB33" s="406"/>
      <c r="DC33" s="406"/>
      <c r="DD33" s="406"/>
      <c r="DE33" s="406"/>
      <c r="DF33" s="202"/>
      <c r="DG33" s="405" t="s">
        <v>207</v>
      </c>
      <c r="DH33" s="405"/>
      <c r="DI33" s="204"/>
    </row>
    <row r="34" spans="1:113" ht="32.25" customHeight="1" x14ac:dyDescent="0.2">
      <c r="A34" s="177"/>
      <c r="B34" s="201"/>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7"/>
      <c r="U34" s="403">
        <f>IF(W34="","",MAX(C34:D43)+1)</f>
        <v>2</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77"/>
      <c r="AM34" s="403">
        <f>IF(AO34="","",MAX(C34:D43,U34:V43)+1)</f>
        <v>5</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77"/>
      <c r="BE34" s="403" t="str">
        <f>IF(BG34="","",MAX(C34:D43,U34:V43,AM34:AN43)+1)</f>
        <v/>
      </c>
      <c r="BF34" s="403"/>
      <c r="BG34" s="404"/>
      <c r="BH34" s="404"/>
      <c r="BI34" s="404"/>
      <c r="BJ34" s="404"/>
      <c r="BK34" s="404"/>
      <c r="BL34" s="404"/>
      <c r="BM34" s="404"/>
      <c r="BN34" s="404"/>
      <c r="BO34" s="404"/>
      <c r="BP34" s="404"/>
      <c r="BQ34" s="404"/>
      <c r="BR34" s="404"/>
      <c r="BS34" s="404"/>
      <c r="BT34" s="404"/>
      <c r="BU34" s="404"/>
      <c r="BV34" s="177"/>
      <c r="BW34" s="403">
        <f>IF(BY34="","",MAX(C34:D43,U34:V43,AM34:AN43,BE34:BF43)+1)</f>
        <v>8</v>
      </c>
      <c r="BX34" s="403"/>
      <c r="BY34" s="404" t="str">
        <f>IF('各会計、関係団体の財政状況及び健全化判断比率'!B68="","",'各会計、関係団体の財政状況及び健全化判断比率'!B68)</f>
        <v>岸和田市貝塚市清掃施設組合</v>
      </c>
      <c r="BZ34" s="404"/>
      <c r="CA34" s="404"/>
      <c r="CB34" s="404"/>
      <c r="CC34" s="404"/>
      <c r="CD34" s="404"/>
      <c r="CE34" s="404"/>
      <c r="CF34" s="404"/>
      <c r="CG34" s="404"/>
      <c r="CH34" s="404"/>
      <c r="CI34" s="404"/>
      <c r="CJ34" s="404"/>
      <c r="CK34" s="404"/>
      <c r="CL34" s="404"/>
      <c r="CM34" s="404"/>
      <c r="CN34" s="177"/>
      <c r="CO34" s="403">
        <f>IF(CQ34="","",MAX(C34:D43,U34:V43,AM34:AN43,BE34:BF43,BW34:BX43)+1)</f>
        <v>14</v>
      </c>
      <c r="CP34" s="403"/>
      <c r="CQ34" s="404" t="str">
        <f>IF('各会計、関係団体の財政状況及び健全化判断比率'!BS7="","",'各会計、関係団体の財政状況及び健全化判断比率'!BS7)</f>
        <v>貝塚市文化振興事業団</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4"/>
    </row>
    <row r="35" spans="1:113" ht="32.25" customHeight="1" x14ac:dyDescent="0.2">
      <c r="A35" s="177"/>
      <c r="B35" s="201"/>
      <c r="C35" s="403" t="str">
        <f>IF(E35="","",C34+1)</f>
        <v/>
      </c>
      <c r="D35" s="403"/>
      <c r="E35" s="404" t="str">
        <f>IF('各会計、関係団体の財政状況及び健全化判断比率'!B8="","",'各会計、関係団体の財政状況及び健全化判断比率'!B8)</f>
        <v/>
      </c>
      <c r="F35" s="404"/>
      <c r="G35" s="404"/>
      <c r="H35" s="404"/>
      <c r="I35" s="404"/>
      <c r="J35" s="404"/>
      <c r="K35" s="404"/>
      <c r="L35" s="404"/>
      <c r="M35" s="404"/>
      <c r="N35" s="404"/>
      <c r="O35" s="404"/>
      <c r="P35" s="404"/>
      <c r="Q35" s="404"/>
      <c r="R35" s="404"/>
      <c r="S35" s="404"/>
      <c r="T35" s="177"/>
      <c r="U35" s="403">
        <f>IF(W35="","",U34+1)</f>
        <v>3</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77"/>
      <c r="AM35" s="403">
        <f t="shared" ref="AM35:AM43" si="0">IF(AO35="","",AM34+1)</f>
        <v>6</v>
      </c>
      <c r="AN35" s="403"/>
      <c r="AO35" s="404" t="str">
        <f>IF('各会計、関係団体の財政状況及び健全化判断比率'!B32="","",'各会計、関係団体の財政状況及び健全化判断比率'!B32)</f>
        <v>病院事業会計</v>
      </c>
      <c r="AP35" s="404"/>
      <c r="AQ35" s="404"/>
      <c r="AR35" s="404"/>
      <c r="AS35" s="404"/>
      <c r="AT35" s="404"/>
      <c r="AU35" s="404"/>
      <c r="AV35" s="404"/>
      <c r="AW35" s="404"/>
      <c r="AX35" s="404"/>
      <c r="AY35" s="404"/>
      <c r="AZ35" s="404"/>
      <c r="BA35" s="404"/>
      <c r="BB35" s="404"/>
      <c r="BC35" s="404"/>
      <c r="BD35" s="177"/>
      <c r="BE35" s="403" t="str">
        <f t="shared" ref="BE35:BE43" si="1">IF(BG35="","",BE34+1)</f>
        <v/>
      </c>
      <c r="BF35" s="403"/>
      <c r="BG35" s="404"/>
      <c r="BH35" s="404"/>
      <c r="BI35" s="404"/>
      <c r="BJ35" s="404"/>
      <c r="BK35" s="404"/>
      <c r="BL35" s="404"/>
      <c r="BM35" s="404"/>
      <c r="BN35" s="404"/>
      <c r="BO35" s="404"/>
      <c r="BP35" s="404"/>
      <c r="BQ35" s="404"/>
      <c r="BR35" s="404"/>
      <c r="BS35" s="404"/>
      <c r="BT35" s="404"/>
      <c r="BU35" s="404"/>
      <c r="BV35" s="177"/>
      <c r="BW35" s="403">
        <f t="shared" ref="BW35:BW43" si="2">IF(BY35="","",BW34+1)</f>
        <v>9</v>
      </c>
      <c r="BX35" s="403"/>
      <c r="BY35" s="404" t="str">
        <f>IF('各会計、関係団体の財政状況及び健全化判断比率'!B69="","",'各会計、関係団体の財政状況及び健全化判断比率'!B69)</f>
        <v>大阪府都市競艇企業団</v>
      </c>
      <c r="BZ35" s="404"/>
      <c r="CA35" s="404"/>
      <c r="CB35" s="404"/>
      <c r="CC35" s="404"/>
      <c r="CD35" s="404"/>
      <c r="CE35" s="404"/>
      <c r="CF35" s="404"/>
      <c r="CG35" s="404"/>
      <c r="CH35" s="404"/>
      <c r="CI35" s="404"/>
      <c r="CJ35" s="404"/>
      <c r="CK35" s="404"/>
      <c r="CL35" s="404"/>
      <c r="CM35" s="404"/>
      <c r="CN35" s="177"/>
      <c r="CO35" s="403" t="str">
        <f t="shared" ref="CO35:CO43" si="3">IF(CQ35="","",CO34+1)</f>
        <v/>
      </c>
      <c r="CP35" s="403"/>
      <c r="CQ35" s="404" t="str">
        <f>IF('各会計、関係団体の財政状況及び健全化判断比率'!BS8="","",'各会計、関係団体の財政状況及び健全化判断比率'!BS8)</f>
        <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4"/>
    </row>
    <row r="36" spans="1:113" ht="32.25" customHeight="1" x14ac:dyDescent="0.2">
      <c r="A36" s="177"/>
      <c r="B36" s="201"/>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77"/>
      <c r="U36" s="403">
        <f t="shared" ref="U36:U43" si="4">IF(W36="","",U35+1)</f>
        <v>4</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77"/>
      <c r="AM36" s="403">
        <f t="shared" si="0"/>
        <v>7</v>
      </c>
      <c r="AN36" s="403"/>
      <c r="AO36" s="404" t="str">
        <f>IF('各会計、関係団体の財政状況及び健全化判断比率'!B33="","",'各会計、関係団体の財政状況及び健全化判断比率'!B33)</f>
        <v>下水道事業会計</v>
      </c>
      <c r="AP36" s="404"/>
      <c r="AQ36" s="404"/>
      <c r="AR36" s="404"/>
      <c r="AS36" s="404"/>
      <c r="AT36" s="404"/>
      <c r="AU36" s="404"/>
      <c r="AV36" s="404"/>
      <c r="AW36" s="404"/>
      <c r="AX36" s="404"/>
      <c r="AY36" s="404"/>
      <c r="AZ36" s="404"/>
      <c r="BA36" s="404"/>
      <c r="BB36" s="404"/>
      <c r="BC36" s="404"/>
      <c r="BD36" s="177"/>
      <c r="BE36" s="403" t="str">
        <f t="shared" si="1"/>
        <v/>
      </c>
      <c r="BF36" s="403"/>
      <c r="BG36" s="404"/>
      <c r="BH36" s="404"/>
      <c r="BI36" s="404"/>
      <c r="BJ36" s="404"/>
      <c r="BK36" s="404"/>
      <c r="BL36" s="404"/>
      <c r="BM36" s="404"/>
      <c r="BN36" s="404"/>
      <c r="BO36" s="404"/>
      <c r="BP36" s="404"/>
      <c r="BQ36" s="404"/>
      <c r="BR36" s="404"/>
      <c r="BS36" s="404"/>
      <c r="BT36" s="404"/>
      <c r="BU36" s="404"/>
      <c r="BV36" s="177"/>
      <c r="BW36" s="403">
        <f t="shared" si="2"/>
        <v>10</v>
      </c>
      <c r="BX36" s="403"/>
      <c r="BY36" s="404" t="str">
        <f>IF('各会計、関係団体の財政状況及び健全化判断比率'!B70="","",'各会計、関係団体の財政状況及び健全化判断比率'!B70)</f>
        <v>大阪府後期高齢者医療広域連合（一般会計）</v>
      </c>
      <c r="BZ36" s="404"/>
      <c r="CA36" s="404"/>
      <c r="CB36" s="404"/>
      <c r="CC36" s="404"/>
      <c r="CD36" s="404"/>
      <c r="CE36" s="404"/>
      <c r="CF36" s="404"/>
      <c r="CG36" s="404"/>
      <c r="CH36" s="404"/>
      <c r="CI36" s="404"/>
      <c r="CJ36" s="404"/>
      <c r="CK36" s="404"/>
      <c r="CL36" s="404"/>
      <c r="CM36" s="404"/>
      <c r="CN36" s="177"/>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4"/>
    </row>
    <row r="37" spans="1:113" ht="32.25" customHeight="1" x14ac:dyDescent="0.2">
      <c r="A37" s="177"/>
      <c r="B37" s="201"/>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77"/>
      <c r="U37" s="403" t="str">
        <f t="shared" si="4"/>
        <v/>
      </c>
      <c r="V37" s="403"/>
      <c r="W37" s="404"/>
      <c r="X37" s="404"/>
      <c r="Y37" s="404"/>
      <c r="Z37" s="404"/>
      <c r="AA37" s="404"/>
      <c r="AB37" s="404"/>
      <c r="AC37" s="404"/>
      <c r="AD37" s="404"/>
      <c r="AE37" s="404"/>
      <c r="AF37" s="404"/>
      <c r="AG37" s="404"/>
      <c r="AH37" s="404"/>
      <c r="AI37" s="404"/>
      <c r="AJ37" s="404"/>
      <c r="AK37" s="404"/>
      <c r="AL37" s="177"/>
      <c r="AM37" s="403" t="str">
        <f t="shared" si="0"/>
        <v/>
      </c>
      <c r="AN37" s="403"/>
      <c r="AO37" s="404"/>
      <c r="AP37" s="404"/>
      <c r="AQ37" s="404"/>
      <c r="AR37" s="404"/>
      <c r="AS37" s="404"/>
      <c r="AT37" s="404"/>
      <c r="AU37" s="404"/>
      <c r="AV37" s="404"/>
      <c r="AW37" s="404"/>
      <c r="AX37" s="404"/>
      <c r="AY37" s="404"/>
      <c r="AZ37" s="404"/>
      <c r="BA37" s="404"/>
      <c r="BB37" s="404"/>
      <c r="BC37" s="404"/>
      <c r="BD37" s="177"/>
      <c r="BE37" s="403" t="str">
        <f t="shared" si="1"/>
        <v/>
      </c>
      <c r="BF37" s="403"/>
      <c r="BG37" s="404"/>
      <c r="BH37" s="404"/>
      <c r="BI37" s="404"/>
      <c r="BJ37" s="404"/>
      <c r="BK37" s="404"/>
      <c r="BL37" s="404"/>
      <c r="BM37" s="404"/>
      <c r="BN37" s="404"/>
      <c r="BO37" s="404"/>
      <c r="BP37" s="404"/>
      <c r="BQ37" s="404"/>
      <c r="BR37" s="404"/>
      <c r="BS37" s="404"/>
      <c r="BT37" s="404"/>
      <c r="BU37" s="404"/>
      <c r="BV37" s="177"/>
      <c r="BW37" s="403">
        <f t="shared" si="2"/>
        <v>11</v>
      </c>
      <c r="BX37" s="403"/>
      <c r="BY37" s="404" t="str">
        <f>IF('各会計、関係団体の財政状況及び健全化判断比率'!B71="","",'各会計、関係団体の財政状況及び健全化判断比率'!B71)</f>
        <v>大阪府後期高齢者医療広域連合（後期高齢者医療特別会計）</v>
      </c>
      <c r="BZ37" s="404"/>
      <c r="CA37" s="404"/>
      <c r="CB37" s="404"/>
      <c r="CC37" s="404"/>
      <c r="CD37" s="404"/>
      <c r="CE37" s="404"/>
      <c r="CF37" s="404"/>
      <c r="CG37" s="404"/>
      <c r="CH37" s="404"/>
      <c r="CI37" s="404"/>
      <c r="CJ37" s="404"/>
      <c r="CK37" s="404"/>
      <c r="CL37" s="404"/>
      <c r="CM37" s="404"/>
      <c r="CN37" s="177"/>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4"/>
    </row>
    <row r="38" spans="1:113" ht="32.25" customHeight="1" x14ac:dyDescent="0.2">
      <c r="A38" s="177"/>
      <c r="B38" s="201"/>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77"/>
      <c r="U38" s="403" t="str">
        <f t="shared" si="4"/>
        <v/>
      </c>
      <c r="V38" s="403"/>
      <c r="W38" s="404"/>
      <c r="X38" s="404"/>
      <c r="Y38" s="404"/>
      <c r="Z38" s="404"/>
      <c r="AA38" s="404"/>
      <c r="AB38" s="404"/>
      <c r="AC38" s="404"/>
      <c r="AD38" s="404"/>
      <c r="AE38" s="404"/>
      <c r="AF38" s="404"/>
      <c r="AG38" s="404"/>
      <c r="AH38" s="404"/>
      <c r="AI38" s="404"/>
      <c r="AJ38" s="404"/>
      <c r="AK38" s="404"/>
      <c r="AL38" s="177"/>
      <c r="AM38" s="403" t="str">
        <f t="shared" si="0"/>
        <v/>
      </c>
      <c r="AN38" s="403"/>
      <c r="AO38" s="404"/>
      <c r="AP38" s="404"/>
      <c r="AQ38" s="404"/>
      <c r="AR38" s="404"/>
      <c r="AS38" s="404"/>
      <c r="AT38" s="404"/>
      <c r="AU38" s="404"/>
      <c r="AV38" s="404"/>
      <c r="AW38" s="404"/>
      <c r="AX38" s="404"/>
      <c r="AY38" s="404"/>
      <c r="AZ38" s="404"/>
      <c r="BA38" s="404"/>
      <c r="BB38" s="404"/>
      <c r="BC38" s="404"/>
      <c r="BD38" s="177"/>
      <c r="BE38" s="403" t="str">
        <f t="shared" si="1"/>
        <v/>
      </c>
      <c r="BF38" s="403"/>
      <c r="BG38" s="404"/>
      <c r="BH38" s="404"/>
      <c r="BI38" s="404"/>
      <c r="BJ38" s="404"/>
      <c r="BK38" s="404"/>
      <c r="BL38" s="404"/>
      <c r="BM38" s="404"/>
      <c r="BN38" s="404"/>
      <c r="BO38" s="404"/>
      <c r="BP38" s="404"/>
      <c r="BQ38" s="404"/>
      <c r="BR38" s="404"/>
      <c r="BS38" s="404"/>
      <c r="BT38" s="404"/>
      <c r="BU38" s="404"/>
      <c r="BV38" s="177"/>
      <c r="BW38" s="403">
        <f t="shared" si="2"/>
        <v>12</v>
      </c>
      <c r="BX38" s="403"/>
      <c r="BY38" s="404" t="str">
        <f>IF('各会計、関係団体の財政状況及び健全化判断比率'!B72="","",'各会計、関係団体の財政状況及び健全化判断比率'!B72)</f>
        <v>大阪広域水道企業団（水道事業会計（水道用水供給事業））</v>
      </c>
      <c r="BZ38" s="404"/>
      <c r="CA38" s="404"/>
      <c r="CB38" s="404"/>
      <c r="CC38" s="404"/>
      <c r="CD38" s="404"/>
      <c r="CE38" s="404"/>
      <c r="CF38" s="404"/>
      <c r="CG38" s="404"/>
      <c r="CH38" s="404"/>
      <c r="CI38" s="404"/>
      <c r="CJ38" s="404"/>
      <c r="CK38" s="404"/>
      <c r="CL38" s="404"/>
      <c r="CM38" s="404"/>
      <c r="CN38" s="177"/>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4"/>
    </row>
    <row r="39" spans="1:113" ht="32.25" customHeight="1" x14ac:dyDescent="0.2">
      <c r="A39" s="177"/>
      <c r="B39" s="201"/>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77"/>
      <c r="U39" s="403" t="str">
        <f t="shared" si="4"/>
        <v/>
      </c>
      <c r="V39" s="403"/>
      <c r="W39" s="404"/>
      <c r="X39" s="404"/>
      <c r="Y39" s="404"/>
      <c r="Z39" s="404"/>
      <c r="AA39" s="404"/>
      <c r="AB39" s="404"/>
      <c r="AC39" s="404"/>
      <c r="AD39" s="404"/>
      <c r="AE39" s="404"/>
      <c r="AF39" s="404"/>
      <c r="AG39" s="404"/>
      <c r="AH39" s="404"/>
      <c r="AI39" s="404"/>
      <c r="AJ39" s="404"/>
      <c r="AK39" s="404"/>
      <c r="AL39" s="177"/>
      <c r="AM39" s="403" t="str">
        <f t="shared" si="0"/>
        <v/>
      </c>
      <c r="AN39" s="403"/>
      <c r="AO39" s="404"/>
      <c r="AP39" s="404"/>
      <c r="AQ39" s="404"/>
      <c r="AR39" s="404"/>
      <c r="AS39" s="404"/>
      <c r="AT39" s="404"/>
      <c r="AU39" s="404"/>
      <c r="AV39" s="404"/>
      <c r="AW39" s="404"/>
      <c r="AX39" s="404"/>
      <c r="AY39" s="404"/>
      <c r="AZ39" s="404"/>
      <c r="BA39" s="404"/>
      <c r="BB39" s="404"/>
      <c r="BC39" s="404"/>
      <c r="BD39" s="177"/>
      <c r="BE39" s="403" t="str">
        <f t="shared" si="1"/>
        <v/>
      </c>
      <c r="BF39" s="403"/>
      <c r="BG39" s="404"/>
      <c r="BH39" s="404"/>
      <c r="BI39" s="404"/>
      <c r="BJ39" s="404"/>
      <c r="BK39" s="404"/>
      <c r="BL39" s="404"/>
      <c r="BM39" s="404"/>
      <c r="BN39" s="404"/>
      <c r="BO39" s="404"/>
      <c r="BP39" s="404"/>
      <c r="BQ39" s="404"/>
      <c r="BR39" s="404"/>
      <c r="BS39" s="404"/>
      <c r="BT39" s="404"/>
      <c r="BU39" s="404"/>
      <c r="BV39" s="177"/>
      <c r="BW39" s="403">
        <f t="shared" si="2"/>
        <v>13</v>
      </c>
      <c r="BX39" s="403"/>
      <c r="BY39" s="404" t="str">
        <f>IF('各会計、関係団体の財政状況及び健全化判断比率'!B73="","",'各会計、関係団体の財政状況及び健全化判断比率'!B73)</f>
        <v>大阪広域水道企業団（工業用水道事業会計）</v>
      </c>
      <c r="BZ39" s="404"/>
      <c r="CA39" s="404"/>
      <c r="CB39" s="404"/>
      <c r="CC39" s="404"/>
      <c r="CD39" s="404"/>
      <c r="CE39" s="404"/>
      <c r="CF39" s="404"/>
      <c r="CG39" s="404"/>
      <c r="CH39" s="404"/>
      <c r="CI39" s="404"/>
      <c r="CJ39" s="404"/>
      <c r="CK39" s="404"/>
      <c r="CL39" s="404"/>
      <c r="CM39" s="404"/>
      <c r="CN39" s="177"/>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4"/>
    </row>
    <row r="40" spans="1:113" ht="32.25" customHeight="1" x14ac:dyDescent="0.2">
      <c r="A40" s="177"/>
      <c r="B40" s="201"/>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77"/>
      <c r="U40" s="403" t="str">
        <f t="shared" si="4"/>
        <v/>
      </c>
      <c r="V40" s="403"/>
      <c r="W40" s="404"/>
      <c r="X40" s="404"/>
      <c r="Y40" s="404"/>
      <c r="Z40" s="404"/>
      <c r="AA40" s="404"/>
      <c r="AB40" s="404"/>
      <c r="AC40" s="404"/>
      <c r="AD40" s="404"/>
      <c r="AE40" s="404"/>
      <c r="AF40" s="404"/>
      <c r="AG40" s="404"/>
      <c r="AH40" s="404"/>
      <c r="AI40" s="404"/>
      <c r="AJ40" s="404"/>
      <c r="AK40" s="404"/>
      <c r="AL40" s="177"/>
      <c r="AM40" s="403" t="str">
        <f t="shared" si="0"/>
        <v/>
      </c>
      <c r="AN40" s="403"/>
      <c r="AO40" s="404"/>
      <c r="AP40" s="404"/>
      <c r="AQ40" s="404"/>
      <c r="AR40" s="404"/>
      <c r="AS40" s="404"/>
      <c r="AT40" s="404"/>
      <c r="AU40" s="404"/>
      <c r="AV40" s="404"/>
      <c r="AW40" s="404"/>
      <c r="AX40" s="404"/>
      <c r="AY40" s="404"/>
      <c r="AZ40" s="404"/>
      <c r="BA40" s="404"/>
      <c r="BB40" s="404"/>
      <c r="BC40" s="404"/>
      <c r="BD40" s="177"/>
      <c r="BE40" s="403" t="str">
        <f t="shared" si="1"/>
        <v/>
      </c>
      <c r="BF40" s="403"/>
      <c r="BG40" s="404"/>
      <c r="BH40" s="404"/>
      <c r="BI40" s="404"/>
      <c r="BJ40" s="404"/>
      <c r="BK40" s="404"/>
      <c r="BL40" s="404"/>
      <c r="BM40" s="404"/>
      <c r="BN40" s="404"/>
      <c r="BO40" s="404"/>
      <c r="BP40" s="404"/>
      <c r="BQ40" s="404"/>
      <c r="BR40" s="404"/>
      <c r="BS40" s="404"/>
      <c r="BT40" s="404"/>
      <c r="BU40" s="404"/>
      <c r="BV40" s="177"/>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77"/>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4"/>
    </row>
    <row r="41" spans="1:113" ht="32.25" customHeight="1" x14ac:dyDescent="0.2">
      <c r="A41" s="177"/>
      <c r="B41" s="201"/>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7"/>
      <c r="U41" s="403" t="str">
        <f t="shared" si="4"/>
        <v/>
      </c>
      <c r="V41" s="403"/>
      <c r="W41" s="404"/>
      <c r="X41" s="404"/>
      <c r="Y41" s="404"/>
      <c r="Z41" s="404"/>
      <c r="AA41" s="404"/>
      <c r="AB41" s="404"/>
      <c r="AC41" s="404"/>
      <c r="AD41" s="404"/>
      <c r="AE41" s="404"/>
      <c r="AF41" s="404"/>
      <c r="AG41" s="404"/>
      <c r="AH41" s="404"/>
      <c r="AI41" s="404"/>
      <c r="AJ41" s="404"/>
      <c r="AK41" s="404"/>
      <c r="AL41" s="177"/>
      <c r="AM41" s="403" t="str">
        <f t="shared" si="0"/>
        <v/>
      </c>
      <c r="AN41" s="403"/>
      <c r="AO41" s="404"/>
      <c r="AP41" s="404"/>
      <c r="AQ41" s="404"/>
      <c r="AR41" s="404"/>
      <c r="AS41" s="404"/>
      <c r="AT41" s="404"/>
      <c r="AU41" s="404"/>
      <c r="AV41" s="404"/>
      <c r="AW41" s="404"/>
      <c r="AX41" s="404"/>
      <c r="AY41" s="404"/>
      <c r="AZ41" s="404"/>
      <c r="BA41" s="404"/>
      <c r="BB41" s="404"/>
      <c r="BC41" s="404"/>
      <c r="BD41" s="177"/>
      <c r="BE41" s="403" t="str">
        <f t="shared" si="1"/>
        <v/>
      </c>
      <c r="BF41" s="403"/>
      <c r="BG41" s="404"/>
      <c r="BH41" s="404"/>
      <c r="BI41" s="404"/>
      <c r="BJ41" s="404"/>
      <c r="BK41" s="404"/>
      <c r="BL41" s="404"/>
      <c r="BM41" s="404"/>
      <c r="BN41" s="404"/>
      <c r="BO41" s="404"/>
      <c r="BP41" s="404"/>
      <c r="BQ41" s="404"/>
      <c r="BR41" s="404"/>
      <c r="BS41" s="404"/>
      <c r="BT41" s="404"/>
      <c r="BU41" s="404"/>
      <c r="BV41" s="177"/>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77"/>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4"/>
    </row>
    <row r="42" spans="1:113" ht="32.25" customHeight="1" x14ac:dyDescent="0.2">
      <c r="B42" s="201"/>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7"/>
      <c r="U42" s="403" t="str">
        <f t="shared" si="4"/>
        <v/>
      </c>
      <c r="V42" s="403"/>
      <c r="W42" s="404"/>
      <c r="X42" s="404"/>
      <c r="Y42" s="404"/>
      <c r="Z42" s="404"/>
      <c r="AA42" s="404"/>
      <c r="AB42" s="404"/>
      <c r="AC42" s="404"/>
      <c r="AD42" s="404"/>
      <c r="AE42" s="404"/>
      <c r="AF42" s="404"/>
      <c r="AG42" s="404"/>
      <c r="AH42" s="404"/>
      <c r="AI42" s="404"/>
      <c r="AJ42" s="404"/>
      <c r="AK42" s="404"/>
      <c r="AL42" s="177"/>
      <c r="AM42" s="403" t="str">
        <f t="shared" si="0"/>
        <v/>
      </c>
      <c r="AN42" s="403"/>
      <c r="AO42" s="404"/>
      <c r="AP42" s="404"/>
      <c r="AQ42" s="404"/>
      <c r="AR42" s="404"/>
      <c r="AS42" s="404"/>
      <c r="AT42" s="404"/>
      <c r="AU42" s="404"/>
      <c r="AV42" s="404"/>
      <c r="AW42" s="404"/>
      <c r="AX42" s="404"/>
      <c r="AY42" s="404"/>
      <c r="AZ42" s="404"/>
      <c r="BA42" s="404"/>
      <c r="BB42" s="404"/>
      <c r="BC42" s="404"/>
      <c r="BD42" s="177"/>
      <c r="BE42" s="403" t="str">
        <f t="shared" si="1"/>
        <v/>
      </c>
      <c r="BF42" s="403"/>
      <c r="BG42" s="404"/>
      <c r="BH42" s="404"/>
      <c r="BI42" s="404"/>
      <c r="BJ42" s="404"/>
      <c r="BK42" s="404"/>
      <c r="BL42" s="404"/>
      <c r="BM42" s="404"/>
      <c r="BN42" s="404"/>
      <c r="BO42" s="404"/>
      <c r="BP42" s="404"/>
      <c r="BQ42" s="404"/>
      <c r="BR42" s="404"/>
      <c r="BS42" s="404"/>
      <c r="BT42" s="404"/>
      <c r="BU42" s="404"/>
      <c r="BV42" s="177"/>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77"/>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4"/>
    </row>
    <row r="43" spans="1:113" ht="32.25" customHeight="1" x14ac:dyDescent="0.2">
      <c r="B43" s="201"/>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7"/>
      <c r="U43" s="403" t="str">
        <f t="shared" si="4"/>
        <v/>
      </c>
      <c r="V43" s="403"/>
      <c r="W43" s="404"/>
      <c r="X43" s="404"/>
      <c r="Y43" s="404"/>
      <c r="Z43" s="404"/>
      <c r="AA43" s="404"/>
      <c r="AB43" s="404"/>
      <c r="AC43" s="404"/>
      <c r="AD43" s="404"/>
      <c r="AE43" s="404"/>
      <c r="AF43" s="404"/>
      <c r="AG43" s="404"/>
      <c r="AH43" s="404"/>
      <c r="AI43" s="404"/>
      <c r="AJ43" s="404"/>
      <c r="AK43" s="404"/>
      <c r="AL43" s="177"/>
      <c r="AM43" s="403" t="str">
        <f t="shared" si="0"/>
        <v/>
      </c>
      <c r="AN43" s="403"/>
      <c r="AO43" s="404"/>
      <c r="AP43" s="404"/>
      <c r="AQ43" s="404"/>
      <c r="AR43" s="404"/>
      <c r="AS43" s="404"/>
      <c r="AT43" s="404"/>
      <c r="AU43" s="404"/>
      <c r="AV43" s="404"/>
      <c r="AW43" s="404"/>
      <c r="AX43" s="404"/>
      <c r="AY43" s="404"/>
      <c r="AZ43" s="404"/>
      <c r="BA43" s="404"/>
      <c r="BB43" s="404"/>
      <c r="BC43" s="404"/>
      <c r="BD43" s="177"/>
      <c r="BE43" s="403" t="str">
        <f t="shared" si="1"/>
        <v/>
      </c>
      <c r="BF43" s="403"/>
      <c r="BG43" s="404"/>
      <c r="BH43" s="404"/>
      <c r="BI43" s="404"/>
      <c r="BJ43" s="404"/>
      <c r="BK43" s="404"/>
      <c r="BL43" s="404"/>
      <c r="BM43" s="404"/>
      <c r="BN43" s="404"/>
      <c r="BO43" s="404"/>
      <c r="BP43" s="404"/>
      <c r="BQ43" s="404"/>
      <c r="BR43" s="404"/>
      <c r="BS43" s="404"/>
      <c r="BT43" s="404"/>
      <c r="BU43" s="404"/>
      <c r="BV43" s="177"/>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77"/>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4"/>
    </row>
    <row r="44" spans="1:113" ht="13.5" customHeight="1" thickBot="1" x14ac:dyDescent="0.25">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2"/>
    <row r="46" spans="1:113" x14ac:dyDescent="0.2">
      <c r="B46" s="176" t="s">
        <v>208</v>
      </c>
      <c r="E46" s="400" t="s">
        <v>209</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210</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211</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212</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213</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214</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215</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216</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fCg4TqcX5Q17diw+pGfb06pZrP99qHoFeJ7BwY6oS7NzyvX1LqjUDrQYT0//RyNqJ0A7jJvBicVvK78iYfxdTg==" saltValue="9FzjmNe9e1FXrN7yrgXd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0" customWidth="1"/>
    <col min="2" max="2" width="2.33203125" style="210" customWidth="1"/>
    <col min="3" max="16" width="2.6640625" style="210" customWidth="1"/>
    <col min="17" max="17" width="2.33203125" style="210" customWidth="1"/>
    <col min="18" max="95" width="1.6640625" style="210" customWidth="1"/>
    <col min="96" max="133" width="1.6640625" style="222" customWidth="1"/>
    <col min="134" max="143" width="1.6640625" style="210" customWidth="1"/>
    <col min="144" max="16384" width="0" style="210" hidden="1"/>
  </cols>
  <sheetData>
    <row r="1" spans="2:143"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53" t="s">
        <v>217</v>
      </c>
      <c r="DI1" s="754"/>
      <c r="DJ1" s="754"/>
      <c r="DK1" s="754"/>
      <c r="DL1" s="754"/>
      <c r="DM1" s="754"/>
      <c r="DN1" s="755"/>
      <c r="DO1" s="210"/>
      <c r="DP1" s="753" t="s">
        <v>218</v>
      </c>
      <c r="DQ1" s="754"/>
      <c r="DR1" s="754"/>
      <c r="DS1" s="754"/>
      <c r="DT1" s="754"/>
      <c r="DU1" s="754"/>
      <c r="DV1" s="754"/>
      <c r="DW1" s="754"/>
      <c r="DX1" s="754"/>
      <c r="DY1" s="754"/>
      <c r="DZ1" s="754"/>
      <c r="EA1" s="754"/>
      <c r="EB1" s="754"/>
      <c r="EC1" s="755"/>
      <c r="ED1" s="209"/>
      <c r="EE1" s="209"/>
      <c r="EF1" s="209"/>
      <c r="EG1" s="209"/>
      <c r="EH1" s="209"/>
      <c r="EI1" s="209"/>
      <c r="EJ1" s="209"/>
      <c r="EK1" s="209"/>
      <c r="EL1" s="209"/>
      <c r="EM1" s="209"/>
    </row>
    <row r="2" spans="2:143" ht="22.5" customHeight="1" x14ac:dyDescent="0.2">
      <c r="B2" s="211" t="s">
        <v>219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2">
      <c r="B3" s="709" t="s">
        <v>220</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221</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222</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223</v>
      </c>
      <c r="S4" s="710"/>
      <c r="T4" s="710"/>
      <c r="U4" s="710"/>
      <c r="V4" s="710"/>
      <c r="W4" s="710"/>
      <c r="X4" s="710"/>
      <c r="Y4" s="711"/>
      <c r="Z4" s="709" t="s">
        <v>224</v>
      </c>
      <c r="AA4" s="710"/>
      <c r="AB4" s="710"/>
      <c r="AC4" s="711"/>
      <c r="AD4" s="709" t="s">
        <v>225</v>
      </c>
      <c r="AE4" s="710"/>
      <c r="AF4" s="710"/>
      <c r="AG4" s="710"/>
      <c r="AH4" s="710"/>
      <c r="AI4" s="710"/>
      <c r="AJ4" s="710"/>
      <c r="AK4" s="711"/>
      <c r="AL4" s="709" t="s">
        <v>224</v>
      </c>
      <c r="AM4" s="710"/>
      <c r="AN4" s="710"/>
      <c r="AO4" s="711"/>
      <c r="AP4" s="756" t="s">
        <v>226</v>
      </c>
      <c r="AQ4" s="756"/>
      <c r="AR4" s="756"/>
      <c r="AS4" s="756"/>
      <c r="AT4" s="756"/>
      <c r="AU4" s="756"/>
      <c r="AV4" s="756"/>
      <c r="AW4" s="756"/>
      <c r="AX4" s="756"/>
      <c r="AY4" s="756"/>
      <c r="AZ4" s="756"/>
      <c r="BA4" s="756"/>
      <c r="BB4" s="756"/>
      <c r="BC4" s="756"/>
      <c r="BD4" s="756"/>
      <c r="BE4" s="756"/>
      <c r="BF4" s="756"/>
      <c r="BG4" s="756" t="s">
        <v>227</v>
      </c>
      <c r="BH4" s="756"/>
      <c r="BI4" s="756"/>
      <c r="BJ4" s="756"/>
      <c r="BK4" s="756"/>
      <c r="BL4" s="756"/>
      <c r="BM4" s="756"/>
      <c r="BN4" s="756"/>
      <c r="BO4" s="756" t="s">
        <v>224</v>
      </c>
      <c r="BP4" s="756"/>
      <c r="BQ4" s="756"/>
      <c r="BR4" s="756"/>
      <c r="BS4" s="756" t="s">
        <v>228</v>
      </c>
      <c r="BT4" s="756"/>
      <c r="BU4" s="756"/>
      <c r="BV4" s="756"/>
      <c r="BW4" s="756"/>
      <c r="BX4" s="756"/>
      <c r="BY4" s="756"/>
      <c r="BZ4" s="756"/>
      <c r="CA4" s="756"/>
      <c r="CB4" s="756"/>
      <c r="CD4" s="709" t="s">
        <v>229</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230</v>
      </c>
      <c r="C5" s="716"/>
      <c r="D5" s="716"/>
      <c r="E5" s="716"/>
      <c r="F5" s="716"/>
      <c r="G5" s="716"/>
      <c r="H5" s="716"/>
      <c r="I5" s="716"/>
      <c r="J5" s="716"/>
      <c r="K5" s="716"/>
      <c r="L5" s="716"/>
      <c r="M5" s="716"/>
      <c r="N5" s="716"/>
      <c r="O5" s="716"/>
      <c r="P5" s="716"/>
      <c r="Q5" s="717"/>
      <c r="R5" s="712">
        <v>11495539</v>
      </c>
      <c r="S5" s="713"/>
      <c r="T5" s="713"/>
      <c r="U5" s="713"/>
      <c r="V5" s="713"/>
      <c r="W5" s="713"/>
      <c r="X5" s="713"/>
      <c r="Y5" s="738"/>
      <c r="Z5" s="751">
        <v>30.1</v>
      </c>
      <c r="AA5" s="751"/>
      <c r="AB5" s="751"/>
      <c r="AC5" s="751"/>
      <c r="AD5" s="752">
        <v>10623647</v>
      </c>
      <c r="AE5" s="752"/>
      <c r="AF5" s="752"/>
      <c r="AG5" s="752"/>
      <c r="AH5" s="752"/>
      <c r="AI5" s="752"/>
      <c r="AJ5" s="752"/>
      <c r="AK5" s="752"/>
      <c r="AL5" s="739">
        <v>55.5</v>
      </c>
      <c r="AM5" s="721"/>
      <c r="AN5" s="721"/>
      <c r="AO5" s="740"/>
      <c r="AP5" s="715" t="s">
        <v>231</v>
      </c>
      <c r="AQ5" s="716"/>
      <c r="AR5" s="716"/>
      <c r="AS5" s="716"/>
      <c r="AT5" s="716"/>
      <c r="AU5" s="716"/>
      <c r="AV5" s="716"/>
      <c r="AW5" s="716"/>
      <c r="AX5" s="716"/>
      <c r="AY5" s="716"/>
      <c r="AZ5" s="716"/>
      <c r="BA5" s="716"/>
      <c r="BB5" s="716"/>
      <c r="BC5" s="716"/>
      <c r="BD5" s="716"/>
      <c r="BE5" s="716"/>
      <c r="BF5" s="717"/>
      <c r="BG5" s="657">
        <v>10622404</v>
      </c>
      <c r="BH5" s="658"/>
      <c r="BI5" s="658"/>
      <c r="BJ5" s="658"/>
      <c r="BK5" s="658"/>
      <c r="BL5" s="658"/>
      <c r="BM5" s="658"/>
      <c r="BN5" s="659"/>
      <c r="BO5" s="695">
        <v>92.4</v>
      </c>
      <c r="BP5" s="695"/>
      <c r="BQ5" s="695"/>
      <c r="BR5" s="695"/>
      <c r="BS5" s="696">
        <v>135283</v>
      </c>
      <c r="BT5" s="696"/>
      <c r="BU5" s="696"/>
      <c r="BV5" s="696"/>
      <c r="BW5" s="696"/>
      <c r="BX5" s="696"/>
      <c r="BY5" s="696"/>
      <c r="BZ5" s="696"/>
      <c r="CA5" s="696"/>
      <c r="CB5" s="736"/>
      <c r="CD5" s="709" t="s">
        <v>226</v>
      </c>
      <c r="CE5" s="710"/>
      <c r="CF5" s="710"/>
      <c r="CG5" s="710"/>
      <c r="CH5" s="710"/>
      <c r="CI5" s="710"/>
      <c r="CJ5" s="710"/>
      <c r="CK5" s="710"/>
      <c r="CL5" s="710"/>
      <c r="CM5" s="710"/>
      <c r="CN5" s="710"/>
      <c r="CO5" s="710"/>
      <c r="CP5" s="710"/>
      <c r="CQ5" s="711"/>
      <c r="CR5" s="709" t="s">
        <v>232</v>
      </c>
      <c r="CS5" s="710"/>
      <c r="CT5" s="710"/>
      <c r="CU5" s="710"/>
      <c r="CV5" s="710"/>
      <c r="CW5" s="710"/>
      <c r="CX5" s="710"/>
      <c r="CY5" s="711"/>
      <c r="CZ5" s="709" t="s">
        <v>224</v>
      </c>
      <c r="DA5" s="710"/>
      <c r="DB5" s="710"/>
      <c r="DC5" s="711"/>
      <c r="DD5" s="709" t="s">
        <v>233</v>
      </c>
      <c r="DE5" s="710"/>
      <c r="DF5" s="710"/>
      <c r="DG5" s="710"/>
      <c r="DH5" s="710"/>
      <c r="DI5" s="710"/>
      <c r="DJ5" s="710"/>
      <c r="DK5" s="710"/>
      <c r="DL5" s="710"/>
      <c r="DM5" s="710"/>
      <c r="DN5" s="710"/>
      <c r="DO5" s="710"/>
      <c r="DP5" s="711"/>
      <c r="DQ5" s="709" t="s">
        <v>234</v>
      </c>
      <c r="DR5" s="710"/>
      <c r="DS5" s="710"/>
      <c r="DT5" s="710"/>
      <c r="DU5" s="710"/>
      <c r="DV5" s="710"/>
      <c r="DW5" s="710"/>
      <c r="DX5" s="710"/>
      <c r="DY5" s="710"/>
      <c r="DZ5" s="710"/>
      <c r="EA5" s="710"/>
      <c r="EB5" s="710"/>
      <c r="EC5" s="711"/>
    </row>
    <row r="6" spans="2:143" ht="11.25" customHeight="1" x14ac:dyDescent="0.2">
      <c r="B6" s="654" t="s">
        <v>235</v>
      </c>
      <c r="C6" s="655"/>
      <c r="D6" s="655"/>
      <c r="E6" s="655"/>
      <c r="F6" s="655"/>
      <c r="G6" s="655"/>
      <c r="H6" s="655"/>
      <c r="I6" s="655"/>
      <c r="J6" s="655"/>
      <c r="K6" s="655"/>
      <c r="L6" s="655"/>
      <c r="M6" s="655"/>
      <c r="N6" s="655"/>
      <c r="O6" s="655"/>
      <c r="P6" s="655"/>
      <c r="Q6" s="656"/>
      <c r="R6" s="657">
        <v>178290</v>
      </c>
      <c r="S6" s="658"/>
      <c r="T6" s="658"/>
      <c r="U6" s="658"/>
      <c r="V6" s="658"/>
      <c r="W6" s="658"/>
      <c r="X6" s="658"/>
      <c r="Y6" s="659"/>
      <c r="Z6" s="695">
        <v>0.5</v>
      </c>
      <c r="AA6" s="695"/>
      <c r="AB6" s="695"/>
      <c r="AC6" s="695"/>
      <c r="AD6" s="696">
        <v>178290</v>
      </c>
      <c r="AE6" s="696"/>
      <c r="AF6" s="696"/>
      <c r="AG6" s="696"/>
      <c r="AH6" s="696"/>
      <c r="AI6" s="696"/>
      <c r="AJ6" s="696"/>
      <c r="AK6" s="696"/>
      <c r="AL6" s="660">
        <v>0.9</v>
      </c>
      <c r="AM6" s="661"/>
      <c r="AN6" s="661"/>
      <c r="AO6" s="697"/>
      <c r="AP6" s="654" t="s">
        <v>236</v>
      </c>
      <c r="AQ6" s="655"/>
      <c r="AR6" s="655"/>
      <c r="AS6" s="655"/>
      <c r="AT6" s="655"/>
      <c r="AU6" s="655"/>
      <c r="AV6" s="655"/>
      <c r="AW6" s="655"/>
      <c r="AX6" s="655"/>
      <c r="AY6" s="655"/>
      <c r="AZ6" s="655"/>
      <c r="BA6" s="655"/>
      <c r="BB6" s="655"/>
      <c r="BC6" s="655"/>
      <c r="BD6" s="655"/>
      <c r="BE6" s="655"/>
      <c r="BF6" s="656"/>
      <c r="BG6" s="657">
        <v>10622404</v>
      </c>
      <c r="BH6" s="658"/>
      <c r="BI6" s="658"/>
      <c r="BJ6" s="658"/>
      <c r="BK6" s="658"/>
      <c r="BL6" s="658"/>
      <c r="BM6" s="658"/>
      <c r="BN6" s="659"/>
      <c r="BO6" s="695">
        <v>92.4</v>
      </c>
      <c r="BP6" s="695"/>
      <c r="BQ6" s="695"/>
      <c r="BR6" s="695"/>
      <c r="BS6" s="696">
        <v>135283</v>
      </c>
      <c r="BT6" s="696"/>
      <c r="BU6" s="696"/>
      <c r="BV6" s="696"/>
      <c r="BW6" s="696"/>
      <c r="BX6" s="696"/>
      <c r="BY6" s="696"/>
      <c r="BZ6" s="696"/>
      <c r="CA6" s="696"/>
      <c r="CB6" s="736"/>
      <c r="CD6" s="715" t="s">
        <v>237</v>
      </c>
      <c r="CE6" s="716"/>
      <c r="CF6" s="716"/>
      <c r="CG6" s="716"/>
      <c r="CH6" s="716"/>
      <c r="CI6" s="716"/>
      <c r="CJ6" s="716"/>
      <c r="CK6" s="716"/>
      <c r="CL6" s="716"/>
      <c r="CM6" s="716"/>
      <c r="CN6" s="716"/>
      <c r="CO6" s="716"/>
      <c r="CP6" s="716"/>
      <c r="CQ6" s="717"/>
      <c r="CR6" s="657">
        <v>250589</v>
      </c>
      <c r="CS6" s="658"/>
      <c r="CT6" s="658"/>
      <c r="CU6" s="658"/>
      <c r="CV6" s="658"/>
      <c r="CW6" s="658"/>
      <c r="CX6" s="658"/>
      <c r="CY6" s="659"/>
      <c r="CZ6" s="739">
        <v>0.7</v>
      </c>
      <c r="DA6" s="721"/>
      <c r="DB6" s="721"/>
      <c r="DC6" s="741"/>
      <c r="DD6" s="663" t="s">
        <v>131</v>
      </c>
      <c r="DE6" s="658"/>
      <c r="DF6" s="658"/>
      <c r="DG6" s="658"/>
      <c r="DH6" s="658"/>
      <c r="DI6" s="658"/>
      <c r="DJ6" s="658"/>
      <c r="DK6" s="658"/>
      <c r="DL6" s="658"/>
      <c r="DM6" s="658"/>
      <c r="DN6" s="658"/>
      <c r="DO6" s="658"/>
      <c r="DP6" s="659"/>
      <c r="DQ6" s="663">
        <v>250589</v>
      </c>
      <c r="DR6" s="658"/>
      <c r="DS6" s="658"/>
      <c r="DT6" s="658"/>
      <c r="DU6" s="658"/>
      <c r="DV6" s="658"/>
      <c r="DW6" s="658"/>
      <c r="DX6" s="658"/>
      <c r="DY6" s="658"/>
      <c r="DZ6" s="658"/>
      <c r="EA6" s="658"/>
      <c r="EB6" s="658"/>
      <c r="EC6" s="694"/>
    </row>
    <row r="7" spans="2:143" ht="11.25" customHeight="1" x14ac:dyDescent="0.2">
      <c r="B7" s="654" t="s">
        <v>238</v>
      </c>
      <c r="C7" s="655"/>
      <c r="D7" s="655"/>
      <c r="E7" s="655"/>
      <c r="F7" s="655"/>
      <c r="G7" s="655"/>
      <c r="H7" s="655"/>
      <c r="I7" s="655"/>
      <c r="J7" s="655"/>
      <c r="K7" s="655"/>
      <c r="L7" s="655"/>
      <c r="M7" s="655"/>
      <c r="N7" s="655"/>
      <c r="O7" s="655"/>
      <c r="P7" s="655"/>
      <c r="Q7" s="656"/>
      <c r="R7" s="657">
        <v>10253</v>
      </c>
      <c r="S7" s="658"/>
      <c r="T7" s="658"/>
      <c r="U7" s="658"/>
      <c r="V7" s="658"/>
      <c r="W7" s="658"/>
      <c r="X7" s="658"/>
      <c r="Y7" s="659"/>
      <c r="Z7" s="695">
        <v>0</v>
      </c>
      <c r="AA7" s="695"/>
      <c r="AB7" s="695"/>
      <c r="AC7" s="695"/>
      <c r="AD7" s="696">
        <v>10253</v>
      </c>
      <c r="AE7" s="696"/>
      <c r="AF7" s="696"/>
      <c r="AG7" s="696"/>
      <c r="AH7" s="696"/>
      <c r="AI7" s="696"/>
      <c r="AJ7" s="696"/>
      <c r="AK7" s="696"/>
      <c r="AL7" s="660">
        <v>0.1</v>
      </c>
      <c r="AM7" s="661"/>
      <c r="AN7" s="661"/>
      <c r="AO7" s="697"/>
      <c r="AP7" s="654" t="s">
        <v>239</v>
      </c>
      <c r="AQ7" s="655"/>
      <c r="AR7" s="655"/>
      <c r="AS7" s="655"/>
      <c r="AT7" s="655"/>
      <c r="AU7" s="655"/>
      <c r="AV7" s="655"/>
      <c r="AW7" s="655"/>
      <c r="AX7" s="655"/>
      <c r="AY7" s="655"/>
      <c r="AZ7" s="655"/>
      <c r="BA7" s="655"/>
      <c r="BB7" s="655"/>
      <c r="BC7" s="655"/>
      <c r="BD7" s="655"/>
      <c r="BE7" s="655"/>
      <c r="BF7" s="656"/>
      <c r="BG7" s="657">
        <v>4840275</v>
      </c>
      <c r="BH7" s="658"/>
      <c r="BI7" s="658"/>
      <c r="BJ7" s="658"/>
      <c r="BK7" s="658"/>
      <c r="BL7" s="658"/>
      <c r="BM7" s="658"/>
      <c r="BN7" s="659"/>
      <c r="BO7" s="695">
        <v>42.1</v>
      </c>
      <c r="BP7" s="695"/>
      <c r="BQ7" s="695"/>
      <c r="BR7" s="695"/>
      <c r="BS7" s="696">
        <v>135283</v>
      </c>
      <c r="BT7" s="696"/>
      <c r="BU7" s="696"/>
      <c r="BV7" s="696"/>
      <c r="BW7" s="696"/>
      <c r="BX7" s="696"/>
      <c r="BY7" s="696"/>
      <c r="BZ7" s="696"/>
      <c r="CA7" s="696"/>
      <c r="CB7" s="736"/>
      <c r="CD7" s="654" t="s">
        <v>240</v>
      </c>
      <c r="CE7" s="655"/>
      <c r="CF7" s="655"/>
      <c r="CG7" s="655"/>
      <c r="CH7" s="655"/>
      <c r="CI7" s="655"/>
      <c r="CJ7" s="655"/>
      <c r="CK7" s="655"/>
      <c r="CL7" s="655"/>
      <c r="CM7" s="655"/>
      <c r="CN7" s="655"/>
      <c r="CO7" s="655"/>
      <c r="CP7" s="655"/>
      <c r="CQ7" s="656"/>
      <c r="CR7" s="657">
        <v>4776860</v>
      </c>
      <c r="CS7" s="658"/>
      <c r="CT7" s="658"/>
      <c r="CU7" s="658"/>
      <c r="CV7" s="658"/>
      <c r="CW7" s="658"/>
      <c r="CX7" s="658"/>
      <c r="CY7" s="659"/>
      <c r="CZ7" s="695">
        <v>12.7</v>
      </c>
      <c r="DA7" s="695"/>
      <c r="DB7" s="695"/>
      <c r="DC7" s="695"/>
      <c r="DD7" s="663">
        <v>1147560</v>
      </c>
      <c r="DE7" s="658"/>
      <c r="DF7" s="658"/>
      <c r="DG7" s="658"/>
      <c r="DH7" s="658"/>
      <c r="DI7" s="658"/>
      <c r="DJ7" s="658"/>
      <c r="DK7" s="658"/>
      <c r="DL7" s="658"/>
      <c r="DM7" s="658"/>
      <c r="DN7" s="658"/>
      <c r="DO7" s="658"/>
      <c r="DP7" s="659"/>
      <c r="DQ7" s="663">
        <v>2975278</v>
      </c>
      <c r="DR7" s="658"/>
      <c r="DS7" s="658"/>
      <c r="DT7" s="658"/>
      <c r="DU7" s="658"/>
      <c r="DV7" s="658"/>
      <c r="DW7" s="658"/>
      <c r="DX7" s="658"/>
      <c r="DY7" s="658"/>
      <c r="DZ7" s="658"/>
      <c r="EA7" s="658"/>
      <c r="EB7" s="658"/>
      <c r="EC7" s="694"/>
    </row>
    <row r="8" spans="2:143" ht="11.25" customHeight="1" x14ac:dyDescent="0.2">
      <c r="B8" s="654" t="s">
        <v>241</v>
      </c>
      <c r="C8" s="655"/>
      <c r="D8" s="655"/>
      <c r="E8" s="655"/>
      <c r="F8" s="655"/>
      <c r="G8" s="655"/>
      <c r="H8" s="655"/>
      <c r="I8" s="655"/>
      <c r="J8" s="655"/>
      <c r="K8" s="655"/>
      <c r="L8" s="655"/>
      <c r="M8" s="655"/>
      <c r="N8" s="655"/>
      <c r="O8" s="655"/>
      <c r="P8" s="655"/>
      <c r="Q8" s="656"/>
      <c r="R8" s="657">
        <v>85528</v>
      </c>
      <c r="S8" s="658"/>
      <c r="T8" s="658"/>
      <c r="U8" s="658"/>
      <c r="V8" s="658"/>
      <c r="W8" s="658"/>
      <c r="X8" s="658"/>
      <c r="Y8" s="659"/>
      <c r="Z8" s="695">
        <v>0.2</v>
      </c>
      <c r="AA8" s="695"/>
      <c r="AB8" s="695"/>
      <c r="AC8" s="695"/>
      <c r="AD8" s="696">
        <v>85528</v>
      </c>
      <c r="AE8" s="696"/>
      <c r="AF8" s="696"/>
      <c r="AG8" s="696"/>
      <c r="AH8" s="696"/>
      <c r="AI8" s="696"/>
      <c r="AJ8" s="696"/>
      <c r="AK8" s="696"/>
      <c r="AL8" s="660">
        <v>0.4</v>
      </c>
      <c r="AM8" s="661"/>
      <c r="AN8" s="661"/>
      <c r="AO8" s="697"/>
      <c r="AP8" s="654" t="s">
        <v>242</v>
      </c>
      <c r="AQ8" s="655"/>
      <c r="AR8" s="655"/>
      <c r="AS8" s="655"/>
      <c r="AT8" s="655"/>
      <c r="AU8" s="655"/>
      <c r="AV8" s="655"/>
      <c r="AW8" s="655"/>
      <c r="AX8" s="655"/>
      <c r="AY8" s="655"/>
      <c r="AZ8" s="655"/>
      <c r="BA8" s="655"/>
      <c r="BB8" s="655"/>
      <c r="BC8" s="655"/>
      <c r="BD8" s="655"/>
      <c r="BE8" s="655"/>
      <c r="BF8" s="656"/>
      <c r="BG8" s="657">
        <v>136471</v>
      </c>
      <c r="BH8" s="658"/>
      <c r="BI8" s="658"/>
      <c r="BJ8" s="658"/>
      <c r="BK8" s="658"/>
      <c r="BL8" s="658"/>
      <c r="BM8" s="658"/>
      <c r="BN8" s="659"/>
      <c r="BO8" s="695">
        <v>1.2</v>
      </c>
      <c r="BP8" s="695"/>
      <c r="BQ8" s="695"/>
      <c r="BR8" s="695"/>
      <c r="BS8" s="696" t="s">
        <v>243</v>
      </c>
      <c r="BT8" s="696"/>
      <c r="BU8" s="696"/>
      <c r="BV8" s="696"/>
      <c r="BW8" s="696"/>
      <c r="BX8" s="696"/>
      <c r="BY8" s="696"/>
      <c r="BZ8" s="696"/>
      <c r="CA8" s="696"/>
      <c r="CB8" s="736"/>
      <c r="CD8" s="654" t="s">
        <v>244</v>
      </c>
      <c r="CE8" s="655"/>
      <c r="CF8" s="655"/>
      <c r="CG8" s="655"/>
      <c r="CH8" s="655"/>
      <c r="CI8" s="655"/>
      <c r="CJ8" s="655"/>
      <c r="CK8" s="655"/>
      <c r="CL8" s="655"/>
      <c r="CM8" s="655"/>
      <c r="CN8" s="655"/>
      <c r="CO8" s="655"/>
      <c r="CP8" s="655"/>
      <c r="CQ8" s="656"/>
      <c r="CR8" s="657">
        <v>17235309</v>
      </c>
      <c r="CS8" s="658"/>
      <c r="CT8" s="658"/>
      <c r="CU8" s="658"/>
      <c r="CV8" s="658"/>
      <c r="CW8" s="658"/>
      <c r="CX8" s="658"/>
      <c r="CY8" s="659"/>
      <c r="CZ8" s="695">
        <v>45.7</v>
      </c>
      <c r="DA8" s="695"/>
      <c r="DB8" s="695"/>
      <c r="DC8" s="695"/>
      <c r="DD8" s="663">
        <v>535585</v>
      </c>
      <c r="DE8" s="658"/>
      <c r="DF8" s="658"/>
      <c r="DG8" s="658"/>
      <c r="DH8" s="658"/>
      <c r="DI8" s="658"/>
      <c r="DJ8" s="658"/>
      <c r="DK8" s="658"/>
      <c r="DL8" s="658"/>
      <c r="DM8" s="658"/>
      <c r="DN8" s="658"/>
      <c r="DO8" s="658"/>
      <c r="DP8" s="659"/>
      <c r="DQ8" s="663">
        <v>7266674</v>
      </c>
      <c r="DR8" s="658"/>
      <c r="DS8" s="658"/>
      <c r="DT8" s="658"/>
      <c r="DU8" s="658"/>
      <c r="DV8" s="658"/>
      <c r="DW8" s="658"/>
      <c r="DX8" s="658"/>
      <c r="DY8" s="658"/>
      <c r="DZ8" s="658"/>
      <c r="EA8" s="658"/>
      <c r="EB8" s="658"/>
      <c r="EC8" s="694"/>
    </row>
    <row r="9" spans="2:143" ht="11.25" customHeight="1" x14ac:dyDescent="0.2">
      <c r="B9" s="654" t="s">
        <v>245</v>
      </c>
      <c r="C9" s="655"/>
      <c r="D9" s="655"/>
      <c r="E9" s="655"/>
      <c r="F9" s="655"/>
      <c r="G9" s="655"/>
      <c r="H9" s="655"/>
      <c r="I9" s="655"/>
      <c r="J9" s="655"/>
      <c r="K9" s="655"/>
      <c r="L9" s="655"/>
      <c r="M9" s="655"/>
      <c r="N9" s="655"/>
      <c r="O9" s="655"/>
      <c r="P9" s="655"/>
      <c r="Q9" s="656"/>
      <c r="R9" s="657">
        <v>61133</v>
      </c>
      <c r="S9" s="658"/>
      <c r="T9" s="658"/>
      <c r="U9" s="658"/>
      <c r="V9" s="658"/>
      <c r="W9" s="658"/>
      <c r="X9" s="658"/>
      <c r="Y9" s="659"/>
      <c r="Z9" s="695">
        <v>0.2</v>
      </c>
      <c r="AA9" s="695"/>
      <c r="AB9" s="695"/>
      <c r="AC9" s="695"/>
      <c r="AD9" s="696">
        <v>61133</v>
      </c>
      <c r="AE9" s="696"/>
      <c r="AF9" s="696"/>
      <c r="AG9" s="696"/>
      <c r="AH9" s="696"/>
      <c r="AI9" s="696"/>
      <c r="AJ9" s="696"/>
      <c r="AK9" s="696"/>
      <c r="AL9" s="660">
        <v>0.3</v>
      </c>
      <c r="AM9" s="661"/>
      <c r="AN9" s="661"/>
      <c r="AO9" s="697"/>
      <c r="AP9" s="654" t="s">
        <v>246</v>
      </c>
      <c r="AQ9" s="655"/>
      <c r="AR9" s="655"/>
      <c r="AS9" s="655"/>
      <c r="AT9" s="655"/>
      <c r="AU9" s="655"/>
      <c r="AV9" s="655"/>
      <c r="AW9" s="655"/>
      <c r="AX9" s="655"/>
      <c r="AY9" s="655"/>
      <c r="AZ9" s="655"/>
      <c r="BA9" s="655"/>
      <c r="BB9" s="655"/>
      <c r="BC9" s="655"/>
      <c r="BD9" s="655"/>
      <c r="BE9" s="655"/>
      <c r="BF9" s="656"/>
      <c r="BG9" s="657">
        <v>4016545</v>
      </c>
      <c r="BH9" s="658"/>
      <c r="BI9" s="658"/>
      <c r="BJ9" s="658"/>
      <c r="BK9" s="658"/>
      <c r="BL9" s="658"/>
      <c r="BM9" s="658"/>
      <c r="BN9" s="659"/>
      <c r="BO9" s="695">
        <v>34.9</v>
      </c>
      <c r="BP9" s="695"/>
      <c r="BQ9" s="695"/>
      <c r="BR9" s="695"/>
      <c r="BS9" s="696" t="s">
        <v>243</v>
      </c>
      <c r="BT9" s="696"/>
      <c r="BU9" s="696"/>
      <c r="BV9" s="696"/>
      <c r="BW9" s="696"/>
      <c r="BX9" s="696"/>
      <c r="BY9" s="696"/>
      <c r="BZ9" s="696"/>
      <c r="CA9" s="696"/>
      <c r="CB9" s="736"/>
      <c r="CD9" s="654" t="s">
        <v>247</v>
      </c>
      <c r="CE9" s="655"/>
      <c r="CF9" s="655"/>
      <c r="CG9" s="655"/>
      <c r="CH9" s="655"/>
      <c r="CI9" s="655"/>
      <c r="CJ9" s="655"/>
      <c r="CK9" s="655"/>
      <c r="CL9" s="655"/>
      <c r="CM9" s="655"/>
      <c r="CN9" s="655"/>
      <c r="CO9" s="655"/>
      <c r="CP9" s="655"/>
      <c r="CQ9" s="656"/>
      <c r="CR9" s="657">
        <v>3797457</v>
      </c>
      <c r="CS9" s="658"/>
      <c r="CT9" s="658"/>
      <c r="CU9" s="658"/>
      <c r="CV9" s="658"/>
      <c r="CW9" s="658"/>
      <c r="CX9" s="658"/>
      <c r="CY9" s="659"/>
      <c r="CZ9" s="695">
        <v>10.1</v>
      </c>
      <c r="DA9" s="695"/>
      <c r="DB9" s="695"/>
      <c r="DC9" s="695"/>
      <c r="DD9" s="663">
        <v>81338</v>
      </c>
      <c r="DE9" s="658"/>
      <c r="DF9" s="658"/>
      <c r="DG9" s="658"/>
      <c r="DH9" s="658"/>
      <c r="DI9" s="658"/>
      <c r="DJ9" s="658"/>
      <c r="DK9" s="658"/>
      <c r="DL9" s="658"/>
      <c r="DM9" s="658"/>
      <c r="DN9" s="658"/>
      <c r="DO9" s="658"/>
      <c r="DP9" s="659"/>
      <c r="DQ9" s="663">
        <v>2854604</v>
      </c>
      <c r="DR9" s="658"/>
      <c r="DS9" s="658"/>
      <c r="DT9" s="658"/>
      <c r="DU9" s="658"/>
      <c r="DV9" s="658"/>
      <c r="DW9" s="658"/>
      <c r="DX9" s="658"/>
      <c r="DY9" s="658"/>
      <c r="DZ9" s="658"/>
      <c r="EA9" s="658"/>
      <c r="EB9" s="658"/>
      <c r="EC9" s="694"/>
    </row>
    <row r="10" spans="2:143" ht="11.25" customHeight="1" x14ac:dyDescent="0.2">
      <c r="B10" s="654" t="s">
        <v>248</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184</v>
      </c>
      <c r="AA10" s="695"/>
      <c r="AB10" s="695"/>
      <c r="AC10" s="695"/>
      <c r="AD10" s="696" t="s">
        <v>243</v>
      </c>
      <c r="AE10" s="696"/>
      <c r="AF10" s="696"/>
      <c r="AG10" s="696"/>
      <c r="AH10" s="696"/>
      <c r="AI10" s="696"/>
      <c r="AJ10" s="696"/>
      <c r="AK10" s="696"/>
      <c r="AL10" s="660" t="s">
        <v>243</v>
      </c>
      <c r="AM10" s="661"/>
      <c r="AN10" s="661"/>
      <c r="AO10" s="697"/>
      <c r="AP10" s="654" t="s">
        <v>249</v>
      </c>
      <c r="AQ10" s="655"/>
      <c r="AR10" s="655"/>
      <c r="AS10" s="655"/>
      <c r="AT10" s="655"/>
      <c r="AU10" s="655"/>
      <c r="AV10" s="655"/>
      <c r="AW10" s="655"/>
      <c r="AX10" s="655"/>
      <c r="AY10" s="655"/>
      <c r="AZ10" s="655"/>
      <c r="BA10" s="655"/>
      <c r="BB10" s="655"/>
      <c r="BC10" s="655"/>
      <c r="BD10" s="655"/>
      <c r="BE10" s="655"/>
      <c r="BF10" s="656"/>
      <c r="BG10" s="657">
        <v>206855</v>
      </c>
      <c r="BH10" s="658"/>
      <c r="BI10" s="658"/>
      <c r="BJ10" s="658"/>
      <c r="BK10" s="658"/>
      <c r="BL10" s="658"/>
      <c r="BM10" s="658"/>
      <c r="BN10" s="659"/>
      <c r="BO10" s="695">
        <v>1.8</v>
      </c>
      <c r="BP10" s="695"/>
      <c r="BQ10" s="695"/>
      <c r="BR10" s="695"/>
      <c r="BS10" s="696" t="s">
        <v>243</v>
      </c>
      <c r="BT10" s="696"/>
      <c r="BU10" s="696"/>
      <c r="BV10" s="696"/>
      <c r="BW10" s="696"/>
      <c r="BX10" s="696"/>
      <c r="BY10" s="696"/>
      <c r="BZ10" s="696"/>
      <c r="CA10" s="696"/>
      <c r="CB10" s="736"/>
      <c r="CD10" s="654" t="s">
        <v>250</v>
      </c>
      <c r="CE10" s="655"/>
      <c r="CF10" s="655"/>
      <c r="CG10" s="655"/>
      <c r="CH10" s="655"/>
      <c r="CI10" s="655"/>
      <c r="CJ10" s="655"/>
      <c r="CK10" s="655"/>
      <c r="CL10" s="655"/>
      <c r="CM10" s="655"/>
      <c r="CN10" s="655"/>
      <c r="CO10" s="655"/>
      <c r="CP10" s="655"/>
      <c r="CQ10" s="656"/>
      <c r="CR10" s="657">
        <v>32600</v>
      </c>
      <c r="CS10" s="658"/>
      <c r="CT10" s="658"/>
      <c r="CU10" s="658"/>
      <c r="CV10" s="658"/>
      <c r="CW10" s="658"/>
      <c r="CX10" s="658"/>
      <c r="CY10" s="659"/>
      <c r="CZ10" s="695">
        <v>0.1</v>
      </c>
      <c r="DA10" s="695"/>
      <c r="DB10" s="695"/>
      <c r="DC10" s="695"/>
      <c r="DD10" s="663" t="s">
        <v>243</v>
      </c>
      <c r="DE10" s="658"/>
      <c r="DF10" s="658"/>
      <c r="DG10" s="658"/>
      <c r="DH10" s="658"/>
      <c r="DI10" s="658"/>
      <c r="DJ10" s="658"/>
      <c r="DK10" s="658"/>
      <c r="DL10" s="658"/>
      <c r="DM10" s="658"/>
      <c r="DN10" s="658"/>
      <c r="DO10" s="658"/>
      <c r="DP10" s="659"/>
      <c r="DQ10" s="663">
        <v>30227</v>
      </c>
      <c r="DR10" s="658"/>
      <c r="DS10" s="658"/>
      <c r="DT10" s="658"/>
      <c r="DU10" s="658"/>
      <c r="DV10" s="658"/>
      <c r="DW10" s="658"/>
      <c r="DX10" s="658"/>
      <c r="DY10" s="658"/>
      <c r="DZ10" s="658"/>
      <c r="EA10" s="658"/>
      <c r="EB10" s="658"/>
      <c r="EC10" s="694"/>
    </row>
    <row r="11" spans="2:143" ht="11.25" customHeight="1" x14ac:dyDescent="0.2">
      <c r="B11" s="654" t="s">
        <v>251</v>
      </c>
      <c r="C11" s="655"/>
      <c r="D11" s="655"/>
      <c r="E11" s="655"/>
      <c r="F11" s="655"/>
      <c r="G11" s="655"/>
      <c r="H11" s="655"/>
      <c r="I11" s="655"/>
      <c r="J11" s="655"/>
      <c r="K11" s="655"/>
      <c r="L11" s="655"/>
      <c r="M11" s="655"/>
      <c r="N11" s="655"/>
      <c r="O11" s="655"/>
      <c r="P11" s="655"/>
      <c r="Q11" s="656"/>
      <c r="R11" s="657">
        <v>1949110</v>
      </c>
      <c r="S11" s="658"/>
      <c r="T11" s="658"/>
      <c r="U11" s="658"/>
      <c r="V11" s="658"/>
      <c r="W11" s="658"/>
      <c r="X11" s="658"/>
      <c r="Y11" s="659"/>
      <c r="Z11" s="660">
        <v>5.0999999999999996</v>
      </c>
      <c r="AA11" s="661"/>
      <c r="AB11" s="661"/>
      <c r="AC11" s="662"/>
      <c r="AD11" s="663">
        <v>1949110</v>
      </c>
      <c r="AE11" s="658"/>
      <c r="AF11" s="658"/>
      <c r="AG11" s="658"/>
      <c r="AH11" s="658"/>
      <c r="AI11" s="658"/>
      <c r="AJ11" s="658"/>
      <c r="AK11" s="659"/>
      <c r="AL11" s="660">
        <v>10.199999999999999</v>
      </c>
      <c r="AM11" s="661"/>
      <c r="AN11" s="661"/>
      <c r="AO11" s="697"/>
      <c r="AP11" s="654" t="s">
        <v>252</v>
      </c>
      <c r="AQ11" s="655"/>
      <c r="AR11" s="655"/>
      <c r="AS11" s="655"/>
      <c r="AT11" s="655"/>
      <c r="AU11" s="655"/>
      <c r="AV11" s="655"/>
      <c r="AW11" s="655"/>
      <c r="AX11" s="655"/>
      <c r="AY11" s="655"/>
      <c r="AZ11" s="655"/>
      <c r="BA11" s="655"/>
      <c r="BB11" s="655"/>
      <c r="BC11" s="655"/>
      <c r="BD11" s="655"/>
      <c r="BE11" s="655"/>
      <c r="BF11" s="656"/>
      <c r="BG11" s="657">
        <v>480404</v>
      </c>
      <c r="BH11" s="658"/>
      <c r="BI11" s="658"/>
      <c r="BJ11" s="658"/>
      <c r="BK11" s="658"/>
      <c r="BL11" s="658"/>
      <c r="BM11" s="658"/>
      <c r="BN11" s="659"/>
      <c r="BO11" s="695">
        <v>4.2</v>
      </c>
      <c r="BP11" s="695"/>
      <c r="BQ11" s="695"/>
      <c r="BR11" s="695"/>
      <c r="BS11" s="696">
        <v>135283</v>
      </c>
      <c r="BT11" s="696"/>
      <c r="BU11" s="696"/>
      <c r="BV11" s="696"/>
      <c r="BW11" s="696"/>
      <c r="BX11" s="696"/>
      <c r="BY11" s="696"/>
      <c r="BZ11" s="696"/>
      <c r="CA11" s="696"/>
      <c r="CB11" s="736"/>
      <c r="CD11" s="654" t="s">
        <v>253</v>
      </c>
      <c r="CE11" s="655"/>
      <c r="CF11" s="655"/>
      <c r="CG11" s="655"/>
      <c r="CH11" s="655"/>
      <c r="CI11" s="655"/>
      <c r="CJ11" s="655"/>
      <c r="CK11" s="655"/>
      <c r="CL11" s="655"/>
      <c r="CM11" s="655"/>
      <c r="CN11" s="655"/>
      <c r="CO11" s="655"/>
      <c r="CP11" s="655"/>
      <c r="CQ11" s="656"/>
      <c r="CR11" s="657">
        <v>299170</v>
      </c>
      <c r="CS11" s="658"/>
      <c r="CT11" s="658"/>
      <c r="CU11" s="658"/>
      <c r="CV11" s="658"/>
      <c r="CW11" s="658"/>
      <c r="CX11" s="658"/>
      <c r="CY11" s="659"/>
      <c r="CZ11" s="695">
        <v>0.8</v>
      </c>
      <c r="DA11" s="695"/>
      <c r="DB11" s="695"/>
      <c r="DC11" s="695"/>
      <c r="DD11" s="663">
        <v>111090</v>
      </c>
      <c r="DE11" s="658"/>
      <c r="DF11" s="658"/>
      <c r="DG11" s="658"/>
      <c r="DH11" s="658"/>
      <c r="DI11" s="658"/>
      <c r="DJ11" s="658"/>
      <c r="DK11" s="658"/>
      <c r="DL11" s="658"/>
      <c r="DM11" s="658"/>
      <c r="DN11" s="658"/>
      <c r="DO11" s="658"/>
      <c r="DP11" s="659"/>
      <c r="DQ11" s="663">
        <v>265806</v>
      </c>
      <c r="DR11" s="658"/>
      <c r="DS11" s="658"/>
      <c r="DT11" s="658"/>
      <c r="DU11" s="658"/>
      <c r="DV11" s="658"/>
      <c r="DW11" s="658"/>
      <c r="DX11" s="658"/>
      <c r="DY11" s="658"/>
      <c r="DZ11" s="658"/>
      <c r="EA11" s="658"/>
      <c r="EB11" s="658"/>
      <c r="EC11" s="694"/>
    </row>
    <row r="12" spans="2:143" ht="11.25" customHeight="1" x14ac:dyDescent="0.2">
      <c r="B12" s="654" t="s">
        <v>254</v>
      </c>
      <c r="C12" s="655"/>
      <c r="D12" s="655"/>
      <c r="E12" s="655"/>
      <c r="F12" s="655"/>
      <c r="G12" s="655"/>
      <c r="H12" s="655"/>
      <c r="I12" s="655"/>
      <c r="J12" s="655"/>
      <c r="K12" s="655"/>
      <c r="L12" s="655"/>
      <c r="M12" s="655"/>
      <c r="N12" s="655"/>
      <c r="O12" s="655"/>
      <c r="P12" s="655"/>
      <c r="Q12" s="656"/>
      <c r="R12" s="657" t="s">
        <v>243</v>
      </c>
      <c r="S12" s="658"/>
      <c r="T12" s="658"/>
      <c r="U12" s="658"/>
      <c r="V12" s="658"/>
      <c r="W12" s="658"/>
      <c r="X12" s="658"/>
      <c r="Y12" s="659"/>
      <c r="Z12" s="695" t="s">
        <v>243</v>
      </c>
      <c r="AA12" s="695"/>
      <c r="AB12" s="695"/>
      <c r="AC12" s="695"/>
      <c r="AD12" s="696" t="s">
        <v>131</v>
      </c>
      <c r="AE12" s="696"/>
      <c r="AF12" s="696"/>
      <c r="AG12" s="696"/>
      <c r="AH12" s="696"/>
      <c r="AI12" s="696"/>
      <c r="AJ12" s="696"/>
      <c r="AK12" s="696"/>
      <c r="AL12" s="660" t="s">
        <v>243</v>
      </c>
      <c r="AM12" s="661"/>
      <c r="AN12" s="661"/>
      <c r="AO12" s="697"/>
      <c r="AP12" s="654" t="s">
        <v>255</v>
      </c>
      <c r="AQ12" s="655"/>
      <c r="AR12" s="655"/>
      <c r="AS12" s="655"/>
      <c r="AT12" s="655"/>
      <c r="AU12" s="655"/>
      <c r="AV12" s="655"/>
      <c r="AW12" s="655"/>
      <c r="AX12" s="655"/>
      <c r="AY12" s="655"/>
      <c r="AZ12" s="655"/>
      <c r="BA12" s="655"/>
      <c r="BB12" s="655"/>
      <c r="BC12" s="655"/>
      <c r="BD12" s="655"/>
      <c r="BE12" s="655"/>
      <c r="BF12" s="656"/>
      <c r="BG12" s="657">
        <v>4827572</v>
      </c>
      <c r="BH12" s="658"/>
      <c r="BI12" s="658"/>
      <c r="BJ12" s="658"/>
      <c r="BK12" s="658"/>
      <c r="BL12" s="658"/>
      <c r="BM12" s="658"/>
      <c r="BN12" s="659"/>
      <c r="BO12" s="695">
        <v>42</v>
      </c>
      <c r="BP12" s="695"/>
      <c r="BQ12" s="695"/>
      <c r="BR12" s="695"/>
      <c r="BS12" s="696" t="s">
        <v>243</v>
      </c>
      <c r="BT12" s="696"/>
      <c r="BU12" s="696"/>
      <c r="BV12" s="696"/>
      <c r="BW12" s="696"/>
      <c r="BX12" s="696"/>
      <c r="BY12" s="696"/>
      <c r="BZ12" s="696"/>
      <c r="CA12" s="696"/>
      <c r="CB12" s="736"/>
      <c r="CD12" s="654" t="s">
        <v>256</v>
      </c>
      <c r="CE12" s="655"/>
      <c r="CF12" s="655"/>
      <c r="CG12" s="655"/>
      <c r="CH12" s="655"/>
      <c r="CI12" s="655"/>
      <c r="CJ12" s="655"/>
      <c r="CK12" s="655"/>
      <c r="CL12" s="655"/>
      <c r="CM12" s="655"/>
      <c r="CN12" s="655"/>
      <c r="CO12" s="655"/>
      <c r="CP12" s="655"/>
      <c r="CQ12" s="656"/>
      <c r="CR12" s="657">
        <v>538185</v>
      </c>
      <c r="CS12" s="658"/>
      <c r="CT12" s="658"/>
      <c r="CU12" s="658"/>
      <c r="CV12" s="658"/>
      <c r="CW12" s="658"/>
      <c r="CX12" s="658"/>
      <c r="CY12" s="659"/>
      <c r="CZ12" s="695">
        <v>1.4</v>
      </c>
      <c r="DA12" s="695"/>
      <c r="DB12" s="695"/>
      <c r="DC12" s="695"/>
      <c r="DD12" s="663" t="s">
        <v>131</v>
      </c>
      <c r="DE12" s="658"/>
      <c r="DF12" s="658"/>
      <c r="DG12" s="658"/>
      <c r="DH12" s="658"/>
      <c r="DI12" s="658"/>
      <c r="DJ12" s="658"/>
      <c r="DK12" s="658"/>
      <c r="DL12" s="658"/>
      <c r="DM12" s="658"/>
      <c r="DN12" s="658"/>
      <c r="DO12" s="658"/>
      <c r="DP12" s="659"/>
      <c r="DQ12" s="663">
        <v>343941</v>
      </c>
      <c r="DR12" s="658"/>
      <c r="DS12" s="658"/>
      <c r="DT12" s="658"/>
      <c r="DU12" s="658"/>
      <c r="DV12" s="658"/>
      <c r="DW12" s="658"/>
      <c r="DX12" s="658"/>
      <c r="DY12" s="658"/>
      <c r="DZ12" s="658"/>
      <c r="EA12" s="658"/>
      <c r="EB12" s="658"/>
      <c r="EC12" s="694"/>
    </row>
    <row r="13" spans="2:143" ht="11.25" customHeight="1" x14ac:dyDescent="0.2">
      <c r="B13" s="654" t="s">
        <v>257</v>
      </c>
      <c r="C13" s="655"/>
      <c r="D13" s="655"/>
      <c r="E13" s="655"/>
      <c r="F13" s="655"/>
      <c r="G13" s="655"/>
      <c r="H13" s="655"/>
      <c r="I13" s="655"/>
      <c r="J13" s="655"/>
      <c r="K13" s="655"/>
      <c r="L13" s="655"/>
      <c r="M13" s="655"/>
      <c r="N13" s="655"/>
      <c r="O13" s="655"/>
      <c r="P13" s="655"/>
      <c r="Q13" s="656"/>
      <c r="R13" s="657" t="s">
        <v>184</v>
      </c>
      <c r="S13" s="658"/>
      <c r="T13" s="658"/>
      <c r="U13" s="658"/>
      <c r="V13" s="658"/>
      <c r="W13" s="658"/>
      <c r="X13" s="658"/>
      <c r="Y13" s="659"/>
      <c r="Z13" s="695" t="s">
        <v>184</v>
      </c>
      <c r="AA13" s="695"/>
      <c r="AB13" s="695"/>
      <c r="AC13" s="695"/>
      <c r="AD13" s="696" t="s">
        <v>131</v>
      </c>
      <c r="AE13" s="696"/>
      <c r="AF13" s="696"/>
      <c r="AG13" s="696"/>
      <c r="AH13" s="696"/>
      <c r="AI13" s="696"/>
      <c r="AJ13" s="696"/>
      <c r="AK13" s="696"/>
      <c r="AL13" s="660" t="s">
        <v>243</v>
      </c>
      <c r="AM13" s="661"/>
      <c r="AN13" s="661"/>
      <c r="AO13" s="697"/>
      <c r="AP13" s="654" t="s">
        <v>258</v>
      </c>
      <c r="AQ13" s="655"/>
      <c r="AR13" s="655"/>
      <c r="AS13" s="655"/>
      <c r="AT13" s="655"/>
      <c r="AU13" s="655"/>
      <c r="AV13" s="655"/>
      <c r="AW13" s="655"/>
      <c r="AX13" s="655"/>
      <c r="AY13" s="655"/>
      <c r="AZ13" s="655"/>
      <c r="BA13" s="655"/>
      <c r="BB13" s="655"/>
      <c r="BC13" s="655"/>
      <c r="BD13" s="655"/>
      <c r="BE13" s="655"/>
      <c r="BF13" s="656"/>
      <c r="BG13" s="657">
        <v>4616609</v>
      </c>
      <c r="BH13" s="658"/>
      <c r="BI13" s="658"/>
      <c r="BJ13" s="658"/>
      <c r="BK13" s="658"/>
      <c r="BL13" s="658"/>
      <c r="BM13" s="658"/>
      <c r="BN13" s="659"/>
      <c r="BO13" s="695">
        <v>40.200000000000003</v>
      </c>
      <c r="BP13" s="695"/>
      <c r="BQ13" s="695"/>
      <c r="BR13" s="695"/>
      <c r="BS13" s="696" t="s">
        <v>243</v>
      </c>
      <c r="BT13" s="696"/>
      <c r="BU13" s="696"/>
      <c r="BV13" s="696"/>
      <c r="BW13" s="696"/>
      <c r="BX13" s="696"/>
      <c r="BY13" s="696"/>
      <c r="BZ13" s="696"/>
      <c r="CA13" s="696"/>
      <c r="CB13" s="736"/>
      <c r="CD13" s="654" t="s">
        <v>259</v>
      </c>
      <c r="CE13" s="655"/>
      <c r="CF13" s="655"/>
      <c r="CG13" s="655"/>
      <c r="CH13" s="655"/>
      <c r="CI13" s="655"/>
      <c r="CJ13" s="655"/>
      <c r="CK13" s="655"/>
      <c r="CL13" s="655"/>
      <c r="CM13" s="655"/>
      <c r="CN13" s="655"/>
      <c r="CO13" s="655"/>
      <c r="CP13" s="655"/>
      <c r="CQ13" s="656"/>
      <c r="CR13" s="657">
        <v>2732028</v>
      </c>
      <c r="CS13" s="658"/>
      <c r="CT13" s="658"/>
      <c r="CU13" s="658"/>
      <c r="CV13" s="658"/>
      <c r="CW13" s="658"/>
      <c r="CX13" s="658"/>
      <c r="CY13" s="659"/>
      <c r="CZ13" s="695">
        <v>7.3</v>
      </c>
      <c r="DA13" s="695"/>
      <c r="DB13" s="695"/>
      <c r="DC13" s="695"/>
      <c r="DD13" s="663">
        <v>898402</v>
      </c>
      <c r="DE13" s="658"/>
      <c r="DF13" s="658"/>
      <c r="DG13" s="658"/>
      <c r="DH13" s="658"/>
      <c r="DI13" s="658"/>
      <c r="DJ13" s="658"/>
      <c r="DK13" s="658"/>
      <c r="DL13" s="658"/>
      <c r="DM13" s="658"/>
      <c r="DN13" s="658"/>
      <c r="DO13" s="658"/>
      <c r="DP13" s="659"/>
      <c r="DQ13" s="663">
        <v>1765978</v>
      </c>
      <c r="DR13" s="658"/>
      <c r="DS13" s="658"/>
      <c r="DT13" s="658"/>
      <c r="DU13" s="658"/>
      <c r="DV13" s="658"/>
      <c r="DW13" s="658"/>
      <c r="DX13" s="658"/>
      <c r="DY13" s="658"/>
      <c r="DZ13" s="658"/>
      <c r="EA13" s="658"/>
      <c r="EB13" s="658"/>
      <c r="EC13" s="694"/>
    </row>
    <row r="14" spans="2:143" ht="11.25" customHeight="1" x14ac:dyDescent="0.2">
      <c r="B14" s="654" t="s">
        <v>260</v>
      </c>
      <c r="C14" s="655"/>
      <c r="D14" s="655"/>
      <c r="E14" s="655"/>
      <c r="F14" s="655"/>
      <c r="G14" s="655"/>
      <c r="H14" s="655"/>
      <c r="I14" s="655"/>
      <c r="J14" s="655"/>
      <c r="K14" s="655"/>
      <c r="L14" s="655"/>
      <c r="M14" s="655"/>
      <c r="N14" s="655"/>
      <c r="O14" s="655"/>
      <c r="P14" s="655"/>
      <c r="Q14" s="656"/>
      <c r="R14" s="657">
        <v>1287</v>
      </c>
      <c r="S14" s="658"/>
      <c r="T14" s="658"/>
      <c r="U14" s="658"/>
      <c r="V14" s="658"/>
      <c r="W14" s="658"/>
      <c r="X14" s="658"/>
      <c r="Y14" s="659"/>
      <c r="Z14" s="695">
        <v>0</v>
      </c>
      <c r="AA14" s="695"/>
      <c r="AB14" s="695"/>
      <c r="AC14" s="695"/>
      <c r="AD14" s="696">
        <v>1287</v>
      </c>
      <c r="AE14" s="696"/>
      <c r="AF14" s="696"/>
      <c r="AG14" s="696"/>
      <c r="AH14" s="696"/>
      <c r="AI14" s="696"/>
      <c r="AJ14" s="696"/>
      <c r="AK14" s="696"/>
      <c r="AL14" s="660">
        <v>0</v>
      </c>
      <c r="AM14" s="661"/>
      <c r="AN14" s="661"/>
      <c r="AO14" s="697"/>
      <c r="AP14" s="654" t="s">
        <v>261</v>
      </c>
      <c r="AQ14" s="655"/>
      <c r="AR14" s="655"/>
      <c r="AS14" s="655"/>
      <c r="AT14" s="655"/>
      <c r="AU14" s="655"/>
      <c r="AV14" s="655"/>
      <c r="AW14" s="655"/>
      <c r="AX14" s="655"/>
      <c r="AY14" s="655"/>
      <c r="AZ14" s="655"/>
      <c r="BA14" s="655"/>
      <c r="BB14" s="655"/>
      <c r="BC14" s="655"/>
      <c r="BD14" s="655"/>
      <c r="BE14" s="655"/>
      <c r="BF14" s="656"/>
      <c r="BG14" s="657">
        <v>236732</v>
      </c>
      <c r="BH14" s="658"/>
      <c r="BI14" s="658"/>
      <c r="BJ14" s="658"/>
      <c r="BK14" s="658"/>
      <c r="BL14" s="658"/>
      <c r="BM14" s="658"/>
      <c r="BN14" s="659"/>
      <c r="BO14" s="695">
        <v>2.1</v>
      </c>
      <c r="BP14" s="695"/>
      <c r="BQ14" s="695"/>
      <c r="BR14" s="695"/>
      <c r="BS14" s="696" t="s">
        <v>243</v>
      </c>
      <c r="BT14" s="696"/>
      <c r="BU14" s="696"/>
      <c r="BV14" s="696"/>
      <c r="BW14" s="696"/>
      <c r="BX14" s="696"/>
      <c r="BY14" s="696"/>
      <c r="BZ14" s="696"/>
      <c r="CA14" s="696"/>
      <c r="CB14" s="736"/>
      <c r="CD14" s="654" t="s">
        <v>262</v>
      </c>
      <c r="CE14" s="655"/>
      <c r="CF14" s="655"/>
      <c r="CG14" s="655"/>
      <c r="CH14" s="655"/>
      <c r="CI14" s="655"/>
      <c r="CJ14" s="655"/>
      <c r="CK14" s="655"/>
      <c r="CL14" s="655"/>
      <c r="CM14" s="655"/>
      <c r="CN14" s="655"/>
      <c r="CO14" s="655"/>
      <c r="CP14" s="655"/>
      <c r="CQ14" s="656"/>
      <c r="CR14" s="657">
        <v>1303060</v>
      </c>
      <c r="CS14" s="658"/>
      <c r="CT14" s="658"/>
      <c r="CU14" s="658"/>
      <c r="CV14" s="658"/>
      <c r="CW14" s="658"/>
      <c r="CX14" s="658"/>
      <c r="CY14" s="659"/>
      <c r="CZ14" s="695">
        <v>3.5</v>
      </c>
      <c r="DA14" s="695"/>
      <c r="DB14" s="695"/>
      <c r="DC14" s="695"/>
      <c r="DD14" s="663">
        <v>275757</v>
      </c>
      <c r="DE14" s="658"/>
      <c r="DF14" s="658"/>
      <c r="DG14" s="658"/>
      <c r="DH14" s="658"/>
      <c r="DI14" s="658"/>
      <c r="DJ14" s="658"/>
      <c r="DK14" s="658"/>
      <c r="DL14" s="658"/>
      <c r="DM14" s="658"/>
      <c r="DN14" s="658"/>
      <c r="DO14" s="658"/>
      <c r="DP14" s="659"/>
      <c r="DQ14" s="663">
        <v>1055973</v>
      </c>
      <c r="DR14" s="658"/>
      <c r="DS14" s="658"/>
      <c r="DT14" s="658"/>
      <c r="DU14" s="658"/>
      <c r="DV14" s="658"/>
      <c r="DW14" s="658"/>
      <c r="DX14" s="658"/>
      <c r="DY14" s="658"/>
      <c r="DZ14" s="658"/>
      <c r="EA14" s="658"/>
      <c r="EB14" s="658"/>
      <c r="EC14" s="694"/>
    </row>
    <row r="15" spans="2:143" ht="11.25" customHeight="1" x14ac:dyDescent="0.2">
      <c r="B15" s="654" t="s">
        <v>263</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95" t="s">
        <v>243</v>
      </c>
      <c r="AA15" s="695"/>
      <c r="AB15" s="695"/>
      <c r="AC15" s="695"/>
      <c r="AD15" s="696" t="s">
        <v>131</v>
      </c>
      <c r="AE15" s="696"/>
      <c r="AF15" s="696"/>
      <c r="AG15" s="696"/>
      <c r="AH15" s="696"/>
      <c r="AI15" s="696"/>
      <c r="AJ15" s="696"/>
      <c r="AK15" s="696"/>
      <c r="AL15" s="660" t="s">
        <v>243</v>
      </c>
      <c r="AM15" s="661"/>
      <c r="AN15" s="661"/>
      <c r="AO15" s="697"/>
      <c r="AP15" s="654" t="s">
        <v>264</v>
      </c>
      <c r="AQ15" s="655"/>
      <c r="AR15" s="655"/>
      <c r="AS15" s="655"/>
      <c r="AT15" s="655"/>
      <c r="AU15" s="655"/>
      <c r="AV15" s="655"/>
      <c r="AW15" s="655"/>
      <c r="AX15" s="655"/>
      <c r="AY15" s="655"/>
      <c r="AZ15" s="655"/>
      <c r="BA15" s="655"/>
      <c r="BB15" s="655"/>
      <c r="BC15" s="655"/>
      <c r="BD15" s="655"/>
      <c r="BE15" s="655"/>
      <c r="BF15" s="656"/>
      <c r="BG15" s="657">
        <v>717825</v>
      </c>
      <c r="BH15" s="658"/>
      <c r="BI15" s="658"/>
      <c r="BJ15" s="658"/>
      <c r="BK15" s="658"/>
      <c r="BL15" s="658"/>
      <c r="BM15" s="658"/>
      <c r="BN15" s="659"/>
      <c r="BO15" s="695">
        <v>6.2</v>
      </c>
      <c r="BP15" s="695"/>
      <c r="BQ15" s="695"/>
      <c r="BR15" s="695"/>
      <c r="BS15" s="696" t="s">
        <v>243</v>
      </c>
      <c r="BT15" s="696"/>
      <c r="BU15" s="696"/>
      <c r="BV15" s="696"/>
      <c r="BW15" s="696"/>
      <c r="BX15" s="696"/>
      <c r="BY15" s="696"/>
      <c r="BZ15" s="696"/>
      <c r="CA15" s="696"/>
      <c r="CB15" s="736"/>
      <c r="CD15" s="654" t="s">
        <v>265</v>
      </c>
      <c r="CE15" s="655"/>
      <c r="CF15" s="655"/>
      <c r="CG15" s="655"/>
      <c r="CH15" s="655"/>
      <c r="CI15" s="655"/>
      <c r="CJ15" s="655"/>
      <c r="CK15" s="655"/>
      <c r="CL15" s="655"/>
      <c r="CM15" s="655"/>
      <c r="CN15" s="655"/>
      <c r="CO15" s="655"/>
      <c r="CP15" s="655"/>
      <c r="CQ15" s="656"/>
      <c r="CR15" s="657">
        <v>4108953</v>
      </c>
      <c r="CS15" s="658"/>
      <c r="CT15" s="658"/>
      <c r="CU15" s="658"/>
      <c r="CV15" s="658"/>
      <c r="CW15" s="658"/>
      <c r="CX15" s="658"/>
      <c r="CY15" s="659"/>
      <c r="CZ15" s="695">
        <v>10.9</v>
      </c>
      <c r="DA15" s="695"/>
      <c r="DB15" s="695"/>
      <c r="DC15" s="695"/>
      <c r="DD15" s="663">
        <v>1111006</v>
      </c>
      <c r="DE15" s="658"/>
      <c r="DF15" s="658"/>
      <c r="DG15" s="658"/>
      <c r="DH15" s="658"/>
      <c r="DI15" s="658"/>
      <c r="DJ15" s="658"/>
      <c r="DK15" s="658"/>
      <c r="DL15" s="658"/>
      <c r="DM15" s="658"/>
      <c r="DN15" s="658"/>
      <c r="DO15" s="658"/>
      <c r="DP15" s="659"/>
      <c r="DQ15" s="663">
        <v>2635921</v>
      </c>
      <c r="DR15" s="658"/>
      <c r="DS15" s="658"/>
      <c r="DT15" s="658"/>
      <c r="DU15" s="658"/>
      <c r="DV15" s="658"/>
      <c r="DW15" s="658"/>
      <c r="DX15" s="658"/>
      <c r="DY15" s="658"/>
      <c r="DZ15" s="658"/>
      <c r="EA15" s="658"/>
      <c r="EB15" s="658"/>
      <c r="EC15" s="694"/>
    </row>
    <row r="16" spans="2:143" ht="11.25" customHeight="1" x14ac:dyDescent="0.2">
      <c r="B16" s="654" t="s">
        <v>266</v>
      </c>
      <c r="C16" s="655"/>
      <c r="D16" s="655"/>
      <c r="E16" s="655"/>
      <c r="F16" s="655"/>
      <c r="G16" s="655"/>
      <c r="H16" s="655"/>
      <c r="I16" s="655"/>
      <c r="J16" s="655"/>
      <c r="K16" s="655"/>
      <c r="L16" s="655"/>
      <c r="M16" s="655"/>
      <c r="N16" s="655"/>
      <c r="O16" s="655"/>
      <c r="P16" s="655"/>
      <c r="Q16" s="656"/>
      <c r="R16" s="657">
        <v>38506</v>
      </c>
      <c r="S16" s="658"/>
      <c r="T16" s="658"/>
      <c r="U16" s="658"/>
      <c r="V16" s="658"/>
      <c r="W16" s="658"/>
      <c r="X16" s="658"/>
      <c r="Y16" s="659"/>
      <c r="Z16" s="695">
        <v>0.1</v>
      </c>
      <c r="AA16" s="695"/>
      <c r="AB16" s="695"/>
      <c r="AC16" s="695"/>
      <c r="AD16" s="696">
        <v>38506</v>
      </c>
      <c r="AE16" s="696"/>
      <c r="AF16" s="696"/>
      <c r="AG16" s="696"/>
      <c r="AH16" s="696"/>
      <c r="AI16" s="696"/>
      <c r="AJ16" s="696"/>
      <c r="AK16" s="696"/>
      <c r="AL16" s="660">
        <v>0.2</v>
      </c>
      <c r="AM16" s="661"/>
      <c r="AN16" s="661"/>
      <c r="AO16" s="697"/>
      <c r="AP16" s="654" t="s">
        <v>267</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95" t="s">
        <v>243</v>
      </c>
      <c r="BP16" s="695"/>
      <c r="BQ16" s="695"/>
      <c r="BR16" s="695"/>
      <c r="BS16" s="696" t="s">
        <v>243</v>
      </c>
      <c r="BT16" s="696"/>
      <c r="BU16" s="696"/>
      <c r="BV16" s="696"/>
      <c r="BW16" s="696"/>
      <c r="BX16" s="696"/>
      <c r="BY16" s="696"/>
      <c r="BZ16" s="696"/>
      <c r="CA16" s="696"/>
      <c r="CB16" s="736"/>
      <c r="CD16" s="654" t="s">
        <v>268</v>
      </c>
      <c r="CE16" s="655"/>
      <c r="CF16" s="655"/>
      <c r="CG16" s="655"/>
      <c r="CH16" s="655"/>
      <c r="CI16" s="655"/>
      <c r="CJ16" s="655"/>
      <c r="CK16" s="655"/>
      <c r="CL16" s="655"/>
      <c r="CM16" s="655"/>
      <c r="CN16" s="655"/>
      <c r="CO16" s="655"/>
      <c r="CP16" s="655"/>
      <c r="CQ16" s="656"/>
      <c r="CR16" s="657" t="s">
        <v>243</v>
      </c>
      <c r="CS16" s="658"/>
      <c r="CT16" s="658"/>
      <c r="CU16" s="658"/>
      <c r="CV16" s="658"/>
      <c r="CW16" s="658"/>
      <c r="CX16" s="658"/>
      <c r="CY16" s="659"/>
      <c r="CZ16" s="695" t="s">
        <v>184</v>
      </c>
      <c r="DA16" s="695"/>
      <c r="DB16" s="695"/>
      <c r="DC16" s="695"/>
      <c r="DD16" s="663" t="s">
        <v>131</v>
      </c>
      <c r="DE16" s="658"/>
      <c r="DF16" s="658"/>
      <c r="DG16" s="658"/>
      <c r="DH16" s="658"/>
      <c r="DI16" s="658"/>
      <c r="DJ16" s="658"/>
      <c r="DK16" s="658"/>
      <c r="DL16" s="658"/>
      <c r="DM16" s="658"/>
      <c r="DN16" s="658"/>
      <c r="DO16" s="658"/>
      <c r="DP16" s="659"/>
      <c r="DQ16" s="663" t="s">
        <v>243</v>
      </c>
      <c r="DR16" s="658"/>
      <c r="DS16" s="658"/>
      <c r="DT16" s="658"/>
      <c r="DU16" s="658"/>
      <c r="DV16" s="658"/>
      <c r="DW16" s="658"/>
      <c r="DX16" s="658"/>
      <c r="DY16" s="658"/>
      <c r="DZ16" s="658"/>
      <c r="EA16" s="658"/>
      <c r="EB16" s="658"/>
      <c r="EC16" s="694"/>
    </row>
    <row r="17" spans="2:133" ht="11.25" customHeight="1" x14ac:dyDescent="0.2">
      <c r="B17" s="654" t="s">
        <v>269</v>
      </c>
      <c r="C17" s="655"/>
      <c r="D17" s="655"/>
      <c r="E17" s="655"/>
      <c r="F17" s="655"/>
      <c r="G17" s="655"/>
      <c r="H17" s="655"/>
      <c r="I17" s="655"/>
      <c r="J17" s="655"/>
      <c r="K17" s="655"/>
      <c r="L17" s="655"/>
      <c r="M17" s="655"/>
      <c r="N17" s="655"/>
      <c r="O17" s="655"/>
      <c r="P17" s="655"/>
      <c r="Q17" s="656"/>
      <c r="R17" s="657">
        <v>183135</v>
      </c>
      <c r="S17" s="658"/>
      <c r="T17" s="658"/>
      <c r="U17" s="658"/>
      <c r="V17" s="658"/>
      <c r="W17" s="658"/>
      <c r="X17" s="658"/>
      <c r="Y17" s="659"/>
      <c r="Z17" s="695">
        <v>0.5</v>
      </c>
      <c r="AA17" s="695"/>
      <c r="AB17" s="695"/>
      <c r="AC17" s="695"/>
      <c r="AD17" s="696">
        <v>183135</v>
      </c>
      <c r="AE17" s="696"/>
      <c r="AF17" s="696"/>
      <c r="AG17" s="696"/>
      <c r="AH17" s="696"/>
      <c r="AI17" s="696"/>
      <c r="AJ17" s="696"/>
      <c r="AK17" s="696"/>
      <c r="AL17" s="660">
        <v>1</v>
      </c>
      <c r="AM17" s="661"/>
      <c r="AN17" s="661"/>
      <c r="AO17" s="697"/>
      <c r="AP17" s="654" t="s">
        <v>270</v>
      </c>
      <c r="AQ17" s="655"/>
      <c r="AR17" s="655"/>
      <c r="AS17" s="655"/>
      <c r="AT17" s="655"/>
      <c r="AU17" s="655"/>
      <c r="AV17" s="655"/>
      <c r="AW17" s="655"/>
      <c r="AX17" s="655"/>
      <c r="AY17" s="655"/>
      <c r="AZ17" s="655"/>
      <c r="BA17" s="655"/>
      <c r="BB17" s="655"/>
      <c r="BC17" s="655"/>
      <c r="BD17" s="655"/>
      <c r="BE17" s="655"/>
      <c r="BF17" s="656"/>
      <c r="BG17" s="657" t="s">
        <v>243</v>
      </c>
      <c r="BH17" s="658"/>
      <c r="BI17" s="658"/>
      <c r="BJ17" s="658"/>
      <c r="BK17" s="658"/>
      <c r="BL17" s="658"/>
      <c r="BM17" s="658"/>
      <c r="BN17" s="659"/>
      <c r="BO17" s="695" t="s">
        <v>243</v>
      </c>
      <c r="BP17" s="695"/>
      <c r="BQ17" s="695"/>
      <c r="BR17" s="695"/>
      <c r="BS17" s="696" t="s">
        <v>131</v>
      </c>
      <c r="BT17" s="696"/>
      <c r="BU17" s="696"/>
      <c r="BV17" s="696"/>
      <c r="BW17" s="696"/>
      <c r="BX17" s="696"/>
      <c r="BY17" s="696"/>
      <c r="BZ17" s="696"/>
      <c r="CA17" s="696"/>
      <c r="CB17" s="736"/>
      <c r="CD17" s="654" t="s">
        <v>271</v>
      </c>
      <c r="CE17" s="655"/>
      <c r="CF17" s="655"/>
      <c r="CG17" s="655"/>
      <c r="CH17" s="655"/>
      <c r="CI17" s="655"/>
      <c r="CJ17" s="655"/>
      <c r="CK17" s="655"/>
      <c r="CL17" s="655"/>
      <c r="CM17" s="655"/>
      <c r="CN17" s="655"/>
      <c r="CO17" s="655"/>
      <c r="CP17" s="655"/>
      <c r="CQ17" s="656"/>
      <c r="CR17" s="657">
        <v>2601008</v>
      </c>
      <c r="CS17" s="658"/>
      <c r="CT17" s="658"/>
      <c r="CU17" s="658"/>
      <c r="CV17" s="658"/>
      <c r="CW17" s="658"/>
      <c r="CX17" s="658"/>
      <c r="CY17" s="659"/>
      <c r="CZ17" s="695">
        <v>6.9</v>
      </c>
      <c r="DA17" s="695"/>
      <c r="DB17" s="695"/>
      <c r="DC17" s="695"/>
      <c r="DD17" s="663" t="s">
        <v>243</v>
      </c>
      <c r="DE17" s="658"/>
      <c r="DF17" s="658"/>
      <c r="DG17" s="658"/>
      <c r="DH17" s="658"/>
      <c r="DI17" s="658"/>
      <c r="DJ17" s="658"/>
      <c r="DK17" s="658"/>
      <c r="DL17" s="658"/>
      <c r="DM17" s="658"/>
      <c r="DN17" s="658"/>
      <c r="DO17" s="658"/>
      <c r="DP17" s="659"/>
      <c r="DQ17" s="663">
        <v>2601008</v>
      </c>
      <c r="DR17" s="658"/>
      <c r="DS17" s="658"/>
      <c r="DT17" s="658"/>
      <c r="DU17" s="658"/>
      <c r="DV17" s="658"/>
      <c r="DW17" s="658"/>
      <c r="DX17" s="658"/>
      <c r="DY17" s="658"/>
      <c r="DZ17" s="658"/>
      <c r="EA17" s="658"/>
      <c r="EB17" s="658"/>
      <c r="EC17" s="694"/>
    </row>
    <row r="18" spans="2:133" ht="11.25" customHeight="1" x14ac:dyDescent="0.2">
      <c r="B18" s="654" t="s">
        <v>272</v>
      </c>
      <c r="C18" s="655"/>
      <c r="D18" s="655"/>
      <c r="E18" s="655"/>
      <c r="F18" s="655"/>
      <c r="G18" s="655"/>
      <c r="H18" s="655"/>
      <c r="I18" s="655"/>
      <c r="J18" s="655"/>
      <c r="K18" s="655"/>
      <c r="L18" s="655"/>
      <c r="M18" s="655"/>
      <c r="N18" s="655"/>
      <c r="O18" s="655"/>
      <c r="P18" s="655"/>
      <c r="Q18" s="656"/>
      <c r="R18" s="657">
        <v>85323</v>
      </c>
      <c r="S18" s="658"/>
      <c r="T18" s="658"/>
      <c r="U18" s="658"/>
      <c r="V18" s="658"/>
      <c r="W18" s="658"/>
      <c r="X18" s="658"/>
      <c r="Y18" s="659"/>
      <c r="Z18" s="695">
        <v>0.2</v>
      </c>
      <c r="AA18" s="695"/>
      <c r="AB18" s="695"/>
      <c r="AC18" s="695"/>
      <c r="AD18" s="696">
        <v>85323</v>
      </c>
      <c r="AE18" s="696"/>
      <c r="AF18" s="696"/>
      <c r="AG18" s="696"/>
      <c r="AH18" s="696"/>
      <c r="AI18" s="696"/>
      <c r="AJ18" s="696"/>
      <c r="AK18" s="696"/>
      <c r="AL18" s="660">
        <v>0.4</v>
      </c>
      <c r="AM18" s="661"/>
      <c r="AN18" s="661"/>
      <c r="AO18" s="697"/>
      <c r="AP18" s="654" t="s">
        <v>273</v>
      </c>
      <c r="AQ18" s="655"/>
      <c r="AR18" s="655"/>
      <c r="AS18" s="655"/>
      <c r="AT18" s="655"/>
      <c r="AU18" s="655"/>
      <c r="AV18" s="655"/>
      <c r="AW18" s="655"/>
      <c r="AX18" s="655"/>
      <c r="AY18" s="655"/>
      <c r="AZ18" s="655"/>
      <c r="BA18" s="655"/>
      <c r="BB18" s="655"/>
      <c r="BC18" s="655"/>
      <c r="BD18" s="655"/>
      <c r="BE18" s="655"/>
      <c r="BF18" s="656"/>
      <c r="BG18" s="657" t="s">
        <v>243</v>
      </c>
      <c r="BH18" s="658"/>
      <c r="BI18" s="658"/>
      <c r="BJ18" s="658"/>
      <c r="BK18" s="658"/>
      <c r="BL18" s="658"/>
      <c r="BM18" s="658"/>
      <c r="BN18" s="659"/>
      <c r="BO18" s="695" t="s">
        <v>131</v>
      </c>
      <c r="BP18" s="695"/>
      <c r="BQ18" s="695"/>
      <c r="BR18" s="695"/>
      <c r="BS18" s="696" t="s">
        <v>184</v>
      </c>
      <c r="BT18" s="696"/>
      <c r="BU18" s="696"/>
      <c r="BV18" s="696"/>
      <c r="BW18" s="696"/>
      <c r="BX18" s="696"/>
      <c r="BY18" s="696"/>
      <c r="BZ18" s="696"/>
      <c r="CA18" s="696"/>
      <c r="CB18" s="736"/>
      <c r="CD18" s="654" t="s">
        <v>274</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131</v>
      </c>
      <c r="DA18" s="695"/>
      <c r="DB18" s="695"/>
      <c r="DC18" s="695"/>
      <c r="DD18" s="663" t="s">
        <v>184</v>
      </c>
      <c r="DE18" s="658"/>
      <c r="DF18" s="658"/>
      <c r="DG18" s="658"/>
      <c r="DH18" s="658"/>
      <c r="DI18" s="658"/>
      <c r="DJ18" s="658"/>
      <c r="DK18" s="658"/>
      <c r="DL18" s="658"/>
      <c r="DM18" s="658"/>
      <c r="DN18" s="658"/>
      <c r="DO18" s="658"/>
      <c r="DP18" s="659"/>
      <c r="DQ18" s="663" t="s">
        <v>131</v>
      </c>
      <c r="DR18" s="658"/>
      <c r="DS18" s="658"/>
      <c r="DT18" s="658"/>
      <c r="DU18" s="658"/>
      <c r="DV18" s="658"/>
      <c r="DW18" s="658"/>
      <c r="DX18" s="658"/>
      <c r="DY18" s="658"/>
      <c r="DZ18" s="658"/>
      <c r="EA18" s="658"/>
      <c r="EB18" s="658"/>
      <c r="EC18" s="694"/>
    </row>
    <row r="19" spans="2:133" ht="11.25" customHeight="1" x14ac:dyDescent="0.2">
      <c r="B19" s="654" t="s">
        <v>275</v>
      </c>
      <c r="C19" s="655"/>
      <c r="D19" s="655"/>
      <c r="E19" s="655"/>
      <c r="F19" s="655"/>
      <c r="G19" s="655"/>
      <c r="H19" s="655"/>
      <c r="I19" s="655"/>
      <c r="J19" s="655"/>
      <c r="K19" s="655"/>
      <c r="L19" s="655"/>
      <c r="M19" s="655"/>
      <c r="N19" s="655"/>
      <c r="O19" s="655"/>
      <c r="P19" s="655"/>
      <c r="Q19" s="656"/>
      <c r="R19" s="657">
        <v>83022</v>
      </c>
      <c r="S19" s="658"/>
      <c r="T19" s="658"/>
      <c r="U19" s="658"/>
      <c r="V19" s="658"/>
      <c r="W19" s="658"/>
      <c r="X19" s="658"/>
      <c r="Y19" s="659"/>
      <c r="Z19" s="695">
        <v>0.2</v>
      </c>
      <c r="AA19" s="695"/>
      <c r="AB19" s="695"/>
      <c r="AC19" s="695"/>
      <c r="AD19" s="696">
        <v>83022</v>
      </c>
      <c r="AE19" s="696"/>
      <c r="AF19" s="696"/>
      <c r="AG19" s="696"/>
      <c r="AH19" s="696"/>
      <c r="AI19" s="696"/>
      <c r="AJ19" s="696"/>
      <c r="AK19" s="696"/>
      <c r="AL19" s="660">
        <v>0.4</v>
      </c>
      <c r="AM19" s="661"/>
      <c r="AN19" s="661"/>
      <c r="AO19" s="697"/>
      <c r="AP19" s="654" t="s">
        <v>276</v>
      </c>
      <c r="AQ19" s="655"/>
      <c r="AR19" s="655"/>
      <c r="AS19" s="655"/>
      <c r="AT19" s="655"/>
      <c r="AU19" s="655"/>
      <c r="AV19" s="655"/>
      <c r="AW19" s="655"/>
      <c r="AX19" s="655"/>
      <c r="AY19" s="655"/>
      <c r="AZ19" s="655"/>
      <c r="BA19" s="655"/>
      <c r="BB19" s="655"/>
      <c r="BC19" s="655"/>
      <c r="BD19" s="655"/>
      <c r="BE19" s="655"/>
      <c r="BF19" s="656"/>
      <c r="BG19" s="657">
        <v>873135</v>
      </c>
      <c r="BH19" s="658"/>
      <c r="BI19" s="658"/>
      <c r="BJ19" s="658"/>
      <c r="BK19" s="658"/>
      <c r="BL19" s="658"/>
      <c r="BM19" s="658"/>
      <c r="BN19" s="659"/>
      <c r="BO19" s="695">
        <v>7.6</v>
      </c>
      <c r="BP19" s="695"/>
      <c r="BQ19" s="695"/>
      <c r="BR19" s="695"/>
      <c r="BS19" s="696" t="s">
        <v>243</v>
      </c>
      <c r="BT19" s="696"/>
      <c r="BU19" s="696"/>
      <c r="BV19" s="696"/>
      <c r="BW19" s="696"/>
      <c r="BX19" s="696"/>
      <c r="BY19" s="696"/>
      <c r="BZ19" s="696"/>
      <c r="CA19" s="696"/>
      <c r="CB19" s="736"/>
      <c r="CD19" s="654" t="s">
        <v>277</v>
      </c>
      <c r="CE19" s="655"/>
      <c r="CF19" s="655"/>
      <c r="CG19" s="655"/>
      <c r="CH19" s="655"/>
      <c r="CI19" s="655"/>
      <c r="CJ19" s="655"/>
      <c r="CK19" s="655"/>
      <c r="CL19" s="655"/>
      <c r="CM19" s="655"/>
      <c r="CN19" s="655"/>
      <c r="CO19" s="655"/>
      <c r="CP19" s="655"/>
      <c r="CQ19" s="656"/>
      <c r="CR19" s="657" t="s">
        <v>243</v>
      </c>
      <c r="CS19" s="658"/>
      <c r="CT19" s="658"/>
      <c r="CU19" s="658"/>
      <c r="CV19" s="658"/>
      <c r="CW19" s="658"/>
      <c r="CX19" s="658"/>
      <c r="CY19" s="659"/>
      <c r="CZ19" s="695" t="s">
        <v>243</v>
      </c>
      <c r="DA19" s="695"/>
      <c r="DB19" s="695"/>
      <c r="DC19" s="695"/>
      <c r="DD19" s="663" t="s">
        <v>131</v>
      </c>
      <c r="DE19" s="658"/>
      <c r="DF19" s="658"/>
      <c r="DG19" s="658"/>
      <c r="DH19" s="658"/>
      <c r="DI19" s="658"/>
      <c r="DJ19" s="658"/>
      <c r="DK19" s="658"/>
      <c r="DL19" s="658"/>
      <c r="DM19" s="658"/>
      <c r="DN19" s="658"/>
      <c r="DO19" s="658"/>
      <c r="DP19" s="659"/>
      <c r="DQ19" s="663" t="s">
        <v>131</v>
      </c>
      <c r="DR19" s="658"/>
      <c r="DS19" s="658"/>
      <c r="DT19" s="658"/>
      <c r="DU19" s="658"/>
      <c r="DV19" s="658"/>
      <c r="DW19" s="658"/>
      <c r="DX19" s="658"/>
      <c r="DY19" s="658"/>
      <c r="DZ19" s="658"/>
      <c r="EA19" s="658"/>
      <c r="EB19" s="658"/>
      <c r="EC19" s="694"/>
    </row>
    <row r="20" spans="2:133" ht="11.25" customHeight="1" x14ac:dyDescent="0.2">
      <c r="B20" s="724" t="s">
        <v>278</v>
      </c>
      <c r="C20" s="725"/>
      <c r="D20" s="725"/>
      <c r="E20" s="725"/>
      <c r="F20" s="725"/>
      <c r="G20" s="725"/>
      <c r="H20" s="725"/>
      <c r="I20" s="725"/>
      <c r="J20" s="725"/>
      <c r="K20" s="725"/>
      <c r="L20" s="725"/>
      <c r="M20" s="725"/>
      <c r="N20" s="725"/>
      <c r="O20" s="725"/>
      <c r="P20" s="725"/>
      <c r="Q20" s="726"/>
      <c r="R20" s="657">
        <v>2301</v>
      </c>
      <c r="S20" s="658"/>
      <c r="T20" s="658"/>
      <c r="U20" s="658"/>
      <c r="V20" s="658"/>
      <c r="W20" s="658"/>
      <c r="X20" s="658"/>
      <c r="Y20" s="659"/>
      <c r="Z20" s="695">
        <v>0</v>
      </c>
      <c r="AA20" s="695"/>
      <c r="AB20" s="695"/>
      <c r="AC20" s="695"/>
      <c r="AD20" s="696">
        <v>2301</v>
      </c>
      <c r="AE20" s="696"/>
      <c r="AF20" s="696"/>
      <c r="AG20" s="696"/>
      <c r="AH20" s="696"/>
      <c r="AI20" s="696"/>
      <c r="AJ20" s="696"/>
      <c r="AK20" s="696"/>
      <c r="AL20" s="660">
        <v>0</v>
      </c>
      <c r="AM20" s="661"/>
      <c r="AN20" s="661"/>
      <c r="AO20" s="697"/>
      <c r="AP20" s="654" t="s">
        <v>279</v>
      </c>
      <c r="AQ20" s="655"/>
      <c r="AR20" s="655"/>
      <c r="AS20" s="655"/>
      <c r="AT20" s="655"/>
      <c r="AU20" s="655"/>
      <c r="AV20" s="655"/>
      <c r="AW20" s="655"/>
      <c r="AX20" s="655"/>
      <c r="AY20" s="655"/>
      <c r="AZ20" s="655"/>
      <c r="BA20" s="655"/>
      <c r="BB20" s="655"/>
      <c r="BC20" s="655"/>
      <c r="BD20" s="655"/>
      <c r="BE20" s="655"/>
      <c r="BF20" s="656"/>
      <c r="BG20" s="657">
        <v>873135</v>
      </c>
      <c r="BH20" s="658"/>
      <c r="BI20" s="658"/>
      <c r="BJ20" s="658"/>
      <c r="BK20" s="658"/>
      <c r="BL20" s="658"/>
      <c r="BM20" s="658"/>
      <c r="BN20" s="659"/>
      <c r="BO20" s="695">
        <v>7.6</v>
      </c>
      <c r="BP20" s="695"/>
      <c r="BQ20" s="695"/>
      <c r="BR20" s="695"/>
      <c r="BS20" s="696" t="s">
        <v>243</v>
      </c>
      <c r="BT20" s="696"/>
      <c r="BU20" s="696"/>
      <c r="BV20" s="696"/>
      <c r="BW20" s="696"/>
      <c r="BX20" s="696"/>
      <c r="BY20" s="696"/>
      <c r="BZ20" s="696"/>
      <c r="CA20" s="696"/>
      <c r="CB20" s="736"/>
      <c r="CD20" s="654" t="s">
        <v>280</v>
      </c>
      <c r="CE20" s="655"/>
      <c r="CF20" s="655"/>
      <c r="CG20" s="655"/>
      <c r="CH20" s="655"/>
      <c r="CI20" s="655"/>
      <c r="CJ20" s="655"/>
      <c r="CK20" s="655"/>
      <c r="CL20" s="655"/>
      <c r="CM20" s="655"/>
      <c r="CN20" s="655"/>
      <c r="CO20" s="655"/>
      <c r="CP20" s="655"/>
      <c r="CQ20" s="656"/>
      <c r="CR20" s="657">
        <v>37675219</v>
      </c>
      <c r="CS20" s="658"/>
      <c r="CT20" s="658"/>
      <c r="CU20" s="658"/>
      <c r="CV20" s="658"/>
      <c r="CW20" s="658"/>
      <c r="CX20" s="658"/>
      <c r="CY20" s="659"/>
      <c r="CZ20" s="695">
        <v>100</v>
      </c>
      <c r="DA20" s="695"/>
      <c r="DB20" s="695"/>
      <c r="DC20" s="695"/>
      <c r="DD20" s="663">
        <v>4160738</v>
      </c>
      <c r="DE20" s="658"/>
      <c r="DF20" s="658"/>
      <c r="DG20" s="658"/>
      <c r="DH20" s="658"/>
      <c r="DI20" s="658"/>
      <c r="DJ20" s="658"/>
      <c r="DK20" s="658"/>
      <c r="DL20" s="658"/>
      <c r="DM20" s="658"/>
      <c r="DN20" s="658"/>
      <c r="DO20" s="658"/>
      <c r="DP20" s="659"/>
      <c r="DQ20" s="663">
        <v>22045999</v>
      </c>
      <c r="DR20" s="658"/>
      <c r="DS20" s="658"/>
      <c r="DT20" s="658"/>
      <c r="DU20" s="658"/>
      <c r="DV20" s="658"/>
      <c r="DW20" s="658"/>
      <c r="DX20" s="658"/>
      <c r="DY20" s="658"/>
      <c r="DZ20" s="658"/>
      <c r="EA20" s="658"/>
      <c r="EB20" s="658"/>
      <c r="EC20" s="694"/>
    </row>
    <row r="21" spans="2:133" ht="11.25" customHeight="1" x14ac:dyDescent="0.2">
      <c r="B21" s="654" t="s">
        <v>281</v>
      </c>
      <c r="C21" s="655"/>
      <c r="D21" s="655"/>
      <c r="E21" s="655"/>
      <c r="F21" s="655"/>
      <c r="G21" s="655"/>
      <c r="H21" s="655"/>
      <c r="I21" s="655"/>
      <c r="J21" s="655"/>
      <c r="K21" s="655"/>
      <c r="L21" s="655"/>
      <c r="M21" s="655"/>
      <c r="N21" s="655"/>
      <c r="O21" s="655"/>
      <c r="P21" s="655"/>
      <c r="Q21" s="656"/>
      <c r="R21" s="657">
        <v>6189252</v>
      </c>
      <c r="S21" s="658"/>
      <c r="T21" s="658"/>
      <c r="U21" s="658"/>
      <c r="V21" s="658"/>
      <c r="W21" s="658"/>
      <c r="X21" s="658"/>
      <c r="Y21" s="659"/>
      <c r="Z21" s="695">
        <v>16.2</v>
      </c>
      <c r="AA21" s="695"/>
      <c r="AB21" s="695"/>
      <c r="AC21" s="695"/>
      <c r="AD21" s="696">
        <v>5790006</v>
      </c>
      <c r="AE21" s="696"/>
      <c r="AF21" s="696"/>
      <c r="AG21" s="696"/>
      <c r="AH21" s="696"/>
      <c r="AI21" s="696"/>
      <c r="AJ21" s="696"/>
      <c r="AK21" s="696"/>
      <c r="AL21" s="660">
        <v>30.3</v>
      </c>
      <c r="AM21" s="661"/>
      <c r="AN21" s="661"/>
      <c r="AO21" s="697"/>
      <c r="AP21" s="654" t="s">
        <v>282</v>
      </c>
      <c r="AQ21" s="734"/>
      <c r="AR21" s="734"/>
      <c r="AS21" s="734"/>
      <c r="AT21" s="734"/>
      <c r="AU21" s="734"/>
      <c r="AV21" s="734"/>
      <c r="AW21" s="734"/>
      <c r="AX21" s="734"/>
      <c r="AY21" s="734"/>
      <c r="AZ21" s="734"/>
      <c r="BA21" s="734"/>
      <c r="BB21" s="734"/>
      <c r="BC21" s="734"/>
      <c r="BD21" s="734"/>
      <c r="BE21" s="734"/>
      <c r="BF21" s="735"/>
      <c r="BG21" s="657">
        <v>1243</v>
      </c>
      <c r="BH21" s="658"/>
      <c r="BI21" s="658"/>
      <c r="BJ21" s="658"/>
      <c r="BK21" s="658"/>
      <c r="BL21" s="658"/>
      <c r="BM21" s="658"/>
      <c r="BN21" s="659"/>
      <c r="BO21" s="695">
        <v>0</v>
      </c>
      <c r="BP21" s="695"/>
      <c r="BQ21" s="695"/>
      <c r="BR21" s="695"/>
      <c r="BS21" s="696" t="s">
        <v>243</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283</v>
      </c>
      <c r="C22" s="655"/>
      <c r="D22" s="655"/>
      <c r="E22" s="655"/>
      <c r="F22" s="655"/>
      <c r="G22" s="655"/>
      <c r="H22" s="655"/>
      <c r="I22" s="655"/>
      <c r="J22" s="655"/>
      <c r="K22" s="655"/>
      <c r="L22" s="655"/>
      <c r="M22" s="655"/>
      <c r="N22" s="655"/>
      <c r="O22" s="655"/>
      <c r="P22" s="655"/>
      <c r="Q22" s="656"/>
      <c r="R22" s="657">
        <v>5790006</v>
      </c>
      <c r="S22" s="658"/>
      <c r="T22" s="658"/>
      <c r="U22" s="658"/>
      <c r="V22" s="658"/>
      <c r="W22" s="658"/>
      <c r="X22" s="658"/>
      <c r="Y22" s="659"/>
      <c r="Z22" s="695">
        <v>15.2</v>
      </c>
      <c r="AA22" s="695"/>
      <c r="AB22" s="695"/>
      <c r="AC22" s="695"/>
      <c r="AD22" s="696">
        <v>5790006</v>
      </c>
      <c r="AE22" s="696"/>
      <c r="AF22" s="696"/>
      <c r="AG22" s="696"/>
      <c r="AH22" s="696"/>
      <c r="AI22" s="696"/>
      <c r="AJ22" s="696"/>
      <c r="AK22" s="696"/>
      <c r="AL22" s="660">
        <v>30.3</v>
      </c>
      <c r="AM22" s="661"/>
      <c r="AN22" s="661"/>
      <c r="AO22" s="697"/>
      <c r="AP22" s="654" t="s">
        <v>284</v>
      </c>
      <c r="AQ22" s="734"/>
      <c r="AR22" s="734"/>
      <c r="AS22" s="734"/>
      <c r="AT22" s="734"/>
      <c r="AU22" s="734"/>
      <c r="AV22" s="734"/>
      <c r="AW22" s="734"/>
      <c r="AX22" s="734"/>
      <c r="AY22" s="734"/>
      <c r="AZ22" s="734"/>
      <c r="BA22" s="734"/>
      <c r="BB22" s="734"/>
      <c r="BC22" s="734"/>
      <c r="BD22" s="734"/>
      <c r="BE22" s="734"/>
      <c r="BF22" s="735"/>
      <c r="BG22" s="657" t="s">
        <v>243</v>
      </c>
      <c r="BH22" s="658"/>
      <c r="BI22" s="658"/>
      <c r="BJ22" s="658"/>
      <c r="BK22" s="658"/>
      <c r="BL22" s="658"/>
      <c r="BM22" s="658"/>
      <c r="BN22" s="659"/>
      <c r="BO22" s="695" t="s">
        <v>243</v>
      </c>
      <c r="BP22" s="695"/>
      <c r="BQ22" s="695"/>
      <c r="BR22" s="695"/>
      <c r="BS22" s="696" t="s">
        <v>243</v>
      </c>
      <c r="BT22" s="696"/>
      <c r="BU22" s="696"/>
      <c r="BV22" s="696"/>
      <c r="BW22" s="696"/>
      <c r="BX22" s="696"/>
      <c r="BY22" s="696"/>
      <c r="BZ22" s="696"/>
      <c r="CA22" s="696"/>
      <c r="CB22" s="736"/>
      <c r="CD22" s="709" t="s">
        <v>285</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286</v>
      </c>
      <c r="C23" s="655"/>
      <c r="D23" s="655"/>
      <c r="E23" s="655"/>
      <c r="F23" s="655"/>
      <c r="G23" s="655"/>
      <c r="H23" s="655"/>
      <c r="I23" s="655"/>
      <c r="J23" s="655"/>
      <c r="K23" s="655"/>
      <c r="L23" s="655"/>
      <c r="M23" s="655"/>
      <c r="N23" s="655"/>
      <c r="O23" s="655"/>
      <c r="P23" s="655"/>
      <c r="Q23" s="656"/>
      <c r="R23" s="657">
        <v>399246</v>
      </c>
      <c r="S23" s="658"/>
      <c r="T23" s="658"/>
      <c r="U23" s="658"/>
      <c r="V23" s="658"/>
      <c r="W23" s="658"/>
      <c r="X23" s="658"/>
      <c r="Y23" s="659"/>
      <c r="Z23" s="695">
        <v>1</v>
      </c>
      <c r="AA23" s="695"/>
      <c r="AB23" s="695"/>
      <c r="AC23" s="695"/>
      <c r="AD23" s="696" t="s">
        <v>184</v>
      </c>
      <c r="AE23" s="696"/>
      <c r="AF23" s="696"/>
      <c r="AG23" s="696"/>
      <c r="AH23" s="696"/>
      <c r="AI23" s="696"/>
      <c r="AJ23" s="696"/>
      <c r="AK23" s="696"/>
      <c r="AL23" s="660" t="s">
        <v>131</v>
      </c>
      <c r="AM23" s="661"/>
      <c r="AN23" s="661"/>
      <c r="AO23" s="697"/>
      <c r="AP23" s="654" t="s">
        <v>287</v>
      </c>
      <c r="AQ23" s="734"/>
      <c r="AR23" s="734"/>
      <c r="AS23" s="734"/>
      <c r="AT23" s="734"/>
      <c r="AU23" s="734"/>
      <c r="AV23" s="734"/>
      <c r="AW23" s="734"/>
      <c r="AX23" s="734"/>
      <c r="AY23" s="734"/>
      <c r="AZ23" s="734"/>
      <c r="BA23" s="734"/>
      <c r="BB23" s="734"/>
      <c r="BC23" s="734"/>
      <c r="BD23" s="734"/>
      <c r="BE23" s="734"/>
      <c r="BF23" s="735"/>
      <c r="BG23" s="657">
        <v>871892</v>
      </c>
      <c r="BH23" s="658"/>
      <c r="BI23" s="658"/>
      <c r="BJ23" s="658"/>
      <c r="BK23" s="658"/>
      <c r="BL23" s="658"/>
      <c r="BM23" s="658"/>
      <c r="BN23" s="659"/>
      <c r="BO23" s="695">
        <v>7.6</v>
      </c>
      <c r="BP23" s="695"/>
      <c r="BQ23" s="695"/>
      <c r="BR23" s="695"/>
      <c r="BS23" s="696" t="s">
        <v>131</v>
      </c>
      <c r="BT23" s="696"/>
      <c r="BU23" s="696"/>
      <c r="BV23" s="696"/>
      <c r="BW23" s="696"/>
      <c r="BX23" s="696"/>
      <c r="BY23" s="696"/>
      <c r="BZ23" s="696"/>
      <c r="CA23" s="696"/>
      <c r="CB23" s="736"/>
      <c r="CD23" s="709" t="s">
        <v>226</v>
      </c>
      <c r="CE23" s="710"/>
      <c r="CF23" s="710"/>
      <c r="CG23" s="710"/>
      <c r="CH23" s="710"/>
      <c r="CI23" s="710"/>
      <c r="CJ23" s="710"/>
      <c r="CK23" s="710"/>
      <c r="CL23" s="710"/>
      <c r="CM23" s="710"/>
      <c r="CN23" s="710"/>
      <c r="CO23" s="710"/>
      <c r="CP23" s="710"/>
      <c r="CQ23" s="711"/>
      <c r="CR23" s="709" t="s">
        <v>288</v>
      </c>
      <c r="CS23" s="710"/>
      <c r="CT23" s="710"/>
      <c r="CU23" s="710"/>
      <c r="CV23" s="710"/>
      <c r="CW23" s="710"/>
      <c r="CX23" s="710"/>
      <c r="CY23" s="711"/>
      <c r="CZ23" s="709" t="s">
        <v>289</v>
      </c>
      <c r="DA23" s="710"/>
      <c r="DB23" s="710"/>
      <c r="DC23" s="711"/>
      <c r="DD23" s="709" t="s">
        <v>290</v>
      </c>
      <c r="DE23" s="710"/>
      <c r="DF23" s="710"/>
      <c r="DG23" s="710"/>
      <c r="DH23" s="710"/>
      <c r="DI23" s="710"/>
      <c r="DJ23" s="710"/>
      <c r="DK23" s="711"/>
      <c r="DL23" s="747" t="s">
        <v>291</v>
      </c>
      <c r="DM23" s="748"/>
      <c r="DN23" s="748"/>
      <c r="DO23" s="748"/>
      <c r="DP23" s="748"/>
      <c r="DQ23" s="748"/>
      <c r="DR23" s="748"/>
      <c r="DS23" s="748"/>
      <c r="DT23" s="748"/>
      <c r="DU23" s="748"/>
      <c r="DV23" s="749"/>
      <c r="DW23" s="709" t="s">
        <v>292</v>
      </c>
      <c r="DX23" s="710"/>
      <c r="DY23" s="710"/>
      <c r="DZ23" s="710"/>
      <c r="EA23" s="710"/>
      <c r="EB23" s="710"/>
      <c r="EC23" s="711"/>
    </row>
    <row r="24" spans="2:133" ht="11.25" customHeight="1" x14ac:dyDescent="0.2">
      <c r="B24" s="654" t="s">
        <v>293</v>
      </c>
      <c r="C24" s="655"/>
      <c r="D24" s="655"/>
      <c r="E24" s="655"/>
      <c r="F24" s="655"/>
      <c r="G24" s="655"/>
      <c r="H24" s="655"/>
      <c r="I24" s="655"/>
      <c r="J24" s="655"/>
      <c r="K24" s="655"/>
      <c r="L24" s="655"/>
      <c r="M24" s="655"/>
      <c r="N24" s="655"/>
      <c r="O24" s="655"/>
      <c r="P24" s="655"/>
      <c r="Q24" s="656"/>
      <c r="R24" s="657" t="s">
        <v>243</v>
      </c>
      <c r="S24" s="658"/>
      <c r="T24" s="658"/>
      <c r="U24" s="658"/>
      <c r="V24" s="658"/>
      <c r="W24" s="658"/>
      <c r="X24" s="658"/>
      <c r="Y24" s="659"/>
      <c r="Z24" s="695" t="s">
        <v>131</v>
      </c>
      <c r="AA24" s="695"/>
      <c r="AB24" s="695"/>
      <c r="AC24" s="695"/>
      <c r="AD24" s="696" t="s">
        <v>131</v>
      </c>
      <c r="AE24" s="696"/>
      <c r="AF24" s="696"/>
      <c r="AG24" s="696"/>
      <c r="AH24" s="696"/>
      <c r="AI24" s="696"/>
      <c r="AJ24" s="696"/>
      <c r="AK24" s="696"/>
      <c r="AL24" s="660" t="s">
        <v>243</v>
      </c>
      <c r="AM24" s="661"/>
      <c r="AN24" s="661"/>
      <c r="AO24" s="697"/>
      <c r="AP24" s="654" t="s">
        <v>294</v>
      </c>
      <c r="AQ24" s="734"/>
      <c r="AR24" s="734"/>
      <c r="AS24" s="734"/>
      <c r="AT24" s="734"/>
      <c r="AU24" s="734"/>
      <c r="AV24" s="734"/>
      <c r="AW24" s="734"/>
      <c r="AX24" s="734"/>
      <c r="AY24" s="734"/>
      <c r="AZ24" s="734"/>
      <c r="BA24" s="734"/>
      <c r="BB24" s="734"/>
      <c r="BC24" s="734"/>
      <c r="BD24" s="734"/>
      <c r="BE24" s="734"/>
      <c r="BF24" s="735"/>
      <c r="BG24" s="657" t="s">
        <v>131</v>
      </c>
      <c r="BH24" s="658"/>
      <c r="BI24" s="658"/>
      <c r="BJ24" s="658"/>
      <c r="BK24" s="658"/>
      <c r="BL24" s="658"/>
      <c r="BM24" s="658"/>
      <c r="BN24" s="659"/>
      <c r="BO24" s="695" t="s">
        <v>131</v>
      </c>
      <c r="BP24" s="695"/>
      <c r="BQ24" s="695"/>
      <c r="BR24" s="695"/>
      <c r="BS24" s="696" t="s">
        <v>243</v>
      </c>
      <c r="BT24" s="696"/>
      <c r="BU24" s="696"/>
      <c r="BV24" s="696"/>
      <c r="BW24" s="696"/>
      <c r="BX24" s="696"/>
      <c r="BY24" s="696"/>
      <c r="BZ24" s="696"/>
      <c r="CA24" s="696"/>
      <c r="CB24" s="736"/>
      <c r="CD24" s="715" t="s">
        <v>295</v>
      </c>
      <c r="CE24" s="716"/>
      <c r="CF24" s="716"/>
      <c r="CG24" s="716"/>
      <c r="CH24" s="716"/>
      <c r="CI24" s="716"/>
      <c r="CJ24" s="716"/>
      <c r="CK24" s="716"/>
      <c r="CL24" s="716"/>
      <c r="CM24" s="716"/>
      <c r="CN24" s="716"/>
      <c r="CO24" s="716"/>
      <c r="CP24" s="716"/>
      <c r="CQ24" s="717"/>
      <c r="CR24" s="712">
        <v>19852427</v>
      </c>
      <c r="CS24" s="713"/>
      <c r="CT24" s="713"/>
      <c r="CU24" s="713"/>
      <c r="CV24" s="713"/>
      <c r="CW24" s="713"/>
      <c r="CX24" s="713"/>
      <c r="CY24" s="738"/>
      <c r="CZ24" s="739">
        <v>52.7</v>
      </c>
      <c r="DA24" s="721"/>
      <c r="DB24" s="721"/>
      <c r="DC24" s="741"/>
      <c r="DD24" s="737">
        <v>10760628</v>
      </c>
      <c r="DE24" s="713"/>
      <c r="DF24" s="713"/>
      <c r="DG24" s="713"/>
      <c r="DH24" s="713"/>
      <c r="DI24" s="713"/>
      <c r="DJ24" s="713"/>
      <c r="DK24" s="738"/>
      <c r="DL24" s="737">
        <v>10467221</v>
      </c>
      <c r="DM24" s="713"/>
      <c r="DN24" s="713"/>
      <c r="DO24" s="713"/>
      <c r="DP24" s="713"/>
      <c r="DQ24" s="713"/>
      <c r="DR24" s="713"/>
      <c r="DS24" s="713"/>
      <c r="DT24" s="713"/>
      <c r="DU24" s="713"/>
      <c r="DV24" s="738"/>
      <c r="DW24" s="739">
        <v>53.6</v>
      </c>
      <c r="DX24" s="721"/>
      <c r="DY24" s="721"/>
      <c r="DZ24" s="721"/>
      <c r="EA24" s="721"/>
      <c r="EB24" s="721"/>
      <c r="EC24" s="740"/>
    </row>
    <row r="25" spans="2:133" ht="11.25" customHeight="1" x14ac:dyDescent="0.2">
      <c r="B25" s="654" t="s">
        <v>296</v>
      </c>
      <c r="C25" s="655"/>
      <c r="D25" s="655"/>
      <c r="E25" s="655"/>
      <c r="F25" s="655"/>
      <c r="G25" s="655"/>
      <c r="H25" s="655"/>
      <c r="I25" s="655"/>
      <c r="J25" s="655"/>
      <c r="K25" s="655"/>
      <c r="L25" s="655"/>
      <c r="M25" s="655"/>
      <c r="N25" s="655"/>
      <c r="O25" s="655"/>
      <c r="P25" s="655"/>
      <c r="Q25" s="656"/>
      <c r="R25" s="657">
        <v>20277356</v>
      </c>
      <c r="S25" s="658"/>
      <c r="T25" s="658"/>
      <c r="U25" s="658"/>
      <c r="V25" s="658"/>
      <c r="W25" s="658"/>
      <c r="X25" s="658"/>
      <c r="Y25" s="659"/>
      <c r="Z25" s="695">
        <v>53.1</v>
      </c>
      <c r="AA25" s="695"/>
      <c r="AB25" s="695"/>
      <c r="AC25" s="695"/>
      <c r="AD25" s="696">
        <v>19006218</v>
      </c>
      <c r="AE25" s="696"/>
      <c r="AF25" s="696"/>
      <c r="AG25" s="696"/>
      <c r="AH25" s="696"/>
      <c r="AI25" s="696"/>
      <c r="AJ25" s="696"/>
      <c r="AK25" s="696"/>
      <c r="AL25" s="660">
        <v>99.3</v>
      </c>
      <c r="AM25" s="661"/>
      <c r="AN25" s="661"/>
      <c r="AO25" s="697"/>
      <c r="AP25" s="654" t="s">
        <v>297</v>
      </c>
      <c r="AQ25" s="734"/>
      <c r="AR25" s="734"/>
      <c r="AS25" s="734"/>
      <c r="AT25" s="734"/>
      <c r="AU25" s="734"/>
      <c r="AV25" s="734"/>
      <c r="AW25" s="734"/>
      <c r="AX25" s="734"/>
      <c r="AY25" s="734"/>
      <c r="AZ25" s="734"/>
      <c r="BA25" s="734"/>
      <c r="BB25" s="734"/>
      <c r="BC25" s="734"/>
      <c r="BD25" s="734"/>
      <c r="BE25" s="734"/>
      <c r="BF25" s="735"/>
      <c r="BG25" s="657" t="s">
        <v>184</v>
      </c>
      <c r="BH25" s="658"/>
      <c r="BI25" s="658"/>
      <c r="BJ25" s="658"/>
      <c r="BK25" s="658"/>
      <c r="BL25" s="658"/>
      <c r="BM25" s="658"/>
      <c r="BN25" s="659"/>
      <c r="BO25" s="695" t="s">
        <v>243</v>
      </c>
      <c r="BP25" s="695"/>
      <c r="BQ25" s="695"/>
      <c r="BR25" s="695"/>
      <c r="BS25" s="696" t="s">
        <v>131</v>
      </c>
      <c r="BT25" s="696"/>
      <c r="BU25" s="696"/>
      <c r="BV25" s="696"/>
      <c r="BW25" s="696"/>
      <c r="BX25" s="696"/>
      <c r="BY25" s="696"/>
      <c r="BZ25" s="696"/>
      <c r="CA25" s="696"/>
      <c r="CB25" s="736"/>
      <c r="CD25" s="654" t="s">
        <v>298</v>
      </c>
      <c r="CE25" s="655"/>
      <c r="CF25" s="655"/>
      <c r="CG25" s="655"/>
      <c r="CH25" s="655"/>
      <c r="CI25" s="655"/>
      <c r="CJ25" s="655"/>
      <c r="CK25" s="655"/>
      <c r="CL25" s="655"/>
      <c r="CM25" s="655"/>
      <c r="CN25" s="655"/>
      <c r="CO25" s="655"/>
      <c r="CP25" s="655"/>
      <c r="CQ25" s="656"/>
      <c r="CR25" s="657">
        <v>6060509</v>
      </c>
      <c r="CS25" s="670"/>
      <c r="CT25" s="670"/>
      <c r="CU25" s="670"/>
      <c r="CV25" s="670"/>
      <c r="CW25" s="670"/>
      <c r="CX25" s="670"/>
      <c r="CY25" s="671"/>
      <c r="CZ25" s="660">
        <v>16.100000000000001</v>
      </c>
      <c r="DA25" s="672"/>
      <c r="DB25" s="672"/>
      <c r="DC25" s="673"/>
      <c r="DD25" s="663">
        <v>5575044</v>
      </c>
      <c r="DE25" s="670"/>
      <c r="DF25" s="670"/>
      <c r="DG25" s="670"/>
      <c r="DH25" s="670"/>
      <c r="DI25" s="670"/>
      <c r="DJ25" s="670"/>
      <c r="DK25" s="671"/>
      <c r="DL25" s="663">
        <v>5308987</v>
      </c>
      <c r="DM25" s="670"/>
      <c r="DN25" s="670"/>
      <c r="DO25" s="670"/>
      <c r="DP25" s="670"/>
      <c r="DQ25" s="670"/>
      <c r="DR25" s="670"/>
      <c r="DS25" s="670"/>
      <c r="DT25" s="670"/>
      <c r="DU25" s="670"/>
      <c r="DV25" s="671"/>
      <c r="DW25" s="660">
        <v>27.2</v>
      </c>
      <c r="DX25" s="672"/>
      <c r="DY25" s="672"/>
      <c r="DZ25" s="672"/>
      <c r="EA25" s="672"/>
      <c r="EB25" s="672"/>
      <c r="EC25" s="684"/>
    </row>
    <row r="26" spans="2:133" ht="11.25" customHeight="1" x14ac:dyDescent="0.2">
      <c r="B26" s="654" t="s">
        <v>299</v>
      </c>
      <c r="C26" s="655"/>
      <c r="D26" s="655"/>
      <c r="E26" s="655"/>
      <c r="F26" s="655"/>
      <c r="G26" s="655"/>
      <c r="H26" s="655"/>
      <c r="I26" s="655"/>
      <c r="J26" s="655"/>
      <c r="K26" s="655"/>
      <c r="L26" s="655"/>
      <c r="M26" s="655"/>
      <c r="N26" s="655"/>
      <c r="O26" s="655"/>
      <c r="P26" s="655"/>
      <c r="Q26" s="656"/>
      <c r="R26" s="657">
        <v>12822</v>
      </c>
      <c r="S26" s="658"/>
      <c r="T26" s="658"/>
      <c r="U26" s="658"/>
      <c r="V26" s="658"/>
      <c r="W26" s="658"/>
      <c r="X26" s="658"/>
      <c r="Y26" s="659"/>
      <c r="Z26" s="695">
        <v>0</v>
      </c>
      <c r="AA26" s="695"/>
      <c r="AB26" s="695"/>
      <c r="AC26" s="695"/>
      <c r="AD26" s="696">
        <v>12822</v>
      </c>
      <c r="AE26" s="696"/>
      <c r="AF26" s="696"/>
      <c r="AG26" s="696"/>
      <c r="AH26" s="696"/>
      <c r="AI26" s="696"/>
      <c r="AJ26" s="696"/>
      <c r="AK26" s="696"/>
      <c r="AL26" s="660">
        <v>0.1</v>
      </c>
      <c r="AM26" s="661"/>
      <c r="AN26" s="661"/>
      <c r="AO26" s="697"/>
      <c r="AP26" s="654" t="s">
        <v>300</v>
      </c>
      <c r="AQ26" s="734"/>
      <c r="AR26" s="734"/>
      <c r="AS26" s="734"/>
      <c r="AT26" s="734"/>
      <c r="AU26" s="734"/>
      <c r="AV26" s="734"/>
      <c r="AW26" s="734"/>
      <c r="AX26" s="734"/>
      <c r="AY26" s="734"/>
      <c r="AZ26" s="734"/>
      <c r="BA26" s="734"/>
      <c r="BB26" s="734"/>
      <c r="BC26" s="734"/>
      <c r="BD26" s="734"/>
      <c r="BE26" s="734"/>
      <c r="BF26" s="735"/>
      <c r="BG26" s="657" t="s">
        <v>243</v>
      </c>
      <c r="BH26" s="658"/>
      <c r="BI26" s="658"/>
      <c r="BJ26" s="658"/>
      <c r="BK26" s="658"/>
      <c r="BL26" s="658"/>
      <c r="BM26" s="658"/>
      <c r="BN26" s="659"/>
      <c r="BO26" s="695" t="s">
        <v>243</v>
      </c>
      <c r="BP26" s="695"/>
      <c r="BQ26" s="695"/>
      <c r="BR26" s="695"/>
      <c r="BS26" s="696" t="s">
        <v>243</v>
      </c>
      <c r="BT26" s="696"/>
      <c r="BU26" s="696"/>
      <c r="BV26" s="696"/>
      <c r="BW26" s="696"/>
      <c r="BX26" s="696"/>
      <c r="BY26" s="696"/>
      <c r="BZ26" s="696"/>
      <c r="CA26" s="696"/>
      <c r="CB26" s="736"/>
      <c r="CD26" s="654" t="s">
        <v>301</v>
      </c>
      <c r="CE26" s="655"/>
      <c r="CF26" s="655"/>
      <c r="CG26" s="655"/>
      <c r="CH26" s="655"/>
      <c r="CI26" s="655"/>
      <c r="CJ26" s="655"/>
      <c r="CK26" s="655"/>
      <c r="CL26" s="655"/>
      <c r="CM26" s="655"/>
      <c r="CN26" s="655"/>
      <c r="CO26" s="655"/>
      <c r="CP26" s="655"/>
      <c r="CQ26" s="656"/>
      <c r="CR26" s="657">
        <v>3759708</v>
      </c>
      <c r="CS26" s="658"/>
      <c r="CT26" s="658"/>
      <c r="CU26" s="658"/>
      <c r="CV26" s="658"/>
      <c r="CW26" s="658"/>
      <c r="CX26" s="658"/>
      <c r="CY26" s="659"/>
      <c r="CZ26" s="660">
        <v>10</v>
      </c>
      <c r="DA26" s="672"/>
      <c r="DB26" s="672"/>
      <c r="DC26" s="673"/>
      <c r="DD26" s="663">
        <v>3476119</v>
      </c>
      <c r="DE26" s="658"/>
      <c r="DF26" s="658"/>
      <c r="DG26" s="658"/>
      <c r="DH26" s="658"/>
      <c r="DI26" s="658"/>
      <c r="DJ26" s="658"/>
      <c r="DK26" s="659"/>
      <c r="DL26" s="663" t="s">
        <v>131</v>
      </c>
      <c r="DM26" s="658"/>
      <c r="DN26" s="658"/>
      <c r="DO26" s="658"/>
      <c r="DP26" s="658"/>
      <c r="DQ26" s="658"/>
      <c r="DR26" s="658"/>
      <c r="DS26" s="658"/>
      <c r="DT26" s="658"/>
      <c r="DU26" s="658"/>
      <c r="DV26" s="659"/>
      <c r="DW26" s="660" t="s">
        <v>131</v>
      </c>
      <c r="DX26" s="672"/>
      <c r="DY26" s="672"/>
      <c r="DZ26" s="672"/>
      <c r="EA26" s="672"/>
      <c r="EB26" s="672"/>
      <c r="EC26" s="684"/>
    </row>
    <row r="27" spans="2:133" ht="11.25" customHeight="1" x14ac:dyDescent="0.2">
      <c r="B27" s="654" t="s">
        <v>302</v>
      </c>
      <c r="C27" s="655"/>
      <c r="D27" s="655"/>
      <c r="E27" s="655"/>
      <c r="F27" s="655"/>
      <c r="G27" s="655"/>
      <c r="H27" s="655"/>
      <c r="I27" s="655"/>
      <c r="J27" s="655"/>
      <c r="K27" s="655"/>
      <c r="L27" s="655"/>
      <c r="M27" s="655"/>
      <c r="N27" s="655"/>
      <c r="O27" s="655"/>
      <c r="P27" s="655"/>
      <c r="Q27" s="656"/>
      <c r="R27" s="657">
        <v>64989</v>
      </c>
      <c r="S27" s="658"/>
      <c r="T27" s="658"/>
      <c r="U27" s="658"/>
      <c r="V27" s="658"/>
      <c r="W27" s="658"/>
      <c r="X27" s="658"/>
      <c r="Y27" s="659"/>
      <c r="Z27" s="695">
        <v>0.2</v>
      </c>
      <c r="AA27" s="695"/>
      <c r="AB27" s="695"/>
      <c r="AC27" s="695"/>
      <c r="AD27" s="696" t="s">
        <v>243</v>
      </c>
      <c r="AE27" s="696"/>
      <c r="AF27" s="696"/>
      <c r="AG27" s="696"/>
      <c r="AH27" s="696"/>
      <c r="AI27" s="696"/>
      <c r="AJ27" s="696"/>
      <c r="AK27" s="696"/>
      <c r="AL27" s="660" t="s">
        <v>243</v>
      </c>
      <c r="AM27" s="661"/>
      <c r="AN27" s="661"/>
      <c r="AO27" s="697"/>
      <c r="AP27" s="654" t="s">
        <v>303</v>
      </c>
      <c r="AQ27" s="655"/>
      <c r="AR27" s="655"/>
      <c r="AS27" s="655"/>
      <c r="AT27" s="655"/>
      <c r="AU27" s="655"/>
      <c r="AV27" s="655"/>
      <c r="AW27" s="655"/>
      <c r="AX27" s="655"/>
      <c r="AY27" s="655"/>
      <c r="AZ27" s="655"/>
      <c r="BA27" s="655"/>
      <c r="BB27" s="655"/>
      <c r="BC27" s="655"/>
      <c r="BD27" s="655"/>
      <c r="BE27" s="655"/>
      <c r="BF27" s="656"/>
      <c r="BG27" s="657">
        <v>11495539</v>
      </c>
      <c r="BH27" s="658"/>
      <c r="BI27" s="658"/>
      <c r="BJ27" s="658"/>
      <c r="BK27" s="658"/>
      <c r="BL27" s="658"/>
      <c r="BM27" s="658"/>
      <c r="BN27" s="659"/>
      <c r="BO27" s="695">
        <v>100</v>
      </c>
      <c r="BP27" s="695"/>
      <c r="BQ27" s="695"/>
      <c r="BR27" s="695"/>
      <c r="BS27" s="696">
        <v>135283</v>
      </c>
      <c r="BT27" s="696"/>
      <c r="BU27" s="696"/>
      <c r="BV27" s="696"/>
      <c r="BW27" s="696"/>
      <c r="BX27" s="696"/>
      <c r="BY27" s="696"/>
      <c r="BZ27" s="696"/>
      <c r="CA27" s="696"/>
      <c r="CB27" s="736"/>
      <c r="CD27" s="654" t="s">
        <v>304</v>
      </c>
      <c r="CE27" s="655"/>
      <c r="CF27" s="655"/>
      <c r="CG27" s="655"/>
      <c r="CH27" s="655"/>
      <c r="CI27" s="655"/>
      <c r="CJ27" s="655"/>
      <c r="CK27" s="655"/>
      <c r="CL27" s="655"/>
      <c r="CM27" s="655"/>
      <c r="CN27" s="655"/>
      <c r="CO27" s="655"/>
      <c r="CP27" s="655"/>
      <c r="CQ27" s="656"/>
      <c r="CR27" s="657">
        <v>11191549</v>
      </c>
      <c r="CS27" s="670"/>
      <c r="CT27" s="670"/>
      <c r="CU27" s="670"/>
      <c r="CV27" s="670"/>
      <c r="CW27" s="670"/>
      <c r="CX27" s="670"/>
      <c r="CY27" s="671"/>
      <c r="CZ27" s="660">
        <v>29.7</v>
      </c>
      <c r="DA27" s="672"/>
      <c r="DB27" s="672"/>
      <c r="DC27" s="673"/>
      <c r="DD27" s="663">
        <v>2585215</v>
      </c>
      <c r="DE27" s="670"/>
      <c r="DF27" s="670"/>
      <c r="DG27" s="670"/>
      <c r="DH27" s="670"/>
      <c r="DI27" s="670"/>
      <c r="DJ27" s="670"/>
      <c r="DK27" s="671"/>
      <c r="DL27" s="663">
        <v>2585091</v>
      </c>
      <c r="DM27" s="670"/>
      <c r="DN27" s="670"/>
      <c r="DO27" s="670"/>
      <c r="DP27" s="670"/>
      <c r="DQ27" s="670"/>
      <c r="DR27" s="670"/>
      <c r="DS27" s="670"/>
      <c r="DT27" s="670"/>
      <c r="DU27" s="670"/>
      <c r="DV27" s="671"/>
      <c r="DW27" s="660">
        <v>13.2</v>
      </c>
      <c r="DX27" s="672"/>
      <c r="DY27" s="672"/>
      <c r="DZ27" s="672"/>
      <c r="EA27" s="672"/>
      <c r="EB27" s="672"/>
      <c r="EC27" s="684"/>
    </row>
    <row r="28" spans="2:133" ht="11.25" customHeight="1" x14ac:dyDescent="0.2">
      <c r="B28" s="654" t="s">
        <v>305</v>
      </c>
      <c r="C28" s="655"/>
      <c r="D28" s="655"/>
      <c r="E28" s="655"/>
      <c r="F28" s="655"/>
      <c r="G28" s="655"/>
      <c r="H28" s="655"/>
      <c r="I28" s="655"/>
      <c r="J28" s="655"/>
      <c r="K28" s="655"/>
      <c r="L28" s="655"/>
      <c r="M28" s="655"/>
      <c r="N28" s="655"/>
      <c r="O28" s="655"/>
      <c r="P28" s="655"/>
      <c r="Q28" s="656"/>
      <c r="R28" s="657">
        <v>339134</v>
      </c>
      <c r="S28" s="658"/>
      <c r="T28" s="658"/>
      <c r="U28" s="658"/>
      <c r="V28" s="658"/>
      <c r="W28" s="658"/>
      <c r="X28" s="658"/>
      <c r="Y28" s="659"/>
      <c r="Z28" s="695">
        <v>0.9</v>
      </c>
      <c r="AA28" s="695"/>
      <c r="AB28" s="695"/>
      <c r="AC28" s="695"/>
      <c r="AD28" s="696">
        <v>79707</v>
      </c>
      <c r="AE28" s="696"/>
      <c r="AF28" s="696"/>
      <c r="AG28" s="696"/>
      <c r="AH28" s="696"/>
      <c r="AI28" s="696"/>
      <c r="AJ28" s="696"/>
      <c r="AK28" s="696"/>
      <c r="AL28" s="660">
        <v>0.4</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306</v>
      </c>
      <c r="CE28" s="655"/>
      <c r="CF28" s="655"/>
      <c r="CG28" s="655"/>
      <c r="CH28" s="655"/>
      <c r="CI28" s="655"/>
      <c r="CJ28" s="655"/>
      <c r="CK28" s="655"/>
      <c r="CL28" s="655"/>
      <c r="CM28" s="655"/>
      <c r="CN28" s="655"/>
      <c r="CO28" s="655"/>
      <c r="CP28" s="655"/>
      <c r="CQ28" s="656"/>
      <c r="CR28" s="657">
        <v>2600369</v>
      </c>
      <c r="CS28" s="658"/>
      <c r="CT28" s="658"/>
      <c r="CU28" s="658"/>
      <c r="CV28" s="658"/>
      <c r="CW28" s="658"/>
      <c r="CX28" s="658"/>
      <c r="CY28" s="659"/>
      <c r="CZ28" s="660">
        <v>6.9</v>
      </c>
      <c r="DA28" s="672"/>
      <c r="DB28" s="672"/>
      <c r="DC28" s="673"/>
      <c r="DD28" s="663">
        <v>2600369</v>
      </c>
      <c r="DE28" s="658"/>
      <c r="DF28" s="658"/>
      <c r="DG28" s="658"/>
      <c r="DH28" s="658"/>
      <c r="DI28" s="658"/>
      <c r="DJ28" s="658"/>
      <c r="DK28" s="659"/>
      <c r="DL28" s="663">
        <v>2573143</v>
      </c>
      <c r="DM28" s="658"/>
      <c r="DN28" s="658"/>
      <c r="DO28" s="658"/>
      <c r="DP28" s="658"/>
      <c r="DQ28" s="658"/>
      <c r="DR28" s="658"/>
      <c r="DS28" s="658"/>
      <c r="DT28" s="658"/>
      <c r="DU28" s="658"/>
      <c r="DV28" s="659"/>
      <c r="DW28" s="660">
        <v>13.2</v>
      </c>
      <c r="DX28" s="672"/>
      <c r="DY28" s="672"/>
      <c r="DZ28" s="672"/>
      <c r="EA28" s="672"/>
      <c r="EB28" s="672"/>
      <c r="EC28" s="684"/>
    </row>
    <row r="29" spans="2:133" ht="11.25" customHeight="1" x14ac:dyDescent="0.2">
      <c r="B29" s="654" t="s">
        <v>307</v>
      </c>
      <c r="C29" s="655"/>
      <c r="D29" s="655"/>
      <c r="E29" s="655"/>
      <c r="F29" s="655"/>
      <c r="G29" s="655"/>
      <c r="H29" s="655"/>
      <c r="I29" s="655"/>
      <c r="J29" s="655"/>
      <c r="K29" s="655"/>
      <c r="L29" s="655"/>
      <c r="M29" s="655"/>
      <c r="N29" s="655"/>
      <c r="O29" s="655"/>
      <c r="P29" s="655"/>
      <c r="Q29" s="656"/>
      <c r="R29" s="657">
        <v>122862</v>
      </c>
      <c r="S29" s="658"/>
      <c r="T29" s="658"/>
      <c r="U29" s="658"/>
      <c r="V29" s="658"/>
      <c r="W29" s="658"/>
      <c r="X29" s="658"/>
      <c r="Y29" s="659"/>
      <c r="Z29" s="695">
        <v>0.3</v>
      </c>
      <c r="AA29" s="695"/>
      <c r="AB29" s="695"/>
      <c r="AC29" s="695"/>
      <c r="AD29" s="696">
        <v>402</v>
      </c>
      <c r="AE29" s="696"/>
      <c r="AF29" s="696"/>
      <c r="AG29" s="696"/>
      <c r="AH29" s="696"/>
      <c r="AI29" s="696"/>
      <c r="AJ29" s="696"/>
      <c r="AK29" s="696"/>
      <c r="AL29" s="660">
        <v>0</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308</v>
      </c>
      <c r="CE29" s="677"/>
      <c r="CF29" s="654" t="s">
        <v>72</v>
      </c>
      <c r="CG29" s="655"/>
      <c r="CH29" s="655"/>
      <c r="CI29" s="655"/>
      <c r="CJ29" s="655"/>
      <c r="CK29" s="655"/>
      <c r="CL29" s="655"/>
      <c r="CM29" s="655"/>
      <c r="CN29" s="655"/>
      <c r="CO29" s="655"/>
      <c r="CP29" s="655"/>
      <c r="CQ29" s="656"/>
      <c r="CR29" s="657">
        <v>2600232</v>
      </c>
      <c r="CS29" s="670"/>
      <c r="CT29" s="670"/>
      <c r="CU29" s="670"/>
      <c r="CV29" s="670"/>
      <c r="CW29" s="670"/>
      <c r="CX29" s="670"/>
      <c r="CY29" s="671"/>
      <c r="CZ29" s="660">
        <v>6.9</v>
      </c>
      <c r="DA29" s="672"/>
      <c r="DB29" s="672"/>
      <c r="DC29" s="673"/>
      <c r="DD29" s="663">
        <v>2600232</v>
      </c>
      <c r="DE29" s="670"/>
      <c r="DF29" s="670"/>
      <c r="DG29" s="670"/>
      <c r="DH29" s="670"/>
      <c r="DI29" s="670"/>
      <c r="DJ29" s="670"/>
      <c r="DK29" s="671"/>
      <c r="DL29" s="663">
        <v>2573006</v>
      </c>
      <c r="DM29" s="670"/>
      <c r="DN29" s="670"/>
      <c r="DO29" s="670"/>
      <c r="DP29" s="670"/>
      <c r="DQ29" s="670"/>
      <c r="DR29" s="670"/>
      <c r="DS29" s="670"/>
      <c r="DT29" s="670"/>
      <c r="DU29" s="670"/>
      <c r="DV29" s="671"/>
      <c r="DW29" s="660">
        <v>13.2</v>
      </c>
      <c r="DX29" s="672"/>
      <c r="DY29" s="672"/>
      <c r="DZ29" s="672"/>
      <c r="EA29" s="672"/>
      <c r="EB29" s="672"/>
      <c r="EC29" s="684"/>
    </row>
    <row r="30" spans="2:133" ht="11.25" customHeight="1" x14ac:dyDescent="0.2">
      <c r="B30" s="654" t="s">
        <v>309</v>
      </c>
      <c r="C30" s="655"/>
      <c r="D30" s="655"/>
      <c r="E30" s="655"/>
      <c r="F30" s="655"/>
      <c r="G30" s="655"/>
      <c r="H30" s="655"/>
      <c r="I30" s="655"/>
      <c r="J30" s="655"/>
      <c r="K30" s="655"/>
      <c r="L30" s="655"/>
      <c r="M30" s="655"/>
      <c r="N30" s="655"/>
      <c r="O30" s="655"/>
      <c r="P30" s="655"/>
      <c r="Q30" s="656"/>
      <c r="R30" s="657">
        <v>8943187</v>
      </c>
      <c r="S30" s="658"/>
      <c r="T30" s="658"/>
      <c r="U30" s="658"/>
      <c r="V30" s="658"/>
      <c r="W30" s="658"/>
      <c r="X30" s="658"/>
      <c r="Y30" s="659"/>
      <c r="Z30" s="695">
        <v>23.4</v>
      </c>
      <c r="AA30" s="695"/>
      <c r="AB30" s="695"/>
      <c r="AC30" s="695"/>
      <c r="AD30" s="696" t="s">
        <v>131</v>
      </c>
      <c r="AE30" s="696"/>
      <c r="AF30" s="696"/>
      <c r="AG30" s="696"/>
      <c r="AH30" s="696"/>
      <c r="AI30" s="696"/>
      <c r="AJ30" s="696"/>
      <c r="AK30" s="696"/>
      <c r="AL30" s="660" t="s">
        <v>243</v>
      </c>
      <c r="AM30" s="661"/>
      <c r="AN30" s="661"/>
      <c r="AO30" s="697"/>
      <c r="AP30" s="709" t="s">
        <v>226</v>
      </c>
      <c r="AQ30" s="710"/>
      <c r="AR30" s="710"/>
      <c r="AS30" s="710"/>
      <c r="AT30" s="710"/>
      <c r="AU30" s="710"/>
      <c r="AV30" s="710"/>
      <c r="AW30" s="710"/>
      <c r="AX30" s="710"/>
      <c r="AY30" s="710"/>
      <c r="AZ30" s="710"/>
      <c r="BA30" s="710"/>
      <c r="BB30" s="710"/>
      <c r="BC30" s="710"/>
      <c r="BD30" s="710"/>
      <c r="BE30" s="710"/>
      <c r="BF30" s="711"/>
      <c r="BG30" s="709" t="s">
        <v>310</v>
      </c>
      <c r="BH30" s="732"/>
      <c r="BI30" s="732"/>
      <c r="BJ30" s="732"/>
      <c r="BK30" s="732"/>
      <c r="BL30" s="732"/>
      <c r="BM30" s="732"/>
      <c r="BN30" s="732"/>
      <c r="BO30" s="732"/>
      <c r="BP30" s="732"/>
      <c r="BQ30" s="733"/>
      <c r="BR30" s="709" t="s">
        <v>311</v>
      </c>
      <c r="BS30" s="732"/>
      <c r="BT30" s="732"/>
      <c r="BU30" s="732"/>
      <c r="BV30" s="732"/>
      <c r="BW30" s="732"/>
      <c r="BX30" s="732"/>
      <c r="BY30" s="732"/>
      <c r="BZ30" s="732"/>
      <c r="CA30" s="732"/>
      <c r="CB30" s="733"/>
      <c r="CD30" s="678"/>
      <c r="CE30" s="679"/>
      <c r="CF30" s="654" t="s">
        <v>312</v>
      </c>
      <c r="CG30" s="655"/>
      <c r="CH30" s="655"/>
      <c r="CI30" s="655"/>
      <c r="CJ30" s="655"/>
      <c r="CK30" s="655"/>
      <c r="CL30" s="655"/>
      <c r="CM30" s="655"/>
      <c r="CN30" s="655"/>
      <c r="CO30" s="655"/>
      <c r="CP30" s="655"/>
      <c r="CQ30" s="656"/>
      <c r="CR30" s="657">
        <v>2470443</v>
      </c>
      <c r="CS30" s="658"/>
      <c r="CT30" s="658"/>
      <c r="CU30" s="658"/>
      <c r="CV30" s="658"/>
      <c r="CW30" s="658"/>
      <c r="CX30" s="658"/>
      <c r="CY30" s="659"/>
      <c r="CZ30" s="660">
        <v>6.6</v>
      </c>
      <c r="DA30" s="672"/>
      <c r="DB30" s="672"/>
      <c r="DC30" s="673"/>
      <c r="DD30" s="663">
        <v>2470443</v>
      </c>
      <c r="DE30" s="658"/>
      <c r="DF30" s="658"/>
      <c r="DG30" s="658"/>
      <c r="DH30" s="658"/>
      <c r="DI30" s="658"/>
      <c r="DJ30" s="658"/>
      <c r="DK30" s="659"/>
      <c r="DL30" s="663">
        <v>2443217</v>
      </c>
      <c r="DM30" s="658"/>
      <c r="DN30" s="658"/>
      <c r="DO30" s="658"/>
      <c r="DP30" s="658"/>
      <c r="DQ30" s="658"/>
      <c r="DR30" s="658"/>
      <c r="DS30" s="658"/>
      <c r="DT30" s="658"/>
      <c r="DU30" s="658"/>
      <c r="DV30" s="659"/>
      <c r="DW30" s="660">
        <v>12.5</v>
      </c>
      <c r="DX30" s="672"/>
      <c r="DY30" s="672"/>
      <c r="DZ30" s="672"/>
      <c r="EA30" s="672"/>
      <c r="EB30" s="672"/>
      <c r="EC30" s="684"/>
    </row>
    <row r="31" spans="2:133" ht="11.25" customHeight="1" x14ac:dyDescent="0.2">
      <c r="B31" s="724" t="s">
        <v>313</v>
      </c>
      <c r="C31" s="725"/>
      <c r="D31" s="725"/>
      <c r="E31" s="725"/>
      <c r="F31" s="725"/>
      <c r="G31" s="725"/>
      <c r="H31" s="725"/>
      <c r="I31" s="725"/>
      <c r="J31" s="725"/>
      <c r="K31" s="725"/>
      <c r="L31" s="725"/>
      <c r="M31" s="725"/>
      <c r="N31" s="725"/>
      <c r="O31" s="725"/>
      <c r="P31" s="725"/>
      <c r="Q31" s="726"/>
      <c r="R31" s="657" t="s">
        <v>184</v>
      </c>
      <c r="S31" s="658"/>
      <c r="T31" s="658"/>
      <c r="U31" s="658"/>
      <c r="V31" s="658"/>
      <c r="W31" s="658"/>
      <c r="X31" s="658"/>
      <c r="Y31" s="659"/>
      <c r="Z31" s="695" t="s">
        <v>243</v>
      </c>
      <c r="AA31" s="695"/>
      <c r="AB31" s="695"/>
      <c r="AC31" s="695"/>
      <c r="AD31" s="696" t="s">
        <v>131</v>
      </c>
      <c r="AE31" s="696"/>
      <c r="AF31" s="696"/>
      <c r="AG31" s="696"/>
      <c r="AH31" s="696"/>
      <c r="AI31" s="696"/>
      <c r="AJ31" s="696"/>
      <c r="AK31" s="696"/>
      <c r="AL31" s="660" t="s">
        <v>243</v>
      </c>
      <c r="AM31" s="661"/>
      <c r="AN31" s="661"/>
      <c r="AO31" s="697"/>
      <c r="AP31" s="727" t="s">
        <v>314</v>
      </c>
      <c r="AQ31" s="728"/>
      <c r="AR31" s="728"/>
      <c r="AS31" s="728"/>
      <c r="AT31" s="729" t="s">
        <v>315</v>
      </c>
      <c r="AU31" s="214"/>
      <c r="AV31" s="214"/>
      <c r="AW31" s="214"/>
      <c r="AX31" s="715" t="s">
        <v>189</v>
      </c>
      <c r="AY31" s="716"/>
      <c r="AZ31" s="716"/>
      <c r="BA31" s="716"/>
      <c r="BB31" s="716"/>
      <c r="BC31" s="716"/>
      <c r="BD31" s="716"/>
      <c r="BE31" s="716"/>
      <c r="BF31" s="717"/>
      <c r="BG31" s="719">
        <v>99.5</v>
      </c>
      <c r="BH31" s="720"/>
      <c r="BI31" s="720"/>
      <c r="BJ31" s="720"/>
      <c r="BK31" s="720"/>
      <c r="BL31" s="720"/>
      <c r="BM31" s="721">
        <v>98.6</v>
      </c>
      <c r="BN31" s="720"/>
      <c r="BO31" s="720"/>
      <c r="BP31" s="720"/>
      <c r="BQ31" s="722"/>
      <c r="BR31" s="719">
        <v>99.4</v>
      </c>
      <c r="BS31" s="720"/>
      <c r="BT31" s="720"/>
      <c r="BU31" s="720"/>
      <c r="BV31" s="720"/>
      <c r="BW31" s="720"/>
      <c r="BX31" s="721">
        <v>98.4</v>
      </c>
      <c r="BY31" s="720"/>
      <c r="BZ31" s="720"/>
      <c r="CA31" s="720"/>
      <c r="CB31" s="722"/>
      <c r="CD31" s="678"/>
      <c r="CE31" s="679"/>
      <c r="CF31" s="654" t="s">
        <v>316</v>
      </c>
      <c r="CG31" s="655"/>
      <c r="CH31" s="655"/>
      <c r="CI31" s="655"/>
      <c r="CJ31" s="655"/>
      <c r="CK31" s="655"/>
      <c r="CL31" s="655"/>
      <c r="CM31" s="655"/>
      <c r="CN31" s="655"/>
      <c r="CO31" s="655"/>
      <c r="CP31" s="655"/>
      <c r="CQ31" s="656"/>
      <c r="CR31" s="657">
        <v>129789</v>
      </c>
      <c r="CS31" s="670"/>
      <c r="CT31" s="670"/>
      <c r="CU31" s="670"/>
      <c r="CV31" s="670"/>
      <c r="CW31" s="670"/>
      <c r="CX31" s="670"/>
      <c r="CY31" s="671"/>
      <c r="CZ31" s="660">
        <v>0.3</v>
      </c>
      <c r="DA31" s="672"/>
      <c r="DB31" s="672"/>
      <c r="DC31" s="673"/>
      <c r="DD31" s="663">
        <v>129789</v>
      </c>
      <c r="DE31" s="670"/>
      <c r="DF31" s="670"/>
      <c r="DG31" s="670"/>
      <c r="DH31" s="670"/>
      <c r="DI31" s="670"/>
      <c r="DJ31" s="670"/>
      <c r="DK31" s="671"/>
      <c r="DL31" s="663">
        <v>129789</v>
      </c>
      <c r="DM31" s="670"/>
      <c r="DN31" s="670"/>
      <c r="DO31" s="670"/>
      <c r="DP31" s="670"/>
      <c r="DQ31" s="670"/>
      <c r="DR31" s="670"/>
      <c r="DS31" s="670"/>
      <c r="DT31" s="670"/>
      <c r="DU31" s="670"/>
      <c r="DV31" s="671"/>
      <c r="DW31" s="660">
        <v>0.7</v>
      </c>
      <c r="DX31" s="672"/>
      <c r="DY31" s="672"/>
      <c r="DZ31" s="672"/>
      <c r="EA31" s="672"/>
      <c r="EB31" s="672"/>
      <c r="EC31" s="684"/>
    </row>
    <row r="32" spans="2:133" ht="11.25" customHeight="1" x14ac:dyDescent="0.2">
      <c r="B32" s="654" t="s">
        <v>317</v>
      </c>
      <c r="C32" s="655"/>
      <c r="D32" s="655"/>
      <c r="E32" s="655"/>
      <c r="F32" s="655"/>
      <c r="G32" s="655"/>
      <c r="H32" s="655"/>
      <c r="I32" s="655"/>
      <c r="J32" s="655"/>
      <c r="K32" s="655"/>
      <c r="L32" s="655"/>
      <c r="M32" s="655"/>
      <c r="N32" s="655"/>
      <c r="O32" s="655"/>
      <c r="P32" s="655"/>
      <c r="Q32" s="656"/>
      <c r="R32" s="657">
        <v>2963869</v>
      </c>
      <c r="S32" s="658"/>
      <c r="T32" s="658"/>
      <c r="U32" s="658"/>
      <c r="V32" s="658"/>
      <c r="W32" s="658"/>
      <c r="X32" s="658"/>
      <c r="Y32" s="659"/>
      <c r="Z32" s="695">
        <v>7.8</v>
      </c>
      <c r="AA32" s="695"/>
      <c r="AB32" s="695"/>
      <c r="AC32" s="695"/>
      <c r="AD32" s="696" t="s">
        <v>131</v>
      </c>
      <c r="AE32" s="696"/>
      <c r="AF32" s="696"/>
      <c r="AG32" s="696"/>
      <c r="AH32" s="696"/>
      <c r="AI32" s="696"/>
      <c r="AJ32" s="696"/>
      <c r="AK32" s="696"/>
      <c r="AL32" s="660" t="s">
        <v>184</v>
      </c>
      <c r="AM32" s="661"/>
      <c r="AN32" s="661"/>
      <c r="AO32" s="697"/>
      <c r="AP32" s="698"/>
      <c r="AQ32" s="699"/>
      <c r="AR32" s="699"/>
      <c r="AS32" s="699"/>
      <c r="AT32" s="730"/>
      <c r="AU32" s="210" t="s">
        <v>318</v>
      </c>
      <c r="AX32" s="654" t="s">
        <v>319</v>
      </c>
      <c r="AY32" s="655"/>
      <c r="AZ32" s="655"/>
      <c r="BA32" s="655"/>
      <c r="BB32" s="655"/>
      <c r="BC32" s="655"/>
      <c r="BD32" s="655"/>
      <c r="BE32" s="655"/>
      <c r="BF32" s="656"/>
      <c r="BG32" s="723">
        <v>99.3</v>
      </c>
      <c r="BH32" s="670"/>
      <c r="BI32" s="670"/>
      <c r="BJ32" s="670"/>
      <c r="BK32" s="670"/>
      <c r="BL32" s="670"/>
      <c r="BM32" s="661">
        <v>98.3</v>
      </c>
      <c r="BN32" s="670"/>
      <c r="BO32" s="670"/>
      <c r="BP32" s="670"/>
      <c r="BQ32" s="693"/>
      <c r="BR32" s="723">
        <v>99.3</v>
      </c>
      <c r="BS32" s="670"/>
      <c r="BT32" s="670"/>
      <c r="BU32" s="670"/>
      <c r="BV32" s="670"/>
      <c r="BW32" s="670"/>
      <c r="BX32" s="661">
        <v>98.2</v>
      </c>
      <c r="BY32" s="670"/>
      <c r="BZ32" s="670"/>
      <c r="CA32" s="670"/>
      <c r="CB32" s="693"/>
      <c r="CD32" s="680"/>
      <c r="CE32" s="681"/>
      <c r="CF32" s="654" t="s">
        <v>320</v>
      </c>
      <c r="CG32" s="655"/>
      <c r="CH32" s="655"/>
      <c r="CI32" s="655"/>
      <c r="CJ32" s="655"/>
      <c r="CK32" s="655"/>
      <c r="CL32" s="655"/>
      <c r="CM32" s="655"/>
      <c r="CN32" s="655"/>
      <c r="CO32" s="655"/>
      <c r="CP32" s="655"/>
      <c r="CQ32" s="656"/>
      <c r="CR32" s="657">
        <v>137</v>
      </c>
      <c r="CS32" s="658"/>
      <c r="CT32" s="658"/>
      <c r="CU32" s="658"/>
      <c r="CV32" s="658"/>
      <c r="CW32" s="658"/>
      <c r="CX32" s="658"/>
      <c r="CY32" s="659"/>
      <c r="CZ32" s="660">
        <v>0</v>
      </c>
      <c r="DA32" s="672"/>
      <c r="DB32" s="672"/>
      <c r="DC32" s="673"/>
      <c r="DD32" s="663">
        <v>137</v>
      </c>
      <c r="DE32" s="658"/>
      <c r="DF32" s="658"/>
      <c r="DG32" s="658"/>
      <c r="DH32" s="658"/>
      <c r="DI32" s="658"/>
      <c r="DJ32" s="658"/>
      <c r="DK32" s="659"/>
      <c r="DL32" s="663">
        <v>137</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321</v>
      </c>
      <c r="C33" s="655"/>
      <c r="D33" s="655"/>
      <c r="E33" s="655"/>
      <c r="F33" s="655"/>
      <c r="G33" s="655"/>
      <c r="H33" s="655"/>
      <c r="I33" s="655"/>
      <c r="J33" s="655"/>
      <c r="K33" s="655"/>
      <c r="L33" s="655"/>
      <c r="M33" s="655"/>
      <c r="N33" s="655"/>
      <c r="O33" s="655"/>
      <c r="P33" s="655"/>
      <c r="Q33" s="656"/>
      <c r="R33" s="657">
        <v>45563</v>
      </c>
      <c r="S33" s="658"/>
      <c r="T33" s="658"/>
      <c r="U33" s="658"/>
      <c r="V33" s="658"/>
      <c r="W33" s="658"/>
      <c r="X33" s="658"/>
      <c r="Y33" s="659"/>
      <c r="Z33" s="695">
        <v>0.1</v>
      </c>
      <c r="AA33" s="695"/>
      <c r="AB33" s="695"/>
      <c r="AC33" s="695"/>
      <c r="AD33" s="696">
        <v>24376</v>
      </c>
      <c r="AE33" s="696"/>
      <c r="AF33" s="696"/>
      <c r="AG33" s="696"/>
      <c r="AH33" s="696"/>
      <c r="AI33" s="696"/>
      <c r="AJ33" s="696"/>
      <c r="AK33" s="696"/>
      <c r="AL33" s="660">
        <v>0.1</v>
      </c>
      <c r="AM33" s="661"/>
      <c r="AN33" s="661"/>
      <c r="AO33" s="697"/>
      <c r="AP33" s="700"/>
      <c r="AQ33" s="701"/>
      <c r="AR33" s="701"/>
      <c r="AS33" s="701"/>
      <c r="AT33" s="731"/>
      <c r="AU33" s="215"/>
      <c r="AV33" s="215"/>
      <c r="AW33" s="215"/>
      <c r="AX33" s="638" t="s">
        <v>322</v>
      </c>
      <c r="AY33" s="639"/>
      <c r="AZ33" s="639"/>
      <c r="BA33" s="639"/>
      <c r="BB33" s="639"/>
      <c r="BC33" s="639"/>
      <c r="BD33" s="639"/>
      <c r="BE33" s="639"/>
      <c r="BF33" s="640"/>
      <c r="BG33" s="718">
        <v>99.6</v>
      </c>
      <c r="BH33" s="642"/>
      <c r="BI33" s="642"/>
      <c r="BJ33" s="642"/>
      <c r="BK33" s="642"/>
      <c r="BL33" s="642"/>
      <c r="BM33" s="688">
        <v>98.6</v>
      </c>
      <c r="BN33" s="642"/>
      <c r="BO33" s="642"/>
      <c r="BP33" s="642"/>
      <c r="BQ33" s="705"/>
      <c r="BR33" s="718">
        <v>99.5</v>
      </c>
      <c r="BS33" s="642"/>
      <c r="BT33" s="642"/>
      <c r="BU33" s="642"/>
      <c r="BV33" s="642"/>
      <c r="BW33" s="642"/>
      <c r="BX33" s="688">
        <v>98.3</v>
      </c>
      <c r="BY33" s="642"/>
      <c r="BZ33" s="642"/>
      <c r="CA33" s="642"/>
      <c r="CB33" s="705"/>
      <c r="CD33" s="654" t="s">
        <v>323</v>
      </c>
      <c r="CE33" s="655"/>
      <c r="CF33" s="655"/>
      <c r="CG33" s="655"/>
      <c r="CH33" s="655"/>
      <c r="CI33" s="655"/>
      <c r="CJ33" s="655"/>
      <c r="CK33" s="655"/>
      <c r="CL33" s="655"/>
      <c r="CM33" s="655"/>
      <c r="CN33" s="655"/>
      <c r="CO33" s="655"/>
      <c r="CP33" s="655"/>
      <c r="CQ33" s="656"/>
      <c r="CR33" s="657">
        <v>13662054</v>
      </c>
      <c r="CS33" s="670"/>
      <c r="CT33" s="670"/>
      <c r="CU33" s="670"/>
      <c r="CV33" s="670"/>
      <c r="CW33" s="670"/>
      <c r="CX33" s="670"/>
      <c r="CY33" s="671"/>
      <c r="CZ33" s="660">
        <v>36.299999999999997</v>
      </c>
      <c r="DA33" s="672"/>
      <c r="DB33" s="672"/>
      <c r="DC33" s="673"/>
      <c r="DD33" s="663">
        <v>10477417</v>
      </c>
      <c r="DE33" s="670"/>
      <c r="DF33" s="670"/>
      <c r="DG33" s="670"/>
      <c r="DH33" s="670"/>
      <c r="DI33" s="670"/>
      <c r="DJ33" s="670"/>
      <c r="DK33" s="671"/>
      <c r="DL33" s="663">
        <v>8092802</v>
      </c>
      <c r="DM33" s="670"/>
      <c r="DN33" s="670"/>
      <c r="DO33" s="670"/>
      <c r="DP33" s="670"/>
      <c r="DQ33" s="670"/>
      <c r="DR33" s="670"/>
      <c r="DS33" s="670"/>
      <c r="DT33" s="670"/>
      <c r="DU33" s="670"/>
      <c r="DV33" s="671"/>
      <c r="DW33" s="660">
        <v>41.5</v>
      </c>
      <c r="DX33" s="672"/>
      <c r="DY33" s="672"/>
      <c r="DZ33" s="672"/>
      <c r="EA33" s="672"/>
      <c r="EB33" s="672"/>
      <c r="EC33" s="684"/>
    </row>
    <row r="34" spans="2:133" ht="11.25" customHeight="1" x14ac:dyDescent="0.2">
      <c r="B34" s="654" t="s">
        <v>324</v>
      </c>
      <c r="C34" s="655"/>
      <c r="D34" s="655"/>
      <c r="E34" s="655"/>
      <c r="F34" s="655"/>
      <c r="G34" s="655"/>
      <c r="H34" s="655"/>
      <c r="I34" s="655"/>
      <c r="J34" s="655"/>
      <c r="K34" s="655"/>
      <c r="L34" s="655"/>
      <c r="M34" s="655"/>
      <c r="N34" s="655"/>
      <c r="O34" s="655"/>
      <c r="P34" s="655"/>
      <c r="Q34" s="656"/>
      <c r="R34" s="657">
        <v>641880</v>
      </c>
      <c r="S34" s="658"/>
      <c r="T34" s="658"/>
      <c r="U34" s="658"/>
      <c r="V34" s="658"/>
      <c r="W34" s="658"/>
      <c r="X34" s="658"/>
      <c r="Y34" s="659"/>
      <c r="Z34" s="695">
        <v>1.7</v>
      </c>
      <c r="AA34" s="695"/>
      <c r="AB34" s="695"/>
      <c r="AC34" s="695"/>
      <c r="AD34" s="696" t="s">
        <v>131</v>
      </c>
      <c r="AE34" s="696"/>
      <c r="AF34" s="696"/>
      <c r="AG34" s="696"/>
      <c r="AH34" s="696"/>
      <c r="AI34" s="696"/>
      <c r="AJ34" s="696"/>
      <c r="AK34" s="696"/>
      <c r="AL34" s="660" t="s">
        <v>131</v>
      </c>
      <c r="AM34" s="661"/>
      <c r="AN34" s="661"/>
      <c r="AO34" s="697"/>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54" t="s">
        <v>325</v>
      </c>
      <c r="CE34" s="655"/>
      <c r="CF34" s="655"/>
      <c r="CG34" s="655"/>
      <c r="CH34" s="655"/>
      <c r="CI34" s="655"/>
      <c r="CJ34" s="655"/>
      <c r="CK34" s="655"/>
      <c r="CL34" s="655"/>
      <c r="CM34" s="655"/>
      <c r="CN34" s="655"/>
      <c r="CO34" s="655"/>
      <c r="CP34" s="655"/>
      <c r="CQ34" s="656"/>
      <c r="CR34" s="657">
        <v>4593662</v>
      </c>
      <c r="CS34" s="658"/>
      <c r="CT34" s="658"/>
      <c r="CU34" s="658"/>
      <c r="CV34" s="658"/>
      <c r="CW34" s="658"/>
      <c r="CX34" s="658"/>
      <c r="CY34" s="659"/>
      <c r="CZ34" s="660">
        <v>12.2</v>
      </c>
      <c r="DA34" s="672"/>
      <c r="DB34" s="672"/>
      <c r="DC34" s="673"/>
      <c r="DD34" s="663">
        <v>3251286</v>
      </c>
      <c r="DE34" s="658"/>
      <c r="DF34" s="658"/>
      <c r="DG34" s="658"/>
      <c r="DH34" s="658"/>
      <c r="DI34" s="658"/>
      <c r="DJ34" s="658"/>
      <c r="DK34" s="659"/>
      <c r="DL34" s="663">
        <v>2530194</v>
      </c>
      <c r="DM34" s="658"/>
      <c r="DN34" s="658"/>
      <c r="DO34" s="658"/>
      <c r="DP34" s="658"/>
      <c r="DQ34" s="658"/>
      <c r="DR34" s="658"/>
      <c r="DS34" s="658"/>
      <c r="DT34" s="658"/>
      <c r="DU34" s="658"/>
      <c r="DV34" s="659"/>
      <c r="DW34" s="660">
        <v>13</v>
      </c>
      <c r="DX34" s="672"/>
      <c r="DY34" s="672"/>
      <c r="DZ34" s="672"/>
      <c r="EA34" s="672"/>
      <c r="EB34" s="672"/>
      <c r="EC34" s="684"/>
    </row>
    <row r="35" spans="2:133" ht="11.25" customHeight="1" x14ac:dyDescent="0.2">
      <c r="B35" s="654" t="s">
        <v>326</v>
      </c>
      <c r="C35" s="655"/>
      <c r="D35" s="655"/>
      <c r="E35" s="655"/>
      <c r="F35" s="655"/>
      <c r="G35" s="655"/>
      <c r="H35" s="655"/>
      <c r="I35" s="655"/>
      <c r="J35" s="655"/>
      <c r="K35" s="655"/>
      <c r="L35" s="655"/>
      <c r="M35" s="655"/>
      <c r="N35" s="655"/>
      <c r="O35" s="655"/>
      <c r="P35" s="655"/>
      <c r="Q35" s="656"/>
      <c r="R35" s="657">
        <v>780722</v>
      </c>
      <c r="S35" s="658"/>
      <c r="T35" s="658"/>
      <c r="U35" s="658"/>
      <c r="V35" s="658"/>
      <c r="W35" s="658"/>
      <c r="X35" s="658"/>
      <c r="Y35" s="659"/>
      <c r="Z35" s="695">
        <v>2</v>
      </c>
      <c r="AA35" s="695"/>
      <c r="AB35" s="695"/>
      <c r="AC35" s="695"/>
      <c r="AD35" s="696" t="s">
        <v>243</v>
      </c>
      <c r="AE35" s="696"/>
      <c r="AF35" s="696"/>
      <c r="AG35" s="696"/>
      <c r="AH35" s="696"/>
      <c r="AI35" s="696"/>
      <c r="AJ35" s="696"/>
      <c r="AK35" s="696"/>
      <c r="AL35" s="660" t="s">
        <v>131</v>
      </c>
      <c r="AM35" s="661"/>
      <c r="AN35" s="661"/>
      <c r="AO35" s="697"/>
      <c r="AP35" s="218"/>
      <c r="AQ35" s="709" t="s">
        <v>327</v>
      </c>
      <c r="AR35" s="710"/>
      <c r="AS35" s="710"/>
      <c r="AT35" s="710"/>
      <c r="AU35" s="710"/>
      <c r="AV35" s="710"/>
      <c r="AW35" s="710"/>
      <c r="AX35" s="710"/>
      <c r="AY35" s="710"/>
      <c r="AZ35" s="710"/>
      <c r="BA35" s="710"/>
      <c r="BB35" s="710"/>
      <c r="BC35" s="710"/>
      <c r="BD35" s="710"/>
      <c r="BE35" s="710"/>
      <c r="BF35" s="711"/>
      <c r="BG35" s="709" t="s">
        <v>328</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329</v>
      </c>
      <c r="CE35" s="655"/>
      <c r="CF35" s="655"/>
      <c r="CG35" s="655"/>
      <c r="CH35" s="655"/>
      <c r="CI35" s="655"/>
      <c r="CJ35" s="655"/>
      <c r="CK35" s="655"/>
      <c r="CL35" s="655"/>
      <c r="CM35" s="655"/>
      <c r="CN35" s="655"/>
      <c r="CO35" s="655"/>
      <c r="CP35" s="655"/>
      <c r="CQ35" s="656"/>
      <c r="CR35" s="657">
        <v>305454</v>
      </c>
      <c r="CS35" s="670"/>
      <c r="CT35" s="670"/>
      <c r="CU35" s="670"/>
      <c r="CV35" s="670"/>
      <c r="CW35" s="670"/>
      <c r="CX35" s="670"/>
      <c r="CY35" s="671"/>
      <c r="CZ35" s="660">
        <v>0.8</v>
      </c>
      <c r="DA35" s="672"/>
      <c r="DB35" s="672"/>
      <c r="DC35" s="673"/>
      <c r="DD35" s="663">
        <v>216163</v>
      </c>
      <c r="DE35" s="670"/>
      <c r="DF35" s="670"/>
      <c r="DG35" s="670"/>
      <c r="DH35" s="670"/>
      <c r="DI35" s="670"/>
      <c r="DJ35" s="670"/>
      <c r="DK35" s="671"/>
      <c r="DL35" s="663">
        <v>215327</v>
      </c>
      <c r="DM35" s="670"/>
      <c r="DN35" s="670"/>
      <c r="DO35" s="670"/>
      <c r="DP35" s="670"/>
      <c r="DQ35" s="670"/>
      <c r="DR35" s="670"/>
      <c r="DS35" s="670"/>
      <c r="DT35" s="670"/>
      <c r="DU35" s="670"/>
      <c r="DV35" s="671"/>
      <c r="DW35" s="660">
        <v>1.1000000000000001</v>
      </c>
      <c r="DX35" s="672"/>
      <c r="DY35" s="672"/>
      <c r="DZ35" s="672"/>
      <c r="EA35" s="672"/>
      <c r="EB35" s="672"/>
      <c r="EC35" s="684"/>
    </row>
    <row r="36" spans="2:133" ht="11.25" customHeight="1" x14ac:dyDescent="0.2">
      <c r="B36" s="654" t="s">
        <v>330</v>
      </c>
      <c r="C36" s="655"/>
      <c r="D36" s="655"/>
      <c r="E36" s="655"/>
      <c r="F36" s="655"/>
      <c r="G36" s="655"/>
      <c r="H36" s="655"/>
      <c r="I36" s="655"/>
      <c r="J36" s="655"/>
      <c r="K36" s="655"/>
      <c r="L36" s="655"/>
      <c r="M36" s="655"/>
      <c r="N36" s="655"/>
      <c r="O36" s="655"/>
      <c r="P36" s="655"/>
      <c r="Q36" s="656"/>
      <c r="R36" s="657">
        <v>243085</v>
      </c>
      <c r="S36" s="658"/>
      <c r="T36" s="658"/>
      <c r="U36" s="658"/>
      <c r="V36" s="658"/>
      <c r="W36" s="658"/>
      <c r="X36" s="658"/>
      <c r="Y36" s="659"/>
      <c r="Z36" s="695">
        <v>0.6</v>
      </c>
      <c r="AA36" s="695"/>
      <c r="AB36" s="695"/>
      <c r="AC36" s="695"/>
      <c r="AD36" s="696" t="s">
        <v>131</v>
      </c>
      <c r="AE36" s="696"/>
      <c r="AF36" s="696"/>
      <c r="AG36" s="696"/>
      <c r="AH36" s="696"/>
      <c r="AI36" s="696"/>
      <c r="AJ36" s="696"/>
      <c r="AK36" s="696"/>
      <c r="AL36" s="660" t="s">
        <v>184</v>
      </c>
      <c r="AM36" s="661"/>
      <c r="AN36" s="661"/>
      <c r="AO36" s="697"/>
      <c r="AP36" s="218"/>
      <c r="AQ36" s="706" t="s">
        <v>331</v>
      </c>
      <c r="AR36" s="707"/>
      <c r="AS36" s="707"/>
      <c r="AT36" s="707"/>
      <c r="AU36" s="707"/>
      <c r="AV36" s="707"/>
      <c r="AW36" s="707"/>
      <c r="AX36" s="707"/>
      <c r="AY36" s="708"/>
      <c r="AZ36" s="712">
        <v>5508440</v>
      </c>
      <c r="BA36" s="713"/>
      <c r="BB36" s="713"/>
      <c r="BC36" s="713"/>
      <c r="BD36" s="713"/>
      <c r="BE36" s="713"/>
      <c r="BF36" s="714"/>
      <c r="BG36" s="715" t="s">
        <v>332</v>
      </c>
      <c r="BH36" s="716"/>
      <c r="BI36" s="716"/>
      <c r="BJ36" s="716"/>
      <c r="BK36" s="716"/>
      <c r="BL36" s="716"/>
      <c r="BM36" s="716"/>
      <c r="BN36" s="716"/>
      <c r="BO36" s="716"/>
      <c r="BP36" s="716"/>
      <c r="BQ36" s="716"/>
      <c r="BR36" s="716"/>
      <c r="BS36" s="716"/>
      <c r="BT36" s="716"/>
      <c r="BU36" s="717"/>
      <c r="BV36" s="712">
        <v>294237</v>
      </c>
      <c r="BW36" s="713"/>
      <c r="BX36" s="713"/>
      <c r="BY36" s="713"/>
      <c r="BZ36" s="713"/>
      <c r="CA36" s="713"/>
      <c r="CB36" s="714"/>
      <c r="CD36" s="654" t="s">
        <v>333</v>
      </c>
      <c r="CE36" s="655"/>
      <c r="CF36" s="655"/>
      <c r="CG36" s="655"/>
      <c r="CH36" s="655"/>
      <c r="CI36" s="655"/>
      <c r="CJ36" s="655"/>
      <c r="CK36" s="655"/>
      <c r="CL36" s="655"/>
      <c r="CM36" s="655"/>
      <c r="CN36" s="655"/>
      <c r="CO36" s="655"/>
      <c r="CP36" s="655"/>
      <c r="CQ36" s="656"/>
      <c r="CR36" s="657">
        <v>4392278</v>
      </c>
      <c r="CS36" s="658"/>
      <c r="CT36" s="658"/>
      <c r="CU36" s="658"/>
      <c r="CV36" s="658"/>
      <c r="CW36" s="658"/>
      <c r="CX36" s="658"/>
      <c r="CY36" s="659"/>
      <c r="CZ36" s="660">
        <v>11.7</v>
      </c>
      <c r="DA36" s="672"/>
      <c r="DB36" s="672"/>
      <c r="DC36" s="673"/>
      <c r="DD36" s="663">
        <v>4007328</v>
      </c>
      <c r="DE36" s="658"/>
      <c r="DF36" s="658"/>
      <c r="DG36" s="658"/>
      <c r="DH36" s="658"/>
      <c r="DI36" s="658"/>
      <c r="DJ36" s="658"/>
      <c r="DK36" s="659"/>
      <c r="DL36" s="663">
        <v>2783712</v>
      </c>
      <c r="DM36" s="658"/>
      <c r="DN36" s="658"/>
      <c r="DO36" s="658"/>
      <c r="DP36" s="658"/>
      <c r="DQ36" s="658"/>
      <c r="DR36" s="658"/>
      <c r="DS36" s="658"/>
      <c r="DT36" s="658"/>
      <c r="DU36" s="658"/>
      <c r="DV36" s="659"/>
      <c r="DW36" s="660">
        <v>14.3</v>
      </c>
      <c r="DX36" s="672"/>
      <c r="DY36" s="672"/>
      <c r="DZ36" s="672"/>
      <c r="EA36" s="672"/>
      <c r="EB36" s="672"/>
      <c r="EC36" s="684"/>
    </row>
    <row r="37" spans="2:133" ht="11.25" customHeight="1" x14ac:dyDescent="0.2">
      <c r="B37" s="654" t="s">
        <v>334</v>
      </c>
      <c r="C37" s="655"/>
      <c r="D37" s="655"/>
      <c r="E37" s="655"/>
      <c r="F37" s="655"/>
      <c r="G37" s="655"/>
      <c r="H37" s="655"/>
      <c r="I37" s="655"/>
      <c r="J37" s="655"/>
      <c r="K37" s="655"/>
      <c r="L37" s="655"/>
      <c r="M37" s="655"/>
      <c r="N37" s="655"/>
      <c r="O37" s="655"/>
      <c r="P37" s="655"/>
      <c r="Q37" s="656"/>
      <c r="R37" s="657">
        <v>703365</v>
      </c>
      <c r="S37" s="658"/>
      <c r="T37" s="658"/>
      <c r="U37" s="658"/>
      <c r="V37" s="658"/>
      <c r="W37" s="658"/>
      <c r="X37" s="658"/>
      <c r="Y37" s="659"/>
      <c r="Z37" s="695">
        <v>1.8</v>
      </c>
      <c r="AA37" s="695"/>
      <c r="AB37" s="695"/>
      <c r="AC37" s="695"/>
      <c r="AD37" s="696">
        <v>10085</v>
      </c>
      <c r="AE37" s="696"/>
      <c r="AF37" s="696"/>
      <c r="AG37" s="696"/>
      <c r="AH37" s="696"/>
      <c r="AI37" s="696"/>
      <c r="AJ37" s="696"/>
      <c r="AK37" s="696"/>
      <c r="AL37" s="660">
        <v>0.1</v>
      </c>
      <c r="AM37" s="661"/>
      <c r="AN37" s="661"/>
      <c r="AO37" s="697"/>
      <c r="AQ37" s="690" t="s">
        <v>335</v>
      </c>
      <c r="AR37" s="691"/>
      <c r="AS37" s="691"/>
      <c r="AT37" s="691"/>
      <c r="AU37" s="691"/>
      <c r="AV37" s="691"/>
      <c r="AW37" s="691"/>
      <c r="AX37" s="691"/>
      <c r="AY37" s="692"/>
      <c r="AZ37" s="657">
        <v>955646</v>
      </c>
      <c r="BA37" s="658"/>
      <c r="BB37" s="658"/>
      <c r="BC37" s="658"/>
      <c r="BD37" s="670"/>
      <c r="BE37" s="670"/>
      <c r="BF37" s="693"/>
      <c r="BG37" s="654" t="s">
        <v>336</v>
      </c>
      <c r="BH37" s="655"/>
      <c r="BI37" s="655"/>
      <c r="BJ37" s="655"/>
      <c r="BK37" s="655"/>
      <c r="BL37" s="655"/>
      <c r="BM37" s="655"/>
      <c r="BN37" s="655"/>
      <c r="BO37" s="655"/>
      <c r="BP37" s="655"/>
      <c r="BQ37" s="655"/>
      <c r="BR37" s="655"/>
      <c r="BS37" s="655"/>
      <c r="BT37" s="655"/>
      <c r="BU37" s="656"/>
      <c r="BV37" s="657">
        <v>168849</v>
      </c>
      <c r="BW37" s="658"/>
      <c r="BX37" s="658"/>
      <c r="BY37" s="658"/>
      <c r="BZ37" s="658"/>
      <c r="CA37" s="658"/>
      <c r="CB37" s="694"/>
      <c r="CD37" s="654" t="s">
        <v>337</v>
      </c>
      <c r="CE37" s="655"/>
      <c r="CF37" s="655"/>
      <c r="CG37" s="655"/>
      <c r="CH37" s="655"/>
      <c r="CI37" s="655"/>
      <c r="CJ37" s="655"/>
      <c r="CK37" s="655"/>
      <c r="CL37" s="655"/>
      <c r="CM37" s="655"/>
      <c r="CN37" s="655"/>
      <c r="CO37" s="655"/>
      <c r="CP37" s="655"/>
      <c r="CQ37" s="656"/>
      <c r="CR37" s="657">
        <v>471392</v>
      </c>
      <c r="CS37" s="670"/>
      <c r="CT37" s="670"/>
      <c r="CU37" s="670"/>
      <c r="CV37" s="670"/>
      <c r="CW37" s="670"/>
      <c r="CX37" s="670"/>
      <c r="CY37" s="671"/>
      <c r="CZ37" s="660">
        <v>1.3</v>
      </c>
      <c r="DA37" s="672"/>
      <c r="DB37" s="672"/>
      <c r="DC37" s="673"/>
      <c r="DD37" s="663">
        <v>471392</v>
      </c>
      <c r="DE37" s="670"/>
      <c r="DF37" s="670"/>
      <c r="DG37" s="670"/>
      <c r="DH37" s="670"/>
      <c r="DI37" s="670"/>
      <c r="DJ37" s="670"/>
      <c r="DK37" s="671"/>
      <c r="DL37" s="663">
        <v>459601</v>
      </c>
      <c r="DM37" s="670"/>
      <c r="DN37" s="670"/>
      <c r="DO37" s="670"/>
      <c r="DP37" s="670"/>
      <c r="DQ37" s="670"/>
      <c r="DR37" s="670"/>
      <c r="DS37" s="670"/>
      <c r="DT37" s="670"/>
      <c r="DU37" s="670"/>
      <c r="DV37" s="671"/>
      <c r="DW37" s="660">
        <v>2.4</v>
      </c>
      <c r="DX37" s="672"/>
      <c r="DY37" s="672"/>
      <c r="DZ37" s="672"/>
      <c r="EA37" s="672"/>
      <c r="EB37" s="672"/>
      <c r="EC37" s="684"/>
    </row>
    <row r="38" spans="2:133" ht="11.25" customHeight="1" x14ac:dyDescent="0.2">
      <c r="B38" s="654" t="s">
        <v>338</v>
      </c>
      <c r="C38" s="655"/>
      <c r="D38" s="655"/>
      <c r="E38" s="655"/>
      <c r="F38" s="655"/>
      <c r="G38" s="655"/>
      <c r="H38" s="655"/>
      <c r="I38" s="655"/>
      <c r="J38" s="655"/>
      <c r="K38" s="655"/>
      <c r="L38" s="655"/>
      <c r="M38" s="655"/>
      <c r="N38" s="655"/>
      <c r="O38" s="655"/>
      <c r="P38" s="655"/>
      <c r="Q38" s="656"/>
      <c r="R38" s="657">
        <v>3024044</v>
      </c>
      <c r="S38" s="658"/>
      <c r="T38" s="658"/>
      <c r="U38" s="658"/>
      <c r="V38" s="658"/>
      <c r="W38" s="658"/>
      <c r="X38" s="658"/>
      <c r="Y38" s="659"/>
      <c r="Z38" s="695">
        <v>7.9</v>
      </c>
      <c r="AA38" s="695"/>
      <c r="AB38" s="695"/>
      <c r="AC38" s="695"/>
      <c r="AD38" s="696" t="s">
        <v>131</v>
      </c>
      <c r="AE38" s="696"/>
      <c r="AF38" s="696"/>
      <c r="AG38" s="696"/>
      <c r="AH38" s="696"/>
      <c r="AI38" s="696"/>
      <c r="AJ38" s="696"/>
      <c r="AK38" s="696"/>
      <c r="AL38" s="660" t="s">
        <v>131</v>
      </c>
      <c r="AM38" s="661"/>
      <c r="AN38" s="661"/>
      <c r="AO38" s="697"/>
      <c r="AQ38" s="690" t="s">
        <v>339</v>
      </c>
      <c r="AR38" s="691"/>
      <c r="AS38" s="691"/>
      <c r="AT38" s="691"/>
      <c r="AU38" s="691"/>
      <c r="AV38" s="691"/>
      <c r="AW38" s="691"/>
      <c r="AX38" s="691"/>
      <c r="AY38" s="692"/>
      <c r="AZ38" s="657">
        <v>933923</v>
      </c>
      <c r="BA38" s="658"/>
      <c r="BB38" s="658"/>
      <c r="BC38" s="658"/>
      <c r="BD38" s="670"/>
      <c r="BE38" s="670"/>
      <c r="BF38" s="693"/>
      <c r="BG38" s="654" t="s">
        <v>340</v>
      </c>
      <c r="BH38" s="655"/>
      <c r="BI38" s="655"/>
      <c r="BJ38" s="655"/>
      <c r="BK38" s="655"/>
      <c r="BL38" s="655"/>
      <c r="BM38" s="655"/>
      <c r="BN38" s="655"/>
      <c r="BO38" s="655"/>
      <c r="BP38" s="655"/>
      <c r="BQ38" s="655"/>
      <c r="BR38" s="655"/>
      <c r="BS38" s="655"/>
      <c r="BT38" s="655"/>
      <c r="BU38" s="656"/>
      <c r="BV38" s="657">
        <v>10169</v>
      </c>
      <c r="BW38" s="658"/>
      <c r="BX38" s="658"/>
      <c r="BY38" s="658"/>
      <c r="BZ38" s="658"/>
      <c r="CA38" s="658"/>
      <c r="CB38" s="694"/>
      <c r="CD38" s="654" t="s">
        <v>341</v>
      </c>
      <c r="CE38" s="655"/>
      <c r="CF38" s="655"/>
      <c r="CG38" s="655"/>
      <c r="CH38" s="655"/>
      <c r="CI38" s="655"/>
      <c r="CJ38" s="655"/>
      <c r="CK38" s="655"/>
      <c r="CL38" s="655"/>
      <c r="CM38" s="655"/>
      <c r="CN38" s="655"/>
      <c r="CO38" s="655"/>
      <c r="CP38" s="655"/>
      <c r="CQ38" s="656"/>
      <c r="CR38" s="657">
        <v>3477951</v>
      </c>
      <c r="CS38" s="658"/>
      <c r="CT38" s="658"/>
      <c r="CU38" s="658"/>
      <c r="CV38" s="658"/>
      <c r="CW38" s="658"/>
      <c r="CX38" s="658"/>
      <c r="CY38" s="659"/>
      <c r="CZ38" s="660">
        <v>9.1999999999999993</v>
      </c>
      <c r="DA38" s="672"/>
      <c r="DB38" s="672"/>
      <c r="DC38" s="673"/>
      <c r="DD38" s="663">
        <v>2706320</v>
      </c>
      <c r="DE38" s="658"/>
      <c r="DF38" s="658"/>
      <c r="DG38" s="658"/>
      <c r="DH38" s="658"/>
      <c r="DI38" s="658"/>
      <c r="DJ38" s="658"/>
      <c r="DK38" s="659"/>
      <c r="DL38" s="663">
        <v>2563569</v>
      </c>
      <c r="DM38" s="658"/>
      <c r="DN38" s="658"/>
      <c r="DO38" s="658"/>
      <c r="DP38" s="658"/>
      <c r="DQ38" s="658"/>
      <c r="DR38" s="658"/>
      <c r="DS38" s="658"/>
      <c r="DT38" s="658"/>
      <c r="DU38" s="658"/>
      <c r="DV38" s="659"/>
      <c r="DW38" s="660">
        <v>13.1</v>
      </c>
      <c r="DX38" s="672"/>
      <c r="DY38" s="672"/>
      <c r="DZ38" s="672"/>
      <c r="EA38" s="672"/>
      <c r="EB38" s="672"/>
      <c r="EC38" s="684"/>
    </row>
    <row r="39" spans="2:133" ht="11.25" customHeight="1" x14ac:dyDescent="0.2">
      <c r="B39" s="654" t="s">
        <v>342</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131</v>
      </c>
      <c r="AA39" s="695"/>
      <c r="AB39" s="695"/>
      <c r="AC39" s="695"/>
      <c r="AD39" s="696" t="s">
        <v>131</v>
      </c>
      <c r="AE39" s="696"/>
      <c r="AF39" s="696"/>
      <c r="AG39" s="696"/>
      <c r="AH39" s="696"/>
      <c r="AI39" s="696"/>
      <c r="AJ39" s="696"/>
      <c r="AK39" s="696"/>
      <c r="AL39" s="660" t="s">
        <v>184</v>
      </c>
      <c r="AM39" s="661"/>
      <c r="AN39" s="661"/>
      <c r="AO39" s="697"/>
      <c r="AQ39" s="690" t="s">
        <v>343</v>
      </c>
      <c r="AR39" s="691"/>
      <c r="AS39" s="691"/>
      <c r="AT39" s="691"/>
      <c r="AU39" s="691"/>
      <c r="AV39" s="691"/>
      <c r="AW39" s="691"/>
      <c r="AX39" s="691"/>
      <c r="AY39" s="692"/>
      <c r="AZ39" s="657">
        <v>140920</v>
      </c>
      <c r="BA39" s="658"/>
      <c r="BB39" s="658"/>
      <c r="BC39" s="658"/>
      <c r="BD39" s="670"/>
      <c r="BE39" s="670"/>
      <c r="BF39" s="693"/>
      <c r="BG39" s="654" t="s">
        <v>344</v>
      </c>
      <c r="BH39" s="655"/>
      <c r="BI39" s="655"/>
      <c r="BJ39" s="655"/>
      <c r="BK39" s="655"/>
      <c r="BL39" s="655"/>
      <c r="BM39" s="655"/>
      <c r="BN39" s="655"/>
      <c r="BO39" s="655"/>
      <c r="BP39" s="655"/>
      <c r="BQ39" s="655"/>
      <c r="BR39" s="655"/>
      <c r="BS39" s="655"/>
      <c r="BT39" s="655"/>
      <c r="BU39" s="656"/>
      <c r="BV39" s="657">
        <v>15678</v>
      </c>
      <c r="BW39" s="658"/>
      <c r="BX39" s="658"/>
      <c r="BY39" s="658"/>
      <c r="BZ39" s="658"/>
      <c r="CA39" s="658"/>
      <c r="CB39" s="694"/>
      <c r="CD39" s="654" t="s">
        <v>345</v>
      </c>
      <c r="CE39" s="655"/>
      <c r="CF39" s="655"/>
      <c r="CG39" s="655"/>
      <c r="CH39" s="655"/>
      <c r="CI39" s="655"/>
      <c r="CJ39" s="655"/>
      <c r="CK39" s="655"/>
      <c r="CL39" s="655"/>
      <c r="CM39" s="655"/>
      <c r="CN39" s="655"/>
      <c r="CO39" s="655"/>
      <c r="CP39" s="655"/>
      <c r="CQ39" s="656"/>
      <c r="CR39" s="657">
        <v>775039</v>
      </c>
      <c r="CS39" s="670"/>
      <c r="CT39" s="670"/>
      <c r="CU39" s="670"/>
      <c r="CV39" s="670"/>
      <c r="CW39" s="670"/>
      <c r="CX39" s="670"/>
      <c r="CY39" s="671"/>
      <c r="CZ39" s="660">
        <v>2.1</v>
      </c>
      <c r="DA39" s="672"/>
      <c r="DB39" s="672"/>
      <c r="DC39" s="673"/>
      <c r="DD39" s="663">
        <v>296320</v>
      </c>
      <c r="DE39" s="670"/>
      <c r="DF39" s="670"/>
      <c r="DG39" s="670"/>
      <c r="DH39" s="670"/>
      <c r="DI39" s="670"/>
      <c r="DJ39" s="670"/>
      <c r="DK39" s="671"/>
      <c r="DL39" s="663" t="s">
        <v>243</v>
      </c>
      <c r="DM39" s="670"/>
      <c r="DN39" s="670"/>
      <c r="DO39" s="670"/>
      <c r="DP39" s="670"/>
      <c r="DQ39" s="670"/>
      <c r="DR39" s="670"/>
      <c r="DS39" s="670"/>
      <c r="DT39" s="670"/>
      <c r="DU39" s="670"/>
      <c r="DV39" s="671"/>
      <c r="DW39" s="660" t="s">
        <v>243</v>
      </c>
      <c r="DX39" s="672"/>
      <c r="DY39" s="672"/>
      <c r="DZ39" s="672"/>
      <c r="EA39" s="672"/>
      <c r="EB39" s="672"/>
      <c r="EC39" s="684"/>
    </row>
    <row r="40" spans="2:133" ht="11.25" customHeight="1" x14ac:dyDescent="0.2">
      <c r="B40" s="654" t="s">
        <v>346</v>
      </c>
      <c r="C40" s="655"/>
      <c r="D40" s="655"/>
      <c r="E40" s="655"/>
      <c r="F40" s="655"/>
      <c r="G40" s="655"/>
      <c r="H40" s="655"/>
      <c r="I40" s="655"/>
      <c r="J40" s="655"/>
      <c r="K40" s="655"/>
      <c r="L40" s="655"/>
      <c r="M40" s="655"/>
      <c r="N40" s="655"/>
      <c r="O40" s="655"/>
      <c r="P40" s="655"/>
      <c r="Q40" s="656"/>
      <c r="R40" s="657">
        <v>380244</v>
      </c>
      <c r="S40" s="658"/>
      <c r="T40" s="658"/>
      <c r="U40" s="658"/>
      <c r="V40" s="658"/>
      <c r="W40" s="658"/>
      <c r="X40" s="658"/>
      <c r="Y40" s="659"/>
      <c r="Z40" s="695">
        <v>1</v>
      </c>
      <c r="AA40" s="695"/>
      <c r="AB40" s="695"/>
      <c r="AC40" s="695"/>
      <c r="AD40" s="696" t="s">
        <v>131</v>
      </c>
      <c r="AE40" s="696"/>
      <c r="AF40" s="696"/>
      <c r="AG40" s="696"/>
      <c r="AH40" s="696"/>
      <c r="AI40" s="696"/>
      <c r="AJ40" s="696"/>
      <c r="AK40" s="696"/>
      <c r="AL40" s="660" t="s">
        <v>243</v>
      </c>
      <c r="AM40" s="661"/>
      <c r="AN40" s="661"/>
      <c r="AO40" s="697"/>
      <c r="AQ40" s="690" t="s">
        <v>347</v>
      </c>
      <c r="AR40" s="691"/>
      <c r="AS40" s="691"/>
      <c r="AT40" s="691"/>
      <c r="AU40" s="691"/>
      <c r="AV40" s="691"/>
      <c r="AW40" s="691"/>
      <c r="AX40" s="691"/>
      <c r="AY40" s="692"/>
      <c r="AZ40" s="657" t="s">
        <v>243</v>
      </c>
      <c r="BA40" s="658"/>
      <c r="BB40" s="658"/>
      <c r="BC40" s="658"/>
      <c r="BD40" s="670"/>
      <c r="BE40" s="670"/>
      <c r="BF40" s="693"/>
      <c r="BG40" s="698" t="s">
        <v>348</v>
      </c>
      <c r="BH40" s="699"/>
      <c r="BI40" s="699"/>
      <c r="BJ40" s="699"/>
      <c r="BK40" s="699"/>
      <c r="BL40" s="219"/>
      <c r="BM40" s="655" t="s">
        <v>349</v>
      </c>
      <c r="BN40" s="655"/>
      <c r="BO40" s="655"/>
      <c r="BP40" s="655"/>
      <c r="BQ40" s="655"/>
      <c r="BR40" s="655"/>
      <c r="BS40" s="655"/>
      <c r="BT40" s="655"/>
      <c r="BU40" s="656"/>
      <c r="BV40" s="657">
        <v>109</v>
      </c>
      <c r="BW40" s="658"/>
      <c r="BX40" s="658"/>
      <c r="BY40" s="658"/>
      <c r="BZ40" s="658"/>
      <c r="CA40" s="658"/>
      <c r="CB40" s="694"/>
      <c r="CD40" s="654" t="s">
        <v>350</v>
      </c>
      <c r="CE40" s="655"/>
      <c r="CF40" s="655"/>
      <c r="CG40" s="655"/>
      <c r="CH40" s="655"/>
      <c r="CI40" s="655"/>
      <c r="CJ40" s="655"/>
      <c r="CK40" s="655"/>
      <c r="CL40" s="655"/>
      <c r="CM40" s="655"/>
      <c r="CN40" s="655"/>
      <c r="CO40" s="655"/>
      <c r="CP40" s="655"/>
      <c r="CQ40" s="656"/>
      <c r="CR40" s="657">
        <v>117670</v>
      </c>
      <c r="CS40" s="658"/>
      <c r="CT40" s="658"/>
      <c r="CU40" s="658"/>
      <c r="CV40" s="658"/>
      <c r="CW40" s="658"/>
      <c r="CX40" s="658"/>
      <c r="CY40" s="659"/>
      <c r="CZ40" s="660">
        <v>0.3</v>
      </c>
      <c r="DA40" s="672"/>
      <c r="DB40" s="672"/>
      <c r="DC40" s="673"/>
      <c r="DD40" s="663" t="s">
        <v>131</v>
      </c>
      <c r="DE40" s="658"/>
      <c r="DF40" s="658"/>
      <c r="DG40" s="658"/>
      <c r="DH40" s="658"/>
      <c r="DI40" s="658"/>
      <c r="DJ40" s="658"/>
      <c r="DK40" s="659"/>
      <c r="DL40" s="663" t="s">
        <v>131</v>
      </c>
      <c r="DM40" s="658"/>
      <c r="DN40" s="658"/>
      <c r="DO40" s="658"/>
      <c r="DP40" s="658"/>
      <c r="DQ40" s="658"/>
      <c r="DR40" s="658"/>
      <c r="DS40" s="658"/>
      <c r="DT40" s="658"/>
      <c r="DU40" s="658"/>
      <c r="DV40" s="659"/>
      <c r="DW40" s="660" t="s">
        <v>131</v>
      </c>
      <c r="DX40" s="672"/>
      <c r="DY40" s="672"/>
      <c r="DZ40" s="672"/>
      <c r="EA40" s="672"/>
      <c r="EB40" s="672"/>
      <c r="EC40" s="684"/>
    </row>
    <row r="41" spans="2:133" ht="11.25" customHeight="1" x14ac:dyDescent="0.2">
      <c r="B41" s="638" t="s">
        <v>351</v>
      </c>
      <c r="C41" s="639"/>
      <c r="D41" s="639"/>
      <c r="E41" s="639"/>
      <c r="F41" s="639"/>
      <c r="G41" s="639"/>
      <c r="H41" s="639"/>
      <c r="I41" s="639"/>
      <c r="J41" s="639"/>
      <c r="K41" s="639"/>
      <c r="L41" s="639"/>
      <c r="M41" s="639"/>
      <c r="N41" s="639"/>
      <c r="O41" s="639"/>
      <c r="P41" s="639"/>
      <c r="Q41" s="640"/>
      <c r="R41" s="641">
        <v>38162878</v>
      </c>
      <c r="S41" s="682"/>
      <c r="T41" s="682"/>
      <c r="U41" s="682"/>
      <c r="V41" s="682"/>
      <c r="W41" s="682"/>
      <c r="X41" s="682"/>
      <c r="Y41" s="685"/>
      <c r="Z41" s="686">
        <v>100</v>
      </c>
      <c r="AA41" s="686"/>
      <c r="AB41" s="686"/>
      <c r="AC41" s="686"/>
      <c r="AD41" s="687">
        <v>19133610</v>
      </c>
      <c r="AE41" s="687"/>
      <c r="AF41" s="687"/>
      <c r="AG41" s="687"/>
      <c r="AH41" s="687"/>
      <c r="AI41" s="687"/>
      <c r="AJ41" s="687"/>
      <c r="AK41" s="687"/>
      <c r="AL41" s="644">
        <v>100</v>
      </c>
      <c r="AM41" s="688"/>
      <c r="AN41" s="688"/>
      <c r="AO41" s="689"/>
      <c r="AQ41" s="690" t="s">
        <v>352</v>
      </c>
      <c r="AR41" s="691"/>
      <c r="AS41" s="691"/>
      <c r="AT41" s="691"/>
      <c r="AU41" s="691"/>
      <c r="AV41" s="691"/>
      <c r="AW41" s="691"/>
      <c r="AX41" s="691"/>
      <c r="AY41" s="692"/>
      <c r="AZ41" s="657">
        <v>910348</v>
      </c>
      <c r="BA41" s="658"/>
      <c r="BB41" s="658"/>
      <c r="BC41" s="658"/>
      <c r="BD41" s="670"/>
      <c r="BE41" s="670"/>
      <c r="BF41" s="693"/>
      <c r="BG41" s="698"/>
      <c r="BH41" s="699"/>
      <c r="BI41" s="699"/>
      <c r="BJ41" s="699"/>
      <c r="BK41" s="699"/>
      <c r="BL41" s="219"/>
      <c r="BM41" s="655" t="s">
        <v>353</v>
      </c>
      <c r="BN41" s="655"/>
      <c r="BO41" s="655"/>
      <c r="BP41" s="655"/>
      <c r="BQ41" s="655"/>
      <c r="BR41" s="655"/>
      <c r="BS41" s="655"/>
      <c r="BT41" s="655"/>
      <c r="BU41" s="656"/>
      <c r="BV41" s="657" t="s">
        <v>184</v>
      </c>
      <c r="BW41" s="658"/>
      <c r="BX41" s="658"/>
      <c r="BY41" s="658"/>
      <c r="BZ41" s="658"/>
      <c r="CA41" s="658"/>
      <c r="CB41" s="694"/>
      <c r="CD41" s="654" t="s">
        <v>354</v>
      </c>
      <c r="CE41" s="655"/>
      <c r="CF41" s="655"/>
      <c r="CG41" s="655"/>
      <c r="CH41" s="655"/>
      <c r="CI41" s="655"/>
      <c r="CJ41" s="655"/>
      <c r="CK41" s="655"/>
      <c r="CL41" s="655"/>
      <c r="CM41" s="655"/>
      <c r="CN41" s="655"/>
      <c r="CO41" s="655"/>
      <c r="CP41" s="655"/>
      <c r="CQ41" s="656"/>
      <c r="CR41" s="657" t="s">
        <v>243</v>
      </c>
      <c r="CS41" s="670"/>
      <c r="CT41" s="670"/>
      <c r="CU41" s="670"/>
      <c r="CV41" s="670"/>
      <c r="CW41" s="670"/>
      <c r="CX41" s="670"/>
      <c r="CY41" s="671"/>
      <c r="CZ41" s="660" t="s">
        <v>184</v>
      </c>
      <c r="DA41" s="672"/>
      <c r="DB41" s="672"/>
      <c r="DC41" s="673"/>
      <c r="DD41" s="663" t="s">
        <v>184</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355</v>
      </c>
      <c r="AR42" s="703"/>
      <c r="AS42" s="703"/>
      <c r="AT42" s="703"/>
      <c r="AU42" s="703"/>
      <c r="AV42" s="703"/>
      <c r="AW42" s="703"/>
      <c r="AX42" s="703"/>
      <c r="AY42" s="704"/>
      <c r="AZ42" s="641">
        <v>2567603</v>
      </c>
      <c r="BA42" s="682"/>
      <c r="BB42" s="682"/>
      <c r="BC42" s="682"/>
      <c r="BD42" s="642"/>
      <c r="BE42" s="642"/>
      <c r="BF42" s="705"/>
      <c r="BG42" s="700"/>
      <c r="BH42" s="701"/>
      <c r="BI42" s="701"/>
      <c r="BJ42" s="701"/>
      <c r="BK42" s="701"/>
      <c r="BL42" s="220"/>
      <c r="BM42" s="639" t="s">
        <v>356</v>
      </c>
      <c r="BN42" s="639"/>
      <c r="BO42" s="639"/>
      <c r="BP42" s="639"/>
      <c r="BQ42" s="639"/>
      <c r="BR42" s="639"/>
      <c r="BS42" s="639"/>
      <c r="BT42" s="639"/>
      <c r="BU42" s="640"/>
      <c r="BV42" s="641">
        <v>431</v>
      </c>
      <c r="BW42" s="682"/>
      <c r="BX42" s="682"/>
      <c r="BY42" s="682"/>
      <c r="BZ42" s="682"/>
      <c r="CA42" s="682"/>
      <c r="CB42" s="683"/>
      <c r="CD42" s="654" t="s">
        <v>357</v>
      </c>
      <c r="CE42" s="655"/>
      <c r="CF42" s="655"/>
      <c r="CG42" s="655"/>
      <c r="CH42" s="655"/>
      <c r="CI42" s="655"/>
      <c r="CJ42" s="655"/>
      <c r="CK42" s="655"/>
      <c r="CL42" s="655"/>
      <c r="CM42" s="655"/>
      <c r="CN42" s="655"/>
      <c r="CO42" s="655"/>
      <c r="CP42" s="655"/>
      <c r="CQ42" s="656"/>
      <c r="CR42" s="657">
        <v>4160738</v>
      </c>
      <c r="CS42" s="670"/>
      <c r="CT42" s="670"/>
      <c r="CU42" s="670"/>
      <c r="CV42" s="670"/>
      <c r="CW42" s="670"/>
      <c r="CX42" s="670"/>
      <c r="CY42" s="671"/>
      <c r="CZ42" s="660">
        <v>11</v>
      </c>
      <c r="DA42" s="672"/>
      <c r="DB42" s="672"/>
      <c r="DC42" s="673"/>
      <c r="DD42" s="663">
        <v>807954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10" t="s">
        <v>358</v>
      </c>
      <c r="CD43" s="654" t="s">
        <v>359</v>
      </c>
      <c r="CE43" s="655"/>
      <c r="CF43" s="655"/>
      <c r="CG43" s="655"/>
      <c r="CH43" s="655"/>
      <c r="CI43" s="655"/>
      <c r="CJ43" s="655"/>
      <c r="CK43" s="655"/>
      <c r="CL43" s="655"/>
      <c r="CM43" s="655"/>
      <c r="CN43" s="655"/>
      <c r="CO43" s="655"/>
      <c r="CP43" s="655"/>
      <c r="CQ43" s="656"/>
      <c r="CR43" s="657">
        <v>84484</v>
      </c>
      <c r="CS43" s="670"/>
      <c r="CT43" s="670"/>
      <c r="CU43" s="670"/>
      <c r="CV43" s="670"/>
      <c r="CW43" s="670"/>
      <c r="CX43" s="670"/>
      <c r="CY43" s="671"/>
      <c r="CZ43" s="660">
        <v>0.2</v>
      </c>
      <c r="DA43" s="672"/>
      <c r="DB43" s="672"/>
      <c r="DC43" s="673"/>
      <c r="DD43" s="663">
        <v>84484</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360</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308</v>
      </c>
      <c r="CE44" s="677"/>
      <c r="CF44" s="654" t="s">
        <v>361</v>
      </c>
      <c r="CG44" s="655"/>
      <c r="CH44" s="655"/>
      <c r="CI44" s="655"/>
      <c r="CJ44" s="655"/>
      <c r="CK44" s="655"/>
      <c r="CL44" s="655"/>
      <c r="CM44" s="655"/>
      <c r="CN44" s="655"/>
      <c r="CO44" s="655"/>
      <c r="CP44" s="655"/>
      <c r="CQ44" s="656"/>
      <c r="CR44" s="657">
        <v>4160738</v>
      </c>
      <c r="CS44" s="658"/>
      <c r="CT44" s="658"/>
      <c r="CU44" s="658"/>
      <c r="CV44" s="658"/>
      <c r="CW44" s="658"/>
      <c r="CX44" s="658"/>
      <c r="CY44" s="659"/>
      <c r="CZ44" s="660">
        <v>11</v>
      </c>
      <c r="DA44" s="661"/>
      <c r="DB44" s="661"/>
      <c r="DC44" s="662"/>
      <c r="DD44" s="663">
        <v>807954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362</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363</v>
      </c>
      <c r="CG45" s="655"/>
      <c r="CH45" s="655"/>
      <c r="CI45" s="655"/>
      <c r="CJ45" s="655"/>
      <c r="CK45" s="655"/>
      <c r="CL45" s="655"/>
      <c r="CM45" s="655"/>
      <c r="CN45" s="655"/>
      <c r="CO45" s="655"/>
      <c r="CP45" s="655"/>
      <c r="CQ45" s="656"/>
      <c r="CR45" s="657">
        <v>1041592</v>
      </c>
      <c r="CS45" s="670"/>
      <c r="CT45" s="670"/>
      <c r="CU45" s="670"/>
      <c r="CV45" s="670"/>
      <c r="CW45" s="670"/>
      <c r="CX45" s="670"/>
      <c r="CY45" s="671"/>
      <c r="CZ45" s="660">
        <v>2.8</v>
      </c>
      <c r="DA45" s="672"/>
      <c r="DB45" s="672"/>
      <c r="DC45" s="673"/>
      <c r="DD45" s="663">
        <v>52316</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21"/>
      <c r="CD46" s="678"/>
      <c r="CE46" s="679"/>
      <c r="CF46" s="654" t="s">
        <v>364</v>
      </c>
      <c r="CG46" s="655"/>
      <c r="CH46" s="655"/>
      <c r="CI46" s="655"/>
      <c r="CJ46" s="655"/>
      <c r="CK46" s="655"/>
      <c r="CL46" s="655"/>
      <c r="CM46" s="655"/>
      <c r="CN46" s="655"/>
      <c r="CO46" s="655"/>
      <c r="CP46" s="655"/>
      <c r="CQ46" s="656"/>
      <c r="CR46" s="657">
        <v>3041916</v>
      </c>
      <c r="CS46" s="658"/>
      <c r="CT46" s="658"/>
      <c r="CU46" s="658"/>
      <c r="CV46" s="658"/>
      <c r="CW46" s="658"/>
      <c r="CX46" s="658"/>
      <c r="CY46" s="659"/>
      <c r="CZ46" s="660">
        <v>8.1</v>
      </c>
      <c r="DA46" s="661"/>
      <c r="DB46" s="661"/>
      <c r="DC46" s="662"/>
      <c r="DD46" s="663">
        <v>678408</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21"/>
      <c r="CD47" s="678"/>
      <c r="CE47" s="679"/>
      <c r="CF47" s="654" t="s">
        <v>365</v>
      </c>
      <c r="CG47" s="655"/>
      <c r="CH47" s="655"/>
      <c r="CI47" s="655"/>
      <c r="CJ47" s="655"/>
      <c r="CK47" s="655"/>
      <c r="CL47" s="655"/>
      <c r="CM47" s="655"/>
      <c r="CN47" s="655"/>
      <c r="CO47" s="655"/>
      <c r="CP47" s="655"/>
      <c r="CQ47" s="656"/>
      <c r="CR47" s="657" t="s">
        <v>184</v>
      </c>
      <c r="CS47" s="670"/>
      <c r="CT47" s="670"/>
      <c r="CU47" s="670"/>
      <c r="CV47" s="670"/>
      <c r="CW47" s="670"/>
      <c r="CX47" s="670"/>
      <c r="CY47" s="671"/>
      <c r="CZ47" s="660" t="s">
        <v>184</v>
      </c>
      <c r="DA47" s="672"/>
      <c r="DB47" s="672"/>
      <c r="DC47" s="673"/>
      <c r="DD47" s="663" t="s">
        <v>184</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x14ac:dyDescent="0.2">
      <c r="B48" s="221"/>
      <c r="CD48" s="680"/>
      <c r="CE48" s="681"/>
      <c r="CF48" s="654" t="s">
        <v>366</v>
      </c>
      <c r="CG48" s="655"/>
      <c r="CH48" s="655"/>
      <c r="CI48" s="655"/>
      <c r="CJ48" s="655"/>
      <c r="CK48" s="655"/>
      <c r="CL48" s="655"/>
      <c r="CM48" s="655"/>
      <c r="CN48" s="655"/>
      <c r="CO48" s="655"/>
      <c r="CP48" s="655"/>
      <c r="CQ48" s="656"/>
      <c r="CR48" s="657" t="s">
        <v>184</v>
      </c>
      <c r="CS48" s="658"/>
      <c r="CT48" s="658"/>
      <c r="CU48" s="658"/>
      <c r="CV48" s="658"/>
      <c r="CW48" s="658"/>
      <c r="CX48" s="658"/>
      <c r="CY48" s="659"/>
      <c r="CZ48" s="660" t="s">
        <v>184</v>
      </c>
      <c r="DA48" s="661"/>
      <c r="DB48" s="661"/>
      <c r="DC48" s="662"/>
      <c r="DD48" s="663" t="s">
        <v>184</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21"/>
      <c r="CD49" s="638" t="s">
        <v>367</v>
      </c>
      <c r="CE49" s="639"/>
      <c r="CF49" s="639"/>
      <c r="CG49" s="639"/>
      <c r="CH49" s="639"/>
      <c r="CI49" s="639"/>
      <c r="CJ49" s="639"/>
      <c r="CK49" s="639"/>
      <c r="CL49" s="639"/>
      <c r="CM49" s="639"/>
      <c r="CN49" s="639"/>
      <c r="CO49" s="639"/>
      <c r="CP49" s="639"/>
      <c r="CQ49" s="640"/>
      <c r="CR49" s="641">
        <v>37675219</v>
      </c>
      <c r="CS49" s="642"/>
      <c r="CT49" s="642"/>
      <c r="CU49" s="642"/>
      <c r="CV49" s="642"/>
      <c r="CW49" s="642"/>
      <c r="CX49" s="642"/>
      <c r="CY49" s="643"/>
      <c r="CZ49" s="644">
        <v>100</v>
      </c>
      <c r="DA49" s="645"/>
      <c r="DB49" s="645"/>
      <c r="DC49" s="646"/>
      <c r="DD49" s="647">
        <v>22045999</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KWh3acWEYE5ogO3SgWvMcEiCAMjgYMbeLforLlffQTPuluyhXzAb1xEiZZw8Xk2J9KyDSg/X2mdtO9mT96Kytg==" saltValue="Dr5SGYi5g7w/LT5uWx4T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26" t="s">
        <v>368</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7" t="s">
        <v>369</v>
      </c>
      <c r="DK2" s="1128"/>
      <c r="DL2" s="1128"/>
      <c r="DM2" s="1128"/>
      <c r="DN2" s="1128"/>
      <c r="DO2" s="1129"/>
      <c r="DP2" s="224"/>
      <c r="DQ2" s="1127" t="s">
        <v>370</v>
      </c>
      <c r="DR2" s="1128"/>
      <c r="DS2" s="1128"/>
      <c r="DT2" s="1128"/>
      <c r="DU2" s="1128"/>
      <c r="DV2" s="1128"/>
      <c r="DW2" s="1128"/>
      <c r="DX2" s="1128"/>
      <c r="DY2" s="1128"/>
      <c r="DZ2" s="112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95" t="s">
        <v>371</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28"/>
      <c r="BA4" s="228"/>
      <c r="BB4" s="228"/>
      <c r="BC4" s="228"/>
      <c r="BD4" s="228"/>
      <c r="BE4" s="229"/>
      <c r="BF4" s="229"/>
      <c r="BG4" s="229"/>
      <c r="BH4" s="229"/>
      <c r="BI4" s="229"/>
      <c r="BJ4" s="229"/>
      <c r="BK4" s="229"/>
      <c r="BL4" s="229"/>
      <c r="BM4" s="229"/>
      <c r="BN4" s="229"/>
      <c r="BO4" s="229"/>
      <c r="BP4" s="229"/>
      <c r="BQ4" s="766" t="s">
        <v>372</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0"/>
    </row>
    <row r="5" spans="1:131" s="231" customFormat="1" ht="26.25" customHeight="1" x14ac:dyDescent="0.2">
      <c r="A5" s="1031" t="s">
        <v>373</v>
      </c>
      <c r="B5" s="1032"/>
      <c r="C5" s="1032"/>
      <c r="D5" s="1032"/>
      <c r="E5" s="1032"/>
      <c r="F5" s="1032"/>
      <c r="G5" s="1032"/>
      <c r="H5" s="1032"/>
      <c r="I5" s="1032"/>
      <c r="J5" s="1032"/>
      <c r="K5" s="1032"/>
      <c r="L5" s="1032"/>
      <c r="M5" s="1032"/>
      <c r="N5" s="1032"/>
      <c r="O5" s="1032"/>
      <c r="P5" s="1033"/>
      <c r="Q5" s="1037" t="s">
        <v>374</v>
      </c>
      <c r="R5" s="1038"/>
      <c r="S5" s="1038"/>
      <c r="T5" s="1038"/>
      <c r="U5" s="1039"/>
      <c r="V5" s="1037" t="s">
        <v>375</v>
      </c>
      <c r="W5" s="1038"/>
      <c r="X5" s="1038"/>
      <c r="Y5" s="1038"/>
      <c r="Z5" s="1039"/>
      <c r="AA5" s="1037" t="s">
        <v>376</v>
      </c>
      <c r="AB5" s="1038"/>
      <c r="AC5" s="1038"/>
      <c r="AD5" s="1038"/>
      <c r="AE5" s="1038"/>
      <c r="AF5" s="1130" t="s">
        <v>377</v>
      </c>
      <c r="AG5" s="1038"/>
      <c r="AH5" s="1038"/>
      <c r="AI5" s="1038"/>
      <c r="AJ5" s="1051"/>
      <c r="AK5" s="1038" t="s">
        <v>378</v>
      </c>
      <c r="AL5" s="1038"/>
      <c r="AM5" s="1038"/>
      <c r="AN5" s="1038"/>
      <c r="AO5" s="1039"/>
      <c r="AP5" s="1037" t="s">
        <v>379</v>
      </c>
      <c r="AQ5" s="1038"/>
      <c r="AR5" s="1038"/>
      <c r="AS5" s="1038"/>
      <c r="AT5" s="1039"/>
      <c r="AU5" s="1037" t="s">
        <v>380</v>
      </c>
      <c r="AV5" s="1038"/>
      <c r="AW5" s="1038"/>
      <c r="AX5" s="1038"/>
      <c r="AY5" s="1051"/>
      <c r="AZ5" s="228"/>
      <c r="BA5" s="228"/>
      <c r="BB5" s="228"/>
      <c r="BC5" s="228"/>
      <c r="BD5" s="228"/>
      <c r="BE5" s="229"/>
      <c r="BF5" s="229"/>
      <c r="BG5" s="229"/>
      <c r="BH5" s="229"/>
      <c r="BI5" s="229"/>
      <c r="BJ5" s="229"/>
      <c r="BK5" s="229"/>
      <c r="BL5" s="229"/>
      <c r="BM5" s="229"/>
      <c r="BN5" s="229"/>
      <c r="BO5" s="229"/>
      <c r="BP5" s="229"/>
      <c r="BQ5" s="1031" t="s">
        <v>381</v>
      </c>
      <c r="BR5" s="1032"/>
      <c r="BS5" s="1032"/>
      <c r="BT5" s="1032"/>
      <c r="BU5" s="1032"/>
      <c r="BV5" s="1032"/>
      <c r="BW5" s="1032"/>
      <c r="BX5" s="1032"/>
      <c r="BY5" s="1032"/>
      <c r="BZ5" s="1032"/>
      <c r="CA5" s="1032"/>
      <c r="CB5" s="1032"/>
      <c r="CC5" s="1032"/>
      <c r="CD5" s="1032"/>
      <c r="CE5" s="1032"/>
      <c r="CF5" s="1032"/>
      <c r="CG5" s="1033"/>
      <c r="CH5" s="1037" t="s">
        <v>382</v>
      </c>
      <c r="CI5" s="1038"/>
      <c r="CJ5" s="1038"/>
      <c r="CK5" s="1038"/>
      <c r="CL5" s="1039"/>
      <c r="CM5" s="1037" t="s">
        <v>383</v>
      </c>
      <c r="CN5" s="1038"/>
      <c r="CO5" s="1038"/>
      <c r="CP5" s="1038"/>
      <c r="CQ5" s="1039"/>
      <c r="CR5" s="1037" t="s">
        <v>384</v>
      </c>
      <c r="CS5" s="1038"/>
      <c r="CT5" s="1038"/>
      <c r="CU5" s="1038"/>
      <c r="CV5" s="1039"/>
      <c r="CW5" s="1037" t="s">
        <v>385</v>
      </c>
      <c r="CX5" s="1038"/>
      <c r="CY5" s="1038"/>
      <c r="CZ5" s="1038"/>
      <c r="DA5" s="1039"/>
      <c r="DB5" s="1037" t="s">
        <v>386</v>
      </c>
      <c r="DC5" s="1038"/>
      <c r="DD5" s="1038"/>
      <c r="DE5" s="1038"/>
      <c r="DF5" s="1039"/>
      <c r="DG5" s="1120" t="s">
        <v>387</v>
      </c>
      <c r="DH5" s="1121"/>
      <c r="DI5" s="1121"/>
      <c r="DJ5" s="1121"/>
      <c r="DK5" s="1122"/>
      <c r="DL5" s="1120" t="s">
        <v>388</v>
      </c>
      <c r="DM5" s="1121"/>
      <c r="DN5" s="1121"/>
      <c r="DO5" s="1121"/>
      <c r="DP5" s="1122"/>
      <c r="DQ5" s="1037" t="s">
        <v>389</v>
      </c>
      <c r="DR5" s="1038"/>
      <c r="DS5" s="1038"/>
      <c r="DT5" s="1038"/>
      <c r="DU5" s="1039"/>
      <c r="DV5" s="1037" t="s">
        <v>380</v>
      </c>
      <c r="DW5" s="1038"/>
      <c r="DX5" s="1038"/>
      <c r="DY5" s="1038"/>
      <c r="DZ5" s="1051"/>
      <c r="EA5" s="230"/>
    </row>
    <row r="6" spans="1:131" s="231"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28"/>
      <c r="BA6" s="228"/>
      <c r="BB6" s="228"/>
      <c r="BC6" s="228"/>
      <c r="BD6" s="228"/>
      <c r="BE6" s="229"/>
      <c r="BF6" s="229"/>
      <c r="BG6" s="229"/>
      <c r="BH6" s="229"/>
      <c r="BI6" s="229"/>
      <c r="BJ6" s="229"/>
      <c r="BK6" s="229"/>
      <c r="BL6" s="229"/>
      <c r="BM6" s="229"/>
      <c r="BN6" s="229"/>
      <c r="BO6" s="229"/>
      <c r="BP6" s="229"/>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0"/>
    </row>
    <row r="7" spans="1:131" s="231" customFormat="1" ht="26.25" customHeight="1" thickTop="1" x14ac:dyDescent="0.2">
      <c r="A7" s="232">
        <v>1</v>
      </c>
      <c r="B7" s="1083" t="s">
        <v>390</v>
      </c>
      <c r="C7" s="1084"/>
      <c r="D7" s="1084"/>
      <c r="E7" s="1084"/>
      <c r="F7" s="1084"/>
      <c r="G7" s="1084"/>
      <c r="H7" s="1084"/>
      <c r="I7" s="1084"/>
      <c r="J7" s="1084"/>
      <c r="K7" s="1084"/>
      <c r="L7" s="1084"/>
      <c r="M7" s="1084"/>
      <c r="N7" s="1084"/>
      <c r="O7" s="1084"/>
      <c r="P7" s="1085"/>
      <c r="Q7" s="1138">
        <v>38163</v>
      </c>
      <c r="R7" s="1139"/>
      <c r="S7" s="1139"/>
      <c r="T7" s="1139"/>
      <c r="U7" s="1139"/>
      <c r="V7" s="1139">
        <v>37675</v>
      </c>
      <c r="W7" s="1139"/>
      <c r="X7" s="1139"/>
      <c r="Y7" s="1139"/>
      <c r="Z7" s="1139"/>
      <c r="AA7" s="1139">
        <v>488</v>
      </c>
      <c r="AB7" s="1139"/>
      <c r="AC7" s="1139"/>
      <c r="AD7" s="1139"/>
      <c r="AE7" s="1140"/>
      <c r="AF7" s="1141">
        <v>461</v>
      </c>
      <c r="AG7" s="1142"/>
      <c r="AH7" s="1142"/>
      <c r="AI7" s="1142"/>
      <c r="AJ7" s="1143"/>
      <c r="AK7" s="1144">
        <v>781</v>
      </c>
      <c r="AL7" s="1145"/>
      <c r="AM7" s="1145"/>
      <c r="AN7" s="1145"/>
      <c r="AO7" s="1145"/>
      <c r="AP7" s="1145">
        <v>32339</v>
      </c>
      <c r="AQ7" s="1145"/>
      <c r="AR7" s="1145"/>
      <c r="AS7" s="1145"/>
      <c r="AT7" s="1145"/>
      <c r="AU7" s="1146"/>
      <c r="AV7" s="1146"/>
      <c r="AW7" s="1146"/>
      <c r="AX7" s="1146"/>
      <c r="AY7" s="1147"/>
      <c r="AZ7" s="228"/>
      <c r="BA7" s="228"/>
      <c r="BB7" s="228"/>
      <c r="BC7" s="228"/>
      <c r="BD7" s="228"/>
      <c r="BE7" s="229"/>
      <c r="BF7" s="229"/>
      <c r="BG7" s="229"/>
      <c r="BH7" s="229"/>
      <c r="BI7" s="229"/>
      <c r="BJ7" s="229"/>
      <c r="BK7" s="229"/>
      <c r="BL7" s="229"/>
      <c r="BM7" s="229"/>
      <c r="BN7" s="229"/>
      <c r="BO7" s="229"/>
      <c r="BP7" s="229"/>
      <c r="BQ7" s="232">
        <v>1</v>
      </c>
      <c r="BR7" s="233"/>
      <c r="BS7" s="1135" t="s">
        <v>596</v>
      </c>
      <c r="BT7" s="1136"/>
      <c r="BU7" s="1136"/>
      <c r="BV7" s="1136"/>
      <c r="BW7" s="1136"/>
      <c r="BX7" s="1136"/>
      <c r="BY7" s="1136"/>
      <c r="BZ7" s="1136"/>
      <c r="CA7" s="1136"/>
      <c r="CB7" s="1136"/>
      <c r="CC7" s="1136"/>
      <c r="CD7" s="1136"/>
      <c r="CE7" s="1136"/>
      <c r="CF7" s="1136"/>
      <c r="CG7" s="1148"/>
      <c r="CH7" s="1132">
        <v>-1</v>
      </c>
      <c r="CI7" s="1133"/>
      <c r="CJ7" s="1133"/>
      <c r="CK7" s="1133"/>
      <c r="CL7" s="1134"/>
      <c r="CM7" s="1132">
        <v>123</v>
      </c>
      <c r="CN7" s="1133"/>
      <c r="CO7" s="1133"/>
      <c r="CP7" s="1133"/>
      <c r="CQ7" s="1134"/>
      <c r="CR7" s="1132">
        <v>50</v>
      </c>
      <c r="CS7" s="1133"/>
      <c r="CT7" s="1133"/>
      <c r="CU7" s="1133"/>
      <c r="CV7" s="1134"/>
      <c r="CW7" s="1132">
        <v>54</v>
      </c>
      <c r="CX7" s="1133"/>
      <c r="CY7" s="1133"/>
      <c r="CZ7" s="1133"/>
      <c r="DA7" s="1134"/>
      <c r="DB7" s="1132" t="s">
        <v>589</v>
      </c>
      <c r="DC7" s="1133"/>
      <c r="DD7" s="1133"/>
      <c r="DE7" s="1133"/>
      <c r="DF7" s="1134"/>
      <c r="DG7" s="1132" t="s">
        <v>589</v>
      </c>
      <c r="DH7" s="1133"/>
      <c r="DI7" s="1133"/>
      <c r="DJ7" s="1133"/>
      <c r="DK7" s="1134"/>
      <c r="DL7" s="1132" t="s">
        <v>589</v>
      </c>
      <c r="DM7" s="1133"/>
      <c r="DN7" s="1133"/>
      <c r="DO7" s="1133"/>
      <c r="DP7" s="1134"/>
      <c r="DQ7" s="1132" t="s">
        <v>589</v>
      </c>
      <c r="DR7" s="1133"/>
      <c r="DS7" s="1133"/>
      <c r="DT7" s="1133"/>
      <c r="DU7" s="1134"/>
      <c r="DV7" s="1135"/>
      <c r="DW7" s="1136"/>
      <c r="DX7" s="1136"/>
      <c r="DY7" s="1136"/>
      <c r="DZ7" s="1137"/>
      <c r="EA7" s="230"/>
    </row>
    <row r="8" spans="1:131" s="231" customFormat="1" ht="26.25" customHeight="1" x14ac:dyDescent="0.2">
      <c r="A8" s="234">
        <v>2</v>
      </c>
      <c r="B8" s="1066"/>
      <c r="C8" s="1067"/>
      <c r="D8" s="1067"/>
      <c r="E8" s="1067"/>
      <c r="F8" s="1067"/>
      <c r="G8" s="1067"/>
      <c r="H8" s="1067"/>
      <c r="I8" s="1067"/>
      <c r="J8" s="1067"/>
      <c r="K8" s="1067"/>
      <c r="L8" s="1067"/>
      <c r="M8" s="1067"/>
      <c r="N8" s="1067"/>
      <c r="O8" s="1067"/>
      <c r="P8" s="1068"/>
      <c r="Q8" s="1074"/>
      <c r="R8" s="1075"/>
      <c r="S8" s="1075"/>
      <c r="T8" s="1075"/>
      <c r="U8" s="1075"/>
      <c r="V8" s="1075"/>
      <c r="W8" s="1075"/>
      <c r="X8" s="1075"/>
      <c r="Y8" s="1075"/>
      <c r="Z8" s="1075"/>
      <c r="AA8" s="1075"/>
      <c r="AB8" s="1075"/>
      <c r="AC8" s="1075"/>
      <c r="AD8" s="1075"/>
      <c r="AE8" s="1076"/>
      <c r="AF8" s="1071"/>
      <c r="AG8" s="1072"/>
      <c r="AH8" s="1072"/>
      <c r="AI8" s="1072"/>
      <c r="AJ8" s="1073"/>
      <c r="AK8" s="1116"/>
      <c r="AL8" s="1117"/>
      <c r="AM8" s="1117"/>
      <c r="AN8" s="1117"/>
      <c r="AO8" s="1117"/>
      <c r="AP8" s="1117"/>
      <c r="AQ8" s="1117"/>
      <c r="AR8" s="1117"/>
      <c r="AS8" s="1117"/>
      <c r="AT8" s="1117"/>
      <c r="AU8" s="1118"/>
      <c r="AV8" s="1118"/>
      <c r="AW8" s="1118"/>
      <c r="AX8" s="1118"/>
      <c r="AY8" s="1119"/>
      <c r="AZ8" s="228"/>
      <c r="BA8" s="228"/>
      <c r="BB8" s="228"/>
      <c r="BC8" s="228"/>
      <c r="BD8" s="228"/>
      <c r="BE8" s="229"/>
      <c r="BF8" s="229"/>
      <c r="BG8" s="229"/>
      <c r="BH8" s="229"/>
      <c r="BI8" s="229"/>
      <c r="BJ8" s="229"/>
      <c r="BK8" s="229"/>
      <c r="BL8" s="229"/>
      <c r="BM8" s="229"/>
      <c r="BN8" s="229"/>
      <c r="BO8" s="229"/>
      <c r="BP8" s="229"/>
      <c r="BQ8" s="234">
        <v>2</v>
      </c>
      <c r="BR8" s="235"/>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30"/>
    </row>
    <row r="9" spans="1:131" s="231" customFormat="1" ht="26.25" customHeight="1" x14ac:dyDescent="0.2">
      <c r="A9" s="234">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28"/>
      <c r="BA9" s="228"/>
      <c r="BB9" s="228"/>
      <c r="BC9" s="228"/>
      <c r="BD9" s="228"/>
      <c r="BE9" s="229"/>
      <c r="BF9" s="229"/>
      <c r="BG9" s="229"/>
      <c r="BH9" s="229"/>
      <c r="BI9" s="229"/>
      <c r="BJ9" s="229"/>
      <c r="BK9" s="229"/>
      <c r="BL9" s="229"/>
      <c r="BM9" s="229"/>
      <c r="BN9" s="229"/>
      <c r="BO9" s="229"/>
      <c r="BP9" s="229"/>
      <c r="BQ9" s="234">
        <v>3</v>
      </c>
      <c r="BR9" s="235"/>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30"/>
    </row>
    <row r="10" spans="1:131" s="231" customFormat="1" ht="26.25" customHeight="1" x14ac:dyDescent="0.2">
      <c r="A10" s="234">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28"/>
      <c r="BA10" s="228"/>
      <c r="BB10" s="228"/>
      <c r="BC10" s="228"/>
      <c r="BD10" s="228"/>
      <c r="BE10" s="229"/>
      <c r="BF10" s="229"/>
      <c r="BG10" s="229"/>
      <c r="BH10" s="229"/>
      <c r="BI10" s="229"/>
      <c r="BJ10" s="229"/>
      <c r="BK10" s="229"/>
      <c r="BL10" s="229"/>
      <c r="BM10" s="229"/>
      <c r="BN10" s="229"/>
      <c r="BO10" s="229"/>
      <c r="BP10" s="229"/>
      <c r="BQ10" s="234">
        <v>4</v>
      </c>
      <c r="BR10" s="235"/>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0"/>
    </row>
    <row r="11" spans="1:131" s="231" customFormat="1" ht="26.25" customHeight="1" x14ac:dyDescent="0.2">
      <c r="A11" s="234">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28"/>
      <c r="BA11" s="228"/>
      <c r="BB11" s="228"/>
      <c r="BC11" s="228"/>
      <c r="BD11" s="228"/>
      <c r="BE11" s="229"/>
      <c r="BF11" s="229"/>
      <c r="BG11" s="229"/>
      <c r="BH11" s="229"/>
      <c r="BI11" s="229"/>
      <c r="BJ11" s="229"/>
      <c r="BK11" s="229"/>
      <c r="BL11" s="229"/>
      <c r="BM11" s="229"/>
      <c r="BN11" s="229"/>
      <c r="BO11" s="229"/>
      <c r="BP11" s="229"/>
      <c r="BQ11" s="234">
        <v>5</v>
      </c>
      <c r="BR11" s="235"/>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0"/>
    </row>
    <row r="12" spans="1:131" s="231" customFormat="1" ht="26.25" customHeight="1" x14ac:dyDescent="0.2">
      <c r="A12" s="234">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28"/>
      <c r="BA12" s="228"/>
      <c r="BB12" s="228"/>
      <c r="BC12" s="228"/>
      <c r="BD12" s="228"/>
      <c r="BE12" s="229"/>
      <c r="BF12" s="229"/>
      <c r="BG12" s="229"/>
      <c r="BH12" s="229"/>
      <c r="BI12" s="229"/>
      <c r="BJ12" s="229"/>
      <c r="BK12" s="229"/>
      <c r="BL12" s="229"/>
      <c r="BM12" s="229"/>
      <c r="BN12" s="229"/>
      <c r="BO12" s="229"/>
      <c r="BP12" s="229"/>
      <c r="BQ12" s="234">
        <v>6</v>
      </c>
      <c r="BR12" s="235"/>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0"/>
    </row>
    <row r="13" spans="1:131" s="231" customFormat="1" ht="26.25" customHeight="1" x14ac:dyDescent="0.2">
      <c r="A13" s="234">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28"/>
      <c r="BA13" s="228"/>
      <c r="BB13" s="228"/>
      <c r="BC13" s="228"/>
      <c r="BD13" s="228"/>
      <c r="BE13" s="229"/>
      <c r="BF13" s="229"/>
      <c r="BG13" s="229"/>
      <c r="BH13" s="229"/>
      <c r="BI13" s="229"/>
      <c r="BJ13" s="229"/>
      <c r="BK13" s="229"/>
      <c r="BL13" s="229"/>
      <c r="BM13" s="229"/>
      <c r="BN13" s="229"/>
      <c r="BO13" s="229"/>
      <c r="BP13" s="229"/>
      <c r="BQ13" s="234">
        <v>7</v>
      </c>
      <c r="BR13" s="235"/>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0"/>
    </row>
    <row r="14" spans="1:131" s="231" customFormat="1" ht="26.25" customHeight="1" x14ac:dyDescent="0.2">
      <c r="A14" s="234">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28"/>
      <c r="BA14" s="228"/>
      <c r="BB14" s="228"/>
      <c r="BC14" s="228"/>
      <c r="BD14" s="228"/>
      <c r="BE14" s="229"/>
      <c r="BF14" s="229"/>
      <c r="BG14" s="229"/>
      <c r="BH14" s="229"/>
      <c r="BI14" s="229"/>
      <c r="BJ14" s="229"/>
      <c r="BK14" s="229"/>
      <c r="BL14" s="229"/>
      <c r="BM14" s="229"/>
      <c r="BN14" s="229"/>
      <c r="BO14" s="229"/>
      <c r="BP14" s="229"/>
      <c r="BQ14" s="234">
        <v>8</v>
      </c>
      <c r="BR14" s="235"/>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0"/>
    </row>
    <row r="15" spans="1:131" s="231" customFormat="1" ht="26.25" customHeight="1" x14ac:dyDescent="0.2">
      <c r="A15" s="234">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28"/>
      <c r="BA15" s="228"/>
      <c r="BB15" s="228"/>
      <c r="BC15" s="228"/>
      <c r="BD15" s="228"/>
      <c r="BE15" s="229"/>
      <c r="BF15" s="229"/>
      <c r="BG15" s="229"/>
      <c r="BH15" s="229"/>
      <c r="BI15" s="229"/>
      <c r="BJ15" s="229"/>
      <c r="BK15" s="229"/>
      <c r="BL15" s="229"/>
      <c r="BM15" s="229"/>
      <c r="BN15" s="229"/>
      <c r="BO15" s="229"/>
      <c r="BP15" s="229"/>
      <c r="BQ15" s="234">
        <v>9</v>
      </c>
      <c r="BR15" s="235"/>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0"/>
    </row>
    <row r="16" spans="1:131" s="231" customFormat="1" ht="26.25" customHeight="1" x14ac:dyDescent="0.2">
      <c r="A16" s="234">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28"/>
      <c r="BA16" s="228"/>
      <c r="BB16" s="228"/>
      <c r="BC16" s="228"/>
      <c r="BD16" s="228"/>
      <c r="BE16" s="229"/>
      <c r="BF16" s="229"/>
      <c r="BG16" s="229"/>
      <c r="BH16" s="229"/>
      <c r="BI16" s="229"/>
      <c r="BJ16" s="229"/>
      <c r="BK16" s="229"/>
      <c r="BL16" s="229"/>
      <c r="BM16" s="229"/>
      <c r="BN16" s="229"/>
      <c r="BO16" s="229"/>
      <c r="BP16" s="229"/>
      <c r="BQ16" s="234">
        <v>10</v>
      </c>
      <c r="BR16" s="235"/>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0"/>
    </row>
    <row r="17" spans="1:131" s="231" customFormat="1" ht="26.25" customHeight="1" x14ac:dyDescent="0.2">
      <c r="A17" s="234">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28"/>
      <c r="BA17" s="228"/>
      <c r="BB17" s="228"/>
      <c r="BC17" s="228"/>
      <c r="BD17" s="228"/>
      <c r="BE17" s="229"/>
      <c r="BF17" s="229"/>
      <c r="BG17" s="229"/>
      <c r="BH17" s="229"/>
      <c r="BI17" s="229"/>
      <c r="BJ17" s="229"/>
      <c r="BK17" s="229"/>
      <c r="BL17" s="229"/>
      <c r="BM17" s="229"/>
      <c r="BN17" s="229"/>
      <c r="BO17" s="229"/>
      <c r="BP17" s="229"/>
      <c r="BQ17" s="234">
        <v>11</v>
      </c>
      <c r="BR17" s="235"/>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0"/>
    </row>
    <row r="18" spans="1:131" s="231" customFormat="1" ht="26.25" customHeight="1" x14ac:dyDescent="0.2">
      <c r="A18" s="234">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28"/>
      <c r="BA18" s="228"/>
      <c r="BB18" s="228"/>
      <c r="BC18" s="228"/>
      <c r="BD18" s="228"/>
      <c r="BE18" s="229"/>
      <c r="BF18" s="229"/>
      <c r="BG18" s="229"/>
      <c r="BH18" s="229"/>
      <c r="BI18" s="229"/>
      <c r="BJ18" s="229"/>
      <c r="BK18" s="229"/>
      <c r="BL18" s="229"/>
      <c r="BM18" s="229"/>
      <c r="BN18" s="229"/>
      <c r="BO18" s="229"/>
      <c r="BP18" s="229"/>
      <c r="BQ18" s="234">
        <v>12</v>
      </c>
      <c r="BR18" s="235"/>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0"/>
    </row>
    <row r="19" spans="1:131" s="231" customFormat="1" ht="26.25" customHeight="1" x14ac:dyDescent="0.2">
      <c r="A19" s="234">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28"/>
      <c r="BA19" s="228"/>
      <c r="BB19" s="228"/>
      <c r="BC19" s="228"/>
      <c r="BD19" s="228"/>
      <c r="BE19" s="229"/>
      <c r="BF19" s="229"/>
      <c r="BG19" s="229"/>
      <c r="BH19" s="229"/>
      <c r="BI19" s="229"/>
      <c r="BJ19" s="229"/>
      <c r="BK19" s="229"/>
      <c r="BL19" s="229"/>
      <c r="BM19" s="229"/>
      <c r="BN19" s="229"/>
      <c r="BO19" s="229"/>
      <c r="BP19" s="229"/>
      <c r="BQ19" s="234">
        <v>13</v>
      </c>
      <c r="BR19" s="235"/>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0"/>
    </row>
    <row r="20" spans="1:131" s="231" customFormat="1" ht="26.25" customHeight="1" x14ac:dyDescent="0.2">
      <c r="A20" s="234">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28"/>
      <c r="BA20" s="228"/>
      <c r="BB20" s="228"/>
      <c r="BC20" s="228"/>
      <c r="BD20" s="228"/>
      <c r="BE20" s="229"/>
      <c r="BF20" s="229"/>
      <c r="BG20" s="229"/>
      <c r="BH20" s="229"/>
      <c r="BI20" s="229"/>
      <c r="BJ20" s="229"/>
      <c r="BK20" s="229"/>
      <c r="BL20" s="229"/>
      <c r="BM20" s="229"/>
      <c r="BN20" s="229"/>
      <c r="BO20" s="229"/>
      <c r="BP20" s="229"/>
      <c r="BQ20" s="234">
        <v>14</v>
      </c>
      <c r="BR20" s="235"/>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0"/>
    </row>
    <row r="21" spans="1:131" s="231" customFormat="1" ht="26.25" customHeight="1" thickBot="1" x14ac:dyDescent="0.25">
      <c r="A21" s="234">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28"/>
      <c r="BA21" s="228"/>
      <c r="BB21" s="228"/>
      <c r="BC21" s="228"/>
      <c r="BD21" s="228"/>
      <c r="BE21" s="229"/>
      <c r="BF21" s="229"/>
      <c r="BG21" s="229"/>
      <c r="BH21" s="229"/>
      <c r="BI21" s="229"/>
      <c r="BJ21" s="229"/>
      <c r="BK21" s="229"/>
      <c r="BL21" s="229"/>
      <c r="BM21" s="229"/>
      <c r="BN21" s="229"/>
      <c r="BO21" s="229"/>
      <c r="BP21" s="229"/>
      <c r="BQ21" s="234">
        <v>15</v>
      </c>
      <c r="BR21" s="235"/>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0"/>
    </row>
    <row r="22" spans="1:131" s="231" customFormat="1" ht="26.25" customHeight="1" x14ac:dyDescent="0.2">
      <c r="A22" s="234">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29"/>
      <c r="BF22" s="229"/>
      <c r="BG22" s="229"/>
      <c r="BH22" s="229"/>
      <c r="BI22" s="229"/>
      <c r="BJ22" s="229"/>
      <c r="BK22" s="229"/>
      <c r="BL22" s="229"/>
      <c r="BM22" s="229"/>
      <c r="BN22" s="229"/>
      <c r="BO22" s="229"/>
      <c r="BP22" s="229"/>
      <c r="BQ22" s="234">
        <v>16</v>
      </c>
      <c r="BR22" s="235"/>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0"/>
    </row>
    <row r="23" spans="1:131" s="231" customFormat="1" ht="26.25" customHeight="1" thickBot="1" x14ac:dyDescent="0.25">
      <c r="A23" s="236" t="s">
        <v>392</v>
      </c>
      <c r="B23" s="973" t="s">
        <v>393</v>
      </c>
      <c r="C23" s="974"/>
      <c r="D23" s="974"/>
      <c r="E23" s="974"/>
      <c r="F23" s="974"/>
      <c r="G23" s="974"/>
      <c r="H23" s="974"/>
      <c r="I23" s="974"/>
      <c r="J23" s="974"/>
      <c r="K23" s="974"/>
      <c r="L23" s="974"/>
      <c r="M23" s="974"/>
      <c r="N23" s="974"/>
      <c r="O23" s="974"/>
      <c r="P23" s="984"/>
      <c r="Q23" s="1103">
        <v>38163</v>
      </c>
      <c r="R23" s="1097"/>
      <c r="S23" s="1097"/>
      <c r="T23" s="1097"/>
      <c r="U23" s="1097"/>
      <c r="V23" s="1097">
        <v>37675</v>
      </c>
      <c r="W23" s="1097"/>
      <c r="X23" s="1097"/>
      <c r="Y23" s="1097"/>
      <c r="Z23" s="1097"/>
      <c r="AA23" s="1097">
        <v>488</v>
      </c>
      <c r="AB23" s="1097"/>
      <c r="AC23" s="1097"/>
      <c r="AD23" s="1097"/>
      <c r="AE23" s="1104"/>
      <c r="AF23" s="1105">
        <v>461</v>
      </c>
      <c r="AG23" s="1097"/>
      <c r="AH23" s="1097"/>
      <c r="AI23" s="1097"/>
      <c r="AJ23" s="1106"/>
      <c r="AK23" s="1107"/>
      <c r="AL23" s="1108"/>
      <c r="AM23" s="1108"/>
      <c r="AN23" s="1108"/>
      <c r="AO23" s="1108"/>
      <c r="AP23" s="1097">
        <v>32339</v>
      </c>
      <c r="AQ23" s="1097"/>
      <c r="AR23" s="1097"/>
      <c r="AS23" s="1097"/>
      <c r="AT23" s="1097"/>
      <c r="AU23" s="1098"/>
      <c r="AV23" s="1098"/>
      <c r="AW23" s="1098"/>
      <c r="AX23" s="1098"/>
      <c r="AY23" s="1099"/>
      <c r="AZ23" s="1100" t="s">
        <v>394</v>
      </c>
      <c r="BA23" s="1101"/>
      <c r="BB23" s="1101"/>
      <c r="BC23" s="1101"/>
      <c r="BD23" s="1102"/>
      <c r="BE23" s="229"/>
      <c r="BF23" s="229"/>
      <c r="BG23" s="229"/>
      <c r="BH23" s="229"/>
      <c r="BI23" s="229"/>
      <c r="BJ23" s="229"/>
      <c r="BK23" s="229"/>
      <c r="BL23" s="229"/>
      <c r="BM23" s="229"/>
      <c r="BN23" s="229"/>
      <c r="BO23" s="229"/>
      <c r="BP23" s="229"/>
      <c r="BQ23" s="234">
        <v>17</v>
      </c>
      <c r="BR23" s="235"/>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0"/>
    </row>
    <row r="24" spans="1:131" s="231" customFormat="1" ht="26.25" customHeight="1" x14ac:dyDescent="0.2">
      <c r="A24" s="1096" t="s">
        <v>395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28"/>
      <c r="BA24" s="228"/>
      <c r="BB24" s="228"/>
      <c r="BC24" s="228"/>
      <c r="BD24" s="228"/>
      <c r="BE24" s="229"/>
      <c r="BF24" s="229"/>
      <c r="BG24" s="229"/>
      <c r="BH24" s="229"/>
      <c r="BI24" s="229"/>
      <c r="BJ24" s="229"/>
      <c r="BK24" s="229"/>
      <c r="BL24" s="229"/>
      <c r="BM24" s="229"/>
      <c r="BN24" s="229"/>
      <c r="BO24" s="229"/>
      <c r="BP24" s="229"/>
      <c r="BQ24" s="234">
        <v>18</v>
      </c>
      <c r="BR24" s="235"/>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0"/>
    </row>
    <row r="25" spans="1:131" ht="26.25" customHeight="1" thickBot="1" x14ac:dyDescent="0.25">
      <c r="A25" s="1095" t="s">
        <v>396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28"/>
      <c r="BK25" s="228"/>
      <c r="BL25" s="228"/>
      <c r="BM25" s="228"/>
      <c r="BN25" s="228"/>
      <c r="BO25" s="237"/>
      <c r="BP25" s="237"/>
      <c r="BQ25" s="234">
        <v>19</v>
      </c>
      <c r="BR25" s="235"/>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6"/>
    </row>
    <row r="26" spans="1:131" ht="26.25" customHeight="1" x14ac:dyDescent="0.2">
      <c r="A26" s="1031" t="s">
        <v>373</v>
      </c>
      <c r="B26" s="1032"/>
      <c r="C26" s="1032"/>
      <c r="D26" s="1032"/>
      <c r="E26" s="1032"/>
      <c r="F26" s="1032"/>
      <c r="G26" s="1032"/>
      <c r="H26" s="1032"/>
      <c r="I26" s="1032"/>
      <c r="J26" s="1032"/>
      <c r="K26" s="1032"/>
      <c r="L26" s="1032"/>
      <c r="M26" s="1032"/>
      <c r="N26" s="1032"/>
      <c r="O26" s="1032"/>
      <c r="P26" s="1033"/>
      <c r="Q26" s="1037" t="s">
        <v>397</v>
      </c>
      <c r="R26" s="1038"/>
      <c r="S26" s="1038"/>
      <c r="T26" s="1038"/>
      <c r="U26" s="1039"/>
      <c r="V26" s="1037" t="s">
        <v>398</v>
      </c>
      <c r="W26" s="1038"/>
      <c r="X26" s="1038"/>
      <c r="Y26" s="1038"/>
      <c r="Z26" s="1039"/>
      <c r="AA26" s="1037" t="s">
        <v>399</v>
      </c>
      <c r="AB26" s="1038"/>
      <c r="AC26" s="1038"/>
      <c r="AD26" s="1038"/>
      <c r="AE26" s="1038"/>
      <c r="AF26" s="1091" t="s">
        <v>400</v>
      </c>
      <c r="AG26" s="1044"/>
      <c r="AH26" s="1044"/>
      <c r="AI26" s="1044"/>
      <c r="AJ26" s="1092"/>
      <c r="AK26" s="1038" t="s">
        <v>401</v>
      </c>
      <c r="AL26" s="1038"/>
      <c r="AM26" s="1038"/>
      <c r="AN26" s="1038"/>
      <c r="AO26" s="1039"/>
      <c r="AP26" s="1037" t="s">
        <v>402</v>
      </c>
      <c r="AQ26" s="1038"/>
      <c r="AR26" s="1038"/>
      <c r="AS26" s="1038"/>
      <c r="AT26" s="1039"/>
      <c r="AU26" s="1037" t="s">
        <v>403</v>
      </c>
      <c r="AV26" s="1038"/>
      <c r="AW26" s="1038"/>
      <c r="AX26" s="1038"/>
      <c r="AY26" s="1039"/>
      <c r="AZ26" s="1037" t="s">
        <v>404</v>
      </c>
      <c r="BA26" s="1038"/>
      <c r="BB26" s="1038"/>
      <c r="BC26" s="1038"/>
      <c r="BD26" s="1039"/>
      <c r="BE26" s="1037" t="s">
        <v>380</v>
      </c>
      <c r="BF26" s="1038"/>
      <c r="BG26" s="1038"/>
      <c r="BH26" s="1038"/>
      <c r="BI26" s="1051"/>
      <c r="BJ26" s="228"/>
      <c r="BK26" s="228"/>
      <c r="BL26" s="228"/>
      <c r="BM26" s="228"/>
      <c r="BN26" s="228"/>
      <c r="BO26" s="237"/>
      <c r="BP26" s="237"/>
      <c r="BQ26" s="234">
        <v>20</v>
      </c>
      <c r="BR26" s="235"/>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6"/>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8"/>
      <c r="BK27" s="228"/>
      <c r="BL27" s="228"/>
      <c r="BM27" s="228"/>
      <c r="BN27" s="228"/>
      <c r="BO27" s="237"/>
      <c r="BP27" s="237"/>
      <c r="BQ27" s="234">
        <v>21</v>
      </c>
      <c r="BR27" s="235"/>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6"/>
    </row>
    <row r="28" spans="1:131" ht="26.25" customHeight="1" thickTop="1" x14ac:dyDescent="0.2">
      <c r="A28" s="238">
        <v>1</v>
      </c>
      <c r="B28" s="1083" t="s">
        <v>405</v>
      </c>
      <c r="C28" s="1084"/>
      <c r="D28" s="1084"/>
      <c r="E28" s="1084"/>
      <c r="F28" s="1084"/>
      <c r="G28" s="1084"/>
      <c r="H28" s="1084"/>
      <c r="I28" s="1084"/>
      <c r="J28" s="1084"/>
      <c r="K28" s="1084"/>
      <c r="L28" s="1084"/>
      <c r="M28" s="1084"/>
      <c r="N28" s="1084"/>
      <c r="O28" s="1084"/>
      <c r="P28" s="1085"/>
      <c r="Q28" s="1086">
        <v>9830</v>
      </c>
      <c r="R28" s="1087"/>
      <c r="S28" s="1087"/>
      <c r="T28" s="1087"/>
      <c r="U28" s="1087"/>
      <c r="V28" s="1087">
        <v>9536</v>
      </c>
      <c r="W28" s="1087"/>
      <c r="X28" s="1087"/>
      <c r="Y28" s="1087"/>
      <c r="Z28" s="1087"/>
      <c r="AA28" s="1087">
        <v>294</v>
      </c>
      <c r="AB28" s="1087"/>
      <c r="AC28" s="1087"/>
      <c r="AD28" s="1087"/>
      <c r="AE28" s="1088"/>
      <c r="AF28" s="1089">
        <v>294</v>
      </c>
      <c r="AG28" s="1087"/>
      <c r="AH28" s="1087"/>
      <c r="AI28" s="1087"/>
      <c r="AJ28" s="1090"/>
      <c r="AK28" s="1078">
        <v>910</v>
      </c>
      <c r="AL28" s="1079"/>
      <c r="AM28" s="1079"/>
      <c r="AN28" s="1079"/>
      <c r="AO28" s="1079"/>
      <c r="AP28" s="1079" t="s">
        <v>589</v>
      </c>
      <c r="AQ28" s="1079"/>
      <c r="AR28" s="1079"/>
      <c r="AS28" s="1079"/>
      <c r="AT28" s="1079"/>
      <c r="AU28" s="1079" t="s">
        <v>589</v>
      </c>
      <c r="AV28" s="1079"/>
      <c r="AW28" s="1079"/>
      <c r="AX28" s="1079"/>
      <c r="AY28" s="1079"/>
      <c r="AZ28" s="1080" t="s">
        <v>589</v>
      </c>
      <c r="BA28" s="1080"/>
      <c r="BB28" s="1080"/>
      <c r="BC28" s="1080"/>
      <c r="BD28" s="1080"/>
      <c r="BE28" s="1081"/>
      <c r="BF28" s="1081"/>
      <c r="BG28" s="1081"/>
      <c r="BH28" s="1081"/>
      <c r="BI28" s="1082"/>
      <c r="BJ28" s="228"/>
      <c r="BK28" s="228"/>
      <c r="BL28" s="228"/>
      <c r="BM28" s="228"/>
      <c r="BN28" s="228"/>
      <c r="BO28" s="237"/>
      <c r="BP28" s="237"/>
      <c r="BQ28" s="234">
        <v>22</v>
      </c>
      <c r="BR28" s="235"/>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6"/>
    </row>
    <row r="29" spans="1:131" ht="26.25" customHeight="1" x14ac:dyDescent="0.2">
      <c r="A29" s="238">
        <v>2</v>
      </c>
      <c r="B29" s="1066" t="s">
        <v>406</v>
      </c>
      <c r="C29" s="1067"/>
      <c r="D29" s="1067"/>
      <c r="E29" s="1067"/>
      <c r="F29" s="1067"/>
      <c r="G29" s="1067"/>
      <c r="H29" s="1067"/>
      <c r="I29" s="1067"/>
      <c r="J29" s="1067"/>
      <c r="K29" s="1067"/>
      <c r="L29" s="1067"/>
      <c r="M29" s="1067"/>
      <c r="N29" s="1067"/>
      <c r="O29" s="1067"/>
      <c r="P29" s="1068"/>
      <c r="Q29" s="1074">
        <v>7804</v>
      </c>
      <c r="R29" s="1075"/>
      <c r="S29" s="1075"/>
      <c r="T29" s="1075"/>
      <c r="U29" s="1075"/>
      <c r="V29" s="1075">
        <v>7691</v>
      </c>
      <c r="W29" s="1075"/>
      <c r="X29" s="1075"/>
      <c r="Y29" s="1075"/>
      <c r="Z29" s="1075"/>
      <c r="AA29" s="1075">
        <v>113</v>
      </c>
      <c r="AB29" s="1075"/>
      <c r="AC29" s="1075"/>
      <c r="AD29" s="1075"/>
      <c r="AE29" s="1076"/>
      <c r="AF29" s="1071">
        <v>113</v>
      </c>
      <c r="AG29" s="1072"/>
      <c r="AH29" s="1072"/>
      <c r="AI29" s="1072"/>
      <c r="AJ29" s="1073"/>
      <c r="AK29" s="1016">
        <v>1257</v>
      </c>
      <c r="AL29" s="1007"/>
      <c r="AM29" s="1007"/>
      <c r="AN29" s="1007"/>
      <c r="AO29" s="1007"/>
      <c r="AP29" s="1007" t="s">
        <v>589</v>
      </c>
      <c r="AQ29" s="1007"/>
      <c r="AR29" s="1007"/>
      <c r="AS29" s="1007"/>
      <c r="AT29" s="1007"/>
      <c r="AU29" s="1007" t="s">
        <v>589</v>
      </c>
      <c r="AV29" s="1007"/>
      <c r="AW29" s="1007"/>
      <c r="AX29" s="1007"/>
      <c r="AY29" s="1007"/>
      <c r="AZ29" s="1077" t="s">
        <v>589</v>
      </c>
      <c r="BA29" s="1077"/>
      <c r="BB29" s="1077"/>
      <c r="BC29" s="1077"/>
      <c r="BD29" s="1077"/>
      <c r="BE29" s="1008"/>
      <c r="BF29" s="1008"/>
      <c r="BG29" s="1008"/>
      <c r="BH29" s="1008"/>
      <c r="BI29" s="1009"/>
      <c r="BJ29" s="228"/>
      <c r="BK29" s="228"/>
      <c r="BL29" s="228"/>
      <c r="BM29" s="228"/>
      <c r="BN29" s="228"/>
      <c r="BO29" s="237"/>
      <c r="BP29" s="237"/>
      <c r="BQ29" s="234">
        <v>23</v>
      </c>
      <c r="BR29" s="235"/>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6"/>
    </row>
    <row r="30" spans="1:131" ht="26.25" customHeight="1" x14ac:dyDescent="0.2">
      <c r="A30" s="238">
        <v>3</v>
      </c>
      <c r="B30" s="1066" t="s">
        <v>407</v>
      </c>
      <c r="C30" s="1067"/>
      <c r="D30" s="1067"/>
      <c r="E30" s="1067"/>
      <c r="F30" s="1067"/>
      <c r="G30" s="1067"/>
      <c r="H30" s="1067"/>
      <c r="I30" s="1067"/>
      <c r="J30" s="1067"/>
      <c r="K30" s="1067"/>
      <c r="L30" s="1067"/>
      <c r="M30" s="1067"/>
      <c r="N30" s="1067"/>
      <c r="O30" s="1067"/>
      <c r="P30" s="1068"/>
      <c r="Q30" s="1074">
        <v>1329</v>
      </c>
      <c r="R30" s="1075"/>
      <c r="S30" s="1075"/>
      <c r="T30" s="1075"/>
      <c r="U30" s="1075"/>
      <c r="V30" s="1075">
        <v>1262</v>
      </c>
      <c r="W30" s="1075"/>
      <c r="X30" s="1075"/>
      <c r="Y30" s="1075"/>
      <c r="Z30" s="1075"/>
      <c r="AA30" s="1075">
        <v>67</v>
      </c>
      <c r="AB30" s="1075"/>
      <c r="AC30" s="1075"/>
      <c r="AD30" s="1075"/>
      <c r="AE30" s="1076"/>
      <c r="AF30" s="1071">
        <v>67</v>
      </c>
      <c r="AG30" s="1072"/>
      <c r="AH30" s="1072"/>
      <c r="AI30" s="1072"/>
      <c r="AJ30" s="1073"/>
      <c r="AK30" s="1016">
        <v>309</v>
      </c>
      <c r="AL30" s="1007"/>
      <c r="AM30" s="1007"/>
      <c r="AN30" s="1007"/>
      <c r="AO30" s="1007"/>
      <c r="AP30" s="1007" t="s">
        <v>589</v>
      </c>
      <c r="AQ30" s="1007"/>
      <c r="AR30" s="1007"/>
      <c r="AS30" s="1007"/>
      <c r="AT30" s="1007"/>
      <c r="AU30" s="1007" t="s">
        <v>589</v>
      </c>
      <c r="AV30" s="1007"/>
      <c r="AW30" s="1007"/>
      <c r="AX30" s="1007"/>
      <c r="AY30" s="1007"/>
      <c r="AZ30" s="1077" t="s">
        <v>589</v>
      </c>
      <c r="BA30" s="1077"/>
      <c r="BB30" s="1077"/>
      <c r="BC30" s="1077"/>
      <c r="BD30" s="1077"/>
      <c r="BE30" s="1008"/>
      <c r="BF30" s="1008"/>
      <c r="BG30" s="1008"/>
      <c r="BH30" s="1008"/>
      <c r="BI30" s="1009"/>
      <c r="BJ30" s="228"/>
      <c r="BK30" s="228"/>
      <c r="BL30" s="228"/>
      <c r="BM30" s="228"/>
      <c r="BN30" s="228"/>
      <c r="BO30" s="237"/>
      <c r="BP30" s="237"/>
      <c r="BQ30" s="234">
        <v>24</v>
      </c>
      <c r="BR30" s="235"/>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6"/>
    </row>
    <row r="31" spans="1:131" ht="26.25" customHeight="1" x14ac:dyDescent="0.2">
      <c r="A31" s="238">
        <v>4</v>
      </c>
      <c r="B31" s="1066" t="s">
        <v>408</v>
      </c>
      <c r="C31" s="1067"/>
      <c r="D31" s="1067"/>
      <c r="E31" s="1067"/>
      <c r="F31" s="1067"/>
      <c r="G31" s="1067"/>
      <c r="H31" s="1067"/>
      <c r="I31" s="1067"/>
      <c r="J31" s="1067"/>
      <c r="K31" s="1067"/>
      <c r="L31" s="1067"/>
      <c r="M31" s="1067"/>
      <c r="N31" s="1067"/>
      <c r="O31" s="1067"/>
      <c r="P31" s="1068"/>
      <c r="Q31" s="1074">
        <v>1838</v>
      </c>
      <c r="R31" s="1075"/>
      <c r="S31" s="1075"/>
      <c r="T31" s="1075"/>
      <c r="U31" s="1075"/>
      <c r="V31" s="1075">
        <v>1871</v>
      </c>
      <c r="W31" s="1075"/>
      <c r="X31" s="1075"/>
      <c r="Y31" s="1075"/>
      <c r="Z31" s="1075"/>
      <c r="AA31" s="1075">
        <v>-33</v>
      </c>
      <c r="AB31" s="1075"/>
      <c r="AC31" s="1075"/>
      <c r="AD31" s="1075"/>
      <c r="AE31" s="1076"/>
      <c r="AF31" s="1071">
        <v>2596</v>
      </c>
      <c r="AG31" s="1072"/>
      <c r="AH31" s="1072"/>
      <c r="AI31" s="1072"/>
      <c r="AJ31" s="1073"/>
      <c r="AK31" s="1016">
        <v>15</v>
      </c>
      <c r="AL31" s="1007"/>
      <c r="AM31" s="1007"/>
      <c r="AN31" s="1007"/>
      <c r="AO31" s="1007"/>
      <c r="AP31" s="1007">
        <v>3894</v>
      </c>
      <c r="AQ31" s="1007"/>
      <c r="AR31" s="1007"/>
      <c r="AS31" s="1007"/>
      <c r="AT31" s="1007"/>
      <c r="AU31" s="1007">
        <v>147</v>
      </c>
      <c r="AV31" s="1007"/>
      <c r="AW31" s="1007"/>
      <c r="AX31" s="1007"/>
      <c r="AY31" s="1007"/>
      <c r="AZ31" s="1077" t="s">
        <v>589</v>
      </c>
      <c r="BA31" s="1077"/>
      <c r="BB31" s="1077"/>
      <c r="BC31" s="1077"/>
      <c r="BD31" s="1077"/>
      <c r="BE31" s="1008" t="s">
        <v>409</v>
      </c>
      <c r="BF31" s="1008"/>
      <c r="BG31" s="1008"/>
      <c r="BH31" s="1008"/>
      <c r="BI31" s="1009"/>
      <c r="BJ31" s="228"/>
      <c r="BK31" s="228"/>
      <c r="BL31" s="228"/>
      <c r="BM31" s="228"/>
      <c r="BN31" s="228"/>
      <c r="BO31" s="237"/>
      <c r="BP31" s="237"/>
      <c r="BQ31" s="234">
        <v>25</v>
      </c>
      <c r="BR31" s="235"/>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6"/>
    </row>
    <row r="32" spans="1:131" ht="26.25" customHeight="1" x14ac:dyDescent="0.2">
      <c r="A32" s="238">
        <v>5</v>
      </c>
      <c r="B32" s="1066" t="s">
        <v>410</v>
      </c>
      <c r="C32" s="1067"/>
      <c r="D32" s="1067"/>
      <c r="E32" s="1067"/>
      <c r="F32" s="1067"/>
      <c r="G32" s="1067"/>
      <c r="H32" s="1067"/>
      <c r="I32" s="1067"/>
      <c r="J32" s="1067"/>
      <c r="K32" s="1067"/>
      <c r="L32" s="1067"/>
      <c r="M32" s="1067"/>
      <c r="N32" s="1067"/>
      <c r="O32" s="1067"/>
      <c r="P32" s="1068"/>
      <c r="Q32" s="1074">
        <v>8196</v>
      </c>
      <c r="R32" s="1075"/>
      <c r="S32" s="1075"/>
      <c r="T32" s="1075"/>
      <c r="U32" s="1075"/>
      <c r="V32" s="1075">
        <v>7874</v>
      </c>
      <c r="W32" s="1075"/>
      <c r="X32" s="1075"/>
      <c r="Y32" s="1075"/>
      <c r="Z32" s="1075"/>
      <c r="AA32" s="1075">
        <v>322</v>
      </c>
      <c r="AB32" s="1075"/>
      <c r="AC32" s="1075"/>
      <c r="AD32" s="1075"/>
      <c r="AE32" s="1076"/>
      <c r="AF32" s="1071">
        <v>846</v>
      </c>
      <c r="AG32" s="1072"/>
      <c r="AH32" s="1072"/>
      <c r="AI32" s="1072"/>
      <c r="AJ32" s="1073"/>
      <c r="AK32" s="1016">
        <v>950</v>
      </c>
      <c r="AL32" s="1007"/>
      <c r="AM32" s="1007"/>
      <c r="AN32" s="1007"/>
      <c r="AO32" s="1007"/>
      <c r="AP32" s="1007">
        <v>3462</v>
      </c>
      <c r="AQ32" s="1007"/>
      <c r="AR32" s="1007"/>
      <c r="AS32" s="1007"/>
      <c r="AT32" s="1007"/>
      <c r="AU32" s="1007">
        <v>2160</v>
      </c>
      <c r="AV32" s="1007"/>
      <c r="AW32" s="1007"/>
      <c r="AX32" s="1007"/>
      <c r="AY32" s="1007"/>
      <c r="AZ32" s="1077" t="s">
        <v>589</v>
      </c>
      <c r="BA32" s="1077"/>
      <c r="BB32" s="1077"/>
      <c r="BC32" s="1077"/>
      <c r="BD32" s="1077"/>
      <c r="BE32" s="1008" t="s">
        <v>411</v>
      </c>
      <c r="BF32" s="1008"/>
      <c r="BG32" s="1008"/>
      <c r="BH32" s="1008"/>
      <c r="BI32" s="1009"/>
      <c r="BJ32" s="228"/>
      <c r="BK32" s="228"/>
      <c r="BL32" s="228"/>
      <c r="BM32" s="228"/>
      <c r="BN32" s="228"/>
      <c r="BO32" s="237"/>
      <c r="BP32" s="237"/>
      <c r="BQ32" s="234">
        <v>26</v>
      </c>
      <c r="BR32" s="235"/>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6"/>
    </row>
    <row r="33" spans="1:131" ht="26.25" customHeight="1" x14ac:dyDescent="0.2">
      <c r="A33" s="238">
        <v>6</v>
      </c>
      <c r="B33" s="1066" t="s">
        <v>412</v>
      </c>
      <c r="C33" s="1067"/>
      <c r="D33" s="1067"/>
      <c r="E33" s="1067"/>
      <c r="F33" s="1067"/>
      <c r="G33" s="1067"/>
      <c r="H33" s="1067"/>
      <c r="I33" s="1067"/>
      <c r="J33" s="1067"/>
      <c r="K33" s="1067"/>
      <c r="L33" s="1067"/>
      <c r="M33" s="1067"/>
      <c r="N33" s="1067"/>
      <c r="O33" s="1067"/>
      <c r="P33" s="1068"/>
      <c r="Q33" s="1074">
        <v>2317</v>
      </c>
      <c r="R33" s="1075"/>
      <c r="S33" s="1075"/>
      <c r="T33" s="1075"/>
      <c r="U33" s="1075"/>
      <c r="V33" s="1075">
        <v>2277</v>
      </c>
      <c r="W33" s="1075"/>
      <c r="X33" s="1075"/>
      <c r="Y33" s="1075"/>
      <c r="Z33" s="1075"/>
      <c r="AA33" s="1075">
        <v>40</v>
      </c>
      <c r="AB33" s="1075"/>
      <c r="AC33" s="1075"/>
      <c r="AD33" s="1075"/>
      <c r="AE33" s="1076"/>
      <c r="AF33" s="1071">
        <v>62</v>
      </c>
      <c r="AG33" s="1072"/>
      <c r="AH33" s="1072"/>
      <c r="AI33" s="1072"/>
      <c r="AJ33" s="1073"/>
      <c r="AK33" s="1016">
        <v>934</v>
      </c>
      <c r="AL33" s="1007"/>
      <c r="AM33" s="1007"/>
      <c r="AN33" s="1007"/>
      <c r="AO33" s="1007"/>
      <c r="AP33" s="1007">
        <v>20643</v>
      </c>
      <c r="AQ33" s="1007"/>
      <c r="AR33" s="1007"/>
      <c r="AS33" s="1007"/>
      <c r="AT33" s="1007"/>
      <c r="AU33" s="1007">
        <v>11808</v>
      </c>
      <c r="AV33" s="1007"/>
      <c r="AW33" s="1007"/>
      <c r="AX33" s="1007"/>
      <c r="AY33" s="1007"/>
      <c r="AZ33" s="1077" t="s">
        <v>589</v>
      </c>
      <c r="BA33" s="1077"/>
      <c r="BB33" s="1077"/>
      <c r="BC33" s="1077"/>
      <c r="BD33" s="1077"/>
      <c r="BE33" s="1008" t="s">
        <v>409</v>
      </c>
      <c r="BF33" s="1008"/>
      <c r="BG33" s="1008"/>
      <c r="BH33" s="1008"/>
      <c r="BI33" s="1009"/>
      <c r="BJ33" s="228"/>
      <c r="BK33" s="228"/>
      <c r="BL33" s="228"/>
      <c r="BM33" s="228"/>
      <c r="BN33" s="228"/>
      <c r="BO33" s="237"/>
      <c r="BP33" s="237"/>
      <c r="BQ33" s="234">
        <v>27</v>
      </c>
      <c r="BR33" s="235"/>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6"/>
    </row>
    <row r="34" spans="1:131" ht="26.25" customHeight="1" x14ac:dyDescent="0.2">
      <c r="A34" s="238">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6"/>
      <c r="AL34" s="1007"/>
      <c r="AM34" s="1007"/>
      <c r="AN34" s="1007"/>
      <c r="AO34" s="1007"/>
      <c r="AP34" s="1007"/>
      <c r="AQ34" s="1007"/>
      <c r="AR34" s="1007"/>
      <c r="AS34" s="1007"/>
      <c r="AT34" s="1007"/>
      <c r="AU34" s="1007"/>
      <c r="AV34" s="1007"/>
      <c r="AW34" s="1007"/>
      <c r="AX34" s="1007"/>
      <c r="AY34" s="1007"/>
      <c r="AZ34" s="1077"/>
      <c r="BA34" s="1077"/>
      <c r="BB34" s="1077"/>
      <c r="BC34" s="1077"/>
      <c r="BD34" s="1077"/>
      <c r="BE34" s="1008"/>
      <c r="BF34" s="1008"/>
      <c r="BG34" s="1008"/>
      <c r="BH34" s="1008"/>
      <c r="BI34" s="1009"/>
      <c r="BJ34" s="228"/>
      <c r="BK34" s="228"/>
      <c r="BL34" s="228"/>
      <c r="BM34" s="228"/>
      <c r="BN34" s="228"/>
      <c r="BO34" s="237"/>
      <c r="BP34" s="237"/>
      <c r="BQ34" s="234">
        <v>28</v>
      </c>
      <c r="BR34" s="235"/>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6"/>
    </row>
    <row r="35" spans="1:131" ht="26.25" customHeight="1" x14ac:dyDescent="0.2">
      <c r="A35" s="238">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6"/>
      <c r="AL35" s="1007"/>
      <c r="AM35" s="1007"/>
      <c r="AN35" s="1007"/>
      <c r="AO35" s="1007"/>
      <c r="AP35" s="1007"/>
      <c r="AQ35" s="1007"/>
      <c r="AR35" s="1007"/>
      <c r="AS35" s="1007"/>
      <c r="AT35" s="1007"/>
      <c r="AU35" s="1007"/>
      <c r="AV35" s="1007"/>
      <c r="AW35" s="1007"/>
      <c r="AX35" s="1007"/>
      <c r="AY35" s="1007"/>
      <c r="AZ35" s="1077"/>
      <c r="BA35" s="1077"/>
      <c r="BB35" s="1077"/>
      <c r="BC35" s="1077"/>
      <c r="BD35" s="1077"/>
      <c r="BE35" s="1008"/>
      <c r="BF35" s="1008"/>
      <c r="BG35" s="1008"/>
      <c r="BH35" s="1008"/>
      <c r="BI35" s="1009"/>
      <c r="BJ35" s="228"/>
      <c r="BK35" s="228"/>
      <c r="BL35" s="228"/>
      <c r="BM35" s="228"/>
      <c r="BN35" s="228"/>
      <c r="BO35" s="237"/>
      <c r="BP35" s="237"/>
      <c r="BQ35" s="234">
        <v>29</v>
      </c>
      <c r="BR35" s="235"/>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6"/>
    </row>
    <row r="36" spans="1:131" ht="26.25" customHeight="1" x14ac:dyDescent="0.2">
      <c r="A36" s="238">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6"/>
      <c r="AL36" s="1007"/>
      <c r="AM36" s="1007"/>
      <c r="AN36" s="1007"/>
      <c r="AO36" s="1007"/>
      <c r="AP36" s="1007"/>
      <c r="AQ36" s="1007"/>
      <c r="AR36" s="1007"/>
      <c r="AS36" s="1007"/>
      <c r="AT36" s="1007"/>
      <c r="AU36" s="1007"/>
      <c r="AV36" s="1007"/>
      <c r="AW36" s="1007"/>
      <c r="AX36" s="1007"/>
      <c r="AY36" s="1007"/>
      <c r="AZ36" s="1077"/>
      <c r="BA36" s="1077"/>
      <c r="BB36" s="1077"/>
      <c r="BC36" s="1077"/>
      <c r="BD36" s="1077"/>
      <c r="BE36" s="1008"/>
      <c r="BF36" s="1008"/>
      <c r="BG36" s="1008"/>
      <c r="BH36" s="1008"/>
      <c r="BI36" s="1009"/>
      <c r="BJ36" s="228"/>
      <c r="BK36" s="228"/>
      <c r="BL36" s="228"/>
      <c r="BM36" s="228"/>
      <c r="BN36" s="228"/>
      <c r="BO36" s="237"/>
      <c r="BP36" s="237"/>
      <c r="BQ36" s="234">
        <v>30</v>
      </c>
      <c r="BR36" s="235"/>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6"/>
    </row>
    <row r="37" spans="1:131" ht="26.25" customHeight="1" x14ac:dyDescent="0.2">
      <c r="A37" s="238">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28"/>
      <c r="BK37" s="228"/>
      <c r="BL37" s="228"/>
      <c r="BM37" s="228"/>
      <c r="BN37" s="228"/>
      <c r="BO37" s="237"/>
      <c r="BP37" s="237"/>
      <c r="BQ37" s="234">
        <v>31</v>
      </c>
      <c r="BR37" s="235"/>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6"/>
    </row>
    <row r="38" spans="1:131" ht="26.25" customHeight="1" x14ac:dyDescent="0.2">
      <c r="A38" s="238">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28"/>
      <c r="BK38" s="228"/>
      <c r="BL38" s="228"/>
      <c r="BM38" s="228"/>
      <c r="BN38" s="228"/>
      <c r="BO38" s="237"/>
      <c r="BP38" s="237"/>
      <c r="BQ38" s="234">
        <v>32</v>
      </c>
      <c r="BR38" s="235"/>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6"/>
    </row>
    <row r="39" spans="1:131" ht="26.25" customHeight="1" x14ac:dyDescent="0.2">
      <c r="A39" s="238">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28"/>
      <c r="BK39" s="228"/>
      <c r="BL39" s="228"/>
      <c r="BM39" s="228"/>
      <c r="BN39" s="228"/>
      <c r="BO39" s="237"/>
      <c r="BP39" s="237"/>
      <c r="BQ39" s="234">
        <v>33</v>
      </c>
      <c r="BR39" s="235"/>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6"/>
    </row>
    <row r="40" spans="1:131" ht="26.25" customHeight="1" x14ac:dyDescent="0.2">
      <c r="A40" s="234">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28"/>
      <c r="BK40" s="228"/>
      <c r="BL40" s="228"/>
      <c r="BM40" s="228"/>
      <c r="BN40" s="228"/>
      <c r="BO40" s="237"/>
      <c r="BP40" s="237"/>
      <c r="BQ40" s="234">
        <v>34</v>
      </c>
      <c r="BR40" s="235"/>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6"/>
    </row>
    <row r="41" spans="1:131" ht="26.25" customHeight="1" x14ac:dyDescent="0.2">
      <c r="A41" s="234">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28"/>
      <c r="BK41" s="228"/>
      <c r="BL41" s="228"/>
      <c r="BM41" s="228"/>
      <c r="BN41" s="228"/>
      <c r="BO41" s="237"/>
      <c r="BP41" s="237"/>
      <c r="BQ41" s="234">
        <v>35</v>
      </c>
      <c r="BR41" s="235"/>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6"/>
    </row>
    <row r="42" spans="1:131" ht="26.25" customHeight="1" x14ac:dyDescent="0.2">
      <c r="A42" s="234">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28"/>
      <c r="BK42" s="228"/>
      <c r="BL42" s="228"/>
      <c r="BM42" s="228"/>
      <c r="BN42" s="228"/>
      <c r="BO42" s="237"/>
      <c r="BP42" s="237"/>
      <c r="BQ42" s="234">
        <v>36</v>
      </c>
      <c r="BR42" s="235"/>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6"/>
    </row>
    <row r="43" spans="1:131" ht="26.25" customHeight="1" x14ac:dyDescent="0.2">
      <c r="A43" s="234">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28"/>
      <c r="BK43" s="228"/>
      <c r="BL43" s="228"/>
      <c r="BM43" s="228"/>
      <c r="BN43" s="228"/>
      <c r="BO43" s="237"/>
      <c r="BP43" s="237"/>
      <c r="BQ43" s="234">
        <v>37</v>
      </c>
      <c r="BR43" s="235"/>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6"/>
    </row>
    <row r="44" spans="1:131" ht="26.25" customHeight="1" x14ac:dyDescent="0.2">
      <c r="A44" s="234">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28"/>
      <c r="BK44" s="228"/>
      <c r="BL44" s="228"/>
      <c r="BM44" s="228"/>
      <c r="BN44" s="228"/>
      <c r="BO44" s="237"/>
      <c r="BP44" s="237"/>
      <c r="BQ44" s="234">
        <v>38</v>
      </c>
      <c r="BR44" s="235"/>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6"/>
    </row>
    <row r="45" spans="1:131" ht="26.25" customHeight="1" x14ac:dyDescent="0.2">
      <c r="A45" s="234">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28"/>
      <c r="BK45" s="228"/>
      <c r="BL45" s="228"/>
      <c r="BM45" s="228"/>
      <c r="BN45" s="228"/>
      <c r="BO45" s="237"/>
      <c r="BP45" s="237"/>
      <c r="BQ45" s="234">
        <v>39</v>
      </c>
      <c r="BR45" s="235"/>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6"/>
    </row>
    <row r="46" spans="1:131" ht="26.25" customHeight="1" x14ac:dyDescent="0.2">
      <c r="A46" s="234">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28"/>
      <c r="BK46" s="228"/>
      <c r="BL46" s="228"/>
      <c r="BM46" s="228"/>
      <c r="BN46" s="228"/>
      <c r="BO46" s="237"/>
      <c r="BP46" s="237"/>
      <c r="BQ46" s="234">
        <v>40</v>
      </c>
      <c r="BR46" s="235"/>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6"/>
    </row>
    <row r="47" spans="1:131" ht="26.25" customHeight="1" x14ac:dyDescent="0.2">
      <c r="A47" s="234">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28"/>
      <c r="BK47" s="228"/>
      <c r="BL47" s="228"/>
      <c r="BM47" s="228"/>
      <c r="BN47" s="228"/>
      <c r="BO47" s="237"/>
      <c r="BP47" s="237"/>
      <c r="BQ47" s="234">
        <v>41</v>
      </c>
      <c r="BR47" s="235"/>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6"/>
    </row>
    <row r="48" spans="1:131" ht="26.25" customHeight="1" x14ac:dyDescent="0.2">
      <c r="A48" s="234">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28"/>
      <c r="BK48" s="228"/>
      <c r="BL48" s="228"/>
      <c r="BM48" s="228"/>
      <c r="BN48" s="228"/>
      <c r="BO48" s="237"/>
      <c r="BP48" s="237"/>
      <c r="BQ48" s="234">
        <v>42</v>
      </c>
      <c r="BR48" s="235"/>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6"/>
    </row>
    <row r="49" spans="1:131" ht="26.25" customHeight="1" x14ac:dyDescent="0.2">
      <c r="A49" s="234">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28"/>
      <c r="BK49" s="228"/>
      <c r="BL49" s="228"/>
      <c r="BM49" s="228"/>
      <c r="BN49" s="228"/>
      <c r="BO49" s="237"/>
      <c r="BP49" s="237"/>
      <c r="BQ49" s="234">
        <v>43</v>
      </c>
      <c r="BR49" s="235"/>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6"/>
    </row>
    <row r="50" spans="1:131" ht="26.25" customHeight="1" x14ac:dyDescent="0.2">
      <c r="A50" s="234">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28"/>
      <c r="BK50" s="228"/>
      <c r="BL50" s="228"/>
      <c r="BM50" s="228"/>
      <c r="BN50" s="228"/>
      <c r="BO50" s="237"/>
      <c r="BP50" s="237"/>
      <c r="BQ50" s="234">
        <v>44</v>
      </c>
      <c r="BR50" s="235"/>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6"/>
    </row>
    <row r="51" spans="1:131" ht="26.25" customHeight="1" x14ac:dyDescent="0.2">
      <c r="A51" s="234">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28"/>
      <c r="BK51" s="228"/>
      <c r="BL51" s="228"/>
      <c r="BM51" s="228"/>
      <c r="BN51" s="228"/>
      <c r="BO51" s="237"/>
      <c r="BP51" s="237"/>
      <c r="BQ51" s="234">
        <v>45</v>
      </c>
      <c r="BR51" s="235"/>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6"/>
    </row>
    <row r="52" spans="1:131" ht="26.25" customHeight="1" x14ac:dyDescent="0.2">
      <c r="A52" s="234">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28"/>
      <c r="BK52" s="228"/>
      <c r="BL52" s="228"/>
      <c r="BM52" s="228"/>
      <c r="BN52" s="228"/>
      <c r="BO52" s="237"/>
      <c r="BP52" s="237"/>
      <c r="BQ52" s="234">
        <v>46</v>
      </c>
      <c r="BR52" s="235"/>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6"/>
    </row>
    <row r="53" spans="1:131" ht="26.25" customHeight="1" x14ac:dyDescent="0.2">
      <c r="A53" s="234">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28"/>
      <c r="BK53" s="228"/>
      <c r="BL53" s="228"/>
      <c r="BM53" s="228"/>
      <c r="BN53" s="228"/>
      <c r="BO53" s="237"/>
      <c r="BP53" s="237"/>
      <c r="BQ53" s="234">
        <v>47</v>
      </c>
      <c r="BR53" s="235"/>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6"/>
    </row>
    <row r="54" spans="1:131" ht="26.25" customHeight="1" x14ac:dyDescent="0.2">
      <c r="A54" s="234">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28"/>
      <c r="BK54" s="228"/>
      <c r="BL54" s="228"/>
      <c r="BM54" s="228"/>
      <c r="BN54" s="228"/>
      <c r="BO54" s="237"/>
      <c r="BP54" s="237"/>
      <c r="BQ54" s="234">
        <v>48</v>
      </c>
      <c r="BR54" s="235"/>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6"/>
    </row>
    <row r="55" spans="1:131" ht="26.25" customHeight="1" x14ac:dyDescent="0.2">
      <c r="A55" s="234">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28"/>
      <c r="BK55" s="228"/>
      <c r="BL55" s="228"/>
      <c r="BM55" s="228"/>
      <c r="BN55" s="228"/>
      <c r="BO55" s="237"/>
      <c r="BP55" s="237"/>
      <c r="BQ55" s="234">
        <v>49</v>
      </c>
      <c r="BR55" s="235"/>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6"/>
    </row>
    <row r="56" spans="1:131" ht="26.25" customHeight="1" x14ac:dyDescent="0.2">
      <c r="A56" s="234">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28"/>
      <c r="BK56" s="228"/>
      <c r="BL56" s="228"/>
      <c r="BM56" s="228"/>
      <c r="BN56" s="228"/>
      <c r="BO56" s="237"/>
      <c r="BP56" s="237"/>
      <c r="BQ56" s="234">
        <v>50</v>
      </c>
      <c r="BR56" s="235"/>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6"/>
    </row>
    <row r="57" spans="1:131" ht="26.25" customHeight="1" x14ac:dyDescent="0.2">
      <c r="A57" s="234">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28"/>
      <c r="BK57" s="228"/>
      <c r="BL57" s="228"/>
      <c r="BM57" s="228"/>
      <c r="BN57" s="228"/>
      <c r="BO57" s="237"/>
      <c r="BP57" s="237"/>
      <c r="BQ57" s="234">
        <v>51</v>
      </c>
      <c r="BR57" s="235"/>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6"/>
    </row>
    <row r="58" spans="1:131" ht="26.25" customHeight="1" x14ac:dyDescent="0.2">
      <c r="A58" s="234">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28"/>
      <c r="BK58" s="228"/>
      <c r="BL58" s="228"/>
      <c r="BM58" s="228"/>
      <c r="BN58" s="228"/>
      <c r="BO58" s="237"/>
      <c r="BP58" s="237"/>
      <c r="BQ58" s="234">
        <v>52</v>
      </c>
      <c r="BR58" s="235"/>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6"/>
    </row>
    <row r="59" spans="1:131" ht="26.25" customHeight="1" x14ac:dyDescent="0.2">
      <c r="A59" s="234">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28"/>
      <c r="BK59" s="228"/>
      <c r="BL59" s="228"/>
      <c r="BM59" s="228"/>
      <c r="BN59" s="228"/>
      <c r="BO59" s="237"/>
      <c r="BP59" s="237"/>
      <c r="BQ59" s="234">
        <v>53</v>
      </c>
      <c r="BR59" s="235"/>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6"/>
    </row>
    <row r="60" spans="1:131" ht="26.25" customHeight="1" x14ac:dyDescent="0.2">
      <c r="A60" s="234">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28"/>
      <c r="BK60" s="228"/>
      <c r="BL60" s="228"/>
      <c r="BM60" s="228"/>
      <c r="BN60" s="228"/>
      <c r="BO60" s="237"/>
      <c r="BP60" s="237"/>
      <c r="BQ60" s="234">
        <v>54</v>
      </c>
      <c r="BR60" s="235"/>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6"/>
    </row>
    <row r="61" spans="1:131" ht="26.25" customHeight="1" thickBot="1" x14ac:dyDescent="0.25">
      <c r="A61" s="234">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28"/>
      <c r="BK61" s="228"/>
      <c r="BL61" s="228"/>
      <c r="BM61" s="228"/>
      <c r="BN61" s="228"/>
      <c r="BO61" s="237"/>
      <c r="BP61" s="237"/>
      <c r="BQ61" s="234">
        <v>55</v>
      </c>
      <c r="BR61" s="235"/>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6"/>
    </row>
    <row r="62" spans="1:131" ht="26.25" customHeight="1" x14ac:dyDescent="0.2">
      <c r="A62" s="234">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413</v>
      </c>
      <c r="BK62" s="1064"/>
      <c r="BL62" s="1064"/>
      <c r="BM62" s="1064"/>
      <c r="BN62" s="1065"/>
      <c r="BO62" s="237"/>
      <c r="BP62" s="237"/>
      <c r="BQ62" s="234">
        <v>56</v>
      </c>
      <c r="BR62" s="235"/>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6"/>
    </row>
    <row r="63" spans="1:131" ht="26.25" customHeight="1" thickBot="1" x14ac:dyDescent="0.25">
      <c r="A63" s="236" t="s">
        <v>392</v>
      </c>
      <c r="B63" s="973" t="s">
        <v>414</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3978</v>
      </c>
      <c r="AG63" s="995"/>
      <c r="AH63" s="995"/>
      <c r="AI63" s="995"/>
      <c r="AJ63" s="1058"/>
      <c r="AK63" s="1059"/>
      <c r="AL63" s="999"/>
      <c r="AM63" s="999"/>
      <c r="AN63" s="999"/>
      <c r="AO63" s="999"/>
      <c r="AP63" s="995">
        <v>27999</v>
      </c>
      <c r="AQ63" s="995"/>
      <c r="AR63" s="995"/>
      <c r="AS63" s="995"/>
      <c r="AT63" s="995"/>
      <c r="AU63" s="995">
        <v>14115</v>
      </c>
      <c r="AV63" s="995"/>
      <c r="AW63" s="995"/>
      <c r="AX63" s="995"/>
      <c r="AY63" s="995"/>
      <c r="AZ63" s="1053"/>
      <c r="BA63" s="1053"/>
      <c r="BB63" s="1053"/>
      <c r="BC63" s="1053"/>
      <c r="BD63" s="1053"/>
      <c r="BE63" s="996"/>
      <c r="BF63" s="996"/>
      <c r="BG63" s="996"/>
      <c r="BH63" s="996"/>
      <c r="BI63" s="997"/>
      <c r="BJ63" s="1054" t="s">
        <v>415</v>
      </c>
      <c r="BK63" s="989"/>
      <c r="BL63" s="989"/>
      <c r="BM63" s="989"/>
      <c r="BN63" s="1055"/>
      <c r="BO63" s="237"/>
      <c r="BP63" s="237"/>
      <c r="BQ63" s="234">
        <v>57</v>
      </c>
      <c r="BR63" s="235"/>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6"/>
    </row>
    <row r="66" spans="1:131" ht="26.25" customHeight="1" x14ac:dyDescent="0.2">
      <c r="A66" s="1031" t="s">
        <v>417</v>
      </c>
      <c r="B66" s="1032"/>
      <c r="C66" s="1032"/>
      <c r="D66" s="1032"/>
      <c r="E66" s="1032"/>
      <c r="F66" s="1032"/>
      <c r="G66" s="1032"/>
      <c r="H66" s="1032"/>
      <c r="I66" s="1032"/>
      <c r="J66" s="1032"/>
      <c r="K66" s="1032"/>
      <c r="L66" s="1032"/>
      <c r="M66" s="1032"/>
      <c r="N66" s="1032"/>
      <c r="O66" s="1032"/>
      <c r="P66" s="1033"/>
      <c r="Q66" s="1037" t="s">
        <v>418</v>
      </c>
      <c r="R66" s="1038"/>
      <c r="S66" s="1038"/>
      <c r="T66" s="1038"/>
      <c r="U66" s="1039"/>
      <c r="V66" s="1037" t="s">
        <v>419</v>
      </c>
      <c r="W66" s="1038"/>
      <c r="X66" s="1038"/>
      <c r="Y66" s="1038"/>
      <c r="Z66" s="1039"/>
      <c r="AA66" s="1037" t="s">
        <v>420</v>
      </c>
      <c r="AB66" s="1038"/>
      <c r="AC66" s="1038"/>
      <c r="AD66" s="1038"/>
      <c r="AE66" s="1039"/>
      <c r="AF66" s="1043" t="s">
        <v>421</v>
      </c>
      <c r="AG66" s="1044"/>
      <c r="AH66" s="1044"/>
      <c r="AI66" s="1044"/>
      <c r="AJ66" s="1045"/>
      <c r="AK66" s="1037" t="s">
        <v>422</v>
      </c>
      <c r="AL66" s="1032"/>
      <c r="AM66" s="1032"/>
      <c r="AN66" s="1032"/>
      <c r="AO66" s="1033"/>
      <c r="AP66" s="1037" t="s">
        <v>423</v>
      </c>
      <c r="AQ66" s="1038"/>
      <c r="AR66" s="1038"/>
      <c r="AS66" s="1038"/>
      <c r="AT66" s="1039"/>
      <c r="AU66" s="1037" t="s">
        <v>424</v>
      </c>
      <c r="AV66" s="1038"/>
      <c r="AW66" s="1038"/>
      <c r="AX66" s="1038"/>
      <c r="AY66" s="1039"/>
      <c r="AZ66" s="1037" t="s">
        <v>380</v>
      </c>
      <c r="BA66" s="1038"/>
      <c r="BB66" s="1038"/>
      <c r="BC66" s="1038"/>
      <c r="BD66" s="1051"/>
      <c r="BE66" s="237"/>
      <c r="BF66" s="237"/>
      <c r="BG66" s="237"/>
      <c r="BH66" s="237"/>
      <c r="BI66" s="237"/>
      <c r="BJ66" s="237"/>
      <c r="BK66" s="237"/>
      <c r="BL66" s="237"/>
      <c r="BM66" s="237"/>
      <c r="BN66" s="237"/>
      <c r="BO66" s="237"/>
      <c r="BP66" s="237"/>
      <c r="BQ66" s="234">
        <v>60</v>
      </c>
      <c r="BR66" s="239"/>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6"/>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7"/>
      <c r="BF67" s="237"/>
      <c r="BG67" s="237"/>
      <c r="BH67" s="237"/>
      <c r="BI67" s="237"/>
      <c r="BJ67" s="237"/>
      <c r="BK67" s="237"/>
      <c r="BL67" s="237"/>
      <c r="BM67" s="237"/>
      <c r="BN67" s="237"/>
      <c r="BO67" s="237"/>
      <c r="BP67" s="237"/>
      <c r="BQ67" s="234">
        <v>61</v>
      </c>
      <c r="BR67" s="239"/>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6"/>
    </row>
    <row r="68" spans="1:131" ht="26.25" customHeight="1" thickTop="1" x14ac:dyDescent="0.2">
      <c r="A68" s="232">
        <v>1</v>
      </c>
      <c r="B68" s="1021" t="s">
        <v>590</v>
      </c>
      <c r="C68" s="1022"/>
      <c r="D68" s="1022"/>
      <c r="E68" s="1022"/>
      <c r="F68" s="1022"/>
      <c r="G68" s="1022"/>
      <c r="H68" s="1022"/>
      <c r="I68" s="1022"/>
      <c r="J68" s="1022"/>
      <c r="K68" s="1022"/>
      <c r="L68" s="1022"/>
      <c r="M68" s="1022"/>
      <c r="N68" s="1022"/>
      <c r="O68" s="1022"/>
      <c r="P68" s="1023"/>
      <c r="Q68" s="1024">
        <v>3875</v>
      </c>
      <c r="R68" s="1018"/>
      <c r="S68" s="1018"/>
      <c r="T68" s="1018"/>
      <c r="U68" s="1018"/>
      <c r="V68" s="1018">
        <v>3782</v>
      </c>
      <c r="W68" s="1018"/>
      <c r="X68" s="1018"/>
      <c r="Y68" s="1018"/>
      <c r="Z68" s="1018"/>
      <c r="AA68" s="1018">
        <v>93</v>
      </c>
      <c r="AB68" s="1018"/>
      <c r="AC68" s="1018"/>
      <c r="AD68" s="1018"/>
      <c r="AE68" s="1018"/>
      <c r="AF68" s="1018">
        <v>32</v>
      </c>
      <c r="AG68" s="1018"/>
      <c r="AH68" s="1018"/>
      <c r="AI68" s="1018"/>
      <c r="AJ68" s="1018"/>
      <c r="AK68" s="1018" t="s">
        <v>589</v>
      </c>
      <c r="AL68" s="1018"/>
      <c r="AM68" s="1018"/>
      <c r="AN68" s="1018"/>
      <c r="AO68" s="1018"/>
      <c r="AP68" s="1018">
        <v>4156</v>
      </c>
      <c r="AQ68" s="1018"/>
      <c r="AR68" s="1018"/>
      <c r="AS68" s="1018"/>
      <c r="AT68" s="1018"/>
      <c r="AU68" s="1018">
        <v>1442</v>
      </c>
      <c r="AV68" s="1018"/>
      <c r="AW68" s="1018"/>
      <c r="AX68" s="1018"/>
      <c r="AY68" s="1018"/>
      <c r="AZ68" s="1019"/>
      <c r="BA68" s="1019"/>
      <c r="BB68" s="1019"/>
      <c r="BC68" s="1019"/>
      <c r="BD68" s="1020"/>
      <c r="BE68" s="237"/>
      <c r="BF68" s="237"/>
      <c r="BG68" s="237"/>
      <c r="BH68" s="237"/>
      <c r="BI68" s="237"/>
      <c r="BJ68" s="237"/>
      <c r="BK68" s="237"/>
      <c r="BL68" s="237"/>
      <c r="BM68" s="237"/>
      <c r="BN68" s="237"/>
      <c r="BO68" s="237"/>
      <c r="BP68" s="237"/>
      <c r="BQ68" s="234">
        <v>62</v>
      </c>
      <c r="BR68" s="239"/>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6"/>
    </row>
    <row r="69" spans="1:131" ht="26.25" customHeight="1" x14ac:dyDescent="0.2">
      <c r="A69" s="234">
        <v>2</v>
      </c>
      <c r="B69" s="1010" t="s">
        <v>591</v>
      </c>
      <c r="C69" s="1011"/>
      <c r="D69" s="1011"/>
      <c r="E69" s="1011"/>
      <c r="F69" s="1011"/>
      <c r="G69" s="1011"/>
      <c r="H69" s="1011"/>
      <c r="I69" s="1011"/>
      <c r="J69" s="1011"/>
      <c r="K69" s="1011"/>
      <c r="L69" s="1011"/>
      <c r="M69" s="1011"/>
      <c r="N69" s="1011"/>
      <c r="O69" s="1011"/>
      <c r="P69" s="1012"/>
      <c r="Q69" s="1013">
        <v>110364</v>
      </c>
      <c r="R69" s="1007"/>
      <c r="S69" s="1007"/>
      <c r="T69" s="1007"/>
      <c r="U69" s="1007"/>
      <c r="V69" s="1007">
        <v>102205</v>
      </c>
      <c r="W69" s="1007"/>
      <c r="X69" s="1007"/>
      <c r="Y69" s="1007"/>
      <c r="Z69" s="1007"/>
      <c r="AA69" s="1007">
        <v>8159</v>
      </c>
      <c r="AB69" s="1007"/>
      <c r="AC69" s="1007"/>
      <c r="AD69" s="1007"/>
      <c r="AE69" s="1007"/>
      <c r="AF69" s="1007">
        <v>15550</v>
      </c>
      <c r="AG69" s="1007"/>
      <c r="AH69" s="1007"/>
      <c r="AI69" s="1007"/>
      <c r="AJ69" s="1007"/>
      <c r="AK69" s="1007" t="s">
        <v>589</v>
      </c>
      <c r="AL69" s="1007"/>
      <c r="AM69" s="1007"/>
      <c r="AN69" s="1007"/>
      <c r="AO69" s="1007"/>
      <c r="AP69" s="1007" t="s">
        <v>589</v>
      </c>
      <c r="AQ69" s="1007"/>
      <c r="AR69" s="1007"/>
      <c r="AS69" s="1007"/>
      <c r="AT69" s="1007"/>
      <c r="AU69" s="1007" t="s">
        <v>589</v>
      </c>
      <c r="AV69" s="1007"/>
      <c r="AW69" s="1007"/>
      <c r="AX69" s="1007"/>
      <c r="AY69" s="1007"/>
      <c r="AZ69" s="1008"/>
      <c r="BA69" s="1008"/>
      <c r="BB69" s="1008"/>
      <c r="BC69" s="1008"/>
      <c r="BD69" s="1009"/>
      <c r="BE69" s="237"/>
      <c r="BF69" s="237"/>
      <c r="BG69" s="237"/>
      <c r="BH69" s="237"/>
      <c r="BI69" s="237"/>
      <c r="BJ69" s="237"/>
      <c r="BK69" s="237"/>
      <c r="BL69" s="237"/>
      <c r="BM69" s="237"/>
      <c r="BN69" s="237"/>
      <c r="BO69" s="237"/>
      <c r="BP69" s="237"/>
      <c r="BQ69" s="234">
        <v>63</v>
      </c>
      <c r="BR69" s="239"/>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6"/>
    </row>
    <row r="70" spans="1:131" ht="26.25" customHeight="1" x14ac:dyDescent="0.2">
      <c r="A70" s="234">
        <v>3</v>
      </c>
      <c r="B70" s="1010" t="s">
        <v>592</v>
      </c>
      <c r="C70" s="1011"/>
      <c r="D70" s="1011"/>
      <c r="E70" s="1011"/>
      <c r="F70" s="1011"/>
      <c r="G70" s="1011"/>
      <c r="H70" s="1011"/>
      <c r="I70" s="1011"/>
      <c r="J70" s="1011"/>
      <c r="K70" s="1011"/>
      <c r="L70" s="1011"/>
      <c r="M70" s="1011"/>
      <c r="N70" s="1011"/>
      <c r="O70" s="1011"/>
      <c r="P70" s="1012"/>
      <c r="Q70" s="1013">
        <v>194</v>
      </c>
      <c r="R70" s="1007"/>
      <c r="S70" s="1007"/>
      <c r="T70" s="1007"/>
      <c r="U70" s="1007"/>
      <c r="V70" s="1007">
        <v>178</v>
      </c>
      <c r="W70" s="1007"/>
      <c r="X70" s="1007"/>
      <c r="Y70" s="1007"/>
      <c r="Z70" s="1007"/>
      <c r="AA70" s="1007">
        <v>16</v>
      </c>
      <c r="AB70" s="1007"/>
      <c r="AC70" s="1007"/>
      <c r="AD70" s="1007"/>
      <c r="AE70" s="1007"/>
      <c r="AF70" s="1007">
        <v>16</v>
      </c>
      <c r="AG70" s="1007"/>
      <c r="AH70" s="1007"/>
      <c r="AI70" s="1007"/>
      <c r="AJ70" s="1007"/>
      <c r="AK70" s="1007" t="s">
        <v>589</v>
      </c>
      <c r="AL70" s="1007"/>
      <c r="AM70" s="1007"/>
      <c r="AN70" s="1007"/>
      <c r="AO70" s="1007"/>
      <c r="AP70" s="1007" t="s">
        <v>589</v>
      </c>
      <c r="AQ70" s="1007"/>
      <c r="AR70" s="1007"/>
      <c r="AS70" s="1007"/>
      <c r="AT70" s="1007"/>
      <c r="AU70" s="1007" t="s">
        <v>589</v>
      </c>
      <c r="AV70" s="1007"/>
      <c r="AW70" s="1007"/>
      <c r="AX70" s="1007"/>
      <c r="AY70" s="1007"/>
      <c r="AZ70" s="1008"/>
      <c r="BA70" s="1008"/>
      <c r="BB70" s="1008"/>
      <c r="BC70" s="1008"/>
      <c r="BD70" s="1009"/>
      <c r="BE70" s="237"/>
      <c r="BF70" s="237"/>
      <c r="BG70" s="237"/>
      <c r="BH70" s="237"/>
      <c r="BI70" s="237"/>
      <c r="BJ70" s="237"/>
      <c r="BK70" s="237"/>
      <c r="BL70" s="237"/>
      <c r="BM70" s="237"/>
      <c r="BN70" s="237"/>
      <c r="BO70" s="237"/>
      <c r="BP70" s="237"/>
      <c r="BQ70" s="234">
        <v>64</v>
      </c>
      <c r="BR70" s="239"/>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6"/>
    </row>
    <row r="71" spans="1:131" ht="26.25" customHeight="1" x14ac:dyDescent="0.2">
      <c r="A71" s="234">
        <v>4</v>
      </c>
      <c r="B71" s="1010" t="s">
        <v>593</v>
      </c>
      <c r="C71" s="1011"/>
      <c r="D71" s="1011"/>
      <c r="E71" s="1011"/>
      <c r="F71" s="1011"/>
      <c r="G71" s="1011"/>
      <c r="H71" s="1011"/>
      <c r="I71" s="1011"/>
      <c r="J71" s="1011"/>
      <c r="K71" s="1011"/>
      <c r="L71" s="1011"/>
      <c r="M71" s="1011"/>
      <c r="N71" s="1011"/>
      <c r="O71" s="1011"/>
      <c r="P71" s="1012"/>
      <c r="Q71" s="1013">
        <v>1305178</v>
      </c>
      <c r="R71" s="1007"/>
      <c r="S71" s="1007"/>
      <c r="T71" s="1007"/>
      <c r="U71" s="1007"/>
      <c r="V71" s="1007">
        <v>1290844</v>
      </c>
      <c r="W71" s="1007"/>
      <c r="X71" s="1007"/>
      <c r="Y71" s="1007"/>
      <c r="Z71" s="1007"/>
      <c r="AA71" s="1007">
        <v>14334</v>
      </c>
      <c r="AB71" s="1007"/>
      <c r="AC71" s="1007"/>
      <c r="AD71" s="1007"/>
      <c r="AE71" s="1007"/>
      <c r="AF71" s="1007">
        <v>14334</v>
      </c>
      <c r="AG71" s="1007"/>
      <c r="AH71" s="1007"/>
      <c r="AI71" s="1007"/>
      <c r="AJ71" s="1007"/>
      <c r="AK71" s="1007">
        <v>9500</v>
      </c>
      <c r="AL71" s="1007"/>
      <c r="AM71" s="1007"/>
      <c r="AN71" s="1007"/>
      <c r="AO71" s="1007"/>
      <c r="AP71" s="1007" t="s">
        <v>589</v>
      </c>
      <c r="AQ71" s="1007"/>
      <c r="AR71" s="1007"/>
      <c r="AS71" s="1007"/>
      <c r="AT71" s="1007"/>
      <c r="AU71" s="1007" t="s">
        <v>589</v>
      </c>
      <c r="AV71" s="1007"/>
      <c r="AW71" s="1007"/>
      <c r="AX71" s="1007"/>
      <c r="AY71" s="1007"/>
      <c r="AZ71" s="1008"/>
      <c r="BA71" s="1008"/>
      <c r="BB71" s="1008"/>
      <c r="BC71" s="1008"/>
      <c r="BD71" s="1009"/>
      <c r="BE71" s="237"/>
      <c r="BF71" s="237"/>
      <c r="BG71" s="237"/>
      <c r="BH71" s="237"/>
      <c r="BI71" s="237"/>
      <c r="BJ71" s="237"/>
      <c r="BK71" s="237"/>
      <c r="BL71" s="237"/>
      <c r="BM71" s="237"/>
      <c r="BN71" s="237"/>
      <c r="BO71" s="237"/>
      <c r="BP71" s="237"/>
      <c r="BQ71" s="234">
        <v>65</v>
      </c>
      <c r="BR71" s="239"/>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6"/>
    </row>
    <row r="72" spans="1:131" ht="26.25" customHeight="1" x14ac:dyDescent="0.2">
      <c r="A72" s="234">
        <v>5</v>
      </c>
      <c r="B72" s="1010" t="s">
        <v>594</v>
      </c>
      <c r="C72" s="1011"/>
      <c r="D72" s="1011"/>
      <c r="E72" s="1011"/>
      <c r="F72" s="1011"/>
      <c r="G72" s="1011"/>
      <c r="H72" s="1011"/>
      <c r="I72" s="1011"/>
      <c r="J72" s="1011"/>
      <c r="K72" s="1011"/>
      <c r="L72" s="1011"/>
      <c r="M72" s="1011"/>
      <c r="N72" s="1011"/>
      <c r="O72" s="1011"/>
      <c r="P72" s="1012"/>
      <c r="Q72" s="1013">
        <v>39180</v>
      </c>
      <c r="R72" s="1007"/>
      <c r="S72" s="1007"/>
      <c r="T72" s="1007"/>
      <c r="U72" s="1007"/>
      <c r="V72" s="1007">
        <v>36872</v>
      </c>
      <c r="W72" s="1007"/>
      <c r="X72" s="1007"/>
      <c r="Y72" s="1007"/>
      <c r="Z72" s="1007"/>
      <c r="AA72" s="1007">
        <v>2308</v>
      </c>
      <c r="AB72" s="1007"/>
      <c r="AC72" s="1007"/>
      <c r="AD72" s="1007"/>
      <c r="AE72" s="1007"/>
      <c r="AF72" s="1007">
        <v>23683</v>
      </c>
      <c r="AG72" s="1007"/>
      <c r="AH72" s="1007"/>
      <c r="AI72" s="1007"/>
      <c r="AJ72" s="1007"/>
      <c r="AK72" s="1007" t="s">
        <v>589</v>
      </c>
      <c r="AL72" s="1007"/>
      <c r="AM72" s="1007"/>
      <c r="AN72" s="1007"/>
      <c r="AO72" s="1007"/>
      <c r="AP72" s="1007">
        <v>98164</v>
      </c>
      <c r="AQ72" s="1007"/>
      <c r="AR72" s="1007"/>
      <c r="AS72" s="1007"/>
      <c r="AT72" s="1007"/>
      <c r="AU72" s="1007" t="s">
        <v>589</v>
      </c>
      <c r="AV72" s="1007"/>
      <c r="AW72" s="1007"/>
      <c r="AX72" s="1007"/>
      <c r="AY72" s="1007"/>
      <c r="AZ72" s="1008"/>
      <c r="BA72" s="1008"/>
      <c r="BB72" s="1008"/>
      <c r="BC72" s="1008"/>
      <c r="BD72" s="1009"/>
      <c r="BE72" s="237"/>
      <c r="BF72" s="237"/>
      <c r="BG72" s="237"/>
      <c r="BH72" s="237"/>
      <c r="BI72" s="237"/>
      <c r="BJ72" s="237"/>
      <c r="BK72" s="237"/>
      <c r="BL72" s="237"/>
      <c r="BM72" s="237"/>
      <c r="BN72" s="237"/>
      <c r="BO72" s="237"/>
      <c r="BP72" s="237"/>
      <c r="BQ72" s="234">
        <v>66</v>
      </c>
      <c r="BR72" s="239"/>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6"/>
    </row>
    <row r="73" spans="1:131" ht="26.25" customHeight="1" x14ac:dyDescent="0.2">
      <c r="A73" s="234">
        <v>6</v>
      </c>
      <c r="B73" s="1010" t="s">
        <v>595</v>
      </c>
      <c r="C73" s="1011"/>
      <c r="D73" s="1011"/>
      <c r="E73" s="1011"/>
      <c r="F73" s="1011"/>
      <c r="G73" s="1011"/>
      <c r="H73" s="1011"/>
      <c r="I73" s="1011"/>
      <c r="J73" s="1011"/>
      <c r="K73" s="1011"/>
      <c r="L73" s="1011"/>
      <c r="M73" s="1011"/>
      <c r="N73" s="1011"/>
      <c r="O73" s="1011"/>
      <c r="P73" s="1012"/>
      <c r="Q73" s="1013">
        <v>6632</v>
      </c>
      <c r="R73" s="1007"/>
      <c r="S73" s="1007"/>
      <c r="T73" s="1007"/>
      <c r="U73" s="1007"/>
      <c r="V73" s="1007">
        <v>5979</v>
      </c>
      <c r="W73" s="1007"/>
      <c r="X73" s="1007"/>
      <c r="Y73" s="1007"/>
      <c r="Z73" s="1007"/>
      <c r="AA73" s="1007">
        <v>653</v>
      </c>
      <c r="AB73" s="1007"/>
      <c r="AC73" s="1007"/>
      <c r="AD73" s="1007"/>
      <c r="AE73" s="1007"/>
      <c r="AF73" s="1007">
        <v>19383</v>
      </c>
      <c r="AG73" s="1007"/>
      <c r="AH73" s="1007"/>
      <c r="AI73" s="1007"/>
      <c r="AJ73" s="1007"/>
      <c r="AK73" s="1007" t="s">
        <v>589</v>
      </c>
      <c r="AL73" s="1007"/>
      <c r="AM73" s="1007"/>
      <c r="AN73" s="1007"/>
      <c r="AO73" s="1007"/>
      <c r="AP73" s="1007">
        <v>20120</v>
      </c>
      <c r="AQ73" s="1007"/>
      <c r="AR73" s="1007"/>
      <c r="AS73" s="1007"/>
      <c r="AT73" s="1007"/>
      <c r="AU73" s="1007" t="s">
        <v>589</v>
      </c>
      <c r="AV73" s="1007"/>
      <c r="AW73" s="1007"/>
      <c r="AX73" s="1007"/>
      <c r="AY73" s="1007"/>
      <c r="AZ73" s="1008"/>
      <c r="BA73" s="1008"/>
      <c r="BB73" s="1008"/>
      <c r="BC73" s="1008"/>
      <c r="BD73" s="1009"/>
      <c r="BE73" s="237"/>
      <c r="BF73" s="237"/>
      <c r="BG73" s="237"/>
      <c r="BH73" s="237"/>
      <c r="BI73" s="237"/>
      <c r="BJ73" s="237"/>
      <c r="BK73" s="237"/>
      <c r="BL73" s="237"/>
      <c r="BM73" s="237"/>
      <c r="BN73" s="237"/>
      <c r="BO73" s="237"/>
      <c r="BP73" s="237"/>
      <c r="BQ73" s="234">
        <v>67</v>
      </c>
      <c r="BR73" s="239"/>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6"/>
    </row>
    <row r="74" spans="1:131" ht="26.25" customHeight="1" x14ac:dyDescent="0.2">
      <c r="A74" s="234">
        <v>7</v>
      </c>
      <c r="B74" s="1010"/>
      <c r="C74" s="1011"/>
      <c r="D74" s="1011"/>
      <c r="E74" s="1011"/>
      <c r="F74" s="1011"/>
      <c r="G74" s="1011"/>
      <c r="H74" s="1011"/>
      <c r="I74" s="1011"/>
      <c r="J74" s="1011"/>
      <c r="K74" s="1011"/>
      <c r="L74" s="1011"/>
      <c r="M74" s="1011"/>
      <c r="N74" s="1011"/>
      <c r="O74" s="1011"/>
      <c r="P74" s="1012"/>
      <c r="Q74" s="1013"/>
      <c r="R74" s="1007"/>
      <c r="S74" s="1007"/>
      <c r="T74" s="1007"/>
      <c r="U74" s="1007"/>
      <c r="V74" s="1007"/>
      <c r="W74" s="1007"/>
      <c r="X74" s="1007"/>
      <c r="Y74" s="1007"/>
      <c r="Z74" s="1007"/>
      <c r="AA74" s="1007"/>
      <c r="AB74" s="1007"/>
      <c r="AC74" s="1007"/>
      <c r="AD74" s="1007"/>
      <c r="AE74" s="1007"/>
      <c r="AF74" s="1007"/>
      <c r="AG74" s="1007"/>
      <c r="AH74" s="1007"/>
      <c r="AI74" s="1007"/>
      <c r="AJ74" s="1007"/>
      <c r="AK74" s="1007"/>
      <c r="AL74" s="1007"/>
      <c r="AM74" s="1007"/>
      <c r="AN74" s="1007"/>
      <c r="AO74" s="1007"/>
      <c r="AP74" s="1007"/>
      <c r="AQ74" s="1007"/>
      <c r="AR74" s="1007"/>
      <c r="AS74" s="1007"/>
      <c r="AT74" s="1007"/>
      <c r="AU74" s="1007"/>
      <c r="AV74" s="1007"/>
      <c r="AW74" s="1007"/>
      <c r="AX74" s="1007"/>
      <c r="AY74" s="1007"/>
      <c r="AZ74" s="1008"/>
      <c r="BA74" s="1008"/>
      <c r="BB74" s="1008"/>
      <c r="BC74" s="1008"/>
      <c r="BD74" s="1009"/>
      <c r="BE74" s="237"/>
      <c r="BF74" s="237"/>
      <c r="BG74" s="237"/>
      <c r="BH74" s="237"/>
      <c r="BI74" s="237"/>
      <c r="BJ74" s="237"/>
      <c r="BK74" s="237"/>
      <c r="BL74" s="237"/>
      <c r="BM74" s="237"/>
      <c r="BN74" s="237"/>
      <c r="BO74" s="237"/>
      <c r="BP74" s="237"/>
      <c r="BQ74" s="234">
        <v>68</v>
      </c>
      <c r="BR74" s="239"/>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6"/>
    </row>
    <row r="75" spans="1:131" ht="26.25" customHeight="1" x14ac:dyDescent="0.2">
      <c r="A75" s="234">
        <v>8</v>
      </c>
      <c r="B75" s="1010"/>
      <c r="C75" s="1011"/>
      <c r="D75" s="1011"/>
      <c r="E75" s="1011"/>
      <c r="F75" s="1011"/>
      <c r="G75" s="1011"/>
      <c r="H75" s="1011"/>
      <c r="I75" s="1011"/>
      <c r="J75" s="1011"/>
      <c r="K75" s="1011"/>
      <c r="L75" s="1011"/>
      <c r="M75" s="1011"/>
      <c r="N75" s="1011"/>
      <c r="O75" s="1011"/>
      <c r="P75" s="1012"/>
      <c r="Q75" s="1014"/>
      <c r="R75" s="1015"/>
      <c r="S75" s="1015"/>
      <c r="T75" s="1015"/>
      <c r="U75" s="1016"/>
      <c r="V75" s="1017"/>
      <c r="W75" s="1015"/>
      <c r="X75" s="1015"/>
      <c r="Y75" s="1015"/>
      <c r="Z75" s="1016"/>
      <c r="AA75" s="1017"/>
      <c r="AB75" s="1015"/>
      <c r="AC75" s="1015"/>
      <c r="AD75" s="1015"/>
      <c r="AE75" s="1016"/>
      <c r="AF75" s="1017"/>
      <c r="AG75" s="1015"/>
      <c r="AH75" s="1015"/>
      <c r="AI75" s="1015"/>
      <c r="AJ75" s="1016"/>
      <c r="AK75" s="1017"/>
      <c r="AL75" s="1015"/>
      <c r="AM75" s="1015"/>
      <c r="AN75" s="1015"/>
      <c r="AO75" s="1016"/>
      <c r="AP75" s="1017"/>
      <c r="AQ75" s="1015"/>
      <c r="AR75" s="1015"/>
      <c r="AS75" s="1015"/>
      <c r="AT75" s="1016"/>
      <c r="AU75" s="1017"/>
      <c r="AV75" s="1015"/>
      <c r="AW75" s="1015"/>
      <c r="AX75" s="1015"/>
      <c r="AY75" s="1016"/>
      <c r="AZ75" s="1008"/>
      <c r="BA75" s="1008"/>
      <c r="BB75" s="1008"/>
      <c r="BC75" s="1008"/>
      <c r="BD75" s="1009"/>
      <c r="BE75" s="237"/>
      <c r="BF75" s="237"/>
      <c r="BG75" s="237"/>
      <c r="BH75" s="237"/>
      <c r="BI75" s="237"/>
      <c r="BJ75" s="237"/>
      <c r="BK75" s="237"/>
      <c r="BL75" s="237"/>
      <c r="BM75" s="237"/>
      <c r="BN75" s="237"/>
      <c r="BO75" s="237"/>
      <c r="BP75" s="237"/>
      <c r="BQ75" s="234">
        <v>69</v>
      </c>
      <c r="BR75" s="239"/>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6"/>
    </row>
    <row r="76" spans="1:131" ht="26.25" customHeight="1" x14ac:dyDescent="0.2">
      <c r="A76" s="234">
        <v>9</v>
      </c>
      <c r="B76" s="1010"/>
      <c r="C76" s="1011"/>
      <c r="D76" s="1011"/>
      <c r="E76" s="1011"/>
      <c r="F76" s="1011"/>
      <c r="G76" s="1011"/>
      <c r="H76" s="1011"/>
      <c r="I76" s="1011"/>
      <c r="J76" s="1011"/>
      <c r="K76" s="1011"/>
      <c r="L76" s="1011"/>
      <c r="M76" s="1011"/>
      <c r="N76" s="1011"/>
      <c r="O76" s="1011"/>
      <c r="P76" s="1012"/>
      <c r="Q76" s="1014"/>
      <c r="R76" s="1015"/>
      <c r="S76" s="1015"/>
      <c r="T76" s="1015"/>
      <c r="U76" s="1016"/>
      <c r="V76" s="1017"/>
      <c r="W76" s="1015"/>
      <c r="X76" s="1015"/>
      <c r="Y76" s="1015"/>
      <c r="Z76" s="1016"/>
      <c r="AA76" s="1017"/>
      <c r="AB76" s="1015"/>
      <c r="AC76" s="1015"/>
      <c r="AD76" s="1015"/>
      <c r="AE76" s="1016"/>
      <c r="AF76" s="1017"/>
      <c r="AG76" s="1015"/>
      <c r="AH76" s="1015"/>
      <c r="AI76" s="1015"/>
      <c r="AJ76" s="1016"/>
      <c r="AK76" s="1017"/>
      <c r="AL76" s="1015"/>
      <c r="AM76" s="1015"/>
      <c r="AN76" s="1015"/>
      <c r="AO76" s="1016"/>
      <c r="AP76" s="1017"/>
      <c r="AQ76" s="1015"/>
      <c r="AR76" s="1015"/>
      <c r="AS76" s="1015"/>
      <c r="AT76" s="1016"/>
      <c r="AU76" s="1017"/>
      <c r="AV76" s="1015"/>
      <c r="AW76" s="1015"/>
      <c r="AX76" s="1015"/>
      <c r="AY76" s="1016"/>
      <c r="AZ76" s="1008"/>
      <c r="BA76" s="1008"/>
      <c r="BB76" s="1008"/>
      <c r="BC76" s="1008"/>
      <c r="BD76" s="1009"/>
      <c r="BE76" s="237"/>
      <c r="BF76" s="237"/>
      <c r="BG76" s="237"/>
      <c r="BH76" s="237"/>
      <c r="BI76" s="237"/>
      <c r="BJ76" s="237"/>
      <c r="BK76" s="237"/>
      <c r="BL76" s="237"/>
      <c r="BM76" s="237"/>
      <c r="BN76" s="237"/>
      <c r="BO76" s="237"/>
      <c r="BP76" s="237"/>
      <c r="BQ76" s="234">
        <v>70</v>
      </c>
      <c r="BR76" s="239"/>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6"/>
    </row>
    <row r="77" spans="1:131" ht="26.25" customHeight="1" x14ac:dyDescent="0.2">
      <c r="A77" s="234">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37"/>
      <c r="BF77" s="237"/>
      <c r="BG77" s="237"/>
      <c r="BH77" s="237"/>
      <c r="BI77" s="237"/>
      <c r="BJ77" s="237"/>
      <c r="BK77" s="237"/>
      <c r="BL77" s="237"/>
      <c r="BM77" s="237"/>
      <c r="BN77" s="237"/>
      <c r="BO77" s="237"/>
      <c r="BP77" s="237"/>
      <c r="BQ77" s="234">
        <v>71</v>
      </c>
      <c r="BR77" s="239"/>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6"/>
    </row>
    <row r="78" spans="1:131" ht="26.25" customHeight="1" x14ac:dyDescent="0.2">
      <c r="A78" s="234">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37"/>
      <c r="BF78" s="237"/>
      <c r="BG78" s="237"/>
      <c r="BH78" s="237"/>
      <c r="BI78" s="237"/>
      <c r="BJ78" s="226"/>
      <c r="BK78" s="226"/>
      <c r="BL78" s="226"/>
      <c r="BM78" s="226"/>
      <c r="BN78" s="226"/>
      <c r="BO78" s="237"/>
      <c r="BP78" s="237"/>
      <c r="BQ78" s="234">
        <v>72</v>
      </c>
      <c r="BR78" s="239"/>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6"/>
    </row>
    <row r="79" spans="1:131" ht="26.25" customHeight="1" x14ac:dyDescent="0.2">
      <c r="A79" s="234">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37"/>
      <c r="BF79" s="237"/>
      <c r="BG79" s="237"/>
      <c r="BH79" s="237"/>
      <c r="BI79" s="237"/>
      <c r="BJ79" s="226"/>
      <c r="BK79" s="226"/>
      <c r="BL79" s="226"/>
      <c r="BM79" s="226"/>
      <c r="BN79" s="226"/>
      <c r="BO79" s="237"/>
      <c r="BP79" s="237"/>
      <c r="BQ79" s="234">
        <v>73</v>
      </c>
      <c r="BR79" s="239"/>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6"/>
    </row>
    <row r="80" spans="1:131" ht="26.25" customHeight="1" x14ac:dyDescent="0.2">
      <c r="A80" s="234">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37"/>
      <c r="BF80" s="237"/>
      <c r="BG80" s="237"/>
      <c r="BH80" s="237"/>
      <c r="BI80" s="237"/>
      <c r="BJ80" s="237"/>
      <c r="BK80" s="237"/>
      <c r="BL80" s="237"/>
      <c r="BM80" s="237"/>
      <c r="BN80" s="237"/>
      <c r="BO80" s="237"/>
      <c r="BP80" s="237"/>
      <c r="BQ80" s="234">
        <v>74</v>
      </c>
      <c r="BR80" s="239"/>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6"/>
    </row>
    <row r="81" spans="1:131" ht="26.25" customHeight="1" x14ac:dyDescent="0.2">
      <c r="A81" s="234">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37"/>
      <c r="BF81" s="237"/>
      <c r="BG81" s="237"/>
      <c r="BH81" s="237"/>
      <c r="BI81" s="237"/>
      <c r="BJ81" s="237"/>
      <c r="BK81" s="237"/>
      <c r="BL81" s="237"/>
      <c r="BM81" s="237"/>
      <c r="BN81" s="237"/>
      <c r="BO81" s="237"/>
      <c r="BP81" s="237"/>
      <c r="BQ81" s="234">
        <v>75</v>
      </c>
      <c r="BR81" s="239"/>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6"/>
    </row>
    <row r="82" spans="1:131" ht="26.25" customHeight="1" x14ac:dyDescent="0.2">
      <c r="A82" s="234">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37"/>
      <c r="BF82" s="237"/>
      <c r="BG82" s="237"/>
      <c r="BH82" s="237"/>
      <c r="BI82" s="237"/>
      <c r="BJ82" s="237"/>
      <c r="BK82" s="237"/>
      <c r="BL82" s="237"/>
      <c r="BM82" s="237"/>
      <c r="BN82" s="237"/>
      <c r="BO82" s="237"/>
      <c r="BP82" s="237"/>
      <c r="BQ82" s="234">
        <v>76</v>
      </c>
      <c r="BR82" s="239"/>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6"/>
    </row>
    <row r="83" spans="1:131" ht="26.25" customHeight="1" x14ac:dyDescent="0.2">
      <c r="A83" s="234">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37"/>
      <c r="BF83" s="237"/>
      <c r="BG83" s="237"/>
      <c r="BH83" s="237"/>
      <c r="BI83" s="237"/>
      <c r="BJ83" s="237"/>
      <c r="BK83" s="237"/>
      <c r="BL83" s="237"/>
      <c r="BM83" s="237"/>
      <c r="BN83" s="237"/>
      <c r="BO83" s="237"/>
      <c r="BP83" s="237"/>
      <c r="BQ83" s="234">
        <v>77</v>
      </c>
      <c r="BR83" s="239"/>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6"/>
    </row>
    <row r="84" spans="1:131" ht="26.25" customHeight="1" x14ac:dyDescent="0.2">
      <c r="A84" s="234">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37"/>
      <c r="BF84" s="237"/>
      <c r="BG84" s="237"/>
      <c r="BH84" s="237"/>
      <c r="BI84" s="237"/>
      <c r="BJ84" s="237"/>
      <c r="BK84" s="237"/>
      <c r="BL84" s="237"/>
      <c r="BM84" s="237"/>
      <c r="BN84" s="237"/>
      <c r="BO84" s="237"/>
      <c r="BP84" s="237"/>
      <c r="BQ84" s="234">
        <v>78</v>
      </c>
      <c r="BR84" s="239"/>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6"/>
    </row>
    <row r="85" spans="1:131" ht="26.25" customHeight="1" x14ac:dyDescent="0.2">
      <c r="A85" s="234">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7"/>
      <c r="BF85" s="237"/>
      <c r="BG85" s="237"/>
      <c r="BH85" s="237"/>
      <c r="BI85" s="237"/>
      <c r="BJ85" s="237"/>
      <c r="BK85" s="237"/>
      <c r="BL85" s="237"/>
      <c r="BM85" s="237"/>
      <c r="BN85" s="237"/>
      <c r="BO85" s="237"/>
      <c r="BP85" s="237"/>
      <c r="BQ85" s="234">
        <v>79</v>
      </c>
      <c r="BR85" s="239"/>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6"/>
    </row>
    <row r="86" spans="1:131" ht="26.25" customHeight="1" x14ac:dyDescent="0.2">
      <c r="A86" s="234">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7"/>
      <c r="BF86" s="237"/>
      <c r="BG86" s="237"/>
      <c r="BH86" s="237"/>
      <c r="BI86" s="237"/>
      <c r="BJ86" s="237"/>
      <c r="BK86" s="237"/>
      <c r="BL86" s="237"/>
      <c r="BM86" s="237"/>
      <c r="BN86" s="237"/>
      <c r="BO86" s="237"/>
      <c r="BP86" s="237"/>
      <c r="BQ86" s="234">
        <v>80</v>
      </c>
      <c r="BR86" s="239"/>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6"/>
    </row>
    <row r="87" spans="1:131" ht="26.25" customHeight="1" x14ac:dyDescent="0.2">
      <c r="A87" s="240">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7"/>
      <c r="BF87" s="237"/>
      <c r="BG87" s="237"/>
      <c r="BH87" s="237"/>
      <c r="BI87" s="237"/>
      <c r="BJ87" s="237"/>
      <c r="BK87" s="237"/>
      <c r="BL87" s="237"/>
      <c r="BM87" s="237"/>
      <c r="BN87" s="237"/>
      <c r="BO87" s="237"/>
      <c r="BP87" s="237"/>
      <c r="BQ87" s="234">
        <v>81</v>
      </c>
      <c r="BR87" s="239"/>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6"/>
    </row>
    <row r="88" spans="1:131" ht="26.25" customHeight="1" thickBot="1" x14ac:dyDescent="0.25">
      <c r="A88" s="236" t="s">
        <v>392</v>
      </c>
      <c r="B88" s="973" t="s">
        <v>425</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72998</v>
      </c>
      <c r="AG88" s="995"/>
      <c r="AH88" s="995"/>
      <c r="AI88" s="995"/>
      <c r="AJ88" s="995"/>
      <c r="AK88" s="999"/>
      <c r="AL88" s="999"/>
      <c r="AM88" s="999"/>
      <c r="AN88" s="999"/>
      <c r="AO88" s="999"/>
      <c r="AP88" s="995">
        <v>122440</v>
      </c>
      <c r="AQ88" s="995"/>
      <c r="AR88" s="995"/>
      <c r="AS88" s="995"/>
      <c r="AT88" s="995"/>
      <c r="AU88" s="995">
        <v>1442</v>
      </c>
      <c r="AV88" s="995"/>
      <c r="AW88" s="995"/>
      <c r="AX88" s="995"/>
      <c r="AY88" s="995"/>
      <c r="AZ88" s="996"/>
      <c r="BA88" s="996"/>
      <c r="BB88" s="996"/>
      <c r="BC88" s="996"/>
      <c r="BD88" s="997"/>
      <c r="BE88" s="237"/>
      <c r="BF88" s="237"/>
      <c r="BG88" s="237"/>
      <c r="BH88" s="237"/>
      <c r="BI88" s="237"/>
      <c r="BJ88" s="237"/>
      <c r="BK88" s="237"/>
      <c r="BL88" s="237"/>
      <c r="BM88" s="237"/>
      <c r="BN88" s="237"/>
      <c r="BO88" s="237"/>
      <c r="BP88" s="237"/>
      <c r="BQ88" s="234">
        <v>82</v>
      </c>
      <c r="BR88" s="239"/>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73" t="s">
        <v>426</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50</v>
      </c>
      <c r="CS102" s="989"/>
      <c r="CT102" s="989"/>
      <c r="CU102" s="989"/>
      <c r="CV102" s="990"/>
      <c r="CW102" s="988">
        <v>54</v>
      </c>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6" t="s">
        <v>427</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7" t="s">
        <v>428</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8" t="s">
        <v>431</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432</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6" customFormat="1" ht="26.25" customHeight="1" x14ac:dyDescent="0.2">
      <c r="A109" s="931" t="s">
        <v>433</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434</v>
      </c>
      <c r="AB109" s="932"/>
      <c r="AC109" s="932"/>
      <c r="AD109" s="932"/>
      <c r="AE109" s="933"/>
      <c r="AF109" s="934" t="s">
        <v>435</v>
      </c>
      <c r="AG109" s="932"/>
      <c r="AH109" s="932"/>
      <c r="AI109" s="932"/>
      <c r="AJ109" s="933"/>
      <c r="AK109" s="934" t="s">
        <v>310</v>
      </c>
      <c r="AL109" s="932"/>
      <c r="AM109" s="932"/>
      <c r="AN109" s="932"/>
      <c r="AO109" s="933"/>
      <c r="AP109" s="934" t="s">
        <v>436</v>
      </c>
      <c r="AQ109" s="932"/>
      <c r="AR109" s="932"/>
      <c r="AS109" s="932"/>
      <c r="AT109" s="965"/>
      <c r="AU109" s="931" t="s">
        <v>433</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434</v>
      </c>
      <c r="BR109" s="932"/>
      <c r="BS109" s="932"/>
      <c r="BT109" s="932"/>
      <c r="BU109" s="933"/>
      <c r="BV109" s="934" t="s">
        <v>435</v>
      </c>
      <c r="BW109" s="932"/>
      <c r="BX109" s="932"/>
      <c r="BY109" s="932"/>
      <c r="BZ109" s="933"/>
      <c r="CA109" s="934" t="s">
        <v>310</v>
      </c>
      <c r="CB109" s="932"/>
      <c r="CC109" s="932"/>
      <c r="CD109" s="932"/>
      <c r="CE109" s="933"/>
      <c r="CF109" s="972" t="s">
        <v>436</v>
      </c>
      <c r="CG109" s="972"/>
      <c r="CH109" s="972"/>
      <c r="CI109" s="972"/>
      <c r="CJ109" s="972"/>
      <c r="CK109" s="934" t="s">
        <v>437</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434</v>
      </c>
      <c r="DH109" s="932"/>
      <c r="DI109" s="932"/>
      <c r="DJ109" s="932"/>
      <c r="DK109" s="933"/>
      <c r="DL109" s="934" t="s">
        <v>435</v>
      </c>
      <c r="DM109" s="932"/>
      <c r="DN109" s="932"/>
      <c r="DO109" s="932"/>
      <c r="DP109" s="933"/>
      <c r="DQ109" s="934" t="s">
        <v>310</v>
      </c>
      <c r="DR109" s="932"/>
      <c r="DS109" s="932"/>
      <c r="DT109" s="932"/>
      <c r="DU109" s="933"/>
      <c r="DV109" s="934" t="s">
        <v>436</v>
      </c>
      <c r="DW109" s="932"/>
      <c r="DX109" s="932"/>
      <c r="DY109" s="932"/>
      <c r="DZ109" s="965"/>
    </row>
    <row r="110" spans="1:131" s="226" customFormat="1" ht="26.25" customHeight="1" x14ac:dyDescent="0.2">
      <c r="A110" s="843" t="s">
        <v>438</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2466383</v>
      </c>
      <c r="AB110" s="925"/>
      <c r="AC110" s="925"/>
      <c r="AD110" s="925"/>
      <c r="AE110" s="926"/>
      <c r="AF110" s="927">
        <v>2490533</v>
      </c>
      <c r="AG110" s="925"/>
      <c r="AH110" s="925"/>
      <c r="AI110" s="925"/>
      <c r="AJ110" s="926"/>
      <c r="AK110" s="927">
        <v>2573006</v>
      </c>
      <c r="AL110" s="925"/>
      <c r="AM110" s="925"/>
      <c r="AN110" s="925"/>
      <c r="AO110" s="926"/>
      <c r="AP110" s="928">
        <v>15.5</v>
      </c>
      <c r="AQ110" s="929"/>
      <c r="AR110" s="929"/>
      <c r="AS110" s="929"/>
      <c r="AT110" s="930"/>
      <c r="AU110" s="966" t="s">
        <v>75</v>
      </c>
      <c r="AV110" s="967"/>
      <c r="AW110" s="967"/>
      <c r="AX110" s="967"/>
      <c r="AY110" s="967"/>
      <c r="AZ110" s="896" t="s">
        <v>439</v>
      </c>
      <c r="BA110" s="844"/>
      <c r="BB110" s="844"/>
      <c r="BC110" s="844"/>
      <c r="BD110" s="844"/>
      <c r="BE110" s="844"/>
      <c r="BF110" s="844"/>
      <c r="BG110" s="844"/>
      <c r="BH110" s="844"/>
      <c r="BI110" s="844"/>
      <c r="BJ110" s="844"/>
      <c r="BK110" s="844"/>
      <c r="BL110" s="844"/>
      <c r="BM110" s="844"/>
      <c r="BN110" s="844"/>
      <c r="BO110" s="844"/>
      <c r="BP110" s="845"/>
      <c r="BQ110" s="897">
        <v>28502044</v>
      </c>
      <c r="BR110" s="878"/>
      <c r="BS110" s="878"/>
      <c r="BT110" s="878"/>
      <c r="BU110" s="878"/>
      <c r="BV110" s="878">
        <v>31785141</v>
      </c>
      <c r="BW110" s="878"/>
      <c r="BX110" s="878"/>
      <c r="BY110" s="878"/>
      <c r="BZ110" s="878"/>
      <c r="CA110" s="878">
        <v>32338742</v>
      </c>
      <c r="CB110" s="878"/>
      <c r="CC110" s="878"/>
      <c r="CD110" s="878"/>
      <c r="CE110" s="878"/>
      <c r="CF110" s="902">
        <v>195</v>
      </c>
      <c r="CG110" s="903"/>
      <c r="CH110" s="903"/>
      <c r="CI110" s="903"/>
      <c r="CJ110" s="903"/>
      <c r="CK110" s="962" t="s">
        <v>440</v>
      </c>
      <c r="CL110" s="855"/>
      <c r="CM110" s="896" t="s">
        <v>441</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442</v>
      </c>
      <c r="DH110" s="878"/>
      <c r="DI110" s="878"/>
      <c r="DJ110" s="878"/>
      <c r="DK110" s="878"/>
      <c r="DL110" s="878" t="s">
        <v>131</v>
      </c>
      <c r="DM110" s="878"/>
      <c r="DN110" s="878"/>
      <c r="DO110" s="878"/>
      <c r="DP110" s="878"/>
      <c r="DQ110" s="878">
        <v>2167724</v>
      </c>
      <c r="DR110" s="878"/>
      <c r="DS110" s="878"/>
      <c r="DT110" s="878"/>
      <c r="DU110" s="878"/>
      <c r="DV110" s="879">
        <v>13.1</v>
      </c>
      <c r="DW110" s="879"/>
      <c r="DX110" s="879"/>
      <c r="DY110" s="879"/>
      <c r="DZ110" s="880"/>
    </row>
    <row r="111" spans="1:131" s="226" customFormat="1" ht="26.25" customHeight="1" x14ac:dyDescent="0.2">
      <c r="A111" s="810" t="s">
        <v>443</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131</v>
      </c>
      <c r="AB111" s="955"/>
      <c r="AC111" s="955"/>
      <c r="AD111" s="955"/>
      <c r="AE111" s="956"/>
      <c r="AF111" s="957" t="s">
        <v>394</v>
      </c>
      <c r="AG111" s="955"/>
      <c r="AH111" s="955"/>
      <c r="AI111" s="955"/>
      <c r="AJ111" s="956"/>
      <c r="AK111" s="957" t="s">
        <v>131</v>
      </c>
      <c r="AL111" s="955"/>
      <c r="AM111" s="955"/>
      <c r="AN111" s="955"/>
      <c r="AO111" s="956"/>
      <c r="AP111" s="958" t="s">
        <v>444</v>
      </c>
      <c r="AQ111" s="959"/>
      <c r="AR111" s="959"/>
      <c r="AS111" s="959"/>
      <c r="AT111" s="960"/>
      <c r="AU111" s="968"/>
      <c r="AV111" s="969"/>
      <c r="AW111" s="969"/>
      <c r="AX111" s="969"/>
      <c r="AY111" s="969"/>
      <c r="AZ111" s="851" t="s">
        <v>445</v>
      </c>
      <c r="BA111" s="788"/>
      <c r="BB111" s="788"/>
      <c r="BC111" s="788"/>
      <c r="BD111" s="788"/>
      <c r="BE111" s="788"/>
      <c r="BF111" s="788"/>
      <c r="BG111" s="788"/>
      <c r="BH111" s="788"/>
      <c r="BI111" s="788"/>
      <c r="BJ111" s="788"/>
      <c r="BK111" s="788"/>
      <c r="BL111" s="788"/>
      <c r="BM111" s="788"/>
      <c r="BN111" s="788"/>
      <c r="BO111" s="788"/>
      <c r="BP111" s="789"/>
      <c r="BQ111" s="852">
        <v>150741</v>
      </c>
      <c r="BR111" s="853"/>
      <c r="BS111" s="853"/>
      <c r="BT111" s="853"/>
      <c r="BU111" s="853"/>
      <c r="BV111" s="853">
        <v>75984</v>
      </c>
      <c r="BW111" s="853"/>
      <c r="BX111" s="853"/>
      <c r="BY111" s="853"/>
      <c r="BZ111" s="853"/>
      <c r="CA111" s="853">
        <v>2167724</v>
      </c>
      <c r="CB111" s="853"/>
      <c r="CC111" s="853"/>
      <c r="CD111" s="853"/>
      <c r="CE111" s="853"/>
      <c r="CF111" s="911">
        <v>13.1</v>
      </c>
      <c r="CG111" s="912"/>
      <c r="CH111" s="912"/>
      <c r="CI111" s="912"/>
      <c r="CJ111" s="912"/>
      <c r="CK111" s="963"/>
      <c r="CL111" s="857"/>
      <c r="CM111" s="851" t="s">
        <v>446</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447</v>
      </c>
      <c r="DH111" s="853"/>
      <c r="DI111" s="853"/>
      <c r="DJ111" s="853"/>
      <c r="DK111" s="853"/>
      <c r="DL111" s="853" t="s">
        <v>448</v>
      </c>
      <c r="DM111" s="853"/>
      <c r="DN111" s="853"/>
      <c r="DO111" s="853"/>
      <c r="DP111" s="853"/>
      <c r="DQ111" s="853" t="s">
        <v>415</v>
      </c>
      <c r="DR111" s="853"/>
      <c r="DS111" s="853"/>
      <c r="DT111" s="853"/>
      <c r="DU111" s="853"/>
      <c r="DV111" s="830" t="s">
        <v>131</v>
      </c>
      <c r="DW111" s="830"/>
      <c r="DX111" s="830"/>
      <c r="DY111" s="830"/>
      <c r="DZ111" s="831"/>
    </row>
    <row r="112" spans="1:131" s="226" customFormat="1" ht="26.25" customHeight="1" x14ac:dyDescent="0.2">
      <c r="A112" s="948" t="s">
        <v>449</v>
      </c>
      <c r="B112" s="949"/>
      <c r="C112" s="788" t="s">
        <v>450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448</v>
      </c>
      <c r="AB112" s="816"/>
      <c r="AC112" s="816"/>
      <c r="AD112" s="816"/>
      <c r="AE112" s="817"/>
      <c r="AF112" s="818" t="s">
        <v>131</v>
      </c>
      <c r="AG112" s="816"/>
      <c r="AH112" s="816"/>
      <c r="AI112" s="816"/>
      <c r="AJ112" s="817"/>
      <c r="AK112" s="818" t="s">
        <v>448</v>
      </c>
      <c r="AL112" s="816"/>
      <c r="AM112" s="816"/>
      <c r="AN112" s="816"/>
      <c r="AO112" s="817"/>
      <c r="AP112" s="860" t="s">
        <v>415</v>
      </c>
      <c r="AQ112" s="861"/>
      <c r="AR112" s="861"/>
      <c r="AS112" s="861"/>
      <c r="AT112" s="862"/>
      <c r="AU112" s="968"/>
      <c r="AV112" s="969"/>
      <c r="AW112" s="969"/>
      <c r="AX112" s="969"/>
      <c r="AY112" s="969"/>
      <c r="AZ112" s="851" t="s">
        <v>451</v>
      </c>
      <c r="BA112" s="788"/>
      <c r="BB112" s="788"/>
      <c r="BC112" s="788"/>
      <c r="BD112" s="788"/>
      <c r="BE112" s="788"/>
      <c r="BF112" s="788"/>
      <c r="BG112" s="788"/>
      <c r="BH112" s="788"/>
      <c r="BI112" s="788"/>
      <c r="BJ112" s="788"/>
      <c r="BK112" s="788"/>
      <c r="BL112" s="788"/>
      <c r="BM112" s="788"/>
      <c r="BN112" s="788"/>
      <c r="BO112" s="788"/>
      <c r="BP112" s="789"/>
      <c r="BQ112" s="852">
        <v>15867732</v>
      </c>
      <c r="BR112" s="853"/>
      <c r="BS112" s="853"/>
      <c r="BT112" s="853"/>
      <c r="BU112" s="853"/>
      <c r="BV112" s="853">
        <v>15186402</v>
      </c>
      <c r="BW112" s="853"/>
      <c r="BX112" s="853"/>
      <c r="BY112" s="853"/>
      <c r="BZ112" s="853"/>
      <c r="CA112" s="853">
        <v>14115437</v>
      </c>
      <c r="CB112" s="853"/>
      <c r="CC112" s="853"/>
      <c r="CD112" s="853"/>
      <c r="CE112" s="853"/>
      <c r="CF112" s="911">
        <v>85.1</v>
      </c>
      <c r="CG112" s="912"/>
      <c r="CH112" s="912"/>
      <c r="CI112" s="912"/>
      <c r="CJ112" s="912"/>
      <c r="CK112" s="963"/>
      <c r="CL112" s="857"/>
      <c r="CM112" s="851" t="s">
        <v>452</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131</v>
      </c>
      <c r="DH112" s="853"/>
      <c r="DI112" s="853"/>
      <c r="DJ112" s="853"/>
      <c r="DK112" s="853"/>
      <c r="DL112" s="853" t="s">
        <v>415</v>
      </c>
      <c r="DM112" s="853"/>
      <c r="DN112" s="853"/>
      <c r="DO112" s="853"/>
      <c r="DP112" s="853"/>
      <c r="DQ112" s="853" t="s">
        <v>447</v>
      </c>
      <c r="DR112" s="853"/>
      <c r="DS112" s="853"/>
      <c r="DT112" s="853"/>
      <c r="DU112" s="853"/>
      <c r="DV112" s="830" t="s">
        <v>131</v>
      </c>
      <c r="DW112" s="830"/>
      <c r="DX112" s="830"/>
      <c r="DY112" s="830"/>
      <c r="DZ112" s="831"/>
    </row>
    <row r="113" spans="1:130" s="226" customFormat="1" ht="26.25" customHeight="1" x14ac:dyDescent="0.2">
      <c r="A113" s="950"/>
      <c r="B113" s="951"/>
      <c r="C113" s="788" t="s">
        <v>453</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1191767</v>
      </c>
      <c r="AB113" s="955"/>
      <c r="AC113" s="955"/>
      <c r="AD113" s="955"/>
      <c r="AE113" s="956"/>
      <c r="AF113" s="957">
        <v>1172029</v>
      </c>
      <c r="AG113" s="955"/>
      <c r="AH113" s="955"/>
      <c r="AI113" s="955"/>
      <c r="AJ113" s="956"/>
      <c r="AK113" s="957">
        <v>1189066</v>
      </c>
      <c r="AL113" s="955"/>
      <c r="AM113" s="955"/>
      <c r="AN113" s="955"/>
      <c r="AO113" s="956"/>
      <c r="AP113" s="958">
        <v>7.2</v>
      </c>
      <c r="AQ113" s="959"/>
      <c r="AR113" s="959"/>
      <c r="AS113" s="959"/>
      <c r="AT113" s="960"/>
      <c r="AU113" s="968"/>
      <c r="AV113" s="969"/>
      <c r="AW113" s="969"/>
      <c r="AX113" s="969"/>
      <c r="AY113" s="969"/>
      <c r="AZ113" s="851" t="s">
        <v>454</v>
      </c>
      <c r="BA113" s="788"/>
      <c r="BB113" s="788"/>
      <c r="BC113" s="788"/>
      <c r="BD113" s="788"/>
      <c r="BE113" s="788"/>
      <c r="BF113" s="788"/>
      <c r="BG113" s="788"/>
      <c r="BH113" s="788"/>
      <c r="BI113" s="788"/>
      <c r="BJ113" s="788"/>
      <c r="BK113" s="788"/>
      <c r="BL113" s="788"/>
      <c r="BM113" s="788"/>
      <c r="BN113" s="788"/>
      <c r="BO113" s="788"/>
      <c r="BP113" s="789"/>
      <c r="BQ113" s="852">
        <v>991111</v>
      </c>
      <c r="BR113" s="853"/>
      <c r="BS113" s="853"/>
      <c r="BT113" s="853"/>
      <c r="BU113" s="853"/>
      <c r="BV113" s="853">
        <v>1074736</v>
      </c>
      <c r="BW113" s="853"/>
      <c r="BX113" s="853"/>
      <c r="BY113" s="853"/>
      <c r="BZ113" s="853"/>
      <c r="CA113" s="853">
        <v>1442296</v>
      </c>
      <c r="CB113" s="853"/>
      <c r="CC113" s="853"/>
      <c r="CD113" s="853"/>
      <c r="CE113" s="853"/>
      <c r="CF113" s="911">
        <v>8.6999999999999993</v>
      </c>
      <c r="CG113" s="912"/>
      <c r="CH113" s="912"/>
      <c r="CI113" s="912"/>
      <c r="CJ113" s="912"/>
      <c r="CK113" s="963"/>
      <c r="CL113" s="857"/>
      <c r="CM113" s="851" t="s">
        <v>455</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v>150741</v>
      </c>
      <c r="DH113" s="816"/>
      <c r="DI113" s="816"/>
      <c r="DJ113" s="816"/>
      <c r="DK113" s="817"/>
      <c r="DL113" s="818">
        <v>75984</v>
      </c>
      <c r="DM113" s="816"/>
      <c r="DN113" s="816"/>
      <c r="DO113" s="816"/>
      <c r="DP113" s="817"/>
      <c r="DQ113" s="818" t="s">
        <v>131</v>
      </c>
      <c r="DR113" s="816"/>
      <c r="DS113" s="816"/>
      <c r="DT113" s="816"/>
      <c r="DU113" s="817"/>
      <c r="DV113" s="860" t="s">
        <v>456</v>
      </c>
      <c r="DW113" s="861"/>
      <c r="DX113" s="861"/>
      <c r="DY113" s="861"/>
      <c r="DZ113" s="862"/>
    </row>
    <row r="114" spans="1:130" s="226" customFormat="1" ht="26.25" customHeight="1" x14ac:dyDescent="0.2">
      <c r="A114" s="950"/>
      <c r="B114" s="951"/>
      <c r="C114" s="788" t="s">
        <v>457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240160</v>
      </c>
      <c r="AB114" s="816"/>
      <c r="AC114" s="816"/>
      <c r="AD114" s="816"/>
      <c r="AE114" s="817"/>
      <c r="AF114" s="818">
        <v>138530</v>
      </c>
      <c r="AG114" s="816"/>
      <c r="AH114" s="816"/>
      <c r="AI114" s="816"/>
      <c r="AJ114" s="817"/>
      <c r="AK114" s="818">
        <v>40420</v>
      </c>
      <c r="AL114" s="816"/>
      <c r="AM114" s="816"/>
      <c r="AN114" s="816"/>
      <c r="AO114" s="817"/>
      <c r="AP114" s="860">
        <v>0.2</v>
      </c>
      <c r="AQ114" s="861"/>
      <c r="AR114" s="861"/>
      <c r="AS114" s="861"/>
      <c r="AT114" s="862"/>
      <c r="AU114" s="968"/>
      <c r="AV114" s="969"/>
      <c r="AW114" s="969"/>
      <c r="AX114" s="969"/>
      <c r="AY114" s="969"/>
      <c r="AZ114" s="851" t="s">
        <v>458</v>
      </c>
      <c r="BA114" s="788"/>
      <c r="BB114" s="788"/>
      <c r="BC114" s="788"/>
      <c r="BD114" s="788"/>
      <c r="BE114" s="788"/>
      <c r="BF114" s="788"/>
      <c r="BG114" s="788"/>
      <c r="BH114" s="788"/>
      <c r="BI114" s="788"/>
      <c r="BJ114" s="788"/>
      <c r="BK114" s="788"/>
      <c r="BL114" s="788"/>
      <c r="BM114" s="788"/>
      <c r="BN114" s="788"/>
      <c r="BO114" s="788"/>
      <c r="BP114" s="789"/>
      <c r="BQ114" s="852">
        <v>4104863</v>
      </c>
      <c r="BR114" s="853"/>
      <c r="BS114" s="853"/>
      <c r="BT114" s="853"/>
      <c r="BU114" s="853"/>
      <c r="BV114" s="853">
        <v>4073752</v>
      </c>
      <c r="BW114" s="853"/>
      <c r="BX114" s="853"/>
      <c r="BY114" s="853"/>
      <c r="BZ114" s="853"/>
      <c r="CA114" s="853">
        <v>4155964</v>
      </c>
      <c r="CB114" s="853"/>
      <c r="CC114" s="853"/>
      <c r="CD114" s="853"/>
      <c r="CE114" s="853"/>
      <c r="CF114" s="911">
        <v>25.1</v>
      </c>
      <c r="CG114" s="912"/>
      <c r="CH114" s="912"/>
      <c r="CI114" s="912"/>
      <c r="CJ114" s="912"/>
      <c r="CK114" s="963"/>
      <c r="CL114" s="857"/>
      <c r="CM114" s="851" t="s">
        <v>459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444</v>
      </c>
      <c r="DH114" s="816"/>
      <c r="DI114" s="816"/>
      <c r="DJ114" s="816"/>
      <c r="DK114" s="817"/>
      <c r="DL114" s="818" t="s">
        <v>444</v>
      </c>
      <c r="DM114" s="816"/>
      <c r="DN114" s="816"/>
      <c r="DO114" s="816"/>
      <c r="DP114" s="817"/>
      <c r="DQ114" s="818" t="s">
        <v>131</v>
      </c>
      <c r="DR114" s="816"/>
      <c r="DS114" s="816"/>
      <c r="DT114" s="816"/>
      <c r="DU114" s="817"/>
      <c r="DV114" s="860" t="s">
        <v>456</v>
      </c>
      <c r="DW114" s="861"/>
      <c r="DX114" s="861"/>
      <c r="DY114" s="861"/>
      <c r="DZ114" s="862"/>
    </row>
    <row r="115" spans="1:130" s="226" customFormat="1" ht="26.25" customHeight="1" x14ac:dyDescent="0.2">
      <c r="A115" s="950"/>
      <c r="B115" s="951"/>
      <c r="C115" s="788" t="s">
        <v>460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596684</v>
      </c>
      <c r="AB115" s="955"/>
      <c r="AC115" s="955"/>
      <c r="AD115" s="955"/>
      <c r="AE115" s="956"/>
      <c r="AF115" s="957">
        <v>4097339</v>
      </c>
      <c r="AG115" s="955"/>
      <c r="AH115" s="955"/>
      <c r="AI115" s="955"/>
      <c r="AJ115" s="956"/>
      <c r="AK115" s="957">
        <v>893468</v>
      </c>
      <c r="AL115" s="955"/>
      <c r="AM115" s="955"/>
      <c r="AN115" s="955"/>
      <c r="AO115" s="956"/>
      <c r="AP115" s="958">
        <v>5.4</v>
      </c>
      <c r="AQ115" s="959"/>
      <c r="AR115" s="959"/>
      <c r="AS115" s="959"/>
      <c r="AT115" s="960"/>
      <c r="AU115" s="968"/>
      <c r="AV115" s="969"/>
      <c r="AW115" s="969"/>
      <c r="AX115" s="969"/>
      <c r="AY115" s="969"/>
      <c r="AZ115" s="851" t="s">
        <v>461</v>
      </c>
      <c r="BA115" s="788"/>
      <c r="BB115" s="788"/>
      <c r="BC115" s="788"/>
      <c r="BD115" s="788"/>
      <c r="BE115" s="788"/>
      <c r="BF115" s="788"/>
      <c r="BG115" s="788"/>
      <c r="BH115" s="788"/>
      <c r="BI115" s="788"/>
      <c r="BJ115" s="788"/>
      <c r="BK115" s="788"/>
      <c r="BL115" s="788"/>
      <c r="BM115" s="788"/>
      <c r="BN115" s="788"/>
      <c r="BO115" s="788"/>
      <c r="BP115" s="789"/>
      <c r="BQ115" s="852">
        <v>14</v>
      </c>
      <c r="BR115" s="853"/>
      <c r="BS115" s="853"/>
      <c r="BT115" s="853"/>
      <c r="BU115" s="853"/>
      <c r="BV115" s="853" t="s">
        <v>456</v>
      </c>
      <c r="BW115" s="853"/>
      <c r="BX115" s="853"/>
      <c r="BY115" s="853"/>
      <c r="BZ115" s="853"/>
      <c r="CA115" s="853" t="s">
        <v>447</v>
      </c>
      <c r="CB115" s="853"/>
      <c r="CC115" s="853"/>
      <c r="CD115" s="853"/>
      <c r="CE115" s="853"/>
      <c r="CF115" s="911" t="s">
        <v>447</v>
      </c>
      <c r="CG115" s="912"/>
      <c r="CH115" s="912"/>
      <c r="CI115" s="912"/>
      <c r="CJ115" s="912"/>
      <c r="CK115" s="963"/>
      <c r="CL115" s="857"/>
      <c r="CM115" s="851" t="s">
        <v>462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463</v>
      </c>
      <c r="DH115" s="816"/>
      <c r="DI115" s="816"/>
      <c r="DJ115" s="816"/>
      <c r="DK115" s="817"/>
      <c r="DL115" s="818" t="s">
        <v>394</v>
      </c>
      <c r="DM115" s="816"/>
      <c r="DN115" s="816"/>
      <c r="DO115" s="816"/>
      <c r="DP115" s="817"/>
      <c r="DQ115" s="818" t="s">
        <v>444</v>
      </c>
      <c r="DR115" s="816"/>
      <c r="DS115" s="816"/>
      <c r="DT115" s="816"/>
      <c r="DU115" s="817"/>
      <c r="DV115" s="860" t="s">
        <v>456</v>
      </c>
      <c r="DW115" s="861"/>
      <c r="DX115" s="861"/>
      <c r="DY115" s="861"/>
      <c r="DZ115" s="862"/>
    </row>
    <row r="116" spans="1:130" s="226" customFormat="1" ht="26.25" customHeight="1" x14ac:dyDescent="0.2">
      <c r="A116" s="952"/>
      <c r="B116" s="953"/>
      <c r="C116" s="875" t="s">
        <v>464</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131</v>
      </c>
      <c r="AB116" s="816"/>
      <c r="AC116" s="816"/>
      <c r="AD116" s="816"/>
      <c r="AE116" s="817"/>
      <c r="AF116" s="818" t="s">
        <v>131</v>
      </c>
      <c r="AG116" s="816"/>
      <c r="AH116" s="816"/>
      <c r="AI116" s="816"/>
      <c r="AJ116" s="817"/>
      <c r="AK116" s="818" t="s">
        <v>131</v>
      </c>
      <c r="AL116" s="816"/>
      <c r="AM116" s="816"/>
      <c r="AN116" s="816"/>
      <c r="AO116" s="817"/>
      <c r="AP116" s="860" t="s">
        <v>447</v>
      </c>
      <c r="AQ116" s="861"/>
      <c r="AR116" s="861"/>
      <c r="AS116" s="861"/>
      <c r="AT116" s="862"/>
      <c r="AU116" s="968"/>
      <c r="AV116" s="969"/>
      <c r="AW116" s="969"/>
      <c r="AX116" s="969"/>
      <c r="AY116" s="969"/>
      <c r="AZ116" s="945" t="s">
        <v>465</v>
      </c>
      <c r="BA116" s="946"/>
      <c r="BB116" s="946"/>
      <c r="BC116" s="946"/>
      <c r="BD116" s="946"/>
      <c r="BE116" s="946"/>
      <c r="BF116" s="946"/>
      <c r="BG116" s="946"/>
      <c r="BH116" s="946"/>
      <c r="BI116" s="946"/>
      <c r="BJ116" s="946"/>
      <c r="BK116" s="946"/>
      <c r="BL116" s="946"/>
      <c r="BM116" s="946"/>
      <c r="BN116" s="946"/>
      <c r="BO116" s="946"/>
      <c r="BP116" s="947"/>
      <c r="BQ116" s="852" t="s">
        <v>448</v>
      </c>
      <c r="BR116" s="853"/>
      <c r="BS116" s="853"/>
      <c r="BT116" s="853"/>
      <c r="BU116" s="853"/>
      <c r="BV116" s="853" t="s">
        <v>463</v>
      </c>
      <c r="BW116" s="853"/>
      <c r="BX116" s="853"/>
      <c r="BY116" s="853"/>
      <c r="BZ116" s="853"/>
      <c r="CA116" s="853" t="s">
        <v>456</v>
      </c>
      <c r="CB116" s="853"/>
      <c r="CC116" s="853"/>
      <c r="CD116" s="853"/>
      <c r="CE116" s="853"/>
      <c r="CF116" s="911" t="s">
        <v>131</v>
      </c>
      <c r="CG116" s="912"/>
      <c r="CH116" s="912"/>
      <c r="CI116" s="912"/>
      <c r="CJ116" s="912"/>
      <c r="CK116" s="963"/>
      <c r="CL116" s="857"/>
      <c r="CM116" s="851" t="s">
        <v>466</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131</v>
      </c>
      <c r="DH116" s="816"/>
      <c r="DI116" s="816"/>
      <c r="DJ116" s="816"/>
      <c r="DK116" s="817"/>
      <c r="DL116" s="818" t="s">
        <v>456</v>
      </c>
      <c r="DM116" s="816"/>
      <c r="DN116" s="816"/>
      <c r="DO116" s="816"/>
      <c r="DP116" s="817"/>
      <c r="DQ116" s="818" t="s">
        <v>394</v>
      </c>
      <c r="DR116" s="816"/>
      <c r="DS116" s="816"/>
      <c r="DT116" s="816"/>
      <c r="DU116" s="817"/>
      <c r="DV116" s="860" t="s">
        <v>467</v>
      </c>
      <c r="DW116" s="861"/>
      <c r="DX116" s="861"/>
      <c r="DY116" s="861"/>
      <c r="DZ116" s="862"/>
    </row>
    <row r="117" spans="1:130" s="226" customFormat="1" ht="26.25" customHeight="1" x14ac:dyDescent="0.2">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4494994</v>
      </c>
      <c r="AB117" s="939"/>
      <c r="AC117" s="939"/>
      <c r="AD117" s="939"/>
      <c r="AE117" s="940"/>
      <c r="AF117" s="941">
        <v>7898431</v>
      </c>
      <c r="AG117" s="939"/>
      <c r="AH117" s="939"/>
      <c r="AI117" s="939"/>
      <c r="AJ117" s="940"/>
      <c r="AK117" s="941">
        <v>4695960</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467</v>
      </c>
      <c r="BR117" s="853"/>
      <c r="BS117" s="853"/>
      <c r="BT117" s="853"/>
      <c r="BU117" s="853"/>
      <c r="BV117" s="853" t="s">
        <v>394</v>
      </c>
      <c r="BW117" s="853"/>
      <c r="BX117" s="853"/>
      <c r="BY117" s="853"/>
      <c r="BZ117" s="853"/>
      <c r="CA117" s="853" t="s">
        <v>131</v>
      </c>
      <c r="CB117" s="853"/>
      <c r="CC117" s="853"/>
      <c r="CD117" s="853"/>
      <c r="CE117" s="853"/>
      <c r="CF117" s="911" t="s">
        <v>131</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448</v>
      </c>
      <c r="DH117" s="816"/>
      <c r="DI117" s="816"/>
      <c r="DJ117" s="816"/>
      <c r="DK117" s="817"/>
      <c r="DL117" s="818" t="s">
        <v>131</v>
      </c>
      <c r="DM117" s="816"/>
      <c r="DN117" s="816"/>
      <c r="DO117" s="816"/>
      <c r="DP117" s="817"/>
      <c r="DQ117" s="818" t="s">
        <v>131</v>
      </c>
      <c r="DR117" s="816"/>
      <c r="DS117" s="816"/>
      <c r="DT117" s="816"/>
      <c r="DU117" s="817"/>
      <c r="DV117" s="860" t="s">
        <v>131</v>
      </c>
      <c r="DW117" s="861"/>
      <c r="DX117" s="861"/>
      <c r="DY117" s="861"/>
      <c r="DZ117" s="862"/>
    </row>
    <row r="118" spans="1:130" s="226" customFormat="1" ht="26.25" customHeight="1" x14ac:dyDescent="0.2">
      <c r="A118" s="931" t="s">
        <v>437</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434</v>
      </c>
      <c r="AB118" s="932"/>
      <c r="AC118" s="932"/>
      <c r="AD118" s="932"/>
      <c r="AE118" s="933"/>
      <c r="AF118" s="934" t="s">
        <v>435</v>
      </c>
      <c r="AG118" s="932"/>
      <c r="AH118" s="932"/>
      <c r="AI118" s="932"/>
      <c r="AJ118" s="933"/>
      <c r="AK118" s="934" t="s">
        <v>310</v>
      </c>
      <c r="AL118" s="932"/>
      <c r="AM118" s="932"/>
      <c r="AN118" s="932"/>
      <c r="AO118" s="933"/>
      <c r="AP118" s="935" t="s">
        <v>436</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415</v>
      </c>
      <c r="BR118" s="881"/>
      <c r="BS118" s="881"/>
      <c r="BT118" s="881"/>
      <c r="BU118" s="881"/>
      <c r="BV118" s="881" t="s">
        <v>394</v>
      </c>
      <c r="BW118" s="881"/>
      <c r="BX118" s="881"/>
      <c r="BY118" s="881"/>
      <c r="BZ118" s="881"/>
      <c r="CA118" s="881" t="s">
        <v>131</v>
      </c>
      <c r="CB118" s="881"/>
      <c r="CC118" s="881"/>
      <c r="CD118" s="881"/>
      <c r="CE118" s="881"/>
      <c r="CF118" s="911" t="s">
        <v>131</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473</v>
      </c>
      <c r="DW118" s="861"/>
      <c r="DX118" s="861"/>
      <c r="DY118" s="861"/>
      <c r="DZ118" s="862"/>
    </row>
    <row r="119" spans="1:130" s="226" customFormat="1" ht="26.25" customHeight="1" x14ac:dyDescent="0.2">
      <c r="A119" s="854" t="s">
        <v>440</v>
      </c>
      <c r="B119" s="855"/>
      <c r="C119" s="896" t="s">
        <v>441</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v>519454</v>
      </c>
      <c r="AB119" s="925"/>
      <c r="AC119" s="925"/>
      <c r="AD119" s="925"/>
      <c r="AE119" s="926"/>
      <c r="AF119" s="927">
        <v>4020109</v>
      </c>
      <c r="AG119" s="925"/>
      <c r="AH119" s="925"/>
      <c r="AI119" s="925"/>
      <c r="AJ119" s="926"/>
      <c r="AK119" s="927">
        <v>816238</v>
      </c>
      <c r="AL119" s="925"/>
      <c r="AM119" s="925"/>
      <c r="AN119" s="925"/>
      <c r="AO119" s="926"/>
      <c r="AP119" s="928">
        <v>4.9000000000000004</v>
      </c>
      <c r="AQ119" s="929"/>
      <c r="AR119" s="929"/>
      <c r="AS119" s="929"/>
      <c r="AT119" s="930"/>
      <c r="AU119" s="970"/>
      <c r="AV119" s="971"/>
      <c r="AW119" s="971"/>
      <c r="AX119" s="971"/>
      <c r="AY119" s="971"/>
      <c r="AZ119" s="247" t="s">
        <v>189</v>
      </c>
      <c r="BA119" s="247"/>
      <c r="BB119" s="247"/>
      <c r="BC119" s="247"/>
      <c r="BD119" s="247"/>
      <c r="BE119" s="247"/>
      <c r="BF119" s="247"/>
      <c r="BG119" s="247"/>
      <c r="BH119" s="247"/>
      <c r="BI119" s="247"/>
      <c r="BJ119" s="247"/>
      <c r="BK119" s="247"/>
      <c r="BL119" s="247"/>
      <c r="BM119" s="247"/>
      <c r="BN119" s="247"/>
      <c r="BO119" s="913" t="s">
        <v>474</v>
      </c>
      <c r="BP119" s="914"/>
      <c r="BQ119" s="915">
        <v>49616505</v>
      </c>
      <c r="BR119" s="881"/>
      <c r="BS119" s="881"/>
      <c r="BT119" s="881"/>
      <c r="BU119" s="881"/>
      <c r="BV119" s="881">
        <v>52196015</v>
      </c>
      <c r="BW119" s="881"/>
      <c r="BX119" s="881"/>
      <c r="BY119" s="881"/>
      <c r="BZ119" s="881"/>
      <c r="CA119" s="881">
        <v>54220163</v>
      </c>
      <c r="CB119" s="881"/>
      <c r="CC119" s="881"/>
      <c r="CD119" s="881"/>
      <c r="CE119" s="881"/>
      <c r="CF119" s="784"/>
      <c r="CG119" s="785"/>
      <c r="CH119" s="785"/>
      <c r="CI119" s="785"/>
      <c r="CJ119" s="870"/>
      <c r="CK119" s="964"/>
      <c r="CL119" s="859"/>
      <c r="CM119" s="874" t="s">
        <v>475</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t="s">
        <v>131</v>
      </c>
      <c r="DH119" s="800"/>
      <c r="DI119" s="800"/>
      <c r="DJ119" s="800"/>
      <c r="DK119" s="801"/>
      <c r="DL119" s="802" t="s">
        <v>131</v>
      </c>
      <c r="DM119" s="800"/>
      <c r="DN119" s="800"/>
      <c r="DO119" s="800"/>
      <c r="DP119" s="801"/>
      <c r="DQ119" s="802" t="s">
        <v>473</v>
      </c>
      <c r="DR119" s="800"/>
      <c r="DS119" s="800"/>
      <c r="DT119" s="800"/>
      <c r="DU119" s="801"/>
      <c r="DV119" s="884" t="s">
        <v>131</v>
      </c>
      <c r="DW119" s="885"/>
      <c r="DX119" s="885"/>
      <c r="DY119" s="885"/>
      <c r="DZ119" s="886"/>
    </row>
    <row r="120" spans="1:130" s="226" customFormat="1" ht="26.25" customHeight="1" x14ac:dyDescent="0.2">
      <c r="A120" s="856"/>
      <c r="B120" s="857"/>
      <c r="C120" s="851" t="s">
        <v>446</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415</v>
      </c>
      <c r="AB120" s="816"/>
      <c r="AC120" s="816"/>
      <c r="AD120" s="816"/>
      <c r="AE120" s="817"/>
      <c r="AF120" s="818" t="s">
        <v>131</v>
      </c>
      <c r="AG120" s="816"/>
      <c r="AH120" s="816"/>
      <c r="AI120" s="816"/>
      <c r="AJ120" s="817"/>
      <c r="AK120" s="818" t="s">
        <v>415</v>
      </c>
      <c r="AL120" s="816"/>
      <c r="AM120" s="816"/>
      <c r="AN120" s="816"/>
      <c r="AO120" s="817"/>
      <c r="AP120" s="860" t="s">
        <v>131</v>
      </c>
      <c r="AQ120" s="861"/>
      <c r="AR120" s="861"/>
      <c r="AS120" s="861"/>
      <c r="AT120" s="862"/>
      <c r="AU120" s="916" t="s">
        <v>476</v>
      </c>
      <c r="AV120" s="917"/>
      <c r="AW120" s="917"/>
      <c r="AX120" s="917"/>
      <c r="AY120" s="918"/>
      <c r="AZ120" s="896" t="s">
        <v>477</v>
      </c>
      <c r="BA120" s="844"/>
      <c r="BB120" s="844"/>
      <c r="BC120" s="844"/>
      <c r="BD120" s="844"/>
      <c r="BE120" s="844"/>
      <c r="BF120" s="844"/>
      <c r="BG120" s="844"/>
      <c r="BH120" s="844"/>
      <c r="BI120" s="844"/>
      <c r="BJ120" s="844"/>
      <c r="BK120" s="844"/>
      <c r="BL120" s="844"/>
      <c r="BM120" s="844"/>
      <c r="BN120" s="844"/>
      <c r="BO120" s="844"/>
      <c r="BP120" s="845"/>
      <c r="BQ120" s="897">
        <v>7351577</v>
      </c>
      <c r="BR120" s="878"/>
      <c r="BS120" s="878"/>
      <c r="BT120" s="878"/>
      <c r="BU120" s="878"/>
      <c r="BV120" s="878">
        <v>9890640</v>
      </c>
      <c r="BW120" s="878"/>
      <c r="BX120" s="878"/>
      <c r="BY120" s="878"/>
      <c r="BZ120" s="878"/>
      <c r="CA120" s="878">
        <v>9940093</v>
      </c>
      <c r="CB120" s="878"/>
      <c r="CC120" s="878"/>
      <c r="CD120" s="878"/>
      <c r="CE120" s="878"/>
      <c r="CF120" s="902">
        <v>60</v>
      </c>
      <c r="CG120" s="903"/>
      <c r="CH120" s="903"/>
      <c r="CI120" s="903"/>
      <c r="CJ120" s="903"/>
      <c r="CK120" s="904" t="s">
        <v>478</v>
      </c>
      <c r="CL120" s="888"/>
      <c r="CM120" s="888"/>
      <c r="CN120" s="888"/>
      <c r="CO120" s="889"/>
      <c r="CP120" s="908" t="s">
        <v>479</v>
      </c>
      <c r="CQ120" s="909"/>
      <c r="CR120" s="909"/>
      <c r="CS120" s="909"/>
      <c r="CT120" s="909"/>
      <c r="CU120" s="909"/>
      <c r="CV120" s="909"/>
      <c r="CW120" s="909"/>
      <c r="CX120" s="909"/>
      <c r="CY120" s="909"/>
      <c r="CZ120" s="909"/>
      <c r="DA120" s="909"/>
      <c r="DB120" s="909"/>
      <c r="DC120" s="909"/>
      <c r="DD120" s="909"/>
      <c r="DE120" s="909"/>
      <c r="DF120" s="910"/>
      <c r="DG120" s="897">
        <v>13004334</v>
      </c>
      <c r="DH120" s="878"/>
      <c r="DI120" s="878"/>
      <c r="DJ120" s="878"/>
      <c r="DK120" s="878"/>
      <c r="DL120" s="878">
        <v>12422268</v>
      </c>
      <c r="DM120" s="878"/>
      <c r="DN120" s="878"/>
      <c r="DO120" s="878"/>
      <c r="DP120" s="878"/>
      <c r="DQ120" s="878">
        <v>11807897</v>
      </c>
      <c r="DR120" s="878"/>
      <c r="DS120" s="878"/>
      <c r="DT120" s="878"/>
      <c r="DU120" s="878"/>
      <c r="DV120" s="879">
        <v>71.2</v>
      </c>
      <c r="DW120" s="879"/>
      <c r="DX120" s="879"/>
      <c r="DY120" s="879"/>
      <c r="DZ120" s="880"/>
    </row>
    <row r="121" spans="1:130" s="226" customFormat="1" ht="26.25" customHeight="1" x14ac:dyDescent="0.2">
      <c r="A121" s="856"/>
      <c r="B121" s="857"/>
      <c r="C121" s="899" t="s">
        <v>480</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v>77230</v>
      </c>
      <c r="AB121" s="816"/>
      <c r="AC121" s="816"/>
      <c r="AD121" s="816"/>
      <c r="AE121" s="817"/>
      <c r="AF121" s="818">
        <v>77230</v>
      </c>
      <c r="AG121" s="816"/>
      <c r="AH121" s="816"/>
      <c r="AI121" s="816"/>
      <c r="AJ121" s="817"/>
      <c r="AK121" s="818">
        <v>77230</v>
      </c>
      <c r="AL121" s="816"/>
      <c r="AM121" s="816"/>
      <c r="AN121" s="816"/>
      <c r="AO121" s="817"/>
      <c r="AP121" s="860">
        <v>0.5</v>
      </c>
      <c r="AQ121" s="861"/>
      <c r="AR121" s="861"/>
      <c r="AS121" s="861"/>
      <c r="AT121" s="862"/>
      <c r="AU121" s="919"/>
      <c r="AV121" s="920"/>
      <c r="AW121" s="920"/>
      <c r="AX121" s="920"/>
      <c r="AY121" s="921"/>
      <c r="AZ121" s="851" t="s">
        <v>481</v>
      </c>
      <c r="BA121" s="788"/>
      <c r="BB121" s="788"/>
      <c r="BC121" s="788"/>
      <c r="BD121" s="788"/>
      <c r="BE121" s="788"/>
      <c r="BF121" s="788"/>
      <c r="BG121" s="788"/>
      <c r="BH121" s="788"/>
      <c r="BI121" s="788"/>
      <c r="BJ121" s="788"/>
      <c r="BK121" s="788"/>
      <c r="BL121" s="788"/>
      <c r="BM121" s="788"/>
      <c r="BN121" s="788"/>
      <c r="BO121" s="788"/>
      <c r="BP121" s="789"/>
      <c r="BQ121" s="852">
        <v>7575895</v>
      </c>
      <c r="BR121" s="853"/>
      <c r="BS121" s="853"/>
      <c r="BT121" s="853"/>
      <c r="BU121" s="853"/>
      <c r="BV121" s="853">
        <v>8357613</v>
      </c>
      <c r="BW121" s="853"/>
      <c r="BX121" s="853"/>
      <c r="BY121" s="853"/>
      <c r="BZ121" s="853"/>
      <c r="CA121" s="853">
        <v>9177484</v>
      </c>
      <c r="CB121" s="853"/>
      <c r="CC121" s="853"/>
      <c r="CD121" s="853"/>
      <c r="CE121" s="853"/>
      <c r="CF121" s="911">
        <v>55.4</v>
      </c>
      <c r="CG121" s="912"/>
      <c r="CH121" s="912"/>
      <c r="CI121" s="912"/>
      <c r="CJ121" s="912"/>
      <c r="CK121" s="905"/>
      <c r="CL121" s="891"/>
      <c r="CM121" s="891"/>
      <c r="CN121" s="891"/>
      <c r="CO121" s="892"/>
      <c r="CP121" s="871" t="s">
        <v>482</v>
      </c>
      <c r="CQ121" s="872"/>
      <c r="CR121" s="872"/>
      <c r="CS121" s="872"/>
      <c r="CT121" s="872"/>
      <c r="CU121" s="872"/>
      <c r="CV121" s="872"/>
      <c r="CW121" s="872"/>
      <c r="CX121" s="872"/>
      <c r="CY121" s="872"/>
      <c r="CZ121" s="872"/>
      <c r="DA121" s="872"/>
      <c r="DB121" s="872"/>
      <c r="DC121" s="872"/>
      <c r="DD121" s="872"/>
      <c r="DE121" s="872"/>
      <c r="DF121" s="873"/>
      <c r="DG121" s="852">
        <v>2710417</v>
      </c>
      <c r="DH121" s="853"/>
      <c r="DI121" s="853"/>
      <c r="DJ121" s="853"/>
      <c r="DK121" s="853"/>
      <c r="DL121" s="853">
        <v>2608269</v>
      </c>
      <c r="DM121" s="853"/>
      <c r="DN121" s="853"/>
      <c r="DO121" s="853"/>
      <c r="DP121" s="853"/>
      <c r="DQ121" s="853">
        <v>2160375</v>
      </c>
      <c r="DR121" s="853"/>
      <c r="DS121" s="853"/>
      <c r="DT121" s="853"/>
      <c r="DU121" s="853"/>
      <c r="DV121" s="830">
        <v>13</v>
      </c>
      <c r="DW121" s="830"/>
      <c r="DX121" s="830"/>
      <c r="DY121" s="830"/>
      <c r="DZ121" s="831"/>
    </row>
    <row r="122" spans="1:130" s="226" customFormat="1" ht="26.25" customHeight="1" x14ac:dyDescent="0.2">
      <c r="A122" s="856"/>
      <c r="B122" s="857"/>
      <c r="C122" s="851" t="s">
        <v>459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131</v>
      </c>
      <c r="AB122" s="816"/>
      <c r="AC122" s="816"/>
      <c r="AD122" s="816"/>
      <c r="AE122" s="817"/>
      <c r="AF122" s="818" t="s">
        <v>131</v>
      </c>
      <c r="AG122" s="816"/>
      <c r="AH122" s="816"/>
      <c r="AI122" s="816"/>
      <c r="AJ122" s="817"/>
      <c r="AK122" s="818" t="s">
        <v>131</v>
      </c>
      <c r="AL122" s="816"/>
      <c r="AM122" s="816"/>
      <c r="AN122" s="816"/>
      <c r="AO122" s="817"/>
      <c r="AP122" s="860" t="s">
        <v>394</v>
      </c>
      <c r="AQ122" s="861"/>
      <c r="AR122" s="861"/>
      <c r="AS122" s="861"/>
      <c r="AT122" s="862"/>
      <c r="AU122" s="919"/>
      <c r="AV122" s="920"/>
      <c r="AW122" s="920"/>
      <c r="AX122" s="920"/>
      <c r="AY122" s="921"/>
      <c r="AZ122" s="874" t="s">
        <v>483</v>
      </c>
      <c r="BA122" s="875"/>
      <c r="BB122" s="875"/>
      <c r="BC122" s="875"/>
      <c r="BD122" s="875"/>
      <c r="BE122" s="875"/>
      <c r="BF122" s="875"/>
      <c r="BG122" s="875"/>
      <c r="BH122" s="875"/>
      <c r="BI122" s="875"/>
      <c r="BJ122" s="875"/>
      <c r="BK122" s="875"/>
      <c r="BL122" s="875"/>
      <c r="BM122" s="875"/>
      <c r="BN122" s="875"/>
      <c r="BO122" s="875"/>
      <c r="BP122" s="876"/>
      <c r="BQ122" s="915">
        <v>31202735</v>
      </c>
      <c r="BR122" s="881"/>
      <c r="BS122" s="881"/>
      <c r="BT122" s="881"/>
      <c r="BU122" s="881"/>
      <c r="BV122" s="881">
        <v>32222563</v>
      </c>
      <c r="BW122" s="881"/>
      <c r="BX122" s="881"/>
      <c r="BY122" s="881"/>
      <c r="BZ122" s="881"/>
      <c r="CA122" s="881">
        <v>31980487</v>
      </c>
      <c r="CB122" s="881"/>
      <c r="CC122" s="881"/>
      <c r="CD122" s="881"/>
      <c r="CE122" s="881"/>
      <c r="CF122" s="882">
        <v>192.9</v>
      </c>
      <c r="CG122" s="883"/>
      <c r="CH122" s="883"/>
      <c r="CI122" s="883"/>
      <c r="CJ122" s="883"/>
      <c r="CK122" s="905"/>
      <c r="CL122" s="891"/>
      <c r="CM122" s="891"/>
      <c r="CN122" s="891"/>
      <c r="CO122" s="892"/>
      <c r="CP122" s="871" t="s">
        <v>484</v>
      </c>
      <c r="CQ122" s="872"/>
      <c r="CR122" s="872"/>
      <c r="CS122" s="872"/>
      <c r="CT122" s="872"/>
      <c r="CU122" s="872"/>
      <c r="CV122" s="872"/>
      <c r="CW122" s="872"/>
      <c r="CX122" s="872"/>
      <c r="CY122" s="872"/>
      <c r="CZ122" s="872"/>
      <c r="DA122" s="872"/>
      <c r="DB122" s="872"/>
      <c r="DC122" s="872"/>
      <c r="DD122" s="872"/>
      <c r="DE122" s="872"/>
      <c r="DF122" s="873"/>
      <c r="DG122" s="852">
        <v>152981</v>
      </c>
      <c r="DH122" s="853"/>
      <c r="DI122" s="853"/>
      <c r="DJ122" s="853"/>
      <c r="DK122" s="853"/>
      <c r="DL122" s="853">
        <v>155865</v>
      </c>
      <c r="DM122" s="853"/>
      <c r="DN122" s="853"/>
      <c r="DO122" s="853"/>
      <c r="DP122" s="853"/>
      <c r="DQ122" s="853">
        <v>147165</v>
      </c>
      <c r="DR122" s="853"/>
      <c r="DS122" s="853"/>
      <c r="DT122" s="853"/>
      <c r="DU122" s="853"/>
      <c r="DV122" s="830">
        <v>0.9</v>
      </c>
      <c r="DW122" s="830"/>
      <c r="DX122" s="830"/>
      <c r="DY122" s="830"/>
      <c r="DZ122" s="831"/>
    </row>
    <row r="123" spans="1:130" s="226" customFormat="1" ht="26.25" customHeight="1" x14ac:dyDescent="0.2">
      <c r="A123" s="856"/>
      <c r="B123" s="857"/>
      <c r="C123" s="851" t="s">
        <v>466</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394</v>
      </c>
      <c r="AG123" s="816"/>
      <c r="AH123" s="816"/>
      <c r="AI123" s="816"/>
      <c r="AJ123" s="817"/>
      <c r="AK123" s="818" t="s">
        <v>131</v>
      </c>
      <c r="AL123" s="816"/>
      <c r="AM123" s="816"/>
      <c r="AN123" s="816"/>
      <c r="AO123" s="817"/>
      <c r="AP123" s="860" t="s">
        <v>485</v>
      </c>
      <c r="AQ123" s="861"/>
      <c r="AR123" s="861"/>
      <c r="AS123" s="861"/>
      <c r="AT123" s="862"/>
      <c r="AU123" s="922"/>
      <c r="AV123" s="923"/>
      <c r="AW123" s="923"/>
      <c r="AX123" s="923"/>
      <c r="AY123" s="923"/>
      <c r="AZ123" s="247" t="s">
        <v>189</v>
      </c>
      <c r="BA123" s="247"/>
      <c r="BB123" s="247"/>
      <c r="BC123" s="247"/>
      <c r="BD123" s="247"/>
      <c r="BE123" s="247"/>
      <c r="BF123" s="247"/>
      <c r="BG123" s="247"/>
      <c r="BH123" s="247"/>
      <c r="BI123" s="247"/>
      <c r="BJ123" s="247"/>
      <c r="BK123" s="247"/>
      <c r="BL123" s="247"/>
      <c r="BM123" s="247"/>
      <c r="BN123" s="247"/>
      <c r="BO123" s="913" t="s">
        <v>486</v>
      </c>
      <c r="BP123" s="914"/>
      <c r="BQ123" s="868">
        <v>46130207</v>
      </c>
      <c r="BR123" s="869"/>
      <c r="BS123" s="869"/>
      <c r="BT123" s="869"/>
      <c r="BU123" s="869"/>
      <c r="BV123" s="869">
        <v>50470816</v>
      </c>
      <c r="BW123" s="869"/>
      <c r="BX123" s="869"/>
      <c r="BY123" s="869"/>
      <c r="BZ123" s="869"/>
      <c r="CA123" s="869">
        <v>51098064</v>
      </c>
      <c r="CB123" s="869"/>
      <c r="CC123" s="869"/>
      <c r="CD123" s="869"/>
      <c r="CE123" s="869"/>
      <c r="CF123" s="784"/>
      <c r="CG123" s="785"/>
      <c r="CH123" s="785"/>
      <c r="CI123" s="785"/>
      <c r="CJ123" s="870"/>
      <c r="CK123" s="905"/>
      <c r="CL123" s="891"/>
      <c r="CM123" s="891"/>
      <c r="CN123" s="891"/>
      <c r="CO123" s="892"/>
      <c r="CP123" s="871" t="s">
        <v>487</v>
      </c>
      <c r="CQ123" s="872"/>
      <c r="CR123" s="872"/>
      <c r="CS123" s="872"/>
      <c r="CT123" s="872"/>
      <c r="CU123" s="872"/>
      <c r="CV123" s="872"/>
      <c r="CW123" s="872"/>
      <c r="CX123" s="872"/>
      <c r="CY123" s="872"/>
      <c r="CZ123" s="872"/>
      <c r="DA123" s="872"/>
      <c r="DB123" s="872"/>
      <c r="DC123" s="872"/>
      <c r="DD123" s="872"/>
      <c r="DE123" s="872"/>
      <c r="DF123" s="873"/>
      <c r="DG123" s="815" t="s">
        <v>448</v>
      </c>
      <c r="DH123" s="816"/>
      <c r="DI123" s="816"/>
      <c r="DJ123" s="816"/>
      <c r="DK123" s="817"/>
      <c r="DL123" s="818" t="s">
        <v>131</v>
      </c>
      <c r="DM123" s="816"/>
      <c r="DN123" s="816"/>
      <c r="DO123" s="816"/>
      <c r="DP123" s="817"/>
      <c r="DQ123" s="818" t="s">
        <v>131</v>
      </c>
      <c r="DR123" s="816"/>
      <c r="DS123" s="816"/>
      <c r="DT123" s="816"/>
      <c r="DU123" s="817"/>
      <c r="DV123" s="860" t="s">
        <v>131</v>
      </c>
      <c r="DW123" s="861"/>
      <c r="DX123" s="861"/>
      <c r="DY123" s="861"/>
      <c r="DZ123" s="862"/>
    </row>
    <row r="124" spans="1:130" s="226" customFormat="1" ht="26.25" customHeight="1" thickBot="1" x14ac:dyDescent="0.25">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448</v>
      </c>
      <c r="AB124" s="816"/>
      <c r="AC124" s="816"/>
      <c r="AD124" s="816"/>
      <c r="AE124" s="817"/>
      <c r="AF124" s="818" t="s">
        <v>467</v>
      </c>
      <c r="AG124" s="816"/>
      <c r="AH124" s="816"/>
      <c r="AI124" s="816"/>
      <c r="AJ124" s="817"/>
      <c r="AK124" s="818" t="s">
        <v>131</v>
      </c>
      <c r="AL124" s="816"/>
      <c r="AM124" s="816"/>
      <c r="AN124" s="816"/>
      <c r="AO124" s="817"/>
      <c r="AP124" s="860" t="s">
        <v>394</v>
      </c>
      <c r="AQ124" s="861"/>
      <c r="AR124" s="861"/>
      <c r="AS124" s="861"/>
      <c r="AT124" s="862"/>
      <c r="AU124" s="863" t="s">
        <v>488</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21.4</v>
      </c>
      <c r="BR124" s="867"/>
      <c r="BS124" s="867"/>
      <c r="BT124" s="867"/>
      <c r="BU124" s="867"/>
      <c r="BV124" s="867">
        <v>10</v>
      </c>
      <c r="BW124" s="867"/>
      <c r="BX124" s="867"/>
      <c r="BY124" s="867"/>
      <c r="BZ124" s="867"/>
      <c r="CA124" s="867">
        <v>18.8</v>
      </c>
      <c r="CB124" s="867"/>
      <c r="CC124" s="867"/>
      <c r="CD124" s="867"/>
      <c r="CE124" s="867"/>
      <c r="CF124" s="762"/>
      <c r="CG124" s="763"/>
      <c r="CH124" s="763"/>
      <c r="CI124" s="763"/>
      <c r="CJ124" s="898"/>
      <c r="CK124" s="906"/>
      <c r="CL124" s="906"/>
      <c r="CM124" s="906"/>
      <c r="CN124" s="906"/>
      <c r="CO124" s="907"/>
      <c r="CP124" s="871" t="s">
        <v>489</v>
      </c>
      <c r="CQ124" s="872"/>
      <c r="CR124" s="872"/>
      <c r="CS124" s="872"/>
      <c r="CT124" s="872"/>
      <c r="CU124" s="872"/>
      <c r="CV124" s="872"/>
      <c r="CW124" s="872"/>
      <c r="CX124" s="872"/>
      <c r="CY124" s="872"/>
      <c r="CZ124" s="872"/>
      <c r="DA124" s="872"/>
      <c r="DB124" s="872"/>
      <c r="DC124" s="872"/>
      <c r="DD124" s="872"/>
      <c r="DE124" s="872"/>
      <c r="DF124" s="873"/>
      <c r="DG124" s="799" t="s">
        <v>394</v>
      </c>
      <c r="DH124" s="800"/>
      <c r="DI124" s="800"/>
      <c r="DJ124" s="800"/>
      <c r="DK124" s="801"/>
      <c r="DL124" s="802" t="s">
        <v>394</v>
      </c>
      <c r="DM124" s="800"/>
      <c r="DN124" s="800"/>
      <c r="DO124" s="800"/>
      <c r="DP124" s="801"/>
      <c r="DQ124" s="802" t="s">
        <v>394</v>
      </c>
      <c r="DR124" s="800"/>
      <c r="DS124" s="800"/>
      <c r="DT124" s="800"/>
      <c r="DU124" s="801"/>
      <c r="DV124" s="884" t="s">
        <v>467</v>
      </c>
      <c r="DW124" s="885"/>
      <c r="DX124" s="885"/>
      <c r="DY124" s="885"/>
      <c r="DZ124" s="886"/>
    </row>
    <row r="125" spans="1:130" s="226" customFormat="1" ht="26.25" customHeight="1" x14ac:dyDescent="0.2">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131</v>
      </c>
      <c r="AQ125" s="861"/>
      <c r="AR125" s="861"/>
      <c r="AS125" s="861"/>
      <c r="AT125" s="86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7" t="s">
        <v>490</v>
      </c>
      <c r="CL125" s="888"/>
      <c r="CM125" s="888"/>
      <c r="CN125" s="888"/>
      <c r="CO125" s="889"/>
      <c r="CP125" s="896" t="s">
        <v>491</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394</v>
      </c>
      <c r="DM125" s="878"/>
      <c r="DN125" s="878"/>
      <c r="DO125" s="878"/>
      <c r="DP125" s="878"/>
      <c r="DQ125" s="878" t="s">
        <v>394</v>
      </c>
      <c r="DR125" s="878"/>
      <c r="DS125" s="878"/>
      <c r="DT125" s="878"/>
      <c r="DU125" s="878"/>
      <c r="DV125" s="879" t="s">
        <v>467</v>
      </c>
      <c r="DW125" s="879"/>
      <c r="DX125" s="879"/>
      <c r="DY125" s="879"/>
      <c r="DZ125" s="880"/>
    </row>
    <row r="126" spans="1:130" s="226" customFormat="1" ht="26.25" customHeight="1" thickBot="1" x14ac:dyDescent="0.25">
      <c r="A126" s="856"/>
      <c r="B126" s="857"/>
      <c r="C126" s="851" t="s">
        <v>475</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394</v>
      </c>
      <c r="AB126" s="816"/>
      <c r="AC126" s="816"/>
      <c r="AD126" s="816"/>
      <c r="AE126" s="817"/>
      <c r="AF126" s="818" t="s">
        <v>394</v>
      </c>
      <c r="AG126" s="816"/>
      <c r="AH126" s="816"/>
      <c r="AI126" s="816"/>
      <c r="AJ126" s="817"/>
      <c r="AK126" s="818" t="s">
        <v>131</v>
      </c>
      <c r="AL126" s="816"/>
      <c r="AM126" s="816"/>
      <c r="AN126" s="816"/>
      <c r="AO126" s="817"/>
      <c r="AP126" s="860" t="s">
        <v>131</v>
      </c>
      <c r="AQ126" s="861"/>
      <c r="AR126" s="861"/>
      <c r="AS126" s="861"/>
      <c r="AT126" s="86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90"/>
      <c r="CL126" s="891"/>
      <c r="CM126" s="891"/>
      <c r="CN126" s="891"/>
      <c r="CO126" s="892"/>
      <c r="CP126" s="851" t="s">
        <v>492</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467</v>
      </c>
      <c r="DM126" s="853"/>
      <c r="DN126" s="853"/>
      <c r="DO126" s="853"/>
      <c r="DP126" s="853"/>
      <c r="DQ126" s="853" t="s">
        <v>131</v>
      </c>
      <c r="DR126" s="853"/>
      <c r="DS126" s="853"/>
      <c r="DT126" s="853"/>
      <c r="DU126" s="853"/>
      <c r="DV126" s="830" t="s">
        <v>131</v>
      </c>
      <c r="DW126" s="830"/>
      <c r="DX126" s="830"/>
      <c r="DY126" s="830"/>
      <c r="DZ126" s="831"/>
    </row>
    <row r="127" spans="1:130" s="226" customFormat="1" ht="26.25" customHeight="1" x14ac:dyDescent="0.2">
      <c r="A127" s="858"/>
      <c r="B127" s="859"/>
      <c r="C127" s="874" t="s">
        <v>493</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131</v>
      </c>
      <c r="AB127" s="816"/>
      <c r="AC127" s="816"/>
      <c r="AD127" s="816"/>
      <c r="AE127" s="817"/>
      <c r="AF127" s="818" t="s">
        <v>394</v>
      </c>
      <c r="AG127" s="816"/>
      <c r="AH127" s="816"/>
      <c r="AI127" s="816"/>
      <c r="AJ127" s="817"/>
      <c r="AK127" s="818" t="s">
        <v>131</v>
      </c>
      <c r="AL127" s="816"/>
      <c r="AM127" s="816"/>
      <c r="AN127" s="816"/>
      <c r="AO127" s="817"/>
      <c r="AP127" s="860" t="s">
        <v>131</v>
      </c>
      <c r="AQ127" s="861"/>
      <c r="AR127" s="861"/>
      <c r="AS127" s="861"/>
      <c r="AT127" s="862"/>
      <c r="AU127" s="228"/>
      <c r="AV127" s="228"/>
      <c r="AW127" s="228"/>
      <c r="AX127" s="877" t="s">
        <v>494</v>
      </c>
      <c r="AY127" s="848"/>
      <c r="AZ127" s="848"/>
      <c r="BA127" s="848"/>
      <c r="BB127" s="848"/>
      <c r="BC127" s="848"/>
      <c r="BD127" s="848"/>
      <c r="BE127" s="849"/>
      <c r="BF127" s="847" t="s">
        <v>495</v>
      </c>
      <c r="BG127" s="848"/>
      <c r="BH127" s="848"/>
      <c r="BI127" s="848"/>
      <c r="BJ127" s="848"/>
      <c r="BK127" s="848"/>
      <c r="BL127" s="849"/>
      <c r="BM127" s="847" t="s">
        <v>496</v>
      </c>
      <c r="BN127" s="848"/>
      <c r="BO127" s="848"/>
      <c r="BP127" s="848"/>
      <c r="BQ127" s="848"/>
      <c r="BR127" s="848"/>
      <c r="BS127" s="849"/>
      <c r="BT127" s="847" t="s">
        <v>497</v>
      </c>
      <c r="BU127" s="848"/>
      <c r="BV127" s="848"/>
      <c r="BW127" s="848"/>
      <c r="BX127" s="848"/>
      <c r="BY127" s="848"/>
      <c r="BZ127" s="850"/>
      <c r="CA127" s="228"/>
      <c r="CB127" s="228"/>
      <c r="CC127" s="228"/>
      <c r="CD127" s="251"/>
      <c r="CE127" s="251"/>
      <c r="CF127" s="251"/>
      <c r="CG127" s="228"/>
      <c r="CH127" s="228"/>
      <c r="CI127" s="228"/>
      <c r="CJ127" s="250"/>
      <c r="CK127" s="890"/>
      <c r="CL127" s="891"/>
      <c r="CM127" s="891"/>
      <c r="CN127" s="891"/>
      <c r="CO127" s="892"/>
      <c r="CP127" s="851" t="s">
        <v>498</v>
      </c>
      <c r="CQ127" s="788"/>
      <c r="CR127" s="788"/>
      <c r="CS127" s="788"/>
      <c r="CT127" s="788"/>
      <c r="CU127" s="788"/>
      <c r="CV127" s="788"/>
      <c r="CW127" s="788"/>
      <c r="CX127" s="788"/>
      <c r="CY127" s="788"/>
      <c r="CZ127" s="788"/>
      <c r="DA127" s="788"/>
      <c r="DB127" s="788"/>
      <c r="DC127" s="788"/>
      <c r="DD127" s="788"/>
      <c r="DE127" s="788"/>
      <c r="DF127" s="789"/>
      <c r="DG127" s="852" t="s">
        <v>394</v>
      </c>
      <c r="DH127" s="853"/>
      <c r="DI127" s="853"/>
      <c r="DJ127" s="853"/>
      <c r="DK127" s="853"/>
      <c r="DL127" s="853" t="s">
        <v>131</v>
      </c>
      <c r="DM127" s="853"/>
      <c r="DN127" s="853"/>
      <c r="DO127" s="853"/>
      <c r="DP127" s="853"/>
      <c r="DQ127" s="853" t="s">
        <v>394</v>
      </c>
      <c r="DR127" s="853"/>
      <c r="DS127" s="853"/>
      <c r="DT127" s="853"/>
      <c r="DU127" s="853"/>
      <c r="DV127" s="830" t="s">
        <v>131</v>
      </c>
      <c r="DW127" s="830"/>
      <c r="DX127" s="830"/>
      <c r="DY127" s="830"/>
      <c r="DZ127" s="831"/>
    </row>
    <row r="128" spans="1:130" s="226" customFormat="1" ht="26.25" customHeight="1" thickBot="1" x14ac:dyDescent="0.25">
      <c r="A128" s="832" t="s">
        <v>499</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500</v>
      </c>
      <c r="X128" s="834"/>
      <c r="Y128" s="834"/>
      <c r="Z128" s="835"/>
      <c r="AA128" s="836">
        <v>1245317</v>
      </c>
      <c r="AB128" s="837"/>
      <c r="AC128" s="837"/>
      <c r="AD128" s="837"/>
      <c r="AE128" s="838"/>
      <c r="AF128" s="839">
        <v>4715564</v>
      </c>
      <c r="AG128" s="837"/>
      <c r="AH128" s="837"/>
      <c r="AI128" s="837"/>
      <c r="AJ128" s="838"/>
      <c r="AK128" s="839">
        <v>1397082</v>
      </c>
      <c r="AL128" s="837"/>
      <c r="AM128" s="837"/>
      <c r="AN128" s="837"/>
      <c r="AO128" s="838"/>
      <c r="AP128" s="840"/>
      <c r="AQ128" s="841"/>
      <c r="AR128" s="841"/>
      <c r="AS128" s="841"/>
      <c r="AT128" s="842"/>
      <c r="AU128" s="228"/>
      <c r="AV128" s="228"/>
      <c r="AW128" s="228"/>
      <c r="AX128" s="843" t="s">
        <v>501</v>
      </c>
      <c r="AY128" s="844"/>
      <c r="AZ128" s="844"/>
      <c r="BA128" s="844"/>
      <c r="BB128" s="844"/>
      <c r="BC128" s="844"/>
      <c r="BD128" s="844"/>
      <c r="BE128" s="845"/>
      <c r="BF128" s="822" t="s">
        <v>131</v>
      </c>
      <c r="BG128" s="823"/>
      <c r="BH128" s="823"/>
      <c r="BI128" s="823"/>
      <c r="BJ128" s="823"/>
      <c r="BK128" s="823"/>
      <c r="BL128" s="846"/>
      <c r="BM128" s="822">
        <v>12.54</v>
      </c>
      <c r="BN128" s="823"/>
      <c r="BO128" s="823"/>
      <c r="BP128" s="823"/>
      <c r="BQ128" s="823"/>
      <c r="BR128" s="823"/>
      <c r="BS128" s="846"/>
      <c r="BT128" s="822">
        <v>20</v>
      </c>
      <c r="BU128" s="823"/>
      <c r="BV128" s="823"/>
      <c r="BW128" s="823"/>
      <c r="BX128" s="823"/>
      <c r="BY128" s="823"/>
      <c r="BZ128" s="824"/>
      <c r="CA128" s="251"/>
      <c r="CB128" s="251"/>
      <c r="CC128" s="251"/>
      <c r="CD128" s="251"/>
      <c r="CE128" s="251"/>
      <c r="CF128" s="251"/>
      <c r="CG128" s="228"/>
      <c r="CH128" s="228"/>
      <c r="CI128" s="228"/>
      <c r="CJ128" s="250"/>
      <c r="CK128" s="893"/>
      <c r="CL128" s="894"/>
      <c r="CM128" s="894"/>
      <c r="CN128" s="894"/>
      <c r="CO128" s="895"/>
      <c r="CP128" s="825" t="s">
        <v>502</v>
      </c>
      <c r="CQ128" s="766"/>
      <c r="CR128" s="766"/>
      <c r="CS128" s="766"/>
      <c r="CT128" s="766"/>
      <c r="CU128" s="766"/>
      <c r="CV128" s="766"/>
      <c r="CW128" s="766"/>
      <c r="CX128" s="766"/>
      <c r="CY128" s="766"/>
      <c r="CZ128" s="766"/>
      <c r="DA128" s="766"/>
      <c r="DB128" s="766"/>
      <c r="DC128" s="766"/>
      <c r="DD128" s="766"/>
      <c r="DE128" s="766"/>
      <c r="DF128" s="767"/>
      <c r="DG128" s="826">
        <v>14</v>
      </c>
      <c r="DH128" s="827"/>
      <c r="DI128" s="827"/>
      <c r="DJ128" s="827"/>
      <c r="DK128" s="827"/>
      <c r="DL128" s="827" t="s">
        <v>131</v>
      </c>
      <c r="DM128" s="827"/>
      <c r="DN128" s="827"/>
      <c r="DO128" s="827"/>
      <c r="DP128" s="827"/>
      <c r="DQ128" s="827" t="s">
        <v>131</v>
      </c>
      <c r="DR128" s="827"/>
      <c r="DS128" s="827"/>
      <c r="DT128" s="827"/>
      <c r="DU128" s="827"/>
      <c r="DV128" s="828" t="s">
        <v>131</v>
      </c>
      <c r="DW128" s="828"/>
      <c r="DX128" s="828"/>
      <c r="DY128" s="828"/>
      <c r="DZ128" s="829"/>
    </row>
    <row r="129" spans="1:131" s="226" customFormat="1" ht="26.25" customHeight="1" x14ac:dyDescent="0.2">
      <c r="A129" s="810" t="s">
        <v>109</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503</v>
      </c>
      <c r="X129" s="813"/>
      <c r="Y129" s="813"/>
      <c r="Z129" s="814"/>
      <c r="AA129" s="815">
        <v>18720072</v>
      </c>
      <c r="AB129" s="816"/>
      <c r="AC129" s="816"/>
      <c r="AD129" s="816"/>
      <c r="AE129" s="817"/>
      <c r="AF129" s="818">
        <v>19543518</v>
      </c>
      <c r="AG129" s="816"/>
      <c r="AH129" s="816"/>
      <c r="AI129" s="816"/>
      <c r="AJ129" s="817"/>
      <c r="AK129" s="818">
        <v>18978214</v>
      </c>
      <c r="AL129" s="816"/>
      <c r="AM129" s="816"/>
      <c r="AN129" s="816"/>
      <c r="AO129" s="817"/>
      <c r="AP129" s="819"/>
      <c r="AQ129" s="820"/>
      <c r="AR129" s="820"/>
      <c r="AS129" s="820"/>
      <c r="AT129" s="821"/>
      <c r="AU129" s="229"/>
      <c r="AV129" s="229"/>
      <c r="AW129" s="229"/>
      <c r="AX129" s="787" t="s">
        <v>504</v>
      </c>
      <c r="AY129" s="788"/>
      <c r="AZ129" s="788"/>
      <c r="BA129" s="788"/>
      <c r="BB129" s="788"/>
      <c r="BC129" s="788"/>
      <c r="BD129" s="788"/>
      <c r="BE129" s="789"/>
      <c r="BF129" s="806" t="s">
        <v>131</v>
      </c>
      <c r="BG129" s="807"/>
      <c r="BH129" s="807"/>
      <c r="BI129" s="807"/>
      <c r="BJ129" s="807"/>
      <c r="BK129" s="807"/>
      <c r="BL129" s="808"/>
      <c r="BM129" s="806">
        <v>17.54</v>
      </c>
      <c r="BN129" s="807"/>
      <c r="BO129" s="807"/>
      <c r="BP129" s="807"/>
      <c r="BQ129" s="807"/>
      <c r="BR129" s="807"/>
      <c r="BS129" s="808"/>
      <c r="BT129" s="806">
        <v>30</v>
      </c>
      <c r="BU129" s="807"/>
      <c r="BV129" s="807"/>
      <c r="BW129" s="807"/>
      <c r="BX129" s="807"/>
      <c r="BY129" s="807"/>
      <c r="BZ129" s="80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10" t="s">
        <v>505</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506</v>
      </c>
      <c r="X130" s="813"/>
      <c r="Y130" s="813"/>
      <c r="Z130" s="814"/>
      <c r="AA130" s="815">
        <v>2503431</v>
      </c>
      <c r="AB130" s="816"/>
      <c r="AC130" s="816"/>
      <c r="AD130" s="816"/>
      <c r="AE130" s="817"/>
      <c r="AF130" s="818">
        <v>2455802</v>
      </c>
      <c r="AG130" s="816"/>
      <c r="AH130" s="816"/>
      <c r="AI130" s="816"/>
      <c r="AJ130" s="817"/>
      <c r="AK130" s="818">
        <v>2398100</v>
      </c>
      <c r="AL130" s="816"/>
      <c r="AM130" s="816"/>
      <c r="AN130" s="816"/>
      <c r="AO130" s="817"/>
      <c r="AP130" s="819"/>
      <c r="AQ130" s="820"/>
      <c r="AR130" s="820"/>
      <c r="AS130" s="820"/>
      <c r="AT130" s="821"/>
      <c r="AU130" s="229"/>
      <c r="AV130" s="229"/>
      <c r="AW130" s="229"/>
      <c r="AX130" s="787" t="s">
        <v>507</v>
      </c>
      <c r="AY130" s="788"/>
      <c r="AZ130" s="788"/>
      <c r="BA130" s="788"/>
      <c r="BB130" s="788"/>
      <c r="BC130" s="788"/>
      <c r="BD130" s="788"/>
      <c r="BE130" s="789"/>
      <c r="BF130" s="790">
        <v>4.7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508</v>
      </c>
      <c r="X131" s="797"/>
      <c r="Y131" s="797"/>
      <c r="Z131" s="798"/>
      <c r="AA131" s="799">
        <v>16216641</v>
      </c>
      <c r="AB131" s="800"/>
      <c r="AC131" s="800"/>
      <c r="AD131" s="800"/>
      <c r="AE131" s="801"/>
      <c r="AF131" s="802">
        <v>17087716</v>
      </c>
      <c r="AG131" s="800"/>
      <c r="AH131" s="800"/>
      <c r="AI131" s="800"/>
      <c r="AJ131" s="801"/>
      <c r="AK131" s="802">
        <v>16580114</v>
      </c>
      <c r="AL131" s="800"/>
      <c r="AM131" s="800"/>
      <c r="AN131" s="800"/>
      <c r="AO131" s="801"/>
      <c r="AP131" s="803"/>
      <c r="AQ131" s="804"/>
      <c r="AR131" s="804"/>
      <c r="AS131" s="804"/>
      <c r="AT131" s="805"/>
      <c r="AU131" s="229"/>
      <c r="AV131" s="229"/>
      <c r="AW131" s="229"/>
      <c r="AX131" s="765" t="s">
        <v>509</v>
      </c>
      <c r="AY131" s="766"/>
      <c r="AZ131" s="766"/>
      <c r="BA131" s="766"/>
      <c r="BB131" s="766"/>
      <c r="BC131" s="766"/>
      <c r="BD131" s="766"/>
      <c r="BE131" s="767"/>
      <c r="BF131" s="768">
        <v>18.8</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74" t="s">
        <v>510</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511</v>
      </c>
      <c r="W132" s="778"/>
      <c r="X132" s="778"/>
      <c r="Y132" s="778"/>
      <c r="Z132" s="779"/>
      <c r="AA132" s="780">
        <v>4.6017297910000003</v>
      </c>
      <c r="AB132" s="781"/>
      <c r="AC132" s="781"/>
      <c r="AD132" s="781"/>
      <c r="AE132" s="782"/>
      <c r="AF132" s="783">
        <v>4.2548986649999998</v>
      </c>
      <c r="AG132" s="781"/>
      <c r="AH132" s="781"/>
      <c r="AI132" s="781"/>
      <c r="AJ132" s="782"/>
      <c r="AK132" s="783">
        <v>5.4328818249999999</v>
      </c>
      <c r="AL132" s="781"/>
      <c r="AM132" s="781"/>
      <c r="AN132" s="781"/>
      <c r="AO132" s="782"/>
      <c r="AP132" s="784"/>
      <c r="AQ132" s="785"/>
      <c r="AR132" s="785"/>
      <c r="AS132" s="785"/>
      <c r="AT132" s="78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512</v>
      </c>
      <c r="W133" s="757"/>
      <c r="X133" s="757"/>
      <c r="Y133" s="757"/>
      <c r="Z133" s="758"/>
      <c r="AA133" s="759">
        <v>5.4</v>
      </c>
      <c r="AB133" s="760"/>
      <c r="AC133" s="760"/>
      <c r="AD133" s="760"/>
      <c r="AE133" s="761"/>
      <c r="AF133" s="759">
        <v>4.7</v>
      </c>
      <c r="AG133" s="760"/>
      <c r="AH133" s="760"/>
      <c r="AI133" s="760"/>
      <c r="AJ133" s="761"/>
      <c r="AK133" s="759">
        <v>4.7</v>
      </c>
      <c r="AL133" s="760"/>
      <c r="AM133" s="760"/>
      <c r="AN133" s="760"/>
      <c r="AO133" s="761"/>
      <c r="AP133" s="762"/>
      <c r="AQ133" s="763"/>
      <c r="AR133" s="763"/>
      <c r="AS133" s="763"/>
      <c r="AT133" s="76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2xqWHii4A5wyXM8BIeEMB8OBmAGEgO0vdAbDpkBcvRxDcGdmKnJi3ZJJfbBj9acZnaxs2yCUv3ATcvf+YfzYuA==" saltValue="D90L+EcwNyh4N2K9EbeN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513</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algorithmName="SHA-512" hashValue="TS9uQblxgdfFM5qJe5zWB3+pwWE8mGtO1qpekoKdIZyvu/snT8jjWbfa8vuH80EI70KbtMFtQB8hR8QB8sCLAA==" saltValue="Oqats2I/27rosiegKhwu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NBgatlM+agyqyRqIEn8enhgJ+FyAvaOJwtIjDvXjrULbnSOcFPJvAuZAWQ8l5fOhw+ST4ikoX25cS9CdCZLBg==" saltValue="KrudwszZp+Eox95hoCiA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54" t="s">
        <v>516</v>
      </c>
      <c r="AP7" s="268"/>
      <c r="AQ7" s="269" t="s">
        <v>517</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55"/>
      <c r="AP8" s="274" t="s">
        <v>518</v>
      </c>
      <c r="AQ8" s="275" t="s">
        <v>519</v>
      </c>
      <c r="AR8" s="276" t="s">
        <v>520</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6" t="s">
        <v>521</v>
      </c>
      <c r="AL9" s="1167"/>
      <c r="AM9" s="1167"/>
      <c r="AN9" s="1168"/>
      <c r="AO9" s="277">
        <v>6060509</v>
      </c>
      <c r="AP9" s="277">
        <v>72881</v>
      </c>
      <c r="AQ9" s="278">
        <v>65316</v>
      </c>
      <c r="AR9" s="279">
        <v>11.6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6" t="s">
        <v>522</v>
      </c>
      <c r="AL10" s="1167"/>
      <c r="AM10" s="1167"/>
      <c r="AN10" s="1168"/>
      <c r="AO10" s="280">
        <v>46888</v>
      </c>
      <c r="AP10" s="280">
        <v>564</v>
      </c>
      <c r="AQ10" s="281">
        <v>6075</v>
      </c>
      <c r="AR10" s="282">
        <v>-90.7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6" t="s">
        <v>523</v>
      </c>
      <c r="AL11" s="1167"/>
      <c r="AM11" s="1167"/>
      <c r="AN11" s="1168"/>
      <c r="AO11" s="280">
        <v>150898</v>
      </c>
      <c r="AP11" s="280">
        <v>1815</v>
      </c>
      <c r="AQ11" s="281">
        <v>1232</v>
      </c>
      <c r="AR11" s="282">
        <v>47.3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6" t="s">
        <v>524</v>
      </c>
      <c r="AL12" s="1167"/>
      <c r="AM12" s="1167"/>
      <c r="AN12" s="1168"/>
      <c r="AO12" s="280" t="s">
        <v>525</v>
      </c>
      <c r="AP12" s="280" t="s">
        <v>525</v>
      </c>
      <c r="AQ12" s="281">
        <v>18</v>
      </c>
      <c r="AR12" s="282" t="s">
        <v>525</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6" t="s">
        <v>526</v>
      </c>
      <c r="AL13" s="1167"/>
      <c r="AM13" s="1167"/>
      <c r="AN13" s="1168"/>
      <c r="AO13" s="280">
        <v>285567</v>
      </c>
      <c r="AP13" s="280">
        <v>3434</v>
      </c>
      <c r="AQ13" s="281">
        <v>2791</v>
      </c>
      <c r="AR13" s="282">
        <v>23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6" t="s">
        <v>527</v>
      </c>
      <c r="AL14" s="1167"/>
      <c r="AM14" s="1167"/>
      <c r="AN14" s="1168"/>
      <c r="AO14" s="280">
        <v>84484</v>
      </c>
      <c r="AP14" s="280">
        <v>1016</v>
      </c>
      <c r="AQ14" s="281">
        <v>1364</v>
      </c>
      <c r="AR14" s="282">
        <v>-25.5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9" t="s">
        <v>528</v>
      </c>
      <c r="AL15" s="1170"/>
      <c r="AM15" s="1170"/>
      <c r="AN15" s="1171"/>
      <c r="AO15" s="280">
        <v>-310093</v>
      </c>
      <c r="AP15" s="280">
        <v>-3729</v>
      </c>
      <c r="AQ15" s="281">
        <v>-4006</v>
      </c>
      <c r="AR15" s="282">
        <v>-6.9</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9" t="s">
        <v>189</v>
      </c>
      <c r="AL16" s="1170"/>
      <c r="AM16" s="1170"/>
      <c r="AN16" s="1171"/>
      <c r="AO16" s="280">
        <v>6318253</v>
      </c>
      <c r="AP16" s="280">
        <v>75981</v>
      </c>
      <c r="AQ16" s="281">
        <v>72790</v>
      </c>
      <c r="AR16" s="282">
        <v>4.4000000000000004</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72" t="s">
        <v>533</v>
      </c>
      <c r="AL21" s="1173"/>
      <c r="AM21" s="1173"/>
      <c r="AN21" s="1174"/>
      <c r="AO21" s="293">
        <v>7.06</v>
      </c>
      <c r="AP21" s="294">
        <v>6.54</v>
      </c>
      <c r="AQ21" s="295">
        <v>0.52</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72" t="s">
        <v>534</v>
      </c>
      <c r="AL22" s="1173"/>
      <c r="AM22" s="1173"/>
      <c r="AN22" s="1174"/>
      <c r="AO22" s="298">
        <v>99.8</v>
      </c>
      <c r="AP22" s="299">
        <v>98.3</v>
      </c>
      <c r="AQ22" s="300">
        <v>1.5</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65" t="s">
        <v>535</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3"/>
    </row>
    <row r="27" spans="1:46" ht="13.2" x14ac:dyDescent="0.2">
      <c r="A27" s="305"/>
      <c r="AO27" s="258"/>
      <c r="AP27" s="258"/>
      <c r="AQ27" s="258"/>
      <c r="AR27" s="258"/>
      <c r="AS27" s="258"/>
      <c r="AT27" s="258"/>
    </row>
    <row r="28" spans="1:46" ht="16.2" x14ac:dyDescent="0.2">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54" t="s">
        <v>516</v>
      </c>
      <c r="AP30" s="268"/>
      <c r="AQ30" s="269" t="s">
        <v>517</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55"/>
      <c r="AP31" s="274" t="s">
        <v>518</v>
      </c>
      <c r="AQ31" s="275" t="s">
        <v>519</v>
      </c>
      <c r="AR31" s="276" t="s">
        <v>520</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6" t="s">
        <v>538</v>
      </c>
      <c r="AL32" s="1157"/>
      <c r="AM32" s="1157"/>
      <c r="AN32" s="1158"/>
      <c r="AO32" s="308">
        <v>2573006</v>
      </c>
      <c r="AP32" s="308">
        <v>30942</v>
      </c>
      <c r="AQ32" s="309">
        <v>35011</v>
      </c>
      <c r="AR32" s="310">
        <v>-11.6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6" t="s">
        <v>539</v>
      </c>
      <c r="AL33" s="1157"/>
      <c r="AM33" s="1157"/>
      <c r="AN33" s="1158"/>
      <c r="AO33" s="308" t="s">
        <v>525</v>
      </c>
      <c r="AP33" s="308" t="s">
        <v>525</v>
      </c>
      <c r="AQ33" s="309" t="s">
        <v>525</v>
      </c>
      <c r="AR33" s="310" t="s">
        <v>525</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6" t="s">
        <v>540</v>
      </c>
      <c r="AL34" s="1157"/>
      <c r="AM34" s="1157"/>
      <c r="AN34" s="1158"/>
      <c r="AO34" s="308" t="s">
        <v>525</v>
      </c>
      <c r="AP34" s="308" t="s">
        <v>525</v>
      </c>
      <c r="AQ34" s="309">
        <v>4</v>
      </c>
      <c r="AR34" s="310" t="s">
        <v>525</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6" t="s">
        <v>541</v>
      </c>
      <c r="AL35" s="1157"/>
      <c r="AM35" s="1157"/>
      <c r="AN35" s="1158"/>
      <c r="AO35" s="308">
        <v>1189066</v>
      </c>
      <c r="AP35" s="308">
        <v>14299</v>
      </c>
      <c r="AQ35" s="309">
        <v>8351</v>
      </c>
      <c r="AR35" s="310">
        <v>71.2</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6" t="s">
        <v>542</v>
      </c>
      <c r="AL36" s="1157"/>
      <c r="AM36" s="1157"/>
      <c r="AN36" s="1158"/>
      <c r="AO36" s="308">
        <v>40420</v>
      </c>
      <c r="AP36" s="308">
        <v>486</v>
      </c>
      <c r="AQ36" s="309">
        <v>1645</v>
      </c>
      <c r="AR36" s="310">
        <v>-70.5</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6" t="s">
        <v>543</v>
      </c>
      <c r="AL37" s="1157"/>
      <c r="AM37" s="1157"/>
      <c r="AN37" s="1158"/>
      <c r="AO37" s="308">
        <v>893468</v>
      </c>
      <c r="AP37" s="308">
        <v>10744</v>
      </c>
      <c r="AQ37" s="309">
        <v>1050</v>
      </c>
      <c r="AR37" s="310">
        <v>923.2</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9" t="s">
        <v>544</v>
      </c>
      <c r="AL38" s="1160"/>
      <c r="AM38" s="1160"/>
      <c r="AN38" s="1161"/>
      <c r="AO38" s="311" t="s">
        <v>525</v>
      </c>
      <c r="AP38" s="311" t="s">
        <v>525</v>
      </c>
      <c r="AQ38" s="312">
        <v>1</v>
      </c>
      <c r="AR38" s="300" t="s">
        <v>525</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9" t="s">
        <v>545</v>
      </c>
      <c r="AL39" s="1160"/>
      <c r="AM39" s="1160"/>
      <c r="AN39" s="1161"/>
      <c r="AO39" s="308">
        <v>-1397082</v>
      </c>
      <c r="AP39" s="308">
        <v>-16801</v>
      </c>
      <c r="AQ39" s="309">
        <v>-5851</v>
      </c>
      <c r="AR39" s="310">
        <v>187.1</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6" t="s">
        <v>546</v>
      </c>
      <c r="AL40" s="1157"/>
      <c r="AM40" s="1157"/>
      <c r="AN40" s="1158"/>
      <c r="AO40" s="308">
        <v>-2398100</v>
      </c>
      <c r="AP40" s="308">
        <v>-28839</v>
      </c>
      <c r="AQ40" s="309">
        <v>-27858</v>
      </c>
      <c r="AR40" s="310">
        <v>3.5</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2" t="s">
        <v>303</v>
      </c>
      <c r="AL41" s="1163"/>
      <c r="AM41" s="1163"/>
      <c r="AN41" s="1164"/>
      <c r="AO41" s="308">
        <v>900778</v>
      </c>
      <c r="AP41" s="308">
        <v>10832</v>
      </c>
      <c r="AQ41" s="309">
        <v>12351</v>
      </c>
      <c r="AR41" s="310">
        <v>-12.3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9" t="s">
        <v>516</v>
      </c>
      <c r="AN49" s="1151" t="s">
        <v>550</v>
      </c>
      <c r="AO49" s="1152"/>
      <c r="AP49" s="1152"/>
      <c r="AQ49" s="1152"/>
      <c r="AR49" s="115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0"/>
      <c r="AN50" s="324" t="s">
        <v>551</v>
      </c>
      <c r="AO50" s="325" t="s">
        <v>552</v>
      </c>
      <c r="AP50" s="326" t="s">
        <v>553</v>
      </c>
      <c r="AQ50" s="327" t="s">
        <v>554</v>
      </c>
      <c r="AR50" s="328" t="s">
        <v>555</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1154903</v>
      </c>
      <c r="AN51" s="330">
        <v>13279</v>
      </c>
      <c r="AO51" s="331">
        <v>-44.7</v>
      </c>
      <c r="AP51" s="332">
        <v>41934</v>
      </c>
      <c r="AQ51" s="333">
        <v>-12.3</v>
      </c>
      <c r="AR51" s="334">
        <v>-32.4</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893002</v>
      </c>
      <c r="AN52" s="338">
        <v>10267</v>
      </c>
      <c r="AO52" s="339">
        <v>-36.6</v>
      </c>
      <c r="AP52" s="340">
        <v>23352</v>
      </c>
      <c r="AQ52" s="341">
        <v>-9.6999999999999993</v>
      </c>
      <c r="AR52" s="342">
        <v>-26.9</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2233699</v>
      </c>
      <c r="AN53" s="330">
        <v>25890</v>
      </c>
      <c r="AO53" s="331">
        <v>95</v>
      </c>
      <c r="AP53" s="332">
        <v>45588</v>
      </c>
      <c r="AQ53" s="333">
        <v>8.6999999999999993</v>
      </c>
      <c r="AR53" s="334">
        <v>86.3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1567457</v>
      </c>
      <c r="AN54" s="338">
        <v>18168</v>
      </c>
      <c r="AO54" s="339">
        <v>77</v>
      </c>
      <c r="AP54" s="340">
        <v>24150</v>
      </c>
      <c r="AQ54" s="341">
        <v>3.4</v>
      </c>
      <c r="AR54" s="342">
        <v>73.599999999999994</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2463566</v>
      </c>
      <c r="AN55" s="330">
        <v>28942</v>
      </c>
      <c r="AO55" s="331">
        <v>11.8</v>
      </c>
      <c r="AP55" s="332">
        <v>45483</v>
      </c>
      <c r="AQ55" s="333">
        <v>-0.2</v>
      </c>
      <c r="AR55" s="334">
        <v>12</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1735758</v>
      </c>
      <c r="AN56" s="338">
        <v>20392</v>
      </c>
      <c r="AO56" s="339">
        <v>12.2</v>
      </c>
      <c r="AP56" s="340">
        <v>24241</v>
      </c>
      <c r="AQ56" s="341">
        <v>0.4</v>
      </c>
      <c r="AR56" s="342">
        <v>11.8</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6067894</v>
      </c>
      <c r="AN57" s="330">
        <v>72241</v>
      </c>
      <c r="AO57" s="331">
        <v>149.6</v>
      </c>
      <c r="AP57" s="332">
        <v>45945</v>
      </c>
      <c r="AQ57" s="333">
        <v>1</v>
      </c>
      <c r="AR57" s="334">
        <v>148.6</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4748039</v>
      </c>
      <c r="AN58" s="338">
        <v>56528</v>
      </c>
      <c r="AO58" s="339">
        <v>177.2</v>
      </c>
      <c r="AP58" s="340">
        <v>25180</v>
      </c>
      <c r="AQ58" s="341">
        <v>3.9</v>
      </c>
      <c r="AR58" s="342">
        <v>173.3</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4160738</v>
      </c>
      <c r="AN59" s="330">
        <v>50035</v>
      </c>
      <c r="AO59" s="331">
        <v>-30.7</v>
      </c>
      <c r="AP59" s="332">
        <v>44475</v>
      </c>
      <c r="AQ59" s="333">
        <v>-3.2</v>
      </c>
      <c r="AR59" s="334">
        <v>-27.5</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3041916</v>
      </c>
      <c r="AN60" s="338">
        <v>36581</v>
      </c>
      <c r="AO60" s="339">
        <v>-35.299999999999997</v>
      </c>
      <c r="AP60" s="340">
        <v>24780</v>
      </c>
      <c r="AQ60" s="341">
        <v>-1.6</v>
      </c>
      <c r="AR60" s="342">
        <v>-33.700000000000003</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3216160</v>
      </c>
      <c r="AN61" s="345">
        <v>38077</v>
      </c>
      <c r="AO61" s="346">
        <v>36.200000000000003</v>
      </c>
      <c r="AP61" s="347">
        <v>44685</v>
      </c>
      <c r="AQ61" s="348">
        <v>-1.2</v>
      </c>
      <c r="AR61" s="334">
        <v>37.4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2397234</v>
      </c>
      <c r="AN62" s="338">
        <v>28387</v>
      </c>
      <c r="AO62" s="339">
        <v>38.9</v>
      </c>
      <c r="AP62" s="340">
        <v>24341</v>
      </c>
      <c r="AQ62" s="341">
        <v>-0.7</v>
      </c>
      <c r="AR62" s="342">
        <v>39.6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OH8OJbwWEtKAYzCJiX4DNrWDttBr1wvigWk+Z9NkV6m83SOEFH1mi4zwNn6adp4dBZy1c6JXvwVvzM/OzNudxw==" saltValue="caysClHycNCbQrteZL8D+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564</v>
      </c>
    </row>
    <row r="121" spans="125:125" ht="13.5" hidden="1" customHeight="1" x14ac:dyDescent="0.2">
      <c r="DU121" s="255"/>
    </row>
  </sheetData>
  <sheetProtection algorithmName="SHA-512" hashValue="GHx5QQG+sg60to1GgipSHcKzldBhsIINBixi4iVInYCKNr9UF4+IQdbWENufRP9JfohwPqOnRLnmKSlauXofVA==" saltValue="ismYIEAEzm4jkG3mFHGE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565</v>
      </c>
    </row>
  </sheetData>
  <sheetProtection algorithmName="SHA-512" hashValue="9PDVsMt/HXHqyq7JjZmbBmyuQhd7CyluaszitdjvBFU9VokwdU348bturg+eeMFB1UrsLJfcohlnbjB2j7+IdQ==" saltValue="AW9hg8EF9MqOED8TNbuQ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2">
      <c r="B47" s="10"/>
      <c r="C47" s="1175" t="s">
        <v>3</v>
      </c>
      <c r="D47" s="1175"/>
      <c r="E47" s="1176"/>
      <c r="F47" s="11">
        <v>13.31</v>
      </c>
      <c r="G47" s="12">
        <v>14.11</v>
      </c>
      <c r="H47" s="12">
        <v>15.71</v>
      </c>
      <c r="I47" s="12">
        <v>20.29</v>
      </c>
      <c r="J47" s="13">
        <v>21.31</v>
      </c>
    </row>
    <row r="48" spans="2:10" ht="57.75" customHeight="1" x14ac:dyDescent="0.2">
      <c r="B48" s="14"/>
      <c r="C48" s="1177" t="s">
        <v>4</v>
      </c>
      <c r="D48" s="1177"/>
      <c r="E48" s="1178"/>
      <c r="F48" s="15">
        <v>0.42</v>
      </c>
      <c r="G48" s="16">
        <v>0.43</v>
      </c>
      <c r="H48" s="16">
        <v>0.5</v>
      </c>
      <c r="I48" s="16">
        <v>0.8</v>
      </c>
      <c r="J48" s="17">
        <v>2.4300000000000002</v>
      </c>
    </row>
    <row r="49" spans="2:10" ht="57.75" customHeight="1" thickBot="1" x14ac:dyDescent="0.25">
      <c r="B49" s="18"/>
      <c r="C49" s="1179" t="s">
        <v>5</v>
      </c>
      <c r="D49" s="1179"/>
      <c r="E49" s="1180"/>
      <c r="F49" s="19">
        <v>7.76</v>
      </c>
      <c r="G49" s="20">
        <v>0.93</v>
      </c>
      <c r="H49" s="20">
        <v>2.09</v>
      </c>
      <c r="I49" s="20">
        <v>5.71</v>
      </c>
      <c r="J49" s="21">
        <v>2.17</v>
      </c>
    </row>
    <row r="50" spans="2:10" ht="13.2" x14ac:dyDescent="0.2"/>
  </sheetData>
  <sheetProtection algorithmName="SHA-512" hashValue="MNY79YWLKHinY+6ffAp3KpVXSz893fJ++ks/kmCWz1wriV7bPCBLlc5YdaDdRCRQXjE2uc1GvPq9695pWJwXUQ==" saltValue="TK3pJuSmJSNgfjzCf+L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2">
      <c r="A34" s="22"/>
      <c r="B34" s="31"/>
      <c r="C34" s="1187" t="s">
        <v>571</v>
      </c>
      <c r="D34" s="1187"/>
      <c r="E34" s="1188"/>
      <c r="F34" s="32">
        <v>13.04</v>
      </c>
      <c r="G34" s="33">
        <v>13.61</v>
      </c>
      <c r="H34" s="33">
        <v>14.53</v>
      </c>
      <c r="I34" s="33">
        <v>13.43</v>
      </c>
      <c r="J34" s="34">
        <v>13.67</v>
      </c>
      <c r="K34" s="22"/>
      <c r="L34" s="22"/>
      <c r="M34" s="22"/>
      <c r="N34" s="22"/>
      <c r="O34" s="22"/>
      <c r="P34" s="22"/>
    </row>
    <row r="35" spans="1:16" ht="39" customHeight="1" x14ac:dyDescent="0.2">
      <c r="A35" s="22"/>
      <c r="B35" s="35"/>
      <c r="C35" s="1181" t="s">
        <v>572</v>
      </c>
      <c r="D35" s="1182"/>
      <c r="E35" s="1183"/>
      <c r="F35" s="36" t="s">
        <v>573</v>
      </c>
      <c r="G35" s="37" t="s">
        <v>574</v>
      </c>
      <c r="H35" s="37" t="s">
        <v>575</v>
      </c>
      <c r="I35" s="37">
        <v>3.54</v>
      </c>
      <c r="J35" s="38">
        <v>4.45</v>
      </c>
      <c r="K35" s="22"/>
      <c r="L35" s="22"/>
      <c r="M35" s="22"/>
      <c r="N35" s="22"/>
      <c r="O35" s="22"/>
      <c r="P35" s="22"/>
    </row>
    <row r="36" spans="1:16" ht="39" customHeight="1" x14ac:dyDescent="0.2">
      <c r="A36" s="22"/>
      <c r="B36" s="35"/>
      <c r="C36" s="1181" t="s">
        <v>576</v>
      </c>
      <c r="D36" s="1182"/>
      <c r="E36" s="1183"/>
      <c r="F36" s="36">
        <v>0.41</v>
      </c>
      <c r="G36" s="37">
        <v>0.42</v>
      </c>
      <c r="H36" s="37">
        <v>0.5</v>
      </c>
      <c r="I36" s="37">
        <v>0.79</v>
      </c>
      <c r="J36" s="38">
        <v>2.4300000000000002</v>
      </c>
      <c r="K36" s="22"/>
      <c r="L36" s="22"/>
      <c r="M36" s="22"/>
      <c r="N36" s="22"/>
      <c r="O36" s="22"/>
      <c r="P36" s="22"/>
    </row>
    <row r="37" spans="1:16" ht="39" customHeight="1" x14ac:dyDescent="0.2">
      <c r="A37" s="22"/>
      <c r="B37" s="35"/>
      <c r="C37" s="1181" t="s">
        <v>577</v>
      </c>
      <c r="D37" s="1182"/>
      <c r="E37" s="1183"/>
      <c r="F37" s="36">
        <v>2.37</v>
      </c>
      <c r="G37" s="37">
        <v>3.35</v>
      </c>
      <c r="H37" s="37">
        <v>2.59</v>
      </c>
      <c r="I37" s="37">
        <v>1.28</v>
      </c>
      <c r="J37" s="38">
        <v>1.55</v>
      </c>
      <c r="K37" s="22"/>
      <c r="L37" s="22"/>
      <c r="M37" s="22"/>
      <c r="N37" s="22"/>
      <c r="O37" s="22"/>
      <c r="P37" s="22"/>
    </row>
    <row r="38" spans="1:16" ht="39" customHeight="1" x14ac:dyDescent="0.2">
      <c r="A38" s="22"/>
      <c r="B38" s="35"/>
      <c r="C38" s="1181" t="s">
        <v>578</v>
      </c>
      <c r="D38" s="1182"/>
      <c r="E38" s="1183"/>
      <c r="F38" s="36">
        <v>0.83</v>
      </c>
      <c r="G38" s="37">
        <v>0.94</v>
      </c>
      <c r="H38" s="37">
        <v>1.29</v>
      </c>
      <c r="I38" s="37">
        <v>1.1200000000000001</v>
      </c>
      <c r="J38" s="38">
        <v>0.59</v>
      </c>
      <c r="K38" s="22"/>
      <c r="L38" s="22"/>
      <c r="M38" s="22"/>
      <c r="N38" s="22"/>
      <c r="O38" s="22"/>
      <c r="P38" s="22"/>
    </row>
    <row r="39" spans="1:16" ht="39" customHeight="1" x14ac:dyDescent="0.2">
      <c r="A39" s="22"/>
      <c r="B39" s="35"/>
      <c r="C39" s="1181" t="s">
        <v>579</v>
      </c>
      <c r="D39" s="1182"/>
      <c r="E39" s="1183"/>
      <c r="F39" s="36">
        <v>0.03</v>
      </c>
      <c r="G39" s="37">
        <v>0.04</v>
      </c>
      <c r="H39" s="37">
        <v>0.03</v>
      </c>
      <c r="I39" s="37">
        <v>0.18</v>
      </c>
      <c r="J39" s="38">
        <v>0.35</v>
      </c>
      <c r="K39" s="22"/>
      <c r="L39" s="22"/>
      <c r="M39" s="22"/>
      <c r="N39" s="22"/>
      <c r="O39" s="22"/>
      <c r="P39" s="22"/>
    </row>
    <row r="40" spans="1:16" ht="39" customHeight="1" x14ac:dyDescent="0.2">
      <c r="A40" s="22"/>
      <c r="B40" s="35"/>
      <c r="C40" s="1181" t="s">
        <v>580</v>
      </c>
      <c r="D40" s="1182"/>
      <c r="E40" s="1183"/>
      <c r="F40" s="36" t="s">
        <v>525</v>
      </c>
      <c r="G40" s="37">
        <v>0.22</v>
      </c>
      <c r="H40" s="37">
        <v>0.14000000000000001</v>
      </c>
      <c r="I40" s="37">
        <v>0.28000000000000003</v>
      </c>
      <c r="J40" s="38">
        <v>0.32</v>
      </c>
      <c r="K40" s="22"/>
      <c r="L40" s="22"/>
      <c r="M40" s="22"/>
      <c r="N40" s="22"/>
      <c r="O40" s="22"/>
      <c r="P40" s="22"/>
    </row>
    <row r="41" spans="1:16" ht="39" customHeight="1" x14ac:dyDescent="0.2">
      <c r="A41" s="22"/>
      <c r="B41" s="35"/>
      <c r="C41" s="1181"/>
      <c r="D41" s="1182"/>
      <c r="E41" s="1183"/>
      <c r="F41" s="36"/>
      <c r="G41" s="37"/>
      <c r="H41" s="37"/>
      <c r="I41" s="37"/>
      <c r="J41" s="38"/>
      <c r="K41" s="22"/>
      <c r="L41" s="22"/>
      <c r="M41" s="22"/>
      <c r="N41" s="22"/>
      <c r="O41" s="22"/>
      <c r="P41" s="22"/>
    </row>
    <row r="42" spans="1:16" ht="39" customHeight="1" x14ac:dyDescent="0.2">
      <c r="A42" s="22"/>
      <c r="B42" s="39"/>
      <c r="C42" s="1181" t="s">
        <v>581</v>
      </c>
      <c r="D42" s="1182"/>
      <c r="E42" s="1183"/>
      <c r="F42" s="36" t="s">
        <v>525</v>
      </c>
      <c r="G42" s="37" t="s">
        <v>525</v>
      </c>
      <c r="H42" s="37" t="s">
        <v>525</v>
      </c>
      <c r="I42" s="37" t="s">
        <v>525</v>
      </c>
      <c r="J42" s="38" t="s">
        <v>525</v>
      </c>
      <c r="K42" s="22"/>
      <c r="L42" s="22"/>
      <c r="M42" s="22"/>
      <c r="N42" s="22"/>
      <c r="O42" s="22"/>
      <c r="P42" s="22"/>
    </row>
    <row r="43" spans="1:16" ht="39" customHeight="1" thickBot="1" x14ac:dyDescent="0.25">
      <c r="A43" s="22"/>
      <c r="B43" s="40"/>
      <c r="C43" s="1184" t="s">
        <v>582</v>
      </c>
      <c r="D43" s="1185"/>
      <c r="E43" s="1186"/>
      <c r="F43" s="41">
        <v>1.3</v>
      </c>
      <c r="G43" s="42" t="s">
        <v>525</v>
      </c>
      <c r="H43" s="42" t="s">
        <v>525</v>
      </c>
      <c r="I43" s="42" t="s">
        <v>525</v>
      </c>
      <c r="J43" s="43" t="s">
        <v>525</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0rsWAT6H6ug+zKi0u+c6lPdqY8PqT80R9R2HGHbd1yqdESHcXTr8YVmeV7a9ApImNf8X9GiLW9k5FyKJ3rOZnw==" saltValue="70qkx1vq2NS8Wi43b3X6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2">
      <c r="A45" s="48"/>
      <c r="B45" s="1212" t="s">
        <v>11</v>
      </c>
      <c r="C45" s="1213"/>
      <c r="D45" s="58"/>
      <c r="E45" s="1218" t="s">
        <v>12</v>
      </c>
      <c r="F45" s="1218"/>
      <c r="G45" s="1218"/>
      <c r="H45" s="1218"/>
      <c r="I45" s="1218"/>
      <c r="J45" s="1219"/>
      <c r="K45" s="59">
        <v>2424</v>
      </c>
      <c r="L45" s="60">
        <v>2415</v>
      </c>
      <c r="M45" s="60">
        <v>2466</v>
      </c>
      <c r="N45" s="60">
        <v>2491</v>
      </c>
      <c r="O45" s="61">
        <v>2573</v>
      </c>
      <c r="P45" s="48"/>
      <c r="Q45" s="48"/>
      <c r="R45" s="48"/>
      <c r="S45" s="48"/>
      <c r="T45" s="48"/>
      <c r="U45" s="48"/>
    </row>
    <row r="46" spans="1:21" ht="30.75" customHeight="1" x14ac:dyDescent="0.2">
      <c r="A46" s="48"/>
      <c r="B46" s="1214"/>
      <c r="C46" s="1215"/>
      <c r="D46" s="62"/>
      <c r="E46" s="1191" t="s">
        <v>13</v>
      </c>
      <c r="F46" s="1191"/>
      <c r="G46" s="1191"/>
      <c r="H46" s="1191"/>
      <c r="I46" s="1191"/>
      <c r="J46" s="1192"/>
      <c r="K46" s="63" t="s">
        <v>525</v>
      </c>
      <c r="L46" s="64" t="s">
        <v>525</v>
      </c>
      <c r="M46" s="64" t="s">
        <v>525</v>
      </c>
      <c r="N46" s="64" t="s">
        <v>525</v>
      </c>
      <c r="O46" s="65" t="s">
        <v>525</v>
      </c>
      <c r="P46" s="48"/>
      <c r="Q46" s="48"/>
      <c r="R46" s="48"/>
      <c r="S46" s="48"/>
      <c r="T46" s="48"/>
      <c r="U46" s="48"/>
    </row>
    <row r="47" spans="1:21" ht="30.75" customHeight="1" x14ac:dyDescent="0.2">
      <c r="A47" s="48"/>
      <c r="B47" s="1214"/>
      <c r="C47" s="1215"/>
      <c r="D47" s="62"/>
      <c r="E47" s="1191" t="s">
        <v>14</v>
      </c>
      <c r="F47" s="1191"/>
      <c r="G47" s="1191"/>
      <c r="H47" s="1191"/>
      <c r="I47" s="1191"/>
      <c r="J47" s="1192"/>
      <c r="K47" s="63" t="s">
        <v>525</v>
      </c>
      <c r="L47" s="64" t="s">
        <v>525</v>
      </c>
      <c r="M47" s="64" t="s">
        <v>525</v>
      </c>
      <c r="N47" s="64" t="s">
        <v>525</v>
      </c>
      <c r="O47" s="65" t="s">
        <v>525</v>
      </c>
      <c r="P47" s="48"/>
      <c r="Q47" s="48"/>
      <c r="R47" s="48"/>
      <c r="S47" s="48"/>
      <c r="T47" s="48"/>
      <c r="U47" s="48"/>
    </row>
    <row r="48" spans="1:21" ht="30.75" customHeight="1" x14ac:dyDescent="0.2">
      <c r="A48" s="48"/>
      <c r="B48" s="1214"/>
      <c r="C48" s="1215"/>
      <c r="D48" s="62"/>
      <c r="E48" s="1191" t="s">
        <v>15</v>
      </c>
      <c r="F48" s="1191"/>
      <c r="G48" s="1191"/>
      <c r="H48" s="1191"/>
      <c r="I48" s="1191"/>
      <c r="J48" s="1192"/>
      <c r="K48" s="63">
        <v>1332</v>
      </c>
      <c r="L48" s="64">
        <v>1295</v>
      </c>
      <c r="M48" s="64">
        <v>1192</v>
      </c>
      <c r="N48" s="64">
        <v>1172</v>
      </c>
      <c r="O48" s="65">
        <v>1189</v>
      </c>
      <c r="P48" s="48"/>
      <c r="Q48" s="48"/>
      <c r="R48" s="48"/>
      <c r="S48" s="48"/>
      <c r="T48" s="48"/>
      <c r="U48" s="48"/>
    </row>
    <row r="49" spans="1:21" ht="30.75" customHeight="1" x14ac:dyDescent="0.2">
      <c r="A49" s="48"/>
      <c r="B49" s="1214"/>
      <c r="C49" s="1215"/>
      <c r="D49" s="62"/>
      <c r="E49" s="1191" t="s">
        <v>16</v>
      </c>
      <c r="F49" s="1191"/>
      <c r="G49" s="1191"/>
      <c r="H49" s="1191"/>
      <c r="I49" s="1191"/>
      <c r="J49" s="1192"/>
      <c r="K49" s="63">
        <v>520</v>
      </c>
      <c r="L49" s="64">
        <v>392</v>
      </c>
      <c r="M49" s="64">
        <v>240</v>
      </c>
      <c r="N49" s="64">
        <v>139</v>
      </c>
      <c r="O49" s="65">
        <v>40</v>
      </c>
      <c r="P49" s="48"/>
      <c r="Q49" s="48"/>
      <c r="R49" s="48"/>
      <c r="S49" s="48"/>
      <c r="T49" s="48"/>
      <c r="U49" s="48"/>
    </row>
    <row r="50" spans="1:21" ht="30.75" customHeight="1" x14ac:dyDescent="0.2">
      <c r="A50" s="48"/>
      <c r="B50" s="1214"/>
      <c r="C50" s="1215"/>
      <c r="D50" s="62"/>
      <c r="E50" s="1191" t="s">
        <v>17</v>
      </c>
      <c r="F50" s="1191"/>
      <c r="G50" s="1191"/>
      <c r="H50" s="1191"/>
      <c r="I50" s="1191"/>
      <c r="J50" s="1192"/>
      <c r="K50" s="63">
        <v>77</v>
      </c>
      <c r="L50" s="64">
        <v>77</v>
      </c>
      <c r="M50" s="64">
        <v>83</v>
      </c>
      <c r="N50" s="64">
        <v>4097</v>
      </c>
      <c r="O50" s="65">
        <v>893</v>
      </c>
      <c r="P50" s="48"/>
      <c r="Q50" s="48"/>
      <c r="R50" s="48"/>
      <c r="S50" s="48"/>
      <c r="T50" s="48"/>
      <c r="U50" s="48"/>
    </row>
    <row r="51" spans="1:21" ht="30.75" customHeight="1" x14ac:dyDescent="0.2">
      <c r="A51" s="48"/>
      <c r="B51" s="1216"/>
      <c r="C51" s="1217"/>
      <c r="D51" s="66"/>
      <c r="E51" s="1191" t="s">
        <v>18</v>
      </c>
      <c r="F51" s="1191"/>
      <c r="G51" s="1191"/>
      <c r="H51" s="1191"/>
      <c r="I51" s="1191"/>
      <c r="J51" s="1192"/>
      <c r="K51" s="63">
        <v>0</v>
      </c>
      <c r="L51" s="64" t="s">
        <v>525</v>
      </c>
      <c r="M51" s="64" t="s">
        <v>525</v>
      </c>
      <c r="N51" s="64" t="s">
        <v>525</v>
      </c>
      <c r="O51" s="65" t="s">
        <v>525</v>
      </c>
      <c r="P51" s="48"/>
      <c r="Q51" s="48"/>
      <c r="R51" s="48"/>
      <c r="S51" s="48"/>
      <c r="T51" s="48"/>
      <c r="U51" s="48"/>
    </row>
    <row r="52" spans="1:21" ht="30.75" customHeight="1" x14ac:dyDescent="0.2">
      <c r="A52" s="48"/>
      <c r="B52" s="1189" t="s">
        <v>19</v>
      </c>
      <c r="C52" s="1190"/>
      <c r="D52" s="66"/>
      <c r="E52" s="1191" t="s">
        <v>20</v>
      </c>
      <c r="F52" s="1191"/>
      <c r="G52" s="1191"/>
      <c r="H52" s="1191"/>
      <c r="I52" s="1191"/>
      <c r="J52" s="1192"/>
      <c r="K52" s="63">
        <v>3332</v>
      </c>
      <c r="L52" s="64">
        <v>3324</v>
      </c>
      <c r="M52" s="64">
        <v>3236</v>
      </c>
      <c r="N52" s="64">
        <v>7173</v>
      </c>
      <c r="O52" s="65">
        <v>3795</v>
      </c>
      <c r="P52" s="48"/>
      <c r="Q52" s="48"/>
      <c r="R52" s="48"/>
      <c r="S52" s="48"/>
      <c r="T52" s="48"/>
      <c r="U52" s="48"/>
    </row>
    <row r="53" spans="1:21" ht="30.75" customHeight="1" thickBot="1" x14ac:dyDescent="0.25">
      <c r="A53" s="48"/>
      <c r="B53" s="1193" t="s">
        <v>21</v>
      </c>
      <c r="C53" s="1194"/>
      <c r="D53" s="67"/>
      <c r="E53" s="1195" t="s">
        <v>22</v>
      </c>
      <c r="F53" s="1195"/>
      <c r="G53" s="1195"/>
      <c r="H53" s="1195"/>
      <c r="I53" s="1195"/>
      <c r="J53" s="1196"/>
      <c r="K53" s="68">
        <v>1021</v>
      </c>
      <c r="L53" s="69">
        <v>855</v>
      </c>
      <c r="M53" s="69">
        <v>745</v>
      </c>
      <c r="N53" s="69">
        <v>726</v>
      </c>
      <c r="O53" s="70">
        <v>900</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583</v>
      </c>
      <c r="P56" s="48"/>
      <c r="Q56" s="48"/>
      <c r="R56" s="48"/>
      <c r="S56" s="48"/>
      <c r="T56" s="48"/>
      <c r="U56" s="48"/>
    </row>
    <row r="57" spans="1:21" ht="31.5" customHeight="1" thickBot="1" x14ac:dyDescent="0.25">
      <c r="A57" s="48"/>
      <c r="B57" s="76"/>
      <c r="C57" s="77"/>
      <c r="D57" s="77"/>
      <c r="E57" s="78"/>
      <c r="F57" s="78"/>
      <c r="G57" s="78"/>
      <c r="H57" s="78"/>
      <c r="I57" s="78"/>
      <c r="J57" s="79" t="s">
        <v>2</v>
      </c>
      <c r="K57" s="80" t="s">
        <v>584</v>
      </c>
      <c r="L57" s="81" t="s">
        <v>585</v>
      </c>
      <c r="M57" s="81" t="s">
        <v>586</v>
      </c>
      <c r="N57" s="81" t="s">
        <v>587</v>
      </c>
      <c r="O57" s="82" t="s">
        <v>588</v>
      </c>
      <c r="P57" s="48"/>
      <c r="Q57" s="48"/>
      <c r="R57" s="48"/>
      <c r="S57" s="48"/>
      <c r="T57" s="48"/>
      <c r="U57" s="48"/>
    </row>
    <row r="58" spans="1:21" ht="31.5" customHeight="1" x14ac:dyDescent="0.2">
      <c r="B58" s="1197" t="s">
        <v>26</v>
      </c>
      <c r="C58" s="1198"/>
      <c r="D58" s="1203" t="s">
        <v>27</v>
      </c>
      <c r="E58" s="1204"/>
      <c r="F58" s="1204"/>
      <c r="G58" s="1204"/>
      <c r="H58" s="1204"/>
      <c r="I58" s="1204"/>
      <c r="J58" s="1205"/>
      <c r="K58" s="83"/>
      <c r="L58" s="84"/>
      <c r="M58" s="84"/>
      <c r="N58" s="84"/>
      <c r="O58" s="85"/>
    </row>
    <row r="59" spans="1:21" ht="31.5" customHeight="1" x14ac:dyDescent="0.2">
      <c r="B59" s="1199"/>
      <c r="C59" s="1200"/>
      <c r="D59" s="1206" t="s">
        <v>28</v>
      </c>
      <c r="E59" s="1207"/>
      <c r="F59" s="1207"/>
      <c r="G59" s="1207"/>
      <c r="H59" s="1207"/>
      <c r="I59" s="1207"/>
      <c r="J59" s="1208"/>
      <c r="K59" s="86"/>
      <c r="L59" s="87"/>
      <c r="M59" s="87"/>
      <c r="N59" s="87"/>
      <c r="O59" s="88"/>
    </row>
    <row r="60" spans="1:21" ht="31.5" customHeight="1" thickBot="1" x14ac:dyDescent="0.25">
      <c r="B60" s="1201"/>
      <c r="C60" s="1202"/>
      <c r="D60" s="1209" t="s">
        <v>29</v>
      </c>
      <c r="E60" s="1210"/>
      <c r="F60" s="1210"/>
      <c r="G60" s="1210"/>
      <c r="H60" s="1210"/>
      <c r="I60" s="1210"/>
      <c r="J60" s="1211"/>
      <c r="K60" s="89"/>
      <c r="L60" s="90"/>
      <c r="M60" s="90"/>
      <c r="N60" s="90"/>
      <c r="O60" s="91"/>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uTQfqfV/BR9waADTVber1jwANET2ulCSnHZ7bXa6P4JfDmizp9cBTa8G65xkgpnI4akTC9clR5FCNzIkExFIw==" saltValue="keAMNp7xWXYH0tj8H/jlm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566</v>
      </c>
      <c r="J40" s="103" t="s">
        <v>567</v>
      </c>
      <c r="K40" s="103" t="s">
        <v>568</v>
      </c>
      <c r="L40" s="103" t="s">
        <v>569</v>
      </c>
      <c r="M40" s="104" t="s">
        <v>570</v>
      </c>
    </row>
    <row r="41" spans="2:13" ht="27.75" customHeight="1" x14ac:dyDescent="0.2">
      <c r="B41" s="1232" t="s">
        <v>32</v>
      </c>
      <c r="C41" s="1233"/>
      <c r="D41" s="105"/>
      <c r="E41" s="1234" t="s">
        <v>33</v>
      </c>
      <c r="F41" s="1234"/>
      <c r="G41" s="1234"/>
      <c r="H41" s="1235"/>
      <c r="I41" s="351">
        <v>27310</v>
      </c>
      <c r="J41" s="352">
        <v>27858</v>
      </c>
      <c r="K41" s="352">
        <v>28502</v>
      </c>
      <c r="L41" s="352">
        <v>31785</v>
      </c>
      <c r="M41" s="353">
        <v>32339</v>
      </c>
    </row>
    <row r="42" spans="2:13" ht="27.75" customHeight="1" x14ac:dyDescent="0.2">
      <c r="B42" s="1222"/>
      <c r="C42" s="1223"/>
      <c r="D42" s="106"/>
      <c r="E42" s="1226" t="s">
        <v>34</v>
      </c>
      <c r="F42" s="1226"/>
      <c r="G42" s="1226"/>
      <c r="H42" s="1227"/>
      <c r="I42" s="354">
        <v>297</v>
      </c>
      <c r="J42" s="355">
        <v>224</v>
      </c>
      <c r="K42" s="355">
        <v>151</v>
      </c>
      <c r="L42" s="355">
        <v>76</v>
      </c>
      <c r="M42" s="356">
        <v>2168</v>
      </c>
    </row>
    <row r="43" spans="2:13" ht="27.75" customHeight="1" x14ac:dyDescent="0.2">
      <c r="B43" s="1222"/>
      <c r="C43" s="1223"/>
      <c r="D43" s="106"/>
      <c r="E43" s="1226" t="s">
        <v>35</v>
      </c>
      <c r="F43" s="1226"/>
      <c r="G43" s="1226"/>
      <c r="H43" s="1227"/>
      <c r="I43" s="354">
        <v>17590</v>
      </c>
      <c r="J43" s="355">
        <v>16726</v>
      </c>
      <c r="K43" s="355">
        <v>15868</v>
      </c>
      <c r="L43" s="355">
        <v>15186</v>
      </c>
      <c r="M43" s="356">
        <v>14115</v>
      </c>
    </row>
    <row r="44" spans="2:13" ht="27.75" customHeight="1" x14ac:dyDescent="0.2">
      <c r="B44" s="1222"/>
      <c r="C44" s="1223"/>
      <c r="D44" s="106"/>
      <c r="E44" s="1226" t="s">
        <v>36</v>
      </c>
      <c r="F44" s="1226"/>
      <c r="G44" s="1226"/>
      <c r="H44" s="1227"/>
      <c r="I44" s="354">
        <v>1181</v>
      </c>
      <c r="J44" s="355">
        <v>946</v>
      </c>
      <c r="K44" s="355">
        <v>991</v>
      </c>
      <c r="L44" s="355">
        <v>1075</v>
      </c>
      <c r="M44" s="356">
        <v>1442</v>
      </c>
    </row>
    <row r="45" spans="2:13" ht="27.75" customHeight="1" x14ac:dyDescent="0.2">
      <c r="B45" s="1222"/>
      <c r="C45" s="1223"/>
      <c r="D45" s="106"/>
      <c r="E45" s="1226" t="s">
        <v>37</v>
      </c>
      <c r="F45" s="1226"/>
      <c r="G45" s="1226"/>
      <c r="H45" s="1227"/>
      <c r="I45" s="354">
        <v>4216</v>
      </c>
      <c r="J45" s="355">
        <v>4031</v>
      </c>
      <c r="K45" s="355">
        <v>4105</v>
      </c>
      <c r="L45" s="355">
        <v>4074</v>
      </c>
      <c r="M45" s="356">
        <v>4156</v>
      </c>
    </row>
    <row r="46" spans="2:13" ht="27.75" customHeight="1" x14ac:dyDescent="0.2">
      <c r="B46" s="1222"/>
      <c r="C46" s="1223"/>
      <c r="D46" s="107"/>
      <c r="E46" s="1226" t="s">
        <v>38</v>
      </c>
      <c r="F46" s="1226"/>
      <c r="G46" s="1226"/>
      <c r="H46" s="1227"/>
      <c r="I46" s="354">
        <v>0</v>
      </c>
      <c r="J46" s="355">
        <v>0</v>
      </c>
      <c r="K46" s="355">
        <v>0</v>
      </c>
      <c r="L46" s="355" t="s">
        <v>525</v>
      </c>
      <c r="M46" s="356" t="s">
        <v>525</v>
      </c>
    </row>
    <row r="47" spans="2:13" ht="27.75" customHeight="1" x14ac:dyDescent="0.2">
      <c r="B47" s="1222"/>
      <c r="C47" s="1223"/>
      <c r="D47" s="108"/>
      <c r="E47" s="1236" t="s">
        <v>39</v>
      </c>
      <c r="F47" s="1237"/>
      <c r="G47" s="1237"/>
      <c r="H47" s="1238"/>
      <c r="I47" s="354" t="s">
        <v>525</v>
      </c>
      <c r="J47" s="355" t="s">
        <v>525</v>
      </c>
      <c r="K47" s="355" t="s">
        <v>525</v>
      </c>
      <c r="L47" s="355" t="s">
        <v>525</v>
      </c>
      <c r="M47" s="356" t="s">
        <v>525</v>
      </c>
    </row>
    <row r="48" spans="2:13" ht="27.75" customHeight="1" x14ac:dyDescent="0.2">
      <c r="B48" s="1222"/>
      <c r="C48" s="1223"/>
      <c r="D48" s="106"/>
      <c r="E48" s="1226" t="s">
        <v>40</v>
      </c>
      <c r="F48" s="1226"/>
      <c r="G48" s="1226"/>
      <c r="H48" s="1227"/>
      <c r="I48" s="354" t="s">
        <v>525</v>
      </c>
      <c r="J48" s="355" t="s">
        <v>525</v>
      </c>
      <c r="K48" s="355" t="s">
        <v>525</v>
      </c>
      <c r="L48" s="355" t="s">
        <v>525</v>
      </c>
      <c r="M48" s="356" t="s">
        <v>525</v>
      </c>
    </row>
    <row r="49" spans="2:13" ht="27.75" customHeight="1" x14ac:dyDescent="0.2">
      <c r="B49" s="1224"/>
      <c r="C49" s="1225"/>
      <c r="D49" s="106"/>
      <c r="E49" s="1226" t="s">
        <v>41</v>
      </c>
      <c r="F49" s="1226"/>
      <c r="G49" s="1226"/>
      <c r="H49" s="1227"/>
      <c r="I49" s="354" t="s">
        <v>525</v>
      </c>
      <c r="J49" s="355" t="s">
        <v>525</v>
      </c>
      <c r="K49" s="355" t="s">
        <v>525</v>
      </c>
      <c r="L49" s="355" t="s">
        <v>525</v>
      </c>
      <c r="M49" s="356" t="s">
        <v>525</v>
      </c>
    </row>
    <row r="50" spans="2:13" ht="27.75" customHeight="1" x14ac:dyDescent="0.2">
      <c r="B50" s="1220" t="s">
        <v>42</v>
      </c>
      <c r="C50" s="1221"/>
      <c r="D50" s="109"/>
      <c r="E50" s="1226" t="s">
        <v>43</v>
      </c>
      <c r="F50" s="1226"/>
      <c r="G50" s="1226"/>
      <c r="H50" s="1227"/>
      <c r="I50" s="354">
        <v>5431</v>
      </c>
      <c r="J50" s="355">
        <v>5790</v>
      </c>
      <c r="K50" s="355">
        <v>7352</v>
      </c>
      <c r="L50" s="355">
        <v>9891</v>
      </c>
      <c r="M50" s="356">
        <v>9940</v>
      </c>
    </row>
    <row r="51" spans="2:13" ht="27.75" customHeight="1" x14ac:dyDescent="0.2">
      <c r="B51" s="1222"/>
      <c r="C51" s="1223"/>
      <c r="D51" s="106"/>
      <c r="E51" s="1226" t="s">
        <v>44</v>
      </c>
      <c r="F51" s="1226"/>
      <c r="G51" s="1226"/>
      <c r="H51" s="1227"/>
      <c r="I51" s="354">
        <v>7061</v>
      </c>
      <c r="J51" s="355">
        <v>7266</v>
      </c>
      <c r="K51" s="355">
        <v>7576</v>
      </c>
      <c r="L51" s="355">
        <v>8358</v>
      </c>
      <c r="M51" s="356">
        <v>9177</v>
      </c>
    </row>
    <row r="52" spans="2:13" ht="27.75" customHeight="1" x14ac:dyDescent="0.2">
      <c r="B52" s="1224"/>
      <c r="C52" s="1225"/>
      <c r="D52" s="106"/>
      <c r="E52" s="1226" t="s">
        <v>45</v>
      </c>
      <c r="F52" s="1226"/>
      <c r="G52" s="1226"/>
      <c r="H52" s="1227"/>
      <c r="I52" s="354">
        <v>31796</v>
      </c>
      <c r="J52" s="355">
        <v>31554</v>
      </c>
      <c r="K52" s="355">
        <v>31203</v>
      </c>
      <c r="L52" s="355">
        <v>32223</v>
      </c>
      <c r="M52" s="356">
        <v>31980</v>
      </c>
    </row>
    <row r="53" spans="2:13" ht="27.75" customHeight="1" thickBot="1" x14ac:dyDescent="0.25">
      <c r="B53" s="1228" t="s">
        <v>46</v>
      </c>
      <c r="C53" s="1229"/>
      <c r="D53" s="110"/>
      <c r="E53" s="1230" t="s">
        <v>47</v>
      </c>
      <c r="F53" s="1230"/>
      <c r="G53" s="1230"/>
      <c r="H53" s="1231"/>
      <c r="I53" s="357">
        <v>6304</v>
      </c>
      <c r="J53" s="358">
        <v>5176</v>
      </c>
      <c r="K53" s="358">
        <v>3486</v>
      </c>
      <c r="L53" s="358">
        <v>1725</v>
      </c>
      <c r="M53" s="359">
        <v>3122</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sVV8RbgTctAius7PhNOURlWXsDy7uPYiBvseL18V58wzhfm2uQ7T7Ofn9zVaXDg3d2NwE7OUNpQ3YWwZL98h/A==" saltValue="aMHFgbHog2vwAwKk1gbB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568</v>
      </c>
      <c r="G54" s="119" t="s">
        <v>569</v>
      </c>
      <c r="H54" s="120" t="s">
        <v>570</v>
      </c>
    </row>
    <row r="55" spans="2:8" ht="52.5" customHeight="1" x14ac:dyDescent="0.2">
      <c r="B55" s="121"/>
      <c r="C55" s="1247" t="s">
        <v>50</v>
      </c>
      <c r="D55" s="1247"/>
      <c r="E55" s="1248"/>
      <c r="F55" s="122">
        <v>2940</v>
      </c>
      <c r="G55" s="122">
        <v>3965</v>
      </c>
      <c r="H55" s="123">
        <v>4044</v>
      </c>
    </row>
    <row r="56" spans="2:8" ht="52.5" customHeight="1" x14ac:dyDescent="0.2">
      <c r="B56" s="124"/>
      <c r="C56" s="1249" t="s">
        <v>51</v>
      </c>
      <c r="D56" s="1249"/>
      <c r="E56" s="1250"/>
      <c r="F56" s="125">
        <v>189</v>
      </c>
      <c r="G56" s="125">
        <v>189</v>
      </c>
      <c r="H56" s="126">
        <v>189</v>
      </c>
    </row>
    <row r="57" spans="2:8" ht="53.25" customHeight="1" x14ac:dyDescent="0.2">
      <c r="B57" s="124"/>
      <c r="C57" s="1251" t="s">
        <v>52</v>
      </c>
      <c r="D57" s="1251"/>
      <c r="E57" s="1252"/>
      <c r="F57" s="127">
        <v>3201</v>
      </c>
      <c r="G57" s="127">
        <v>4298</v>
      </c>
      <c r="H57" s="128">
        <v>4240</v>
      </c>
    </row>
    <row r="58" spans="2:8" ht="45.75" customHeight="1" x14ac:dyDescent="0.2">
      <c r="B58" s="129"/>
      <c r="C58" s="1239" t="s">
        <v>597</v>
      </c>
      <c r="D58" s="1240"/>
      <c r="E58" s="1241"/>
      <c r="F58" s="360">
        <v>1550</v>
      </c>
      <c r="G58" s="360">
        <v>2934</v>
      </c>
      <c r="H58" s="361">
        <v>2981</v>
      </c>
    </row>
    <row r="59" spans="2:8" ht="45.75" customHeight="1" x14ac:dyDescent="0.2">
      <c r="B59" s="129"/>
      <c r="C59" s="1239" t="s">
        <v>598</v>
      </c>
      <c r="D59" s="1240"/>
      <c r="E59" s="1241"/>
      <c r="F59" s="360">
        <v>726</v>
      </c>
      <c r="G59" s="360">
        <v>682</v>
      </c>
      <c r="H59" s="361">
        <v>661</v>
      </c>
    </row>
    <row r="60" spans="2:8" ht="45.75" customHeight="1" x14ac:dyDescent="0.2">
      <c r="B60" s="129"/>
      <c r="C60" s="1239" t="s">
        <v>599</v>
      </c>
      <c r="D60" s="1240"/>
      <c r="E60" s="1241"/>
      <c r="F60" s="360">
        <v>232</v>
      </c>
      <c r="G60" s="360">
        <v>232</v>
      </c>
      <c r="H60" s="361">
        <v>231</v>
      </c>
    </row>
    <row r="61" spans="2:8" ht="45.75" customHeight="1" x14ac:dyDescent="0.2">
      <c r="B61" s="129"/>
      <c r="C61" s="1239" t="s">
        <v>600</v>
      </c>
      <c r="D61" s="1240"/>
      <c r="E61" s="1241"/>
      <c r="F61" s="360">
        <v>8</v>
      </c>
      <c r="G61" s="360">
        <v>208</v>
      </c>
      <c r="H61" s="361">
        <v>208</v>
      </c>
    </row>
    <row r="62" spans="2:8" ht="45.75" customHeight="1" thickBot="1" x14ac:dyDescent="0.25">
      <c r="B62" s="130"/>
      <c r="C62" s="1242" t="s">
        <v>601</v>
      </c>
      <c r="D62" s="1243"/>
      <c r="E62" s="1244"/>
      <c r="F62" s="362">
        <v>95</v>
      </c>
      <c r="G62" s="362">
        <v>63</v>
      </c>
      <c r="H62" s="363">
        <v>73</v>
      </c>
    </row>
    <row r="63" spans="2:8" ht="52.5" customHeight="1" thickBot="1" x14ac:dyDescent="0.25">
      <c r="B63" s="131"/>
      <c r="C63" s="1245" t="s">
        <v>53</v>
      </c>
      <c r="D63" s="1245"/>
      <c r="E63" s="1246"/>
      <c r="F63" s="132">
        <v>6330</v>
      </c>
      <c r="G63" s="132">
        <v>8452</v>
      </c>
      <c r="H63" s="133">
        <v>8473</v>
      </c>
    </row>
    <row r="64" spans="2:8" ht="13.2" x14ac:dyDescent="0.2"/>
  </sheetData>
  <sheetProtection algorithmName="SHA-512" hashValue="HOXPHeBG65jOGc0/b1X5NgSCwBGCiQVNLKjUOSwuB9YlbTgGzy/fxKpUq31noqtqxRG1kbiIfwxRjGkat/mOxg==" saltValue="LkuNe53gOh3wpZXKT8AbL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EB2A1-BE36-4E47-81EF-3293B3A10D2D}">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3203125" style="364" customWidth="1"/>
    <col min="2" max="107" width="2.44140625" style="364" customWidth="1"/>
    <col min="108" max="108" width="6.109375" style="366" customWidth="1"/>
    <col min="109" max="109" width="5.88671875" style="365" customWidth="1"/>
    <col min="110" max="16384" width="8.6640625" style="364" hidden="1"/>
  </cols>
  <sheetData>
    <row r="1" spans="1:109" ht="42.75" customHeight="1" x14ac:dyDescent="0.2">
      <c r="A1" s="399"/>
      <c r="B1" s="398"/>
      <c r="DD1" s="364"/>
      <c r="DE1" s="364"/>
    </row>
    <row r="2" spans="1:109" ht="25.5" customHeight="1" x14ac:dyDescent="0.2">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2">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5" customFormat="1" ht="13.2" x14ac:dyDescent="0.2">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5" customFormat="1" ht="13.2" x14ac:dyDescent="0.2">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5" customFormat="1" ht="13.2" x14ac:dyDescent="0.2">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5" customFormat="1" ht="13.2" x14ac:dyDescent="0.2">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5" customFormat="1" ht="13.2" x14ac:dyDescent="0.2">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5" customFormat="1" ht="13.2" x14ac:dyDescent="0.2">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5" customFormat="1" ht="13.2" x14ac:dyDescent="0.2">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5" customFormat="1" ht="13.2" x14ac:dyDescent="0.2">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5" customFormat="1" ht="13.2" x14ac:dyDescent="0.2">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5" customFormat="1" ht="13.2" x14ac:dyDescent="0.2">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5" customFormat="1" ht="13.2" x14ac:dyDescent="0.2">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5" customFormat="1" ht="13.2" x14ac:dyDescent="0.2">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5" customFormat="1" ht="13.2" x14ac:dyDescent="0.2">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5" customFormat="1" ht="13.2" x14ac:dyDescent="0.2">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5" customFormat="1" ht="13.2" x14ac:dyDescent="0.2">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2" x14ac:dyDescent="0.2">
      <c r="DD19" s="364"/>
      <c r="DE19" s="364"/>
    </row>
    <row r="20" spans="1:109" ht="13.2" x14ac:dyDescent="0.2">
      <c r="DD20" s="364"/>
      <c r="DE20" s="364"/>
    </row>
    <row r="21" spans="1:109" ht="17.25" customHeight="1" x14ac:dyDescent="0.2">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2">
      <c r="B22" s="365"/>
    </row>
    <row r="23" spans="1:109" ht="13.2" x14ac:dyDescent="0.2">
      <c r="B23" s="365"/>
    </row>
    <row r="24" spans="1:109" ht="13.2" x14ac:dyDescent="0.2">
      <c r="B24" s="365"/>
    </row>
    <row r="25" spans="1:109" ht="13.2" x14ac:dyDescent="0.2">
      <c r="B25" s="365"/>
    </row>
    <row r="26" spans="1:109" ht="13.2" x14ac:dyDescent="0.2">
      <c r="B26" s="365"/>
    </row>
    <row r="27" spans="1:109" ht="13.2" x14ac:dyDescent="0.2">
      <c r="B27" s="365"/>
    </row>
    <row r="28" spans="1:109" ht="13.2" x14ac:dyDescent="0.2">
      <c r="B28" s="365"/>
    </row>
    <row r="29" spans="1:109" ht="13.2" x14ac:dyDescent="0.2">
      <c r="B29" s="365"/>
    </row>
    <row r="30" spans="1:109" ht="13.2" x14ac:dyDescent="0.2">
      <c r="B30" s="365"/>
    </row>
    <row r="31" spans="1:109" ht="13.2" x14ac:dyDescent="0.2">
      <c r="B31" s="365"/>
    </row>
    <row r="32" spans="1:109" ht="13.2" x14ac:dyDescent="0.2">
      <c r="B32" s="365"/>
    </row>
    <row r="33" spans="2:109" ht="13.2" x14ac:dyDescent="0.2">
      <c r="B33" s="365"/>
    </row>
    <row r="34" spans="2:109" ht="13.2" x14ac:dyDescent="0.2">
      <c r="B34" s="365"/>
    </row>
    <row r="35" spans="2:109" ht="13.2" x14ac:dyDescent="0.2">
      <c r="B35" s="365"/>
    </row>
    <row r="36" spans="2:109" ht="13.2" x14ac:dyDescent="0.2">
      <c r="B36" s="365"/>
    </row>
    <row r="37" spans="2:109" ht="13.2" x14ac:dyDescent="0.2">
      <c r="B37" s="365"/>
    </row>
    <row r="38" spans="2:109" ht="13.2" x14ac:dyDescent="0.2">
      <c r="B38" s="365"/>
    </row>
    <row r="39" spans="2:109" ht="13.2" x14ac:dyDescent="0.2">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2" x14ac:dyDescent="0.2">
      <c r="B40" s="384"/>
      <c r="DD40" s="384"/>
      <c r="DE40" s="364"/>
    </row>
    <row r="41" spans="2:109" ht="16.2" x14ac:dyDescent="0.2">
      <c r="B41" s="394" t="s">
        <v>612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2" x14ac:dyDescent="0.2">
      <c r="B42" s="365"/>
      <c r="G42" s="380"/>
      <c r="I42" s="379"/>
      <c r="J42" s="379"/>
      <c r="K42" s="379"/>
      <c r="AM42" s="380"/>
      <c r="AN42" s="380" t="s">
        <v>608</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2">
      <c r="B43" s="365"/>
      <c r="AN43" s="1256" t="s">
        <v>611</v>
      </c>
      <c r="AO43" s="1257"/>
      <c r="AP43" s="1257"/>
      <c r="AQ43" s="1257"/>
      <c r="AR43" s="1257"/>
      <c r="AS43" s="1257"/>
      <c r="AT43" s="1257"/>
      <c r="AU43" s="1257"/>
      <c r="AV43" s="1257"/>
      <c r="AW43" s="1257"/>
      <c r="AX43" s="1257"/>
      <c r="AY43" s="1257"/>
      <c r="AZ43" s="1257"/>
      <c r="BA43" s="1257"/>
      <c r="BB43" s="1257"/>
      <c r="BC43" s="1257"/>
      <c r="BD43" s="1257"/>
      <c r="BE43" s="1257"/>
      <c r="BF43" s="1257"/>
      <c r="BG43" s="1257"/>
      <c r="BH43" s="1257"/>
      <c r="BI43" s="1257"/>
      <c r="BJ43" s="1257"/>
      <c r="BK43" s="1257"/>
      <c r="BL43" s="1257"/>
      <c r="BM43" s="1257"/>
      <c r="BN43" s="1257"/>
      <c r="BO43" s="1257"/>
      <c r="BP43" s="1257"/>
      <c r="BQ43" s="1257"/>
      <c r="BR43" s="1257"/>
      <c r="BS43" s="1257"/>
      <c r="BT43" s="1257"/>
      <c r="BU43" s="1257"/>
      <c r="BV43" s="1257"/>
      <c r="BW43" s="1257"/>
      <c r="BX43" s="1257"/>
      <c r="BY43" s="1257"/>
      <c r="BZ43" s="1257"/>
      <c r="CA43" s="1257"/>
      <c r="CB43" s="1257"/>
      <c r="CC43" s="1257"/>
      <c r="CD43" s="1257"/>
      <c r="CE43" s="1257"/>
      <c r="CF43" s="1257"/>
      <c r="CG43" s="1257"/>
      <c r="CH43" s="1257"/>
      <c r="CI43" s="1257"/>
      <c r="CJ43" s="1257"/>
      <c r="CK43" s="1257"/>
      <c r="CL43" s="1257"/>
      <c r="CM43" s="1257"/>
      <c r="CN43" s="1257"/>
      <c r="CO43" s="1257"/>
      <c r="CP43" s="1257"/>
      <c r="CQ43" s="1257"/>
      <c r="CR43" s="1257"/>
      <c r="CS43" s="1257"/>
      <c r="CT43" s="1257"/>
      <c r="CU43" s="1257"/>
      <c r="CV43" s="1257"/>
      <c r="CW43" s="1257"/>
      <c r="CX43" s="1257"/>
      <c r="CY43" s="1257"/>
      <c r="CZ43" s="1257"/>
      <c r="DA43" s="1257"/>
      <c r="DB43" s="1257"/>
      <c r="DC43" s="1258"/>
    </row>
    <row r="44" spans="2:109" ht="13.2" x14ac:dyDescent="0.2">
      <c r="B44" s="365"/>
      <c r="AN44" s="1259"/>
      <c r="AO44" s="1260"/>
      <c r="AP44" s="1260"/>
      <c r="AQ44" s="1260"/>
      <c r="AR44" s="1260"/>
      <c r="AS44" s="1260"/>
      <c r="AT44" s="1260"/>
      <c r="AU44" s="1260"/>
      <c r="AV44" s="1260"/>
      <c r="AW44" s="1260"/>
      <c r="AX44" s="1260"/>
      <c r="AY44" s="1260"/>
      <c r="AZ44" s="1260"/>
      <c r="BA44" s="1260"/>
      <c r="BB44" s="1260"/>
      <c r="BC44" s="1260"/>
      <c r="BD44" s="1260"/>
      <c r="BE44" s="1260"/>
      <c r="BF44" s="1260"/>
      <c r="BG44" s="1260"/>
      <c r="BH44" s="1260"/>
      <c r="BI44" s="1260"/>
      <c r="BJ44" s="1260"/>
      <c r="BK44" s="1260"/>
      <c r="BL44" s="1260"/>
      <c r="BM44" s="1260"/>
      <c r="BN44" s="1260"/>
      <c r="BO44" s="1260"/>
      <c r="BP44" s="1260"/>
      <c r="BQ44" s="1260"/>
      <c r="BR44" s="1260"/>
      <c r="BS44" s="1260"/>
      <c r="BT44" s="1260"/>
      <c r="BU44" s="1260"/>
      <c r="BV44" s="1260"/>
      <c r="BW44" s="1260"/>
      <c r="BX44" s="1260"/>
      <c r="BY44" s="1260"/>
      <c r="BZ44" s="1260"/>
      <c r="CA44" s="1260"/>
      <c r="CB44" s="1260"/>
      <c r="CC44" s="1260"/>
      <c r="CD44" s="1260"/>
      <c r="CE44" s="1260"/>
      <c r="CF44" s="1260"/>
      <c r="CG44" s="1260"/>
      <c r="CH44" s="1260"/>
      <c r="CI44" s="1260"/>
      <c r="CJ44" s="1260"/>
      <c r="CK44" s="1260"/>
      <c r="CL44" s="1260"/>
      <c r="CM44" s="1260"/>
      <c r="CN44" s="1260"/>
      <c r="CO44" s="1260"/>
      <c r="CP44" s="1260"/>
      <c r="CQ44" s="1260"/>
      <c r="CR44" s="1260"/>
      <c r="CS44" s="1260"/>
      <c r="CT44" s="1260"/>
      <c r="CU44" s="1260"/>
      <c r="CV44" s="1260"/>
      <c r="CW44" s="1260"/>
      <c r="CX44" s="1260"/>
      <c r="CY44" s="1260"/>
      <c r="CZ44" s="1260"/>
      <c r="DA44" s="1260"/>
      <c r="DB44" s="1260"/>
      <c r="DC44" s="1261"/>
    </row>
    <row r="45" spans="2:109" ht="13.2" x14ac:dyDescent="0.2">
      <c r="B45" s="365"/>
      <c r="AN45" s="1259"/>
      <c r="AO45" s="1260"/>
      <c r="AP45" s="1260"/>
      <c r="AQ45" s="1260"/>
      <c r="AR45" s="1260"/>
      <c r="AS45" s="1260"/>
      <c r="AT45" s="1260"/>
      <c r="AU45" s="1260"/>
      <c r="AV45" s="1260"/>
      <c r="AW45" s="1260"/>
      <c r="AX45" s="1260"/>
      <c r="AY45" s="1260"/>
      <c r="AZ45" s="1260"/>
      <c r="BA45" s="1260"/>
      <c r="BB45" s="1260"/>
      <c r="BC45" s="1260"/>
      <c r="BD45" s="1260"/>
      <c r="BE45" s="1260"/>
      <c r="BF45" s="1260"/>
      <c r="BG45" s="1260"/>
      <c r="BH45" s="1260"/>
      <c r="BI45" s="1260"/>
      <c r="BJ45" s="1260"/>
      <c r="BK45" s="1260"/>
      <c r="BL45" s="1260"/>
      <c r="BM45" s="1260"/>
      <c r="BN45" s="1260"/>
      <c r="BO45" s="1260"/>
      <c r="BP45" s="1260"/>
      <c r="BQ45" s="1260"/>
      <c r="BR45" s="1260"/>
      <c r="BS45" s="1260"/>
      <c r="BT45" s="1260"/>
      <c r="BU45" s="1260"/>
      <c r="BV45" s="1260"/>
      <c r="BW45" s="1260"/>
      <c r="BX45" s="1260"/>
      <c r="BY45" s="1260"/>
      <c r="BZ45" s="1260"/>
      <c r="CA45" s="1260"/>
      <c r="CB45" s="1260"/>
      <c r="CC45" s="1260"/>
      <c r="CD45" s="1260"/>
      <c r="CE45" s="1260"/>
      <c r="CF45" s="1260"/>
      <c r="CG45" s="1260"/>
      <c r="CH45" s="1260"/>
      <c r="CI45" s="1260"/>
      <c r="CJ45" s="1260"/>
      <c r="CK45" s="1260"/>
      <c r="CL45" s="1260"/>
      <c r="CM45" s="1260"/>
      <c r="CN45" s="1260"/>
      <c r="CO45" s="1260"/>
      <c r="CP45" s="1260"/>
      <c r="CQ45" s="1260"/>
      <c r="CR45" s="1260"/>
      <c r="CS45" s="1260"/>
      <c r="CT45" s="1260"/>
      <c r="CU45" s="1260"/>
      <c r="CV45" s="1260"/>
      <c r="CW45" s="1260"/>
      <c r="CX45" s="1260"/>
      <c r="CY45" s="1260"/>
      <c r="CZ45" s="1260"/>
      <c r="DA45" s="1260"/>
      <c r="DB45" s="1260"/>
      <c r="DC45" s="1261"/>
    </row>
    <row r="46" spans="2:109" ht="13.2" x14ac:dyDescent="0.2">
      <c r="B46" s="365"/>
      <c r="AN46" s="1259"/>
      <c r="AO46" s="1260"/>
      <c r="AP46" s="1260"/>
      <c r="AQ46" s="1260"/>
      <c r="AR46" s="1260"/>
      <c r="AS46" s="1260"/>
      <c r="AT46" s="1260"/>
      <c r="AU46" s="1260"/>
      <c r="AV46" s="1260"/>
      <c r="AW46" s="1260"/>
      <c r="AX46" s="1260"/>
      <c r="AY46" s="1260"/>
      <c r="AZ46" s="1260"/>
      <c r="BA46" s="1260"/>
      <c r="BB46" s="1260"/>
      <c r="BC46" s="1260"/>
      <c r="BD46" s="1260"/>
      <c r="BE46" s="1260"/>
      <c r="BF46" s="1260"/>
      <c r="BG46" s="1260"/>
      <c r="BH46" s="1260"/>
      <c r="BI46" s="1260"/>
      <c r="BJ46" s="1260"/>
      <c r="BK46" s="1260"/>
      <c r="BL46" s="1260"/>
      <c r="BM46" s="1260"/>
      <c r="BN46" s="1260"/>
      <c r="BO46" s="1260"/>
      <c r="BP46" s="1260"/>
      <c r="BQ46" s="1260"/>
      <c r="BR46" s="1260"/>
      <c r="BS46" s="1260"/>
      <c r="BT46" s="1260"/>
      <c r="BU46" s="1260"/>
      <c r="BV46" s="1260"/>
      <c r="BW46" s="1260"/>
      <c r="BX46" s="1260"/>
      <c r="BY46" s="1260"/>
      <c r="BZ46" s="1260"/>
      <c r="CA46" s="1260"/>
      <c r="CB46" s="1260"/>
      <c r="CC46" s="1260"/>
      <c r="CD46" s="1260"/>
      <c r="CE46" s="1260"/>
      <c r="CF46" s="1260"/>
      <c r="CG46" s="1260"/>
      <c r="CH46" s="1260"/>
      <c r="CI46" s="1260"/>
      <c r="CJ46" s="1260"/>
      <c r="CK46" s="1260"/>
      <c r="CL46" s="1260"/>
      <c r="CM46" s="1260"/>
      <c r="CN46" s="1260"/>
      <c r="CO46" s="1260"/>
      <c r="CP46" s="1260"/>
      <c r="CQ46" s="1260"/>
      <c r="CR46" s="1260"/>
      <c r="CS46" s="1260"/>
      <c r="CT46" s="1260"/>
      <c r="CU46" s="1260"/>
      <c r="CV46" s="1260"/>
      <c r="CW46" s="1260"/>
      <c r="CX46" s="1260"/>
      <c r="CY46" s="1260"/>
      <c r="CZ46" s="1260"/>
      <c r="DA46" s="1260"/>
      <c r="DB46" s="1260"/>
      <c r="DC46" s="1261"/>
    </row>
    <row r="47" spans="2:109" ht="13.2" x14ac:dyDescent="0.2">
      <c r="B47" s="365"/>
      <c r="AN47" s="1262"/>
      <c r="AO47" s="1263"/>
      <c r="AP47" s="1263"/>
      <c r="AQ47" s="1263"/>
      <c r="AR47" s="1263"/>
      <c r="AS47" s="1263"/>
      <c r="AT47" s="1263"/>
      <c r="AU47" s="1263"/>
      <c r="AV47" s="1263"/>
      <c r="AW47" s="1263"/>
      <c r="AX47" s="1263"/>
      <c r="AY47" s="1263"/>
      <c r="AZ47" s="1263"/>
      <c r="BA47" s="1263"/>
      <c r="BB47" s="1263"/>
      <c r="BC47" s="1263"/>
      <c r="BD47" s="1263"/>
      <c r="BE47" s="1263"/>
      <c r="BF47" s="1263"/>
      <c r="BG47" s="1263"/>
      <c r="BH47" s="1263"/>
      <c r="BI47" s="1263"/>
      <c r="BJ47" s="1263"/>
      <c r="BK47" s="1263"/>
      <c r="BL47" s="1263"/>
      <c r="BM47" s="1263"/>
      <c r="BN47" s="1263"/>
      <c r="BO47" s="1263"/>
      <c r="BP47" s="1263"/>
      <c r="BQ47" s="1263"/>
      <c r="BR47" s="1263"/>
      <c r="BS47" s="1263"/>
      <c r="BT47" s="1263"/>
      <c r="BU47" s="1263"/>
      <c r="BV47" s="1263"/>
      <c r="BW47" s="1263"/>
      <c r="BX47" s="1263"/>
      <c r="BY47" s="1263"/>
      <c r="BZ47" s="1263"/>
      <c r="CA47" s="1263"/>
      <c r="CB47" s="1263"/>
      <c r="CC47" s="1263"/>
      <c r="CD47" s="1263"/>
      <c r="CE47" s="1263"/>
      <c r="CF47" s="1263"/>
      <c r="CG47" s="1263"/>
      <c r="CH47" s="1263"/>
      <c r="CI47" s="1263"/>
      <c r="CJ47" s="1263"/>
      <c r="CK47" s="1263"/>
      <c r="CL47" s="1263"/>
      <c r="CM47" s="1263"/>
      <c r="CN47" s="1263"/>
      <c r="CO47" s="1263"/>
      <c r="CP47" s="1263"/>
      <c r="CQ47" s="1263"/>
      <c r="CR47" s="1263"/>
      <c r="CS47" s="1263"/>
      <c r="CT47" s="1263"/>
      <c r="CU47" s="1263"/>
      <c r="CV47" s="1263"/>
      <c r="CW47" s="1263"/>
      <c r="CX47" s="1263"/>
      <c r="CY47" s="1263"/>
      <c r="CZ47" s="1263"/>
      <c r="DA47" s="1263"/>
      <c r="DB47" s="1263"/>
      <c r="DC47" s="1264"/>
    </row>
    <row r="48" spans="2:109" ht="13.2" x14ac:dyDescent="0.2">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2" x14ac:dyDescent="0.2">
      <c r="B49" s="365"/>
      <c r="AN49" s="364" t="s">
        <v>606</v>
      </c>
    </row>
    <row r="50" spans="1:109" ht="13.2" x14ac:dyDescent="0.2">
      <c r="B50" s="365"/>
      <c r="G50" s="1265"/>
      <c r="H50" s="1265"/>
      <c r="I50" s="1265"/>
      <c r="J50" s="1265"/>
      <c r="K50" s="373"/>
      <c r="L50" s="373"/>
      <c r="M50" s="372"/>
      <c r="N50" s="372"/>
      <c r="AN50" s="1266"/>
      <c r="AO50" s="1267"/>
      <c r="AP50" s="1267"/>
      <c r="AQ50" s="1267"/>
      <c r="AR50" s="1267"/>
      <c r="AS50" s="1267"/>
      <c r="AT50" s="1267"/>
      <c r="AU50" s="1267"/>
      <c r="AV50" s="1267"/>
      <c r="AW50" s="1267"/>
      <c r="AX50" s="1267"/>
      <c r="AY50" s="1267"/>
      <c r="AZ50" s="1267"/>
      <c r="BA50" s="1267"/>
      <c r="BB50" s="1267"/>
      <c r="BC50" s="1267"/>
      <c r="BD50" s="1267"/>
      <c r="BE50" s="1267"/>
      <c r="BF50" s="1267"/>
      <c r="BG50" s="1267"/>
      <c r="BH50" s="1267"/>
      <c r="BI50" s="1267"/>
      <c r="BJ50" s="1267"/>
      <c r="BK50" s="1267"/>
      <c r="BL50" s="1267"/>
      <c r="BM50" s="1267"/>
      <c r="BN50" s="1267"/>
      <c r="BO50" s="1268"/>
      <c r="BP50" s="1253" t="s">
        <v>566</v>
      </c>
      <c r="BQ50" s="1253"/>
      <c r="BR50" s="1253"/>
      <c r="BS50" s="1253"/>
      <c r="BT50" s="1253"/>
      <c r="BU50" s="1253"/>
      <c r="BV50" s="1253"/>
      <c r="BW50" s="1253"/>
      <c r="BX50" s="1253" t="s">
        <v>567</v>
      </c>
      <c r="BY50" s="1253"/>
      <c r="BZ50" s="1253"/>
      <c r="CA50" s="1253"/>
      <c r="CB50" s="1253"/>
      <c r="CC50" s="1253"/>
      <c r="CD50" s="1253"/>
      <c r="CE50" s="1253"/>
      <c r="CF50" s="1253" t="s">
        <v>568</v>
      </c>
      <c r="CG50" s="1253"/>
      <c r="CH50" s="1253"/>
      <c r="CI50" s="1253"/>
      <c r="CJ50" s="1253"/>
      <c r="CK50" s="1253"/>
      <c r="CL50" s="1253"/>
      <c r="CM50" s="1253"/>
      <c r="CN50" s="1253" t="s">
        <v>569</v>
      </c>
      <c r="CO50" s="1253"/>
      <c r="CP50" s="1253"/>
      <c r="CQ50" s="1253"/>
      <c r="CR50" s="1253"/>
      <c r="CS50" s="1253"/>
      <c r="CT50" s="1253"/>
      <c r="CU50" s="1253"/>
      <c r="CV50" s="1253" t="s">
        <v>570</v>
      </c>
      <c r="CW50" s="1253"/>
      <c r="CX50" s="1253"/>
      <c r="CY50" s="1253"/>
      <c r="CZ50" s="1253"/>
      <c r="DA50" s="1253"/>
      <c r="DB50" s="1253"/>
      <c r="DC50" s="1253"/>
    </row>
    <row r="51" spans="1:109" ht="13.5" customHeight="1" x14ac:dyDescent="0.2">
      <c r="B51" s="365"/>
      <c r="G51" s="1255"/>
      <c r="H51" s="1255"/>
      <c r="I51" s="1272"/>
      <c r="J51" s="1272"/>
      <c r="K51" s="1270"/>
      <c r="L51" s="1270"/>
      <c r="M51" s="1270"/>
      <c r="N51" s="1270"/>
      <c r="AM51" s="371"/>
      <c r="AN51" s="1269" t="s">
        <v>605</v>
      </c>
      <c r="AO51" s="1269"/>
      <c r="AP51" s="1269"/>
      <c r="AQ51" s="1269"/>
      <c r="AR51" s="1269"/>
      <c r="AS51" s="1269"/>
      <c r="AT51" s="1269"/>
      <c r="AU51" s="1269"/>
      <c r="AV51" s="1269"/>
      <c r="AW51" s="1269"/>
      <c r="AX51" s="1269"/>
      <c r="AY51" s="1269"/>
      <c r="AZ51" s="1269"/>
      <c r="BA51" s="1269"/>
      <c r="BB51" s="1269" t="s">
        <v>603</v>
      </c>
      <c r="BC51" s="1269"/>
      <c r="BD51" s="1269"/>
      <c r="BE51" s="1269"/>
      <c r="BF51" s="1269"/>
      <c r="BG51" s="1269"/>
      <c r="BH51" s="1269"/>
      <c r="BI51" s="1269"/>
      <c r="BJ51" s="1269"/>
      <c r="BK51" s="1269"/>
      <c r="BL51" s="1269"/>
      <c r="BM51" s="1269"/>
      <c r="BN51" s="1269"/>
      <c r="BO51" s="1269"/>
      <c r="BP51" s="1254">
        <v>40.1</v>
      </c>
      <c r="BQ51" s="1254"/>
      <c r="BR51" s="1254"/>
      <c r="BS51" s="1254"/>
      <c r="BT51" s="1254"/>
      <c r="BU51" s="1254"/>
      <c r="BV51" s="1254"/>
      <c r="BW51" s="1254"/>
      <c r="BX51" s="1254">
        <v>32.6</v>
      </c>
      <c r="BY51" s="1254"/>
      <c r="BZ51" s="1254"/>
      <c r="CA51" s="1254"/>
      <c r="CB51" s="1254"/>
      <c r="CC51" s="1254"/>
      <c r="CD51" s="1254"/>
      <c r="CE51" s="1254"/>
      <c r="CF51" s="1254">
        <v>21.4</v>
      </c>
      <c r="CG51" s="1254"/>
      <c r="CH51" s="1254"/>
      <c r="CI51" s="1254"/>
      <c r="CJ51" s="1254"/>
      <c r="CK51" s="1254"/>
      <c r="CL51" s="1254"/>
      <c r="CM51" s="1254"/>
      <c r="CN51" s="1254">
        <v>10</v>
      </c>
      <c r="CO51" s="1254"/>
      <c r="CP51" s="1254"/>
      <c r="CQ51" s="1254"/>
      <c r="CR51" s="1254"/>
      <c r="CS51" s="1254"/>
      <c r="CT51" s="1254"/>
      <c r="CU51" s="1254"/>
      <c r="CV51" s="1254">
        <v>18.8</v>
      </c>
      <c r="CW51" s="1254"/>
      <c r="CX51" s="1254"/>
      <c r="CY51" s="1254"/>
      <c r="CZ51" s="1254"/>
      <c r="DA51" s="1254"/>
      <c r="DB51" s="1254"/>
      <c r="DC51" s="1254"/>
    </row>
    <row r="52" spans="1:109" ht="13.2" x14ac:dyDescent="0.2">
      <c r="B52" s="365"/>
      <c r="G52" s="1255"/>
      <c r="H52" s="1255"/>
      <c r="I52" s="1272"/>
      <c r="J52" s="1272"/>
      <c r="K52" s="1270"/>
      <c r="L52" s="1270"/>
      <c r="M52" s="1270"/>
      <c r="N52" s="1270"/>
      <c r="AM52" s="37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ht="13.2" x14ac:dyDescent="0.2">
      <c r="A53" s="379"/>
      <c r="B53" s="365"/>
      <c r="G53" s="1255"/>
      <c r="H53" s="1255"/>
      <c r="I53" s="1265"/>
      <c r="J53" s="1265"/>
      <c r="K53" s="1270"/>
      <c r="L53" s="1270"/>
      <c r="M53" s="1270"/>
      <c r="N53" s="1270"/>
      <c r="AM53" s="371"/>
      <c r="AN53" s="1269"/>
      <c r="AO53" s="1269"/>
      <c r="AP53" s="1269"/>
      <c r="AQ53" s="1269"/>
      <c r="AR53" s="1269"/>
      <c r="AS53" s="1269"/>
      <c r="AT53" s="1269"/>
      <c r="AU53" s="1269"/>
      <c r="AV53" s="1269"/>
      <c r="AW53" s="1269"/>
      <c r="AX53" s="1269"/>
      <c r="AY53" s="1269"/>
      <c r="AZ53" s="1269"/>
      <c r="BA53" s="1269"/>
      <c r="BB53" s="1269" t="s">
        <v>610</v>
      </c>
      <c r="BC53" s="1269"/>
      <c r="BD53" s="1269"/>
      <c r="BE53" s="1269"/>
      <c r="BF53" s="1269"/>
      <c r="BG53" s="1269"/>
      <c r="BH53" s="1269"/>
      <c r="BI53" s="1269"/>
      <c r="BJ53" s="1269"/>
      <c r="BK53" s="1269"/>
      <c r="BL53" s="1269"/>
      <c r="BM53" s="1269"/>
      <c r="BN53" s="1269"/>
      <c r="BO53" s="1269"/>
      <c r="BP53" s="1254">
        <v>62.9</v>
      </c>
      <c r="BQ53" s="1254"/>
      <c r="BR53" s="1254"/>
      <c r="BS53" s="1254"/>
      <c r="BT53" s="1254"/>
      <c r="BU53" s="1254"/>
      <c r="BV53" s="1254"/>
      <c r="BW53" s="1254"/>
      <c r="BX53" s="1254">
        <v>68.5</v>
      </c>
      <c r="BY53" s="1254"/>
      <c r="BZ53" s="1254"/>
      <c r="CA53" s="1254"/>
      <c r="CB53" s="1254"/>
      <c r="CC53" s="1254"/>
      <c r="CD53" s="1254"/>
      <c r="CE53" s="1254"/>
      <c r="CF53" s="1254">
        <v>72.099999999999994</v>
      </c>
      <c r="CG53" s="1254"/>
      <c r="CH53" s="1254"/>
      <c r="CI53" s="1254"/>
      <c r="CJ53" s="1254"/>
      <c r="CK53" s="1254"/>
      <c r="CL53" s="1254"/>
      <c r="CM53" s="1254"/>
      <c r="CN53" s="1254">
        <v>68.599999999999994</v>
      </c>
      <c r="CO53" s="1254"/>
      <c r="CP53" s="1254"/>
      <c r="CQ53" s="1254"/>
      <c r="CR53" s="1254"/>
      <c r="CS53" s="1254"/>
      <c r="CT53" s="1254"/>
      <c r="CU53" s="1254"/>
      <c r="CV53" s="1254">
        <v>62.5</v>
      </c>
      <c r="CW53" s="1254"/>
      <c r="CX53" s="1254"/>
      <c r="CY53" s="1254"/>
      <c r="CZ53" s="1254"/>
      <c r="DA53" s="1254"/>
      <c r="DB53" s="1254"/>
      <c r="DC53" s="1254"/>
    </row>
    <row r="54" spans="1:109" ht="13.2" x14ac:dyDescent="0.2">
      <c r="A54" s="379"/>
      <c r="B54" s="365"/>
      <c r="G54" s="1255"/>
      <c r="H54" s="1255"/>
      <c r="I54" s="1265"/>
      <c r="J54" s="1265"/>
      <c r="K54" s="1270"/>
      <c r="L54" s="1270"/>
      <c r="M54" s="1270"/>
      <c r="N54" s="1270"/>
      <c r="AM54" s="37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ht="13.2" x14ac:dyDescent="0.2">
      <c r="A55" s="379"/>
      <c r="B55" s="365"/>
      <c r="G55" s="1265"/>
      <c r="H55" s="1265"/>
      <c r="I55" s="1265"/>
      <c r="J55" s="1265"/>
      <c r="K55" s="1270"/>
      <c r="L55" s="1270"/>
      <c r="M55" s="1270"/>
      <c r="N55" s="1270"/>
      <c r="AN55" s="1253" t="s">
        <v>604</v>
      </c>
      <c r="AO55" s="1253"/>
      <c r="AP55" s="1253"/>
      <c r="AQ55" s="1253"/>
      <c r="AR55" s="1253"/>
      <c r="AS55" s="1253"/>
      <c r="AT55" s="1253"/>
      <c r="AU55" s="1253"/>
      <c r="AV55" s="1253"/>
      <c r="AW55" s="1253"/>
      <c r="AX55" s="1253"/>
      <c r="AY55" s="1253"/>
      <c r="AZ55" s="1253"/>
      <c r="BA55" s="1253"/>
      <c r="BB55" s="1269" t="s">
        <v>603</v>
      </c>
      <c r="BC55" s="1269"/>
      <c r="BD55" s="1269"/>
      <c r="BE55" s="1269"/>
      <c r="BF55" s="1269"/>
      <c r="BG55" s="1269"/>
      <c r="BH55" s="1269"/>
      <c r="BI55" s="1269"/>
      <c r="BJ55" s="1269"/>
      <c r="BK55" s="1269"/>
      <c r="BL55" s="1269"/>
      <c r="BM55" s="1269"/>
      <c r="BN55" s="1269"/>
      <c r="BO55" s="1269"/>
      <c r="BP55" s="1254">
        <v>24.2</v>
      </c>
      <c r="BQ55" s="1254"/>
      <c r="BR55" s="1254"/>
      <c r="BS55" s="1254"/>
      <c r="BT55" s="1254"/>
      <c r="BU55" s="1254"/>
      <c r="BV55" s="1254"/>
      <c r="BW55" s="1254"/>
      <c r="BX55" s="1254">
        <v>22.1</v>
      </c>
      <c r="BY55" s="1254"/>
      <c r="BZ55" s="1254"/>
      <c r="CA55" s="1254"/>
      <c r="CB55" s="1254"/>
      <c r="CC55" s="1254"/>
      <c r="CD55" s="1254"/>
      <c r="CE55" s="1254"/>
      <c r="CF55" s="1254">
        <v>20.399999999999999</v>
      </c>
      <c r="CG55" s="1254"/>
      <c r="CH55" s="1254"/>
      <c r="CI55" s="1254"/>
      <c r="CJ55" s="1254"/>
      <c r="CK55" s="1254"/>
      <c r="CL55" s="1254"/>
      <c r="CM55" s="1254"/>
      <c r="CN55" s="1254">
        <v>11.2</v>
      </c>
      <c r="CO55" s="1254"/>
      <c r="CP55" s="1254"/>
      <c r="CQ55" s="1254"/>
      <c r="CR55" s="1254"/>
      <c r="CS55" s="1254"/>
      <c r="CT55" s="1254"/>
      <c r="CU55" s="1254"/>
      <c r="CV55" s="1254">
        <v>4.5999999999999996</v>
      </c>
      <c r="CW55" s="1254"/>
      <c r="CX55" s="1254"/>
      <c r="CY55" s="1254"/>
      <c r="CZ55" s="1254"/>
      <c r="DA55" s="1254"/>
      <c r="DB55" s="1254"/>
      <c r="DC55" s="1254"/>
    </row>
    <row r="56" spans="1:109" ht="13.2" x14ac:dyDescent="0.2">
      <c r="A56" s="379"/>
      <c r="B56" s="365"/>
      <c r="G56" s="1265"/>
      <c r="H56" s="1265"/>
      <c r="I56" s="1265"/>
      <c r="J56" s="1265"/>
      <c r="K56" s="1270"/>
      <c r="L56" s="1270"/>
      <c r="M56" s="1270"/>
      <c r="N56" s="1270"/>
      <c r="AN56" s="1253"/>
      <c r="AO56" s="1253"/>
      <c r="AP56" s="1253"/>
      <c r="AQ56" s="1253"/>
      <c r="AR56" s="1253"/>
      <c r="AS56" s="1253"/>
      <c r="AT56" s="1253"/>
      <c r="AU56" s="1253"/>
      <c r="AV56" s="1253"/>
      <c r="AW56" s="1253"/>
      <c r="AX56" s="1253"/>
      <c r="AY56" s="1253"/>
      <c r="AZ56" s="1253"/>
      <c r="BA56" s="1253"/>
      <c r="BB56" s="1269"/>
      <c r="BC56" s="1269"/>
      <c r="BD56" s="1269"/>
      <c r="BE56" s="1269"/>
      <c r="BF56" s="1269"/>
      <c r="BG56" s="1269"/>
      <c r="BH56" s="1269"/>
      <c r="BI56" s="1269"/>
      <c r="BJ56" s="1269"/>
      <c r="BK56" s="1269"/>
      <c r="BL56" s="1269"/>
      <c r="BM56" s="1269"/>
      <c r="BN56" s="1269"/>
      <c r="BO56" s="1269"/>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79" customFormat="1" ht="13.2" x14ac:dyDescent="0.2">
      <c r="B57" s="385"/>
      <c r="G57" s="1265"/>
      <c r="H57" s="1265"/>
      <c r="I57" s="1271"/>
      <c r="J57" s="1271"/>
      <c r="K57" s="1270"/>
      <c r="L57" s="1270"/>
      <c r="M57" s="1270"/>
      <c r="N57" s="1270"/>
      <c r="AM57" s="364"/>
      <c r="AN57" s="1253"/>
      <c r="AO57" s="1253"/>
      <c r="AP57" s="1253"/>
      <c r="AQ57" s="1253"/>
      <c r="AR57" s="1253"/>
      <c r="AS57" s="1253"/>
      <c r="AT57" s="1253"/>
      <c r="AU57" s="1253"/>
      <c r="AV57" s="1253"/>
      <c r="AW57" s="1253"/>
      <c r="AX57" s="1253"/>
      <c r="AY57" s="1253"/>
      <c r="AZ57" s="1253"/>
      <c r="BA57" s="1253"/>
      <c r="BB57" s="1269" t="s">
        <v>610</v>
      </c>
      <c r="BC57" s="1269"/>
      <c r="BD57" s="1269"/>
      <c r="BE57" s="1269"/>
      <c r="BF57" s="1269"/>
      <c r="BG57" s="1269"/>
      <c r="BH57" s="1269"/>
      <c r="BI57" s="1269"/>
      <c r="BJ57" s="1269"/>
      <c r="BK57" s="1269"/>
      <c r="BL57" s="1269"/>
      <c r="BM57" s="1269"/>
      <c r="BN57" s="1269"/>
      <c r="BO57" s="1269"/>
      <c r="BP57" s="1254">
        <v>60.1</v>
      </c>
      <c r="BQ57" s="1254"/>
      <c r="BR57" s="1254"/>
      <c r="BS57" s="1254"/>
      <c r="BT57" s="1254"/>
      <c r="BU57" s="1254"/>
      <c r="BV57" s="1254"/>
      <c r="BW57" s="1254"/>
      <c r="BX57" s="1254">
        <v>61.5</v>
      </c>
      <c r="BY57" s="1254"/>
      <c r="BZ57" s="1254"/>
      <c r="CA57" s="1254"/>
      <c r="CB57" s="1254"/>
      <c r="CC57" s="1254"/>
      <c r="CD57" s="1254"/>
      <c r="CE57" s="1254"/>
      <c r="CF57" s="1254">
        <v>63</v>
      </c>
      <c r="CG57" s="1254"/>
      <c r="CH57" s="1254"/>
      <c r="CI57" s="1254"/>
      <c r="CJ57" s="1254"/>
      <c r="CK57" s="1254"/>
      <c r="CL57" s="1254"/>
      <c r="CM57" s="1254"/>
      <c r="CN57" s="1254">
        <v>63.7</v>
      </c>
      <c r="CO57" s="1254"/>
      <c r="CP57" s="1254"/>
      <c r="CQ57" s="1254"/>
      <c r="CR57" s="1254"/>
      <c r="CS57" s="1254"/>
      <c r="CT57" s="1254"/>
      <c r="CU57" s="1254"/>
      <c r="CV57" s="1254">
        <v>64.099999999999994</v>
      </c>
      <c r="CW57" s="1254"/>
      <c r="CX57" s="1254"/>
      <c r="CY57" s="1254"/>
      <c r="CZ57" s="1254"/>
      <c r="DA57" s="1254"/>
      <c r="DB57" s="1254"/>
      <c r="DC57" s="1254"/>
      <c r="DD57" s="390"/>
      <c r="DE57" s="385"/>
    </row>
    <row r="58" spans="1:109" s="379" customFormat="1" ht="13.2" x14ac:dyDescent="0.2">
      <c r="A58" s="364"/>
      <c r="B58" s="385"/>
      <c r="G58" s="1265"/>
      <c r="H58" s="1265"/>
      <c r="I58" s="1271"/>
      <c r="J58" s="1271"/>
      <c r="K58" s="1270"/>
      <c r="L58" s="1270"/>
      <c r="M58" s="1270"/>
      <c r="N58" s="1270"/>
      <c r="AM58" s="364"/>
      <c r="AN58" s="1253"/>
      <c r="AO58" s="1253"/>
      <c r="AP58" s="1253"/>
      <c r="AQ58" s="1253"/>
      <c r="AR58" s="1253"/>
      <c r="AS58" s="1253"/>
      <c r="AT58" s="1253"/>
      <c r="AU58" s="1253"/>
      <c r="AV58" s="1253"/>
      <c r="AW58" s="1253"/>
      <c r="AX58" s="1253"/>
      <c r="AY58" s="1253"/>
      <c r="AZ58" s="1253"/>
      <c r="BA58" s="1253"/>
      <c r="BB58" s="1269"/>
      <c r="BC58" s="1269"/>
      <c r="BD58" s="1269"/>
      <c r="BE58" s="1269"/>
      <c r="BF58" s="1269"/>
      <c r="BG58" s="1269"/>
      <c r="BH58" s="1269"/>
      <c r="BI58" s="1269"/>
      <c r="BJ58" s="1269"/>
      <c r="BK58" s="1269"/>
      <c r="BL58" s="1269"/>
      <c r="BM58" s="1269"/>
      <c r="BN58" s="1269"/>
      <c r="BO58" s="1269"/>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90"/>
      <c r="DE58" s="385"/>
    </row>
    <row r="59" spans="1:109" s="379" customFormat="1" ht="13.2" x14ac:dyDescent="0.2">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2" x14ac:dyDescent="0.2">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2" x14ac:dyDescent="0.2">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2" x14ac:dyDescent="0.2">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6.2" x14ac:dyDescent="0.2">
      <c r="B63" s="383" t="s">
        <v>609</v>
      </c>
    </row>
    <row r="64" spans="1:109" ht="13.2" x14ac:dyDescent="0.2">
      <c r="B64" s="365"/>
      <c r="G64" s="380"/>
      <c r="I64" s="382"/>
      <c r="J64" s="382"/>
      <c r="K64" s="382"/>
      <c r="L64" s="382"/>
      <c r="M64" s="382"/>
      <c r="N64" s="381"/>
      <c r="AM64" s="380"/>
      <c r="AN64" s="380" t="s">
        <v>608</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2" x14ac:dyDescent="0.2">
      <c r="B65" s="365"/>
      <c r="AN65" s="1274" t="s">
        <v>607</v>
      </c>
      <c r="AO65" s="1275"/>
      <c r="AP65" s="1275"/>
      <c r="AQ65" s="1275"/>
      <c r="AR65" s="1275"/>
      <c r="AS65" s="1275"/>
      <c r="AT65" s="1275"/>
      <c r="AU65" s="1275"/>
      <c r="AV65" s="1275"/>
      <c r="AW65" s="1275"/>
      <c r="AX65" s="1275"/>
      <c r="AY65" s="1275"/>
      <c r="AZ65" s="1275"/>
      <c r="BA65" s="1275"/>
      <c r="BB65" s="1275"/>
      <c r="BC65" s="1275"/>
      <c r="BD65" s="1275"/>
      <c r="BE65" s="1275"/>
      <c r="BF65" s="1275"/>
      <c r="BG65" s="1275"/>
      <c r="BH65" s="1275"/>
      <c r="BI65" s="1275"/>
      <c r="BJ65" s="1275"/>
      <c r="BK65" s="1275"/>
      <c r="BL65" s="1275"/>
      <c r="BM65" s="1275"/>
      <c r="BN65" s="1275"/>
      <c r="BO65" s="1275"/>
      <c r="BP65" s="1275"/>
      <c r="BQ65" s="1275"/>
      <c r="BR65" s="1275"/>
      <c r="BS65" s="1275"/>
      <c r="BT65" s="1275"/>
      <c r="BU65" s="1275"/>
      <c r="BV65" s="1275"/>
      <c r="BW65" s="1275"/>
      <c r="BX65" s="1275"/>
      <c r="BY65" s="1275"/>
      <c r="BZ65" s="1275"/>
      <c r="CA65" s="1275"/>
      <c r="CB65" s="1275"/>
      <c r="CC65" s="1275"/>
      <c r="CD65" s="1275"/>
      <c r="CE65" s="1275"/>
      <c r="CF65" s="1275"/>
      <c r="CG65" s="1275"/>
      <c r="CH65" s="1275"/>
      <c r="CI65" s="1275"/>
      <c r="CJ65" s="1275"/>
      <c r="CK65" s="1275"/>
      <c r="CL65" s="1275"/>
      <c r="CM65" s="1275"/>
      <c r="CN65" s="1275"/>
      <c r="CO65" s="1275"/>
      <c r="CP65" s="1275"/>
      <c r="CQ65" s="1275"/>
      <c r="CR65" s="1275"/>
      <c r="CS65" s="1275"/>
      <c r="CT65" s="1275"/>
      <c r="CU65" s="1275"/>
      <c r="CV65" s="1275"/>
      <c r="CW65" s="1275"/>
      <c r="CX65" s="1275"/>
      <c r="CY65" s="1275"/>
      <c r="CZ65" s="1275"/>
      <c r="DA65" s="1275"/>
      <c r="DB65" s="1275"/>
      <c r="DC65" s="1276"/>
    </row>
    <row r="66" spans="2:107" ht="13.2" x14ac:dyDescent="0.2">
      <c r="B66" s="365"/>
      <c r="AN66" s="1277"/>
      <c r="AO66" s="1278"/>
      <c r="AP66" s="1278"/>
      <c r="AQ66" s="1278"/>
      <c r="AR66" s="1278"/>
      <c r="AS66" s="1278"/>
      <c r="AT66" s="1278"/>
      <c r="AU66" s="1278"/>
      <c r="AV66" s="1278"/>
      <c r="AW66" s="1278"/>
      <c r="AX66" s="1278"/>
      <c r="AY66" s="1278"/>
      <c r="AZ66" s="1278"/>
      <c r="BA66" s="1278"/>
      <c r="BB66" s="1278"/>
      <c r="BC66" s="1278"/>
      <c r="BD66" s="1278"/>
      <c r="BE66" s="1278"/>
      <c r="BF66" s="1278"/>
      <c r="BG66" s="1278"/>
      <c r="BH66" s="1278"/>
      <c r="BI66" s="1278"/>
      <c r="BJ66" s="1278"/>
      <c r="BK66" s="1278"/>
      <c r="BL66" s="1278"/>
      <c r="BM66" s="1278"/>
      <c r="BN66" s="1278"/>
      <c r="BO66" s="1278"/>
      <c r="BP66" s="1278"/>
      <c r="BQ66" s="1278"/>
      <c r="BR66" s="1278"/>
      <c r="BS66" s="1278"/>
      <c r="BT66" s="1278"/>
      <c r="BU66" s="1278"/>
      <c r="BV66" s="1278"/>
      <c r="BW66" s="1278"/>
      <c r="BX66" s="1278"/>
      <c r="BY66" s="1278"/>
      <c r="BZ66" s="1278"/>
      <c r="CA66" s="1278"/>
      <c r="CB66" s="1278"/>
      <c r="CC66" s="1278"/>
      <c r="CD66" s="1278"/>
      <c r="CE66" s="1278"/>
      <c r="CF66" s="1278"/>
      <c r="CG66" s="1278"/>
      <c r="CH66" s="1278"/>
      <c r="CI66" s="1278"/>
      <c r="CJ66" s="1278"/>
      <c r="CK66" s="1278"/>
      <c r="CL66" s="1278"/>
      <c r="CM66" s="1278"/>
      <c r="CN66" s="1278"/>
      <c r="CO66" s="1278"/>
      <c r="CP66" s="1278"/>
      <c r="CQ66" s="1278"/>
      <c r="CR66" s="1278"/>
      <c r="CS66" s="1278"/>
      <c r="CT66" s="1278"/>
      <c r="CU66" s="1278"/>
      <c r="CV66" s="1278"/>
      <c r="CW66" s="1278"/>
      <c r="CX66" s="1278"/>
      <c r="CY66" s="1278"/>
      <c r="CZ66" s="1278"/>
      <c r="DA66" s="1278"/>
      <c r="DB66" s="1278"/>
      <c r="DC66" s="1279"/>
    </row>
    <row r="67" spans="2:107" ht="13.2" x14ac:dyDescent="0.2">
      <c r="B67" s="365"/>
      <c r="AN67" s="1277"/>
      <c r="AO67" s="1278"/>
      <c r="AP67" s="1278"/>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8"/>
      <c r="BT67" s="1278"/>
      <c r="BU67" s="1278"/>
      <c r="BV67" s="1278"/>
      <c r="BW67" s="1278"/>
      <c r="BX67" s="1278"/>
      <c r="BY67" s="1278"/>
      <c r="BZ67" s="1278"/>
      <c r="CA67" s="1278"/>
      <c r="CB67" s="1278"/>
      <c r="CC67" s="1278"/>
      <c r="CD67" s="1278"/>
      <c r="CE67" s="1278"/>
      <c r="CF67" s="1278"/>
      <c r="CG67" s="1278"/>
      <c r="CH67" s="1278"/>
      <c r="CI67" s="1278"/>
      <c r="CJ67" s="1278"/>
      <c r="CK67" s="1278"/>
      <c r="CL67" s="1278"/>
      <c r="CM67" s="1278"/>
      <c r="CN67" s="1278"/>
      <c r="CO67" s="1278"/>
      <c r="CP67" s="1278"/>
      <c r="CQ67" s="1278"/>
      <c r="CR67" s="1278"/>
      <c r="CS67" s="1278"/>
      <c r="CT67" s="1278"/>
      <c r="CU67" s="1278"/>
      <c r="CV67" s="1278"/>
      <c r="CW67" s="1278"/>
      <c r="CX67" s="1278"/>
      <c r="CY67" s="1278"/>
      <c r="CZ67" s="1278"/>
      <c r="DA67" s="1278"/>
      <c r="DB67" s="1278"/>
      <c r="DC67" s="1279"/>
    </row>
    <row r="68" spans="2:107" ht="13.2" x14ac:dyDescent="0.2">
      <c r="B68" s="365"/>
      <c r="AN68" s="1277"/>
      <c r="AO68" s="1278"/>
      <c r="AP68" s="1278"/>
      <c r="AQ68" s="1278"/>
      <c r="AR68" s="1278"/>
      <c r="AS68" s="1278"/>
      <c r="AT68" s="1278"/>
      <c r="AU68" s="1278"/>
      <c r="AV68" s="1278"/>
      <c r="AW68" s="1278"/>
      <c r="AX68" s="1278"/>
      <c r="AY68" s="1278"/>
      <c r="AZ68" s="1278"/>
      <c r="BA68" s="1278"/>
      <c r="BB68" s="1278"/>
      <c r="BC68" s="1278"/>
      <c r="BD68" s="1278"/>
      <c r="BE68" s="1278"/>
      <c r="BF68" s="1278"/>
      <c r="BG68" s="1278"/>
      <c r="BH68" s="1278"/>
      <c r="BI68" s="1278"/>
      <c r="BJ68" s="1278"/>
      <c r="BK68" s="1278"/>
      <c r="BL68" s="1278"/>
      <c r="BM68" s="1278"/>
      <c r="BN68" s="1278"/>
      <c r="BO68" s="1278"/>
      <c r="BP68" s="1278"/>
      <c r="BQ68" s="1278"/>
      <c r="BR68" s="1278"/>
      <c r="BS68" s="1278"/>
      <c r="BT68" s="1278"/>
      <c r="BU68" s="1278"/>
      <c r="BV68" s="1278"/>
      <c r="BW68" s="1278"/>
      <c r="BX68" s="1278"/>
      <c r="BY68" s="1278"/>
      <c r="BZ68" s="1278"/>
      <c r="CA68" s="1278"/>
      <c r="CB68" s="1278"/>
      <c r="CC68" s="1278"/>
      <c r="CD68" s="1278"/>
      <c r="CE68" s="1278"/>
      <c r="CF68" s="1278"/>
      <c r="CG68" s="1278"/>
      <c r="CH68" s="1278"/>
      <c r="CI68" s="1278"/>
      <c r="CJ68" s="1278"/>
      <c r="CK68" s="1278"/>
      <c r="CL68" s="1278"/>
      <c r="CM68" s="1278"/>
      <c r="CN68" s="1278"/>
      <c r="CO68" s="1278"/>
      <c r="CP68" s="1278"/>
      <c r="CQ68" s="1278"/>
      <c r="CR68" s="1278"/>
      <c r="CS68" s="1278"/>
      <c r="CT68" s="1278"/>
      <c r="CU68" s="1278"/>
      <c r="CV68" s="1278"/>
      <c r="CW68" s="1278"/>
      <c r="CX68" s="1278"/>
      <c r="CY68" s="1278"/>
      <c r="CZ68" s="1278"/>
      <c r="DA68" s="1278"/>
      <c r="DB68" s="1278"/>
      <c r="DC68" s="1279"/>
    </row>
    <row r="69" spans="2:107" ht="13.2" x14ac:dyDescent="0.2">
      <c r="B69" s="365"/>
      <c r="AN69" s="1280"/>
      <c r="AO69" s="1281"/>
      <c r="AP69" s="1281"/>
      <c r="AQ69" s="1281"/>
      <c r="AR69" s="1281"/>
      <c r="AS69" s="1281"/>
      <c r="AT69" s="1281"/>
      <c r="AU69" s="1281"/>
      <c r="AV69" s="1281"/>
      <c r="AW69" s="1281"/>
      <c r="AX69" s="1281"/>
      <c r="AY69" s="1281"/>
      <c r="AZ69" s="1281"/>
      <c r="BA69" s="1281"/>
      <c r="BB69" s="1281"/>
      <c r="BC69" s="1281"/>
      <c r="BD69" s="1281"/>
      <c r="BE69" s="1281"/>
      <c r="BF69" s="1281"/>
      <c r="BG69" s="1281"/>
      <c r="BH69" s="1281"/>
      <c r="BI69" s="1281"/>
      <c r="BJ69" s="1281"/>
      <c r="BK69" s="1281"/>
      <c r="BL69" s="1281"/>
      <c r="BM69" s="1281"/>
      <c r="BN69" s="1281"/>
      <c r="BO69" s="1281"/>
      <c r="BP69" s="1281"/>
      <c r="BQ69" s="1281"/>
      <c r="BR69" s="1281"/>
      <c r="BS69" s="1281"/>
      <c r="BT69" s="1281"/>
      <c r="BU69" s="1281"/>
      <c r="BV69" s="1281"/>
      <c r="BW69" s="1281"/>
      <c r="BX69" s="1281"/>
      <c r="BY69" s="1281"/>
      <c r="BZ69" s="1281"/>
      <c r="CA69" s="1281"/>
      <c r="CB69" s="1281"/>
      <c r="CC69" s="1281"/>
      <c r="CD69" s="1281"/>
      <c r="CE69" s="1281"/>
      <c r="CF69" s="1281"/>
      <c r="CG69" s="1281"/>
      <c r="CH69" s="1281"/>
      <c r="CI69" s="1281"/>
      <c r="CJ69" s="1281"/>
      <c r="CK69" s="1281"/>
      <c r="CL69" s="1281"/>
      <c r="CM69" s="1281"/>
      <c r="CN69" s="1281"/>
      <c r="CO69" s="1281"/>
      <c r="CP69" s="1281"/>
      <c r="CQ69" s="1281"/>
      <c r="CR69" s="1281"/>
      <c r="CS69" s="1281"/>
      <c r="CT69" s="1281"/>
      <c r="CU69" s="1281"/>
      <c r="CV69" s="1281"/>
      <c r="CW69" s="1281"/>
      <c r="CX69" s="1281"/>
      <c r="CY69" s="1281"/>
      <c r="CZ69" s="1281"/>
      <c r="DA69" s="1281"/>
      <c r="DB69" s="1281"/>
      <c r="DC69" s="1282"/>
    </row>
    <row r="70" spans="2:107" ht="13.2" x14ac:dyDescent="0.2">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2" x14ac:dyDescent="0.2">
      <c r="B71" s="365"/>
      <c r="G71" s="374"/>
      <c r="I71" s="377"/>
      <c r="J71" s="376"/>
      <c r="K71" s="376"/>
      <c r="L71" s="375"/>
      <c r="M71" s="376"/>
      <c r="N71" s="375"/>
      <c r="AM71" s="374"/>
      <c r="AN71" s="364" t="s">
        <v>606</v>
      </c>
    </row>
    <row r="72" spans="2:107" ht="13.2" x14ac:dyDescent="0.2">
      <c r="B72" s="365"/>
      <c r="G72" s="1265"/>
      <c r="H72" s="1265"/>
      <c r="I72" s="1265"/>
      <c r="J72" s="1265"/>
      <c r="K72" s="373"/>
      <c r="L72" s="373"/>
      <c r="M72" s="372"/>
      <c r="N72" s="372"/>
      <c r="AN72" s="1266"/>
      <c r="AO72" s="1267"/>
      <c r="AP72" s="1267"/>
      <c r="AQ72" s="1267"/>
      <c r="AR72" s="1267"/>
      <c r="AS72" s="1267"/>
      <c r="AT72" s="1267"/>
      <c r="AU72" s="1267"/>
      <c r="AV72" s="1267"/>
      <c r="AW72" s="1267"/>
      <c r="AX72" s="1267"/>
      <c r="AY72" s="1267"/>
      <c r="AZ72" s="1267"/>
      <c r="BA72" s="1267"/>
      <c r="BB72" s="1267"/>
      <c r="BC72" s="1267"/>
      <c r="BD72" s="1267"/>
      <c r="BE72" s="1267"/>
      <c r="BF72" s="1267"/>
      <c r="BG72" s="1267"/>
      <c r="BH72" s="1267"/>
      <c r="BI72" s="1267"/>
      <c r="BJ72" s="1267"/>
      <c r="BK72" s="1267"/>
      <c r="BL72" s="1267"/>
      <c r="BM72" s="1267"/>
      <c r="BN72" s="1267"/>
      <c r="BO72" s="1268"/>
      <c r="BP72" s="1253" t="s">
        <v>566</v>
      </c>
      <c r="BQ72" s="1253"/>
      <c r="BR72" s="1253"/>
      <c r="BS72" s="1253"/>
      <c r="BT72" s="1253"/>
      <c r="BU72" s="1253"/>
      <c r="BV72" s="1253"/>
      <c r="BW72" s="1253"/>
      <c r="BX72" s="1253" t="s">
        <v>567</v>
      </c>
      <c r="BY72" s="1253"/>
      <c r="BZ72" s="1253"/>
      <c r="CA72" s="1253"/>
      <c r="CB72" s="1253"/>
      <c r="CC72" s="1253"/>
      <c r="CD72" s="1253"/>
      <c r="CE72" s="1253"/>
      <c r="CF72" s="1253" t="s">
        <v>568</v>
      </c>
      <c r="CG72" s="1253"/>
      <c r="CH72" s="1253"/>
      <c r="CI72" s="1253"/>
      <c r="CJ72" s="1253"/>
      <c r="CK72" s="1253"/>
      <c r="CL72" s="1253"/>
      <c r="CM72" s="1253"/>
      <c r="CN72" s="1253" t="s">
        <v>569</v>
      </c>
      <c r="CO72" s="1253"/>
      <c r="CP72" s="1253"/>
      <c r="CQ72" s="1253"/>
      <c r="CR72" s="1253"/>
      <c r="CS72" s="1253"/>
      <c r="CT72" s="1253"/>
      <c r="CU72" s="1253"/>
      <c r="CV72" s="1253" t="s">
        <v>570</v>
      </c>
      <c r="CW72" s="1253"/>
      <c r="CX72" s="1253"/>
      <c r="CY72" s="1253"/>
      <c r="CZ72" s="1253"/>
      <c r="DA72" s="1253"/>
      <c r="DB72" s="1253"/>
      <c r="DC72" s="1253"/>
    </row>
    <row r="73" spans="2:107" ht="13.2" x14ac:dyDescent="0.2">
      <c r="B73" s="365"/>
      <c r="G73" s="1255"/>
      <c r="H73" s="1255"/>
      <c r="I73" s="1255"/>
      <c r="J73" s="1255"/>
      <c r="K73" s="1273"/>
      <c r="L73" s="1273"/>
      <c r="M73" s="1273"/>
      <c r="N73" s="1273"/>
      <c r="AM73" s="371"/>
      <c r="AN73" s="1269" t="s">
        <v>605</v>
      </c>
      <c r="AO73" s="1269"/>
      <c r="AP73" s="1269"/>
      <c r="AQ73" s="1269"/>
      <c r="AR73" s="1269"/>
      <c r="AS73" s="1269"/>
      <c r="AT73" s="1269"/>
      <c r="AU73" s="1269"/>
      <c r="AV73" s="1269"/>
      <c r="AW73" s="1269"/>
      <c r="AX73" s="1269"/>
      <c r="AY73" s="1269"/>
      <c r="AZ73" s="1269"/>
      <c r="BA73" s="1269"/>
      <c r="BB73" s="1269" t="s">
        <v>603</v>
      </c>
      <c r="BC73" s="1269"/>
      <c r="BD73" s="1269"/>
      <c r="BE73" s="1269"/>
      <c r="BF73" s="1269"/>
      <c r="BG73" s="1269"/>
      <c r="BH73" s="1269"/>
      <c r="BI73" s="1269"/>
      <c r="BJ73" s="1269"/>
      <c r="BK73" s="1269"/>
      <c r="BL73" s="1269"/>
      <c r="BM73" s="1269"/>
      <c r="BN73" s="1269"/>
      <c r="BO73" s="1269"/>
      <c r="BP73" s="1254">
        <v>40.1</v>
      </c>
      <c r="BQ73" s="1254"/>
      <c r="BR73" s="1254"/>
      <c r="BS73" s="1254"/>
      <c r="BT73" s="1254"/>
      <c r="BU73" s="1254"/>
      <c r="BV73" s="1254"/>
      <c r="BW73" s="1254"/>
      <c r="BX73" s="1254">
        <v>32.6</v>
      </c>
      <c r="BY73" s="1254"/>
      <c r="BZ73" s="1254"/>
      <c r="CA73" s="1254"/>
      <c r="CB73" s="1254"/>
      <c r="CC73" s="1254"/>
      <c r="CD73" s="1254"/>
      <c r="CE73" s="1254"/>
      <c r="CF73" s="1254">
        <v>21.4</v>
      </c>
      <c r="CG73" s="1254"/>
      <c r="CH73" s="1254"/>
      <c r="CI73" s="1254"/>
      <c r="CJ73" s="1254"/>
      <c r="CK73" s="1254"/>
      <c r="CL73" s="1254"/>
      <c r="CM73" s="1254"/>
      <c r="CN73" s="1254">
        <v>10</v>
      </c>
      <c r="CO73" s="1254"/>
      <c r="CP73" s="1254"/>
      <c r="CQ73" s="1254"/>
      <c r="CR73" s="1254"/>
      <c r="CS73" s="1254"/>
      <c r="CT73" s="1254"/>
      <c r="CU73" s="1254"/>
      <c r="CV73" s="1254">
        <v>18.8</v>
      </c>
      <c r="CW73" s="1254"/>
      <c r="CX73" s="1254"/>
      <c r="CY73" s="1254"/>
      <c r="CZ73" s="1254"/>
      <c r="DA73" s="1254"/>
      <c r="DB73" s="1254"/>
      <c r="DC73" s="1254"/>
    </row>
    <row r="74" spans="2:107" ht="13.2" x14ac:dyDescent="0.2">
      <c r="B74" s="365"/>
      <c r="G74" s="1255"/>
      <c r="H74" s="1255"/>
      <c r="I74" s="1255"/>
      <c r="J74" s="1255"/>
      <c r="K74" s="1273"/>
      <c r="L74" s="1273"/>
      <c r="M74" s="1273"/>
      <c r="N74" s="1273"/>
      <c r="AM74" s="37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ht="13.2" x14ac:dyDescent="0.2">
      <c r="B75" s="365"/>
      <c r="G75" s="1255"/>
      <c r="H75" s="1255"/>
      <c r="I75" s="1265"/>
      <c r="J75" s="1265"/>
      <c r="K75" s="1270"/>
      <c r="L75" s="1270"/>
      <c r="M75" s="1270"/>
      <c r="N75" s="1270"/>
      <c r="AM75" s="371"/>
      <c r="AN75" s="1269"/>
      <c r="AO75" s="1269"/>
      <c r="AP75" s="1269"/>
      <c r="AQ75" s="1269"/>
      <c r="AR75" s="1269"/>
      <c r="AS75" s="1269"/>
      <c r="AT75" s="1269"/>
      <c r="AU75" s="1269"/>
      <c r="AV75" s="1269"/>
      <c r="AW75" s="1269"/>
      <c r="AX75" s="1269"/>
      <c r="AY75" s="1269"/>
      <c r="AZ75" s="1269"/>
      <c r="BA75" s="1269"/>
      <c r="BB75" s="1269" t="s">
        <v>602</v>
      </c>
      <c r="BC75" s="1269"/>
      <c r="BD75" s="1269"/>
      <c r="BE75" s="1269"/>
      <c r="BF75" s="1269"/>
      <c r="BG75" s="1269"/>
      <c r="BH75" s="1269"/>
      <c r="BI75" s="1269"/>
      <c r="BJ75" s="1269"/>
      <c r="BK75" s="1269"/>
      <c r="BL75" s="1269"/>
      <c r="BM75" s="1269"/>
      <c r="BN75" s="1269"/>
      <c r="BO75" s="1269"/>
      <c r="BP75" s="1254">
        <v>7.4</v>
      </c>
      <c r="BQ75" s="1254"/>
      <c r="BR75" s="1254"/>
      <c r="BS75" s="1254"/>
      <c r="BT75" s="1254"/>
      <c r="BU75" s="1254"/>
      <c r="BV75" s="1254"/>
      <c r="BW75" s="1254"/>
      <c r="BX75" s="1254">
        <v>6.3</v>
      </c>
      <c r="BY75" s="1254"/>
      <c r="BZ75" s="1254"/>
      <c r="CA75" s="1254"/>
      <c r="CB75" s="1254"/>
      <c r="CC75" s="1254"/>
      <c r="CD75" s="1254"/>
      <c r="CE75" s="1254"/>
      <c r="CF75" s="1254">
        <v>5.4</v>
      </c>
      <c r="CG75" s="1254"/>
      <c r="CH75" s="1254"/>
      <c r="CI75" s="1254"/>
      <c r="CJ75" s="1254"/>
      <c r="CK75" s="1254"/>
      <c r="CL75" s="1254"/>
      <c r="CM75" s="1254"/>
      <c r="CN75" s="1254">
        <v>4.7</v>
      </c>
      <c r="CO75" s="1254"/>
      <c r="CP75" s="1254"/>
      <c r="CQ75" s="1254"/>
      <c r="CR75" s="1254"/>
      <c r="CS75" s="1254"/>
      <c r="CT75" s="1254"/>
      <c r="CU75" s="1254"/>
      <c r="CV75" s="1254">
        <v>4.7</v>
      </c>
      <c r="CW75" s="1254"/>
      <c r="CX75" s="1254"/>
      <c r="CY75" s="1254"/>
      <c r="CZ75" s="1254"/>
      <c r="DA75" s="1254"/>
      <c r="DB75" s="1254"/>
      <c r="DC75" s="1254"/>
    </row>
    <row r="76" spans="2:107" ht="13.2" x14ac:dyDescent="0.2">
      <c r="B76" s="365"/>
      <c r="G76" s="1255"/>
      <c r="H76" s="1255"/>
      <c r="I76" s="1265"/>
      <c r="J76" s="1265"/>
      <c r="K76" s="1270"/>
      <c r="L76" s="1270"/>
      <c r="M76" s="1270"/>
      <c r="N76" s="1270"/>
      <c r="AM76" s="37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ht="13.2" x14ac:dyDescent="0.2">
      <c r="B77" s="365"/>
      <c r="G77" s="1265"/>
      <c r="H77" s="1265"/>
      <c r="I77" s="1265"/>
      <c r="J77" s="1265"/>
      <c r="K77" s="1273"/>
      <c r="L77" s="1273"/>
      <c r="M77" s="1273"/>
      <c r="N77" s="1273"/>
      <c r="AN77" s="1253" t="s">
        <v>604</v>
      </c>
      <c r="AO77" s="1253"/>
      <c r="AP77" s="1253"/>
      <c r="AQ77" s="1253"/>
      <c r="AR77" s="1253"/>
      <c r="AS77" s="1253"/>
      <c r="AT77" s="1253"/>
      <c r="AU77" s="1253"/>
      <c r="AV77" s="1253"/>
      <c r="AW77" s="1253"/>
      <c r="AX77" s="1253"/>
      <c r="AY77" s="1253"/>
      <c r="AZ77" s="1253"/>
      <c r="BA77" s="1253"/>
      <c r="BB77" s="1269" t="s">
        <v>603</v>
      </c>
      <c r="BC77" s="1269"/>
      <c r="BD77" s="1269"/>
      <c r="BE77" s="1269"/>
      <c r="BF77" s="1269"/>
      <c r="BG77" s="1269"/>
      <c r="BH77" s="1269"/>
      <c r="BI77" s="1269"/>
      <c r="BJ77" s="1269"/>
      <c r="BK77" s="1269"/>
      <c r="BL77" s="1269"/>
      <c r="BM77" s="1269"/>
      <c r="BN77" s="1269"/>
      <c r="BO77" s="1269"/>
      <c r="BP77" s="1254">
        <v>24.2</v>
      </c>
      <c r="BQ77" s="1254"/>
      <c r="BR77" s="1254"/>
      <c r="BS77" s="1254"/>
      <c r="BT77" s="1254"/>
      <c r="BU77" s="1254"/>
      <c r="BV77" s="1254"/>
      <c r="BW77" s="1254"/>
      <c r="BX77" s="1254">
        <v>22.1</v>
      </c>
      <c r="BY77" s="1254"/>
      <c r="BZ77" s="1254"/>
      <c r="CA77" s="1254"/>
      <c r="CB77" s="1254"/>
      <c r="CC77" s="1254"/>
      <c r="CD77" s="1254"/>
      <c r="CE77" s="1254"/>
      <c r="CF77" s="1254">
        <v>20.399999999999999</v>
      </c>
      <c r="CG77" s="1254"/>
      <c r="CH77" s="1254"/>
      <c r="CI77" s="1254"/>
      <c r="CJ77" s="1254"/>
      <c r="CK77" s="1254"/>
      <c r="CL77" s="1254"/>
      <c r="CM77" s="1254"/>
      <c r="CN77" s="1254">
        <v>11.2</v>
      </c>
      <c r="CO77" s="1254"/>
      <c r="CP77" s="1254"/>
      <c r="CQ77" s="1254"/>
      <c r="CR77" s="1254"/>
      <c r="CS77" s="1254"/>
      <c r="CT77" s="1254"/>
      <c r="CU77" s="1254"/>
      <c r="CV77" s="1254">
        <v>4.5999999999999996</v>
      </c>
      <c r="CW77" s="1254"/>
      <c r="CX77" s="1254"/>
      <c r="CY77" s="1254"/>
      <c r="CZ77" s="1254"/>
      <c r="DA77" s="1254"/>
      <c r="DB77" s="1254"/>
      <c r="DC77" s="1254"/>
    </row>
    <row r="78" spans="2:107" ht="13.2" x14ac:dyDescent="0.2">
      <c r="B78" s="365"/>
      <c r="G78" s="1265"/>
      <c r="H78" s="1265"/>
      <c r="I78" s="1265"/>
      <c r="J78" s="1265"/>
      <c r="K78" s="1273"/>
      <c r="L78" s="1273"/>
      <c r="M78" s="1273"/>
      <c r="N78" s="1273"/>
      <c r="AN78" s="1253"/>
      <c r="AO78" s="1253"/>
      <c r="AP78" s="1253"/>
      <c r="AQ78" s="1253"/>
      <c r="AR78" s="1253"/>
      <c r="AS78" s="1253"/>
      <c r="AT78" s="1253"/>
      <c r="AU78" s="1253"/>
      <c r="AV78" s="1253"/>
      <c r="AW78" s="1253"/>
      <c r="AX78" s="1253"/>
      <c r="AY78" s="1253"/>
      <c r="AZ78" s="1253"/>
      <c r="BA78" s="1253"/>
      <c r="BB78" s="1269"/>
      <c r="BC78" s="1269"/>
      <c r="BD78" s="1269"/>
      <c r="BE78" s="1269"/>
      <c r="BF78" s="1269"/>
      <c r="BG78" s="1269"/>
      <c r="BH78" s="1269"/>
      <c r="BI78" s="1269"/>
      <c r="BJ78" s="1269"/>
      <c r="BK78" s="1269"/>
      <c r="BL78" s="1269"/>
      <c r="BM78" s="1269"/>
      <c r="BN78" s="1269"/>
      <c r="BO78" s="1269"/>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ht="13.2" x14ac:dyDescent="0.2">
      <c r="B79" s="365"/>
      <c r="G79" s="1265"/>
      <c r="H79" s="1265"/>
      <c r="I79" s="1271"/>
      <c r="J79" s="1271"/>
      <c r="K79" s="1283"/>
      <c r="L79" s="1283"/>
      <c r="M79" s="1283"/>
      <c r="N79" s="1283"/>
      <c r="AN79" s="1253"/>
      <c r="AO79" s="1253"/>
      <c r="AP79" s="1253"/>
      <c r="AQ79" s="1253"/>
      <c r="AR79" s="1253"/>
      <c r="AS79" s="1253"/>
      <c r="AT79" s="1253"/>
      <c r="AU79" s="1253"/>
      <c r="AV79" s="1253"/>
      <c r="AW79" s="1253"/>
      <c r="AX79" s="1253"/>
      <c r="AY79" s="1253"/>
      <c r="AZ79" s="1253"/>
      <c r="BA79" s="1253"/>
      <c r="BB79" s="1269" t="s">
        <v>602</v>
      </c>
      <c r="BC79" s="1269"/>
      <c r="BD79" s="1269"/>
      <c r="BE79" s="1269"/>
      <c r="BF79" s="1269"/>
      <c r="BG79" s="1269"/>
      <c r="BH79" s="1269"/>
      <c r="BI79" s="1269"/>
      <c r="BJ79" s="1269"/>
      <c r="BK79" s="1269"/>
      <c r="BL79" s="1269"/>
      <c r="BM79" s="1269"/>
      <c r="BN79" s="1269"/>
      <c r="BO79" s="1269"/>
      <c r="BP79" s="1254">
        <v>6.4</v>
      </c>
      <c r="BQ79" s="1254"/>
      <c r="BR79" s="1254"/>
      <c r="BS79" s="1254"/>
      <c r="BT79" s="1254"/>
      <c r="BU79" s="1254"/>
      <c r="BV79" s="1254"/>
      <c r="BW79" s="1254"/>
      <c r="BX79" s="1254">
        <v>6.3</v>
      </c>
      <c r="BY79" s="1254"/>
      <c r="BZ79" s="1254"/>
      <c r="CA79" s="1254"/>
      <c r="CB79" s="1254"/>
      <c r="CC79" s="1254"/>
      <c r="CD79" s="1254"/>
      <c r="CE79" s="1254"/>
      <c r="CF79" s="1254">
        <v>6.2</v>
      </c>
      <c r="CG79" s="1254"/>
      <c r="CH79" s="1254"/>
      <c r="CI79" s="1254"/>
      <c r="CJ79" s="1254"/>
      <c r="CK79" s="1254"/>
      <c r="CL79" s="1254"/>
      <c r="CM79" s="1254"/>
      <c r="CN79" s="1254">
        <v>5.7</v>
      </c>
      <c r="CO79" s="1254"/>
      <c r="CP79" s="1254"/>
      <c r="CQ79" s="1254"/>
      <c r="CR79" s="1254"/>
      <c r="CS79" s="1254"/>
      <c r="CT79" s="1254"/>
      <c r="CU79" s="1254"/>
      <c r="CV79" s="1254">
        <v>5.8</v>
      </c>
      <c r="CW79" s="1254"/>
      <c r="CX79" s="1254"/>
      <c r="CY79" s="1254"/>
      <c r="CZ79" s="1254"/>
      <c r="DA79" s="1254"/>
      <c r="DB79" s="1254"/>
      <c r="DC79" s="1254"/>
    </row>
    <row r="80" spans="2:107" ht="13.2" x14ac:dyDescent="0.2">
      <c r="B80" s="365"/>
      <c r="G80" s="1265"/>
      <c r="H80" s="1265"/>
      <c r="I80" s="1271"/>
      <c r="J80" s="1271"/>
      <c r="K80" s="1283"/>
      <c r="L80" s="1283"/>
      <c r="M80" s="1283"/>
      <c r="N80" s="1283"/>
      <c r="AN80" s="1253"/>
      <c r="AO80" s="1253"/>
      <c r="AP80" s="1253"/>
      <c r="AQ80" s="1253"/>
      <c r="AR80" s="1253"/>
      <c r="AS80" s="1253"/>
      <c r="AT80" s="1253"/>
      <c r="AU80" s="1253"/>
      <c r="AV80" s="1253"/>
      <c r="AW80" s="1253"/>
      <c r="AX80" s="1253"/>
      <c r="AY80" s="1253"/>
      <c r="AZ80" s="1253"/>
      <c r="BA80" s="1253"/>
      <c r="BB80" s="1269"/>
      <c r="BC80" s="1269"/>
      <c r="BD80" s="1269"/>
      <c r="BE80" s="1269"/>
      <c r="BF80" s="1269"/>
      <c r="BG80" s="1269"/>
      <c r="BH80" s="1269"/>
      <c r="BI80" s="1269"/>
      <c r="BJ80" s="1269"/>
      <c r="BK80" s="1269"/>
      <c r="BL80" s="1269"/>
      <c r="BM80" s="1269"/>
      <c r="BN80" s="1269"/>
      <c r="BO80" s="1269"/>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ht="13.2" x14ac:dyDescent="0.2">
      <c r="B81" s="365"/>
    </row>
    <row r="82" spans="2:109" ht="16.2" x14ac:dyDescent="0.2">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2" x14ac:dyDescent="0.2">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2" x14ac:dyDescent="0.2">
      <c r="DD84" s="364"/>
      <c r="DE84" s="364"/>
    </row>
    <row r="85" spans="2:109" ht="13.2" x14ac:dyDescent="0.2">
      <c r="DD85" s="364"/>
      <c r="DE85" s="364"/>
    </row>
  </sheetData>
  <sheetProtection algorithmName="SHA-512" hashValue="B3o8GXZOR/QZTU1TdfJomitJpJT5crHkAnVH1pNT9t4+koM+hRGV4htkIx4KqbV/xf45mUNZkizQI6M4VCh+oA==" saltValue="G5U+Sr9wjGXjABaTJ7MMKQ=="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G55:H58"/>
    <mergeCell ref="I55:J56"/>
    <mergeCell ref="K55:K56"/>
    <mergeCell ref="L55:L56"/>
    <mergeCell ref="M55:M56"/>
    <mergeCell ref="N55:N56"/>
    <mergeCell ref="I57:J58"/>
    <mergeCell ref="K57:K58"/>
    <mergeCell ref="I53:J54"/>
    <mergeCell ref="K53:K54"/>
    <mergeCell ref="L53:L54"/>
    <mergeCell ref="M53:M54"/>
    <mergeCell ref="N53:N54"/>
    <mergeCell ref="AN55:BA58"/>
    <mergeCell ref="BB55:BO56"/>
    <mergeCell ref="BP55:BW56"/>
    <mergeCell ref="BP57:BW58"/>
    <mergeCell ref="L57:L58"/>
    <mergeCell ref="M57:M58"/>
    <mergeCell ref="N57:N58"/>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3AC77-BDAA-4CA3-89F3-3DAF98693224}">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513</v>
      </c>
    </row>
  </sheetData>
  <sheetProtection algorithmName="SHA-512" hashValue="x5vosxrLqA9YyVkbPrB0j8Ezxmx4xgaKBKfFxx78wDopLqGfoTeqYVfthgmO/QKSvI+fIqdaxxSVSwXAR1OVWQ==" saltValue="3VKTcA9mvCD7j8lsI/Tx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B613C-E549-458A-88FB-477A7FA1B7E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513</v>
      </c>
    </row>
  </sheetData>
  <sheetProtection algorithmName="SHA-512" hashValue="lKaBhP+qWwlHpgM/bMlQCBTLtWvle+/2xWXHa5I50HDo7OuiaoNq/RDriffjwmRv3ur5pGZ6ZNJM9LVxMLxI5g==" saltValue="8E8aSl1myd+wqX66Lwdl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0" customWidth="1"/>
    <col min="2" max="8" width="13.33203125" style="140" customWidth="1"/>
    <col min="9" max="16384" width="11.109375" style="140"/>
  </cols>
  <sheetData>
    <row r="1" spans="1:8" x14ac:dyDescent="0.2">
      <c r="A1" s="134"/>
      <c r="B1" s="135"/>
      <c r="C1" s="136"/>
      <c r="D1" s="137"/>
      <c r="E1" s="138"/>
      <c r="F1" s="138"/>
      <c r="G1" s="138"/>
      <c r="H1" s="139"/>
    </row>
    <row r="2" spans="1:8" x14ac:dyDescent="0.2">
      <c r="A2" s="141"/>
      <c r="B2" s="142"/>
      <c r="C2" s="143"/>
      <c r="D2" s="144" t="s">
        <v>54</v>
      </c>
      <c r="E2" s="145"/>
      <c r="F2" s="146" t="s">
        <v>563</v>
      </c>
      <c r="G2" s="147"/>
      <c r="H2" s="148"/>
    </row>
    <row r="3" spans="1:8" x14ac:dyDescent="0.2">
      <c r="A3" s="144" t="s">
        <v>556</v>
      </c>
      <c r="B3" s="149"/>
      <c r="C3" s="150"/>
      <c r="D3" s="151">
        <v>13279</v>
      </c>
      <c r="E3" s="152"/>
      <c r="F3" s="153">
        <v>41934</v>
      </c>
      <c r="G3" s="154"/>
      <c r="H3" s="155"/>
    </row>
    <row r="4" spans="1:8" x14ac:dyDescent="0.2">
      <c r="A4" s="156"/>
      <c r="B4" s="157"/>
      <c r="C4" s="158"/>
      <c r="D4" s="159">
        <v>10267</v>
      </c>
      <c r="E4" s="160"/>
      <c r="F4" s="161">
        <v>23352</v>
      </c>
      <c r="G4" s="162"/>
      <c r="H4" s="163"/>
    </row>
    <row r="5" spans="1:8" x14ac:dyDescent="0.2">
      <c r="A5" s="144" t="s">
        <v>558</v>
      </c>
      <c r="B5" s="149"/>
      <c r="C5" s="150"/>
      <c r="D5" s="151">
        <v>25890</v>
      </c>
      <c r="E5" s="152"/>
      <c r="F5" s="153">
        <v>45588</v>
      </c>
      <c r="G5" s="154"/>
      <c r="H5" s="155"/>
    </row>
    <row r="6" spans="1:8" x14ac:dyDescent="0.2">
      <c r="A6" s="156"/>
      <c r="B6" s="157"/>
      <c r="C6" s="158"/>
      <c r="D6" s="159">
        <v>18168</v>
      </c>
      <c r="E6" s="160"/>
      <c r="F6" s="161">
        <v>24150</v>
      </c>
      <c r="G6" s="162"/>
      <c r="H6" s="163"/>
    </row>
    <row r="7" spans="1:8" x14ac:dyDescent="0.2">
      <c r="A7" s="144" t="s">
        <v>559</v>
      </c>
      <c r="B7" s="149"/>
      <c r="C7" s="150"/>
      <c r="D7" s="151">
        <v>28942</v>
      </c>
      <c r="E7" s="152"/>
      <c r="F7" s="153">
        <v>45483</v>
      </c>
      <c r="G7" s="154"/>
      <c r="H7" s="155"/>
    </row>
    <row r="8" spans="1:8" x14ac:dyDescent="0.2">
      <c r="A8" s="156"/>
      <c r="B8" s="157"/>
      <c r="C8" s="158"/>
      <c r="D8" s="159">
        <v>20392</v>
      </c>
      <c r="E8" s="160"/>
      <c r="F8" s="161">
        <v>24241</v>
      </c>
      <c r="G8" s="162"/>
      <c r="H8" s="163"/>
    </row>
    <row r="9" spans="1:8" x14ac:dyDescent="0.2">
      <c r="A9" s="144" t="s">
        <v>560</v>
      </c>
      <c r="B9" s="149"/>
      <c r="C9" s="150"/>
      <c r="D9" s="151">
        <v>72241</v>
      </c>
      <c r="E9" s="152"/>
      <c r="F9" s="153">
        <v>45945</v>
      </c>
      <c r="G9" s="154"/>
      <c r="H9" s="155"/>
    </row>
    <row r="10" spans="1:8" x14ac:dyDescent="0.2">
      <c r="A10" s="156"/>
      <c r="B10" s="157"/>
      <c r="C10" s="158"/>
      <c r="D10" s="159">
        <v>56528</v>
      </c>
      <c r="E10" s="160"/>
      <c r="F10" s="161">
        <v>25180</v>
      </c>
      <c r="G10" s="162"/>
      <c r="H10" s="163"/>
    </row>
    <row r="11" spans="1:8" x14ac:dyDescent="0.2">
      <c r="A11" s="144" t="s">
        <v>561</v>
      </c>
      <c r="B11" s="149"/>
      <c r="C11" s="150"/>
      <c r="D11" s="151">
        <v>50035</v>
      </c>
      <c r="E11" s="152"/>
      <c r="F11" s="153">
        <v>44475</v>
      </c>
      <c r="G11" s="154"/>
      <c r="H11" s="155"/>
    </row>
    <row r="12" spans="1:8" x14ac:dyDescent="0.2">
      <c r="A12" s="156"/>
      <c r="B12" s="157"/>
      <c r="C12" s="164"/>
      <c r="D12" s="159">
        <v>36581</v>
      </c>
      <c r="E12" s="160"/>
      <c r="F12" s="161">
        <v>24780</v>
      </c>
      <c r="G12" s="162"/>
      <c r="H12" s="163"/>
    </row>
    <row r="13" spans="1:8" x14ac:dyDescent="0.2">
      <c r="A13" s="144"/>
      <c r="B13" s="149"/>
      <c r="C13" s="165"/>
      <c r="D13" s="166">
        <v>38077</v>
      </c>
      <c r="E13" s="167"/>
      <c r="F13" s="168">
        <v>44685</v>
      </c>
      <c r="G13" s="169"/>
      <c r="H13" s="155"/>
    </row>
    <row r="14" spans="1:8" x14ac:dyDescent="0.2">
      <c r="A14" s="156"/>
      <c r="B14" s="157"/>
      <c r="C14" s="158"/>
      <c r="D14" s="159">
        <v>28387</v>
      </c>
      <c r="E14" s="160"/>
      <c r="F14" s="161">
        <v>24341</v>
      </c>
      <c r="G14" s="162"/>
      <c r="H14" s="163"/>
    </row>
    <row r="17" spans="1:11" x14ac:dyDescent="0.2">
      <c r="A17" s="140" t="s">
        <v>55</v>
      </c>
    </row>
    <row r="18" spans="1:11" x14ac:dyDescent="0.2">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2">
      <c r="A19" s="170" t="s">
        <v>56</v>
      </c>
      <c r="B19" s="170">
        <f>ROUND(VALUE(SUBSTITUTE(実質収支比率等に係る経年分析!F$48,"▲","-")),2)</f>
        <v>0.42</v>
      </c>
      <c r="C19" s="170">
        <f>ROUND(VALUE(SUBSTITUTE(実質収支比率等に係る経年分析!G$48,"▲","-")),2)</f>
        <v>0.43</v>
      </c>
      <c r="D19" s="170">
        <f>ROUND(VALUE(SUBSTITUTE(実質収支比率等に係る経年分析!H$48,"▲","-")),2)</f>
        <v>0.5</v>
      </c>
      <c r="E19" s="170">
        <f>ROUND(VALUE(SUBSTITUTE(実質収支比率等に係る経年分析!I$48,"▲","-")),2)</f>
        <v>0.8</v>
      </c>
      <c r="F19" s="170">
        <f>ROUND(VALUE(SUBSTITUTE(実質収支比率等に係る経年分析!J$48,"▲","-")),2)</f>
        <v>2.4300000000000002</v>
      </c>
    </row>
    <row r="20" spans="1:11" x14ac:dyDescent="0.2">
      <c r="A20" s="170" t="s">
        <v>57</v>
      </c>
      <c r="B20" s="170">
        <f>ROUND(VALUE(SUBSTITUTE(実質収支比率等に係る経年分析!F$47,"▲","-")),2)</f>
        <v>13.31</v>
      </c>
      <c r="C20" s="170">
        <f>ROUND(VALUE(SUBSTITUTE(実質収支比率等に係る経年分析!G$47,"▲","-")),2)</f>
        <v>14.11</v>
      </c>
      <c r="D20" s="170">
        <f>ROUND(VALUE(SUBSTITUTE(実質収支比率等に係る経年分析!H$47,"▲","-")),2)</f>
        <v>15.71</v>
      </c>
      <c r="E20" s="170">
        <f>ROUND(VALUE(SUBSTITUTE(実質収支比率等に係る経年分析!I$47,"▲","-")),2)</f>
        <v>20.29</v>
      </c>
      <c r="F20" s="170">
        <f>ROUND(VALUE(SUBSTITUTE(実質収支比率等に係る経年分析!J$47,"▲","-")),2)</f>
        <v>21.31</v>
      </c>
    </row>
    <row r="21" spans="1:11" x14ac:dyDescent="0.2">
      <c r="A21" s="170" t="s">
        <v>58</v>
      </c>
      <c r="B21" s="170">
        <f>IF(ISNUMBER(VALUE(SUBSTITUTE(実質収支比率等に係る経年分析!F$49,"▲","-"))),ROUND(VALUE(SUBSTITUTE(実質収支比率等に係る経年分析!F$49,"▲","-")),2),NA())</f>
        <v>7.76</v>
      </c>
      <c r="C21" s="170">
        <f>IF(ISNUMBER(VALUE(SUBSTITUTE(実質収支比率等に係る経年分析!G$49,"▲","-"))),ROUND(VALUE(SUBSTITUTE(実質収支比率等に係る経年分析!G$49,"▲","-")),2),NA())</f>
        <v>0.93</v>
      </c>
      <c r="D21" s="170">
        <f>IF(ISNUMBER(VALUE(SUBSTITUTE(実質収支比率等に係る経年分析!H$49,"▲","-"))),ROUND(VALUE(SUBSTITUTE(実質収支比率等に係る経年分析!H$49,"▲","-")),2),NA())</f>
        <v>2.09</v>
      </c>
      <c r="E21" s="170">
        <f>IF(ISNUMBER(VALUE(SUBSTITUTE(実質収支比率等に係る経年分析!I$49,"▲","-"))),ROUND(VALUE(SUBSTITUTE(実質収支比率等に係る経年分析!I$49,"▲","-")),2),NA())</f>
        <v>5.71</v>
      </c>
      <c r="F21" s="170">
        <f>IF(ISNUMBER(VALUE(SUBSTITUTE(実質収支比率等に係る経年分析!J$49,"▲","-"))),ROUND(VALUE(SUBSTITUTE(実質収支比率等に係る経年分析!J$49,"▲","-")),2),NA())</f>
        <v>2.17</v>
      </c>
    </row>
    <row r="24" spans="1:11" x14ac:dyDescent="0.2">
      <c r="A24" s="140" t="s">
        <v>59</v>
      </c>
    </row>
    <row r="25" spans="1:11" x14ac:dyDescent="0.2">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2">
      <c r="A26" s="171"/>
      <c r="B26" s="171" t="s">
        <v>60</v>
      </c>
      <c r="C26" s="171" t="s">
        <v>61</v>
      </c>
      <c r="D26" s="171" t="s">
        <v>60</v>
      </c>
      <c r="E26" s="171" t="s">
        <v>61</v>
      </c>
      <c r="F26" s="171" t="s">
        <v>60</v>
      </c>
      <c r="G26" s="171" t="s">
        <v>61</v>
      </c>
      <c r="H26" s="171" t="s">
        <v>60</v>
      </c>
      <c r="I26" s="171" t="s">
        <v>61</v>
      </c>
      <c r="J26" s="171" t="s">
        <v>60</v>
      </c>
      <c r="K26" s="171" t="s">
        <v>61</v>
      </c>
    </row>
    <row r="27" spans="1:11" x14ac:dyDescent="0.2">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1.3</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2">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2">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2">
      <c r="A30" s="171" t="str">
        <f>IF(連結実質赤字比率に係る赤字・黒字の構成分析!C$40="",NA(),連結実質赤字比率に係る赤字・黒字の構成分析!C$40)</f>
        <v>下水道事業会計</v>
      </c>
      <c r="B30" s="171" t="e">
        <f>IF(ROUND(VALUE(SUBSTITUTE(連結実質赤字比率に係る赤字・黒字の構成分析!F$40,"▲", "-")), 2) &lt; 0, ABS(ROUND(VALUE(SUBSTITUTE(連結実質赤字比率に係る赤字・黒字の構成分析!F$40,"▲", "-")), 2)), NA())</f>
        <v>#VALUE!</v>
      </c>
      <c r="C30" s="171" t="e">
        <f>IF(ROUND(VALUE(SUBSTITUTE(連結実質赤字比率に係る赤字・黒字の構成分析!F$40,"▲", "-")), 2) &gt;= 0, ABS(ROUND(VALUE(SUBSTITUTE(連結実質赤字比率に係る赤字・黒字の構成分析!F$40,"▲", "-")), 2)), NA())</f>
        <v>#VALUE!</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0.22</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0.14000000000000001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0.28000000000000003</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0.32</v>
      </c>
    </row>
    <row r="31" spans="1:11" x14ac:dyDescent="0.2">
      <c r="A31" s="171" t="str">
        <f>IF(連結実質赤字比率に係る赤字・黒字の構成分析!C$39="",NA(),連結実質赤字比率に係る赤字・黒字の構成分析!C$39)</f>
        <v>後期高齢者医療事業特別会計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0.03</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0.04</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0.03</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0.18</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0.35</v>
      </c>
    </row>
    <row r="32" spans="1:11" x14ac:dyDescent="0.2">
      <c r="A32" s="171" t="str">
        <f>IF(連結実質赤字比率に係る赤字・黒字の構成分析!C$38="",NA(),連結実質赤字比率に係る赤字・黒字の構成分析!C$38)</f>
        <v>介護保険事業特別会計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0.83</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0.94</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1.29</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1.1200000000000001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0.59</v>
      </c>
    </row>
    <row r="33" spans="1:16" x14ac:dyDescent="0.2">
      <c r="A33" s="171" t="str">
        <f>IF(連結実質赤字比率に係る赤字・黒字の構成分析!C$37="",NA(),連結実質赤字比率に係る赤字・黒字の構成分析!C$37)</f>
        <v>国民健康保険事業特別会計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2.37</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3.35</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2.59</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1.28</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1.55</v>
      </c>
    </row>
    <row r="34" spans="1:16" x14ac:dyDescent="0.2">
      <c r="A34" s="171" t="str">
        <f>IF(連結実質赤字比率に係る赤字・黒字の構成分析!C$36="",NA(),連結実質赤字比率に係る赤字・黒字の構成分析!C$36)</f>
        <v>一般会計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0.41</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0.42</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0.5</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0.79</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2.4300000000000002</v>
      </c>
    </row>
    <row r="35" spans="1:16" x14ac:dyDescent="0.2">
      <c r="A35" s="171" t="str">
        <f>IF(連結実質赤字比率に係る赤字・黒字の構成分析!C$35="",NA(),連結実質赤字比率に係る赤字・黒字の構成分析!C$35)</f>
        <v>病院事業会計</v>
      </c>
      <c r="B35" s="171">
        <f>IF(ROUND(VALUE(SUBSTITUTE(連結実質赤字比率に係る赤字・黒字の構成分析!F$35,"▲", "-")), 2) &lt; 0, ABS(ROUND(VALUE(SUBSTITUTE(連結実質赤字比率に係る赤字・黒字の構成分析!F$35,"▲", "-")), 2)), NA())</f>
        <v>1.83</v>
      </c>
      <c r="C35" s="171" t="e">
        <f>IF(ROUND(VALUE(SUBSTITUTE(連結実質赤字比率に係る赤字・黒字の構成分析!F$35,"▲", "-")), 2) &gt;= 0, ABS(ROUND(VALUE(SUBSTITUTE(連結実質赤字比率に係る赤字・黒字の構成分析!F$35,"▲", "-")), 2)), NA())</f>
        <v>#N/A</v>
      </c>
      <c r="D35" s="171">
        <f>IF(ROUND(VALUE(SUBSTITUTE(連結実質赤字比率に係る赤字・黒字の構成分析!G$35,"▲", "-")), 2) &lt; 0, ABS(ROUND(VALUE(SUBSTITUTE(連結実質赤字比率に係る赤字・黒字の構成分析!G$35,"▲", "-")), 2)), NA())</f>
        <v>2.0499999999999998</v>
      </c>
      <c r="E35" s="171" t="e">
        <f>IF(ROUND(VALUE(SUBSTITUTE(連結実質赤字比率に係る赤字・黒字の構成分析!G$35,"▲", "-")), 2) &gt;= 0, ABS(ROUND(VALUE(SUBSTITUTE(連結実質赤字比率に係る赤字・黒字の構成分析!G$35,"▲", "-")), 2)), NA())</f>
        <v>#N/A</v>
      </c>
      <c r="F35" s="171">
        <f>IF(ROUND(VALUE(SUBSTITUTE(連結実質赤字比率に係る赤字・黒字の構成分析!H$35,"▲", "-")), 2) &lt; 0, ABS(ROUND(VALUE(SUBSTITUTE(連結実質赤字比率に係る赤字・黒字の構成分析!H$35,"▲", "-")), 2)), NA())</f>
        <v>0.32</v>
      </c>
      <c r="G35" s="171" t="e">
        <f>IF(ROUND(VALUE(SUBSTITUTE(連結実質赤字比率に係る赤字・黒字の構成分析!H$35,"▲", "-")), 2) &gt;= 0, ABS(ROUND(VALUE(SUBSTITUTE(連結実質赤字比率に係る赤字・黒字の構成分析!H$35,"▲", "-")), 2)), NA())</f>
        <v>#N/A</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3.54</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4.45</v>
      </c>
    </row>
    <row r="36" spans="1:16" x14ac:dyDescent="0.2">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13.04</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13.61</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14.53</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13.43</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13.67</v>
      </c>
    </row>
    <row r="39" spans="1:16" x14ac:dyDescent="0.2">
      <c r="A39" s="140" t="s">
        <v>62</v>
      </c>
    </row>
    <row r="40" spans="1:16" x14ac:dyDescent="0.2">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2">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2">
      <c r="A42" s="172" t="s">
        <v>65</v>
      </c>
      <c r="B42" s="172"/>
      <c r="C42" s="172"/>
      <c r="D42" s="172">
        <f>'実質公債費比率（分子）の構造'!K$52</f>
        <v>3332</v>
      </c>
      <c r="E42" s="172"/>
      <c r="F42" s="172"/>
      <c r="G42" s="172">
        <f>'実質公債費比率（分子）の構造'!L$52</f>
        <v>3324</v>
      </c>
      <c r="H42" s="172"/>
      <c r="I42" s="172"/>
      <c r="J42" s="172">
        <f>'実質公債費比率（分子）の構造'!M$52</f>
        <v>3236</v>
      </c>
      <c r="K42" s="172"/>
      <c r="L42" s="172"/>
      <c r="M42" s="172">
        <f>'実質公債費比率（分子）の構造'!N$52</f>
        <v>7173</v>
      </c>
      <c r="N42" s="172"/>
      <c r="O42" s="172"/>
      <c r="P42" s="172">
        <f>'実質公債費比率（分子）の構造'!O$52</f>
        <v>3795</v>
      </c>
    </row>
    <row r="43" spans="1:16" x14ac:dyDescent="0.2">
      <c r="A43" s="172" t="s">
        <v>66</v>
      </c>
      <c r="B43" s="172">
        <f>'実質公債費比率（分子）の構造'!K$51</f>
        <v>0</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2">
      <c r="A44" s="172" t="s">
        <v>67</v>
      </c>
      <c r="B44" s="172">
        <f>'実質公債費比率（分子）の構造'!K$50</f>
        <v>77</v>
      </c>
      <c r="C44" s="172"/>
      <c r="D44" s="172"/>
      <c r="E44" s="172">
        <f>'実質公債費比率（分子）の構造'!L$50</f>
        <v>77</v>
      </c>
      <c r="F44" s="172"/>
      <c r="G44" s="172"/>
      <c r="H44" s="172">
        <f>'実質公債費比率（分子）の構造'!M$50</f>
        <v>83</v>
      </c>
      <c r="I44" s="172"/>
      <c r="J44" s="172"/>
      <c r="K44" s="172">
        <f>'実質公債費比率（分子）の構造'!N$50</f>
        <v>4097</v>
      </c>
      <c r="L44" s="172"/>
      <c r="M44" s="172"/>
      <c r="N44" s="172">
        <f>'実質公債費比率（分子）の構造'!O$50</f>
        <v>893</v>
      </c>
      <c r="O44" s="172"/>
      <c r="P44" s="172"/>
    </row>
    <row r="45" spans="1:16" x14ac:dyDescent="0.2">
      <c r="A45" s="172" t="s">
        <v>68</v>
      </c>
      <c r="B45" s="172">
        <f>'実質公債費比率（分子）の構造'!K$49</f>
        <v>520</v>
      </c>
      <c r="C45" s="172"/>
      <c r="D45" s="172"/>
      <c r="E45" s="172">
        <f>'実質公債費比率（分子）の構造'!L$49</f>
        <v>392</v>
      </c>
      <c r="F45" s="172"/>
      <c r="G45" s="172"/>
      <c r="H45" s="172">
        <f>'実質公債費比率（分子）の構造'!M$49</f>
        <v>240</v>
      </c>
      <c r="I45" s="172"/>
      <c r="J45" s="172"/>
      <c r="K45" s="172">
        <f>'実質公債費比率（分子）の構造'!N$49</f>
        <v>139</v>
      </c>
      <c r="L45" s="172"/>
      <c r="M45" s="172"/>
      <c r="N45" s="172">
        <f>'実質公債費比率（分子）の構造'!O$49</f>
        <v>40</v>
      </c>
      <c r="O45" s="172"/>
      <c r="P45" s="172"/>
    </row>
    <row r="46" spans="1:16" x14ac:dyDescent="0.2">
      <c r="A46" s="172" t="s">
        <v>69</v>
      </c>
      <c r="B46" s="172">
        <f>'実質公債費比率（分子）の構造'!K$48</f>
        <v>1332</v>
      </c>
      <c r="C46" s="172"/>
      <c r="D46" s="172"/>
      <c r="E46" s="172">
        <f>'実質公債費比率（分子）の構造'!L$48</f>
        <v>1295</v>
      </c>
      <c r="F46" s="172"/>
      <c r="G46" s="172"/>
      <c r="H46" s="172">
        <f>'実質公債費比率（分子）の構造'!M$48</f>
        <v>1192</v>
      </c>
      <c r="I46" s="172"/>
      <c r="J46" s="172"/>
      <c r="K46" s="172">
        <f>'実質公債費比率（分子）の構造'!N$48</f>
        <v>1172</v>
      </c>
      <c r="L46" s="172"/>
      <c r="M46" s="172"/>
      <c r="N46" s="172">
        <f>'実質公債費比率（分子）の構造'!O$48</f>
        <v>1189</v>
      </c>
      <c r="O46" s="172"/>
      <c r="P46" s="172"/>
    </row>
    <row r="47" spans="1:16" x14ac:dyDescent="0.2">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2">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2">
      <c r="A49" s="172" t="s">
        <v>72</v>
      </c>
      <c r="B49" s="172">
        <f>'実質公債費比率（分子）の構造'!K$45</f>
        <v>2424</v>
      </c>
      <c r="C49" s="172"/>
      <c r="D49" s="172"/>
      <c r="E49" s="172">
        <f>'実質公債費比率（分子）の構造'!L$45</f>
        <v>2415</v>
      </c>
      <c r="F49" s="172"/>
      <c r="G49" s="172"/>
      <c r="H49" s="172">
        <f>'実質公債費比率（分子）の構造'!M$45</f>
        <v>2466</v>
      </c>
      <c r="I49" s="172"/>
      <c r="J49" s="172"/>
      <c r="K49" s="172">
        <f>'実質公債費比率（分子）の構造'!N$45</f>
        <v>2491</v>
      </c>
      <c r="L49" s="172"/>
      <c r="M49" s="172"/>
      <c r="N49" s="172">
        <f>'実質公債費比率（分子）の構造'!O$45</f>
        <v>2573</v>
      </c>
      <c r="O49" s="172"/>
      <c r="P49" s="172"/>
    </row>
    <row r="50" spans="1:16" x14ac:dyDescent="0.2">
      <c r="A50" s="172" t="s">
        <v>73</v>
      </c>
      <c r="B50" s="172" t="e">
        <f>NA()</f>
        <v>#N/A</v>
      </c>
      <c r="C50" s="172">
        <f>IF(ISNUMBER('実質公債費比率（分子）の構造'!K$53),'実質公債費比率（分子）の構造'!K$53,NA())</f>
        <v>1021</v>
      </c>
      <c r="D50" s="172" t="e">
        <f>NA()</f>
        <v>#N/A</v>
      </c>
      <c r="E50" s="172" t="e">
        <f>NA()</f>
        <v>#N/A</v>
      </c>
      <c r="F50" s="172">
        <f>IF(ISNUMBER('実質公債費比率（分子）の構造'!L$53),'実質公債費比率（分子）の構造'!L$53,NA())</f>
        <v>855</v>
      </c>
      <c r="G50" s="172" t="e">
        <f>NA()</f>
        <v>#N/A</v>
      </c>
      <c r="H50" s="172" t="e">
        <f>NA()</f>
        <v>#N/A</v>
      </c>
      <c r="I50" s="172">
        <f>IF(ISNUMBER('実質公債費比率（分子）の構造'!M$53),'実質公債費比率（分子）の構造'!M$53,NA())</f>
        <v>745</v>
      </c>
      <c r="J50" s="172" t="e">
        <f>NA()</f>
        <v>#N/A</v>
      </c>
      <c r="K50" s="172" t="e">
        <f>NA()</f>
        <v>#N/A</v>
      </c>
      <c r="L50" s="172">
        <f>IF(ISNUMBER('実質公債費比率（分子）の構造'!N$53),'実質公債費比率（分子）の構造'!N$53,NA())</f>
        <v>726</v>
      </c>
      <c r="M50" s="172" t="e">
        <f>NA()</f>
        <v>#N/A</v>
      </c>
      <c r="N50" s="172" t="e">
        <f>NA()</f>
        <v>#N/A</v>
      </c>
      <c r="O50" s="172">
        <f>IF(ISNUMBER('実質公債費比率（分子）の構造'!O$53),'実質公債費比率（分子）の構造'!O$53,NA())</f>
        <v>900</v>
      </c>
      <c r="P50" s="172" t="e">
        <f>NA()</f>
        <v>#N/A</v>
      </c>
    </row>
    <row r="53" spans="1:16" x14ac:dyDescent="0.2">
      <c r="A53" s="140" t="s">
        <v>74</v>
      </c>
    </row>
    <row r="54" spans="1:16" x14ac:dyDescent="0.2">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2">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2">
      <c r="A56" s="171" t="s">
        <v>45</v>
      </c>
      <c r="B56" s="171"/>
      <c r="C56" s="171"/>
      <c r="D56" s="171">
        <f>'将来負担比率（分子）の構造'!I$52</f>
        <v>31796</v>
      </c>
      <c r="E56" s="171"/>
      <c r="F56" s="171"/>
      <c r="G56" s="171">
        <f>'将来負担比率（分子）の構造'!J$52</f>
        <v>31554</v>
      </c>
      <c r="H56" s="171"/>
      <c r="I56" s="171"/>
      <c r="J56" s="171">
        <f>'将来負担比率（分子）の構造'!K$52</f>
        <v>31203</v>
      </c>
      <c r="K56" s="171"/>
      <c r="L56" s="171"/>
      <c r="M56" s="171">
        <f>'将来負担比率（分子）の構造'!L$52</f>
        <v>32223</v>
      </c>
      <c r="N56" s="171"/>
      <c r="O56" s="171"/>
      <c r="P56" s="171">
        <f>'将来負担比率（分子）の構造'!M$52</f>
        <v>31980</v>
      </c>
    </row>
    <row r="57" spans="1:16" x14ac:dyDescent="0.2">
      <c r="A57" s="171" t="s">
        <v>44</v>
      </c>
      <c r="B57" s="171"/>
      <c r="C57" s="171"/>
      <c r="D57" s="171">
        <f>'将来負担比率（分子）の構造'!I$51</f>
        <v>7061</v>
      </c>
      <c r="E57" s="171"/>
      <c r="F57" s="171"/>
      <c r="G57" s="171">
        <f>'将来負担比率（分子）の構造'!J$51</f>
        <v>7266</v>
      </c>
      <c r="H57" s="171"/>
      <c r="I57" s="171"/>
      <c r="J57" s="171">
        <f>'将来負担比率（分子）の構造'!K$51</f>
        <v>7576</v>
      </c>
      <c r="K57" s="171"/>
      <c r="L57" s="171"/>
      <c r="M57" s="171">
        <f>'将来負担比率（分子）の構造'!L$51</f>
        <v>8358</v>
      </c>
      <c r="N57" s="171"/>
      <c r="O57" s="171"/>
      <c r="P57" s="171">
        <f>'将来負担比率（分子）の構造'!M$51</f>
        <v>9177</v>
      </c>
    </row>
    <row r="58" spans="1:16" x14ac:dyDescent="0.2">
      <c r="A58" s="171" t="s">
        <v>43</v>
      </c>
      <c r="B58" s="171"/>
      <c r="C58" s="171"/>
      <c r="D58" s="171">
        <f>'将来負担比率（分子）の構造'!I$50</f>
        <v>5431</v>
      </c>
      <c r="E58" s="171"/>
      <c r="F58" s="171"/>
      <c r="G58" s="171">
        <f>'将来負担比率（分子）の構造'!J$50</f>
        <v>5790</v>
      </c>
      <c r="H58" s="171"/>
      <c r="I58" s="171"/>
      <c r="J58" s="171">
        <f>'将来負担比率（分子）の構造'!K$50</f>
        <v>7352</v>
      </c>
      <c r="K58" s="171"/>
      <c r="L58" s="171"/>
      <c r="M58" s="171">
        <f>'将来負担比率（分子）の構造'!L$50</f>
        <v>9891</v>
      </c>
      <c r="N58" s="171"/>
      <c r="O58" s="171"/>
      <c r="P58" s="171">
        <f>'将来負担比率（分子）の構造'!M$50</f>
        <v>9940</v>
      </c>
    </row>
    <row r="59" spans="1:16" x14ac:dyDescent="0.2">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2">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2">
      <c r="A61" s="171" t="s">
        <v>38</v>
      </c>
      <c r="B61" s="171">
        <f>'将来負担比率（分子）の構造'!I$46</f>
        <v>0</v>
      </c>
      <c r="C61" s="171"/>
      <c r="D61" s="171"/>
      <c r="E61" s="171">
        <f>'将来負担比率（分子）の構造'!J$46</f>
        <v>0</v>
      </c>
      <c r="F61" s="171"/>
      <c r="G61" s="171"/>
      <c r="H61" s="171">
        <f>'将来負担比率（分子）の構造'!K$46</f>
        <v>0</v>
      </c>
      <c r="I61" s="171"/>
      <c r="J61" s="171"/>
      <c r="K61" s="171" t="str">
        <f>'将来負担比率（分子）の構造'!L$46</f>
        <v>-</v>
      </c>
      <c r="L61" s="171"/>
      <c r="M61" s="171"/>
      <c r="N61" s="171" t="str">
        <f>'将来負担比率（分子）の構造'!M$46</f>
        <v>-</v>
      </c>
      <c r="O61" s="171"/>
      <c r="P61" s="171"/>
    </row>
    <row r="62" spans="1:16" x14ac:dyDescent="0.2">
      <c r="A62" s="171" t="s">
        <v>37</v>
      </c>
      <c r="B62" s="171">
        <f>'将来負担比率（分子）の構造'!I$45</f>
        <v>4216</v>
      </c>
      <c r="C62" s="171"/>
      <c r="D62" s="171"/>
      <c r="E62" s="171">
        <f>'将来負担比率（分子）の構造'!J$45</f>
        <v>4031</v>
      </c>
      <c r="F62" s="171"/>
      <c r="G62" s="171"/>
      <c r="H62" s="171">
        <f>'将来負担比率（分子）の構造'!K$45</f>
        <v>4105</v>
      </c>
      <c r="I62" s="171"/>
      <c r="J62" s="171"/>
      <c r="K62" s="171">
        <f>'将来負担比率（分子）の構造'!L$45</f>
        <v>4074</v>
      </c>
      <c r="L62" s="171"/>
      <c r="M62" s="171"/>
      <c r="N62" s="171">
        <f>'将来負担比率（分子）の構造'!M$45</f>
        <v>4156</v>
      </c>
      <c r="O62" s="171"/>
      <c r="P62" s="171"/>
    </row>
    <row r="63" spans="1:16" x14ac:dyDescent="0.2">
      <c r="A63" s="171" t="s">
        <v>36</v>
      </c>
      <c r="B63" s="171">
        <f>'将来負担比率（分子）の構造'!I$44</f>
        <v>1181</v>
      </c>
      <c r="C63" s="171"/>
      <c r="D63" s="171"/>
      <c r="E63" s="171">
        <f>'将来負担比率（分子）の構造'!J$44</f>
        <v>946</v>
      </c>
      <c r="F63" s="171"/>
      <c r="G63" s="171"/>
      <c r="H63" s="171">
        <f>'将来負担比率（分子）の構造'!K$44</f>
        <v>991</v>
      </c>
      <c r="I63" s="171"/>
      <c r="J63" s="171"/>
      <c r="K63" s="171">
        <f>'将来負担比率（分子）の構造'!L$44</f>
        <v>1075</v>
      </c>
      <c r="L63" s="171"/>
      <c r="M63" s="171"/>
      <c r="N63" s="171">
        <f>'将来負担比率（分子）の構造'!M$44</f>
        <v>1442</v>
      </c>
      <c r="O63" s="171"/>
      <c r="P63" s="171"/>
    </row>
    <row r="64" spans="1:16" x14ac:dyDescent="0.2">
      <c r="A64" s="171" t="s">
        <v>35</v>
      </c>
      <c r="B64" s="171">
        <f>'将来負担比率（分子）の構造'!I$43</f>
        <v>17590</v>
      </c>
      <c r="C64" s="171"/>
      <c r="D64" s="171"/>
      <c r="E64" s="171">
        <f>'将来負担比率（分子）の構造'!J$43</f>
        <v>16726</v>
      </c>
      <c r="F64" s="171"/>
      <c r="G64" s="171"/>
      <c r="H64" s="171">
        <f>'将来負担比率（分子）の構造'!K$43</f>
        <v>15868</v>
      </c>
      <c r="I64" s="171"/>
      <c r="J64" s="171"/>
      <c r="K64" s="171">
        <f>'将来負担比率（分子）の構造'!L$43</f>
        <v>15186</v>
      </c>
      <c r="L64" s="171"/>
      <c r="M64" s="171"/>
      <c r="N64" s="171">
        <f>'将来負担比率（分子）の構造'!M$43</f>
        <v>14115</v>
      </c>
      <c r="O64" s="171"/>
      <c r="P64" s="171"/>
    </row>
    <row r="65" spans="1:16" x14ac:dyDescent="0.2">
      <c r="A65" s="171" t="s">
        <v>34</v>
      </c>
      <c r="B65" s="171">
        <f>'将来負担比率（分子）の構造'!I$42</f>
        <v>297</v>
      </c>
      <c r="C65" s="171"/>
      <c r="D65" s="171"/>
      <c r="E65" s="171">
        <f>'将来負担比率（分子）の構造'!J$42</f>
        <v>224</v>
      </c>
      <c r="F65" s="171"/>
      <c r="G65" s="171"/>
      <c r="H65" s="171">
        <f>'将来負担比率（分子）の構造'!K$42</f>
        <v>151</v>
      </c>
      <c r="I65" s="171"/>
      <c r="J65" s="171"/>
      <c r="K65" s="171">
        <f>'将来負担比率（分子）の構造'!L$42</f>
        <v>76</v>
      </c>
      <c r="L65" s="171"/>
      <c r="M65" s="171"/>
      <c r="N65" s="171">
        <f>'将来負担比率（分子）の構造'!M$42</f>
        <v>2168</v>
      </c>
      <c r="O65" s="171"/>
      <c r="P65" s="171"/>
    </row>
    <row r="66" spans="1:16" x14ac:dyDescent="0.2">
      <c r="A66" s="171" t="s">
        <v>33</v>
      </c>
      <c r="B66" s="171">
        <f>'将来負担比率（分子）の構造'!I$41</f>
        <v>27310</v>
      </c>
      <c r="C66" s="171"/>
      <c r="D66" s="171"/>
      <c r="E66" s="171">
        <f>'将来負担比率（分子）の構造'!J$41</f>
        <v>27858</v>
      </c>
      <c r="F66" s="171"/>
      <c r="G66" s="171"/>
      <c r="H66" s="171">
        <f>'将来負担比率（分子）の構造'!K$41</f>
        <v>28502</v>
      </c>
      <c r="I66" s="171"/>
      <c r="J66" s="171"/>
      <c r="K66" s="171">
        <f>'将来負担比率（分子）の構造'!L$41</f>
        <v>31785</v>
      </c>
      <c r="L66" s="171"/>
      <c r="M66" s="171"/>
      <c r="N66" s="171">
        <f>'将来負担比率（分子）の構造'!M$41</f>
        <v>32339</v>
      </c>
      <c r="O66" s="171"/>
      <c r="P66" s="171"/>
    </row>
    <row r="67" spans="1:16" x14ac:dyDescent="0.2">
      <c r="A67" s="171" t="s">
        <v>77</v>
      </c>
      <c r="B67" s="171" t="e">
        <f>NA()</f>
        <v>#N/A</v>
      </c>
      <c r="C67" s="171">
        <f>IF(ISNUMBER('将来負担比率（分子）の構造'!I$53), IF('将来負担比率（分子）の構造'!I$53 &lt; 0, 0, '将来負担比率（分子）の構造'!I$53), NA())</f>
        <v>6304</v>
      </c>
      <c r="D67" s="171" t="e">
        <f>NA()</f>
        <v>#N/A</v>
      </c>
      <c r="E67" s="171" t="e">
        <f>NA()</f>
        <v>#N/A</v>
      </c>
      <c r="F67" s="171">
        <f>IF(ISNUMBER('将来負担比率（分子）の構造'!J$53), IF('将来負担比率（分子）の構造'!J$53 &lt; 0, 0, '将来負担比率（分子）の構造'!J$53), NA())</f>
        <v>5176</v>
      </c>
      <c r="G67" s="171" t="e">
        <f>NA()</f>
        <v>#N/A</v>
      </c>
      <c r="H67" s="171" t="e">
        <f>NA()</f>
        <v>#N/A</v>
      </c>
      <c r="I67" s="171">
        <f>IF(ISNUMBER('将来負担比率（分子）の構造'!K$53), IF('将来負担比率（分子）の構造'!K$53 &lt; 0, 0, '将来負担比率（分子）の構造'!K$53), NA())</f>
        <v>3486</v>
      </c>
      <c r="J67" s="171" t="e">
        <f>NA()</f>
        <v>#N/A</v>
      </c>
      <c r="K67" s="171" t="e">
        <f>NA()</f>
        <v>#N/A</v>
      </c>
      <c r="L67" s="171">
        <f>IF(ISNUMBER('将来負担比率（分子）の構造'!L$53), IF('将来負担比率（分子）の構造'!L$53 &lt; 0, 0, '将来負担比率（分子）の構造'!L$53), NA())</f>
        <v>1725</v>
      </c>
      <c r="M67" s="171" t="e">
        <f>NA()</f>
        <v>#N/A</v>
      </c>
      <c r="N67" s="171" t="e">
        <f>NA()</f>
        <v>#N/A</v>
      </c>
      <c r="O67" s="171">
        <f>IF(ISNUMBER('将来負担比率（分子）の構造'!M$53), IF('将来負担比率（分子）の構造'!M$53 &lt; 0, 0, '将来負担比率（分子）の構造'!M$53), NA())</f>
        <v>3122</v>
      </c>
      <c r="P67" s="171" t="e">
        <f>NA()</f>
        <v>#N/A</v>
      </c>
    </row>
    <row r="70" spans="1:16" x14ac:dyDescent="0.2">
      <c r="A70" s="173" t="s">
        <v>78</v>
      </c>
      <c r="B70" s="173"/>
      <c r="C70" s="173"/>
      <c r="D70" s="173"/>
      <c r="E70" s="173"/>
      <c r="F70" s="173"/>
    </row>
    <row r="71" spans="1:16" x14ac:dyDescent="0.2">
      <c r="A71" s="174"/>
      <c r="B71" s="174" t="str">
        <f>基金残高に係る経年分析!F54</f>
        <v>R02</v>
      </c>
      <c r="C71" s="174" t="str">
        <f>基金残高に係る経年分析!G54</f>
        <v>R03</v>
      </c>
      <c r="D71" s="174" t="str">
        <f>基金残高に係る経年分析!H54</f>
        <v>R04</v>
      </c>
    </row>
    <row r="72" spans="1:16" x14ac:dyDescent="0.2">
      <c r="A72" s="174" t="s">
        <v>79</v>
      </c>
      <c r="B72" s="175">
        <f>基金残高に係る経年分析!F55</f>
        <v>2940</v>
      </c>
      <c r="C72" s="175">
        <f>基金残高に係る経年分析!G55</f>
        <v>3965</v>
      </c>
      <c r="D72" s="175">
        <f>基金残高に係る経年分析!H55</f>
        <v>4044</v>
      </c>
    </row>
    <row r="73" spans="1:16" x14ac:dyDescent="0.2">
      <c r="A73" s="174" t="s">
        <v>80</v>
      </c>
      <c r="B73" s="175">
        <f>基金残高に係る経年分析!F56</f>
        <v>189</v>
      </c>
      <c r="C73" s="175">
        <f>基金残高に係る経年分析!G56</f>
        <v>189</v>
      </c>
      <c r="D73" s="175">
        <f>基金残高に係る経年分析!H56</f>
        <v>189</v>
      </c>
    </row>
    <row r="74" spans="1:16" x14ac:dyDescent="0.2">
      <c r="A74" s="174" t="s">
        <v>81</v>
      </c>
      <c r="B74" s="175">
        <f>基金残高に係る経年分析!F57</f>
        <v>3201</v>
      </c>
      <c r="C74" s="175">
        <f>基金残高に係る経年分析!G57</f>
        <v>4298</v>
      </c>
      <c r="D74" s="175">
        <f>基金残高に係る経年分析!H57</f>
        <v>4240</v>
      </c>
    </row>
  </sheetData>
  <sheetProtection algorithmName="SHA-512" hashValue="uB3VVAM4e97m9Rzo2JkbFEry9gaOdaRiWQtwKT9zKz1Zm2lrosxu9X5rrNlFl1jHtlMhnZtDJGW3H15o3xcNdA==" saltValue="Udh4b4KZiRSTJZWZZNjt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2024-03-18T02:15:19Z</cp:lastPrinted>
  <dcterms:created xsi:type="dcterms:W3CDTF">2024-03-14T03:14:08Z</dcterms:created>
  <dcterms:modified xsi:type="dcterms:W3CDTF">2024-09-25T00:07:28Z</dcterms:modified>
  <cp:category/>
</cp:coreProperties>
</file>