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9625" yWindow="-120" windowWidth="29040" windowHeight="15840" tabRatio="911"/>
  </bookViews>
  <sheets>
    <sheet name="8-1" sheetId="71" r:id="rId1"/>
    <sheet name="8-2" sheetId="60" r:id="rId2"/>
    <sheet name="8-3" sheetId="77" r:id="rId3"/>
    <sheet name="8-1 (記入例)" sheetId="78" r:id="rId4"/>
    <sheet name="8-2(記入例)" sheetId="80" r:id="rId5"/>
    <sheet name="8-3 (記入例)" sheetId="81" r:id="rId6"/>
    <sheet name="8-3 (記入例) (継続事業)" sheetId="83" r:id="rId7"/>
    <sheet name="8-4採択理由書" sheetId="82" r:id="rId8"/>
    <sheet name="【参考】提出書類チェック表" sheetId="70" r:id="rId9"/>
  </sheets>
  <externalReferences>
    <externalReference r:id="rId10"/>
  </externalReferences>
  <definedNames>
    <definedName name="_xlnm.Print_Area" localSheetId="8">【参考】提出書類チェック表!$A$1:$X$25</definedName>
    <definedName name="_xlnm.Print_Area" localSheetId="0">'8-1'!$A$1:$AM$33</definedName>
    <definedName name="_xlnm.Print_Area" localSheetId="3">'8-1 (記入例)'!$A$1:$AM$32</definedName>
    <definedName name="_xlnm.Print_Area" localSheetId="1">'8-2'!$A$1:$G$63</definedName>
    <definedName name="_xlnm.Print_Area" localSheetId="4">'8-2(記入例)'!$A$1:$G$74</definedName>
    <definedName name="_xlnm.Print_Area" localSheetId="2">'8-3'!$A$1:$K$57</definedName>
    <definedName name="_xlnm.Print_Area" localSheetId="5">'8-3 (記入例)'!$A$1:$K$57</definedName>
    <definedName name="_xlnm.Print_Area" localSheetId="6">'8-3 (記入例) (継続事業)'!$A$1:$K$58</definedName>
    <definedName name="_xlnm.Print_Area" localSheetId="7">'8-4採択理由書'!$A$1:$J$30</definedName>
    <definedName name="階数" localSheetId="6">#REF!</definedName>
    <definedName name="階数">#REF!</definedName>
    <definedName name="構造" localSheetId="6">#REF!</definedName>
    <definedName name="構造">#REF!</definedName>
    <definedName name="水平耐力" localSheetId="6">#REF!</definedName>
    <definedName name="水平耐力" localSheetId="7">[1]データ!$G$5:$G$7</definedName>
    <definedName name="水平耐力">#REF!</definedName>
    <definedName name="選択" localSheetId="6">#REF!</definedName>
    <definedName name="選択" localSheetId="7">[1]データ!$L$5:$L$7</definedName>
    <definedName name="選択">#REF!</definedName>
    <definedName name="耐震指標" localSheetId="6">#REF!</definedName>
    <definedName name="耐震指標" localSheetId="7">[1]データ!$F$5:$F$7</definedName>
    <definedName name="耐震指標">#REF!</definedName>
    <definedName name="年・回数" localSheetId="6">#REF!</definedName>
    <definedName name="年・回数" localSheetId="7">[1]データ!$N$5:$N$9</definedName>
    <definedName name="年・回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70" l="1"/>
  <c r="B6" i="70" s="1"/>
  <c r="B7" i="70" s="1"/>
  <c r="H22" i="83" l="1"/>
  <c r="I55" i="83" l="1"/>
  <c r="H49" i="83"/>
  <c r="I46" i="83"/>
  <c r="I42" i="83"/>
  <c r="H39" i="83"/>
  <c r="H38" i="83"/>
  <c r="H32" i="83"/>
  <c r="I36" i="83" s="1"/>
  <c r="H26" i="83"/>
  <c r="H25" i="83"/>
  <c r="I23" i="83"/>
  <c r="H21" i="81"/>
  <c r="I30" i="83" l="1"/>
  <c r="I47" i="83"/>
  <c r="I50" i="83" s="1"/>
  <c r="I56" i="83" s="1"/>
  <c r="I57" i="83" s="1"/>
  <c r="I23" i="82" l="1"/>
  <c r="I22" i="81" l="1"/>
  <c r="I54" i="81" l="1"/>
  <c r="H48" i="81"/>
  <c r="I45" i="81"/>
  <c r="H38" i="81"/>
  <c r="H37" i="81"/>
  <c r="H31" i="81"/>
  <c r="I35" i="81" s="1"/>
  <c r="H25" i="81"/>
  <c r="H24" i="81"/>
  <c r="I29" i="81" s="1"/>
  <c r="G72" i="80"/>
  <c r="G56" i="80"/>
  <c r="G35" i="80"/>
  <c r="G28" i="80"/>
  <c r="G36" i="80" s="1"/>
  <c r="G16" i="80"/>
  <c r="G10" i="80"/>
  <c r="G17" i="80" s="1"/>
  <c r="I41" i="81" l="1"/>
  <c r="I46" i="81"/>
  <c r="I49" i="81" s="1"/>
  <c r="I55" i="81" s="1"/>
  <c r="I56" i="81" s="1"/>
  <c r="G73" i="80"/>
  <c r="G74" i="80"/>
  <c r="I27" i="78"/>
  <c r="I28" i="78" s="1"/>
  <c r="T27" i="78"/>
  <c r="AE25" i="78"/>
  <c r="AE24" i="78"/>
  <c r="AE26" i="78" l="1"/>
  <c r="AE27" i="78" s="1"/>
  <c r="AE28" i="78" s="1"/>
  <c r="G48" i="60" l="1"/>
  <c r="H21" i="77" l="1"/>
  <c r="I22" i="77" s="1"/>
  <c r="H48" i="77" l="1"/>
  <c r="I29" i="77" l="1"/>
  <c r="I41" i="77" l="1"/>
  <c r="I35" i="77"/>
  <c r="G10" i="60"/>
  <c r="AE24" i="71"/>
  <c r="I54" i="77" l="1"/>
  <c r="I45" i="77"/>
  <c r="I46" i="77"/>
  <c r="I49" i="77" s="1"/>
  <c r="I55" i="77" l="1"/>
  <c r="I56" i="77" s="1"/>
  <c r="I26" i="71" l="1"/>
  <c r="I27" i="71" s="1"/>
  <c r="I28" i="71" s="1"/>
  <c r="T27" i="71"/>
  <c r="AE26" i="71" l="1"/>
  <c r="AE25" i="71"/>
  <c r="AE27" i="71" l="1"/>
  <c r="AE28" i="71" l="1"/>
  <c r="G16" i="60" l="1"/>
  <c r="G25" i="60"/>
  <c r="G32" i="60"/>
  <c r="G61" i="60"/>
  <c r="G62" i="60" s="1"/>
  <c r="G33" i="60" l="1"/>
  <c r="G17" i="60"/>
  <c r="G63" i="60" s="1"/>
</calcChain>
</file>

<file path=xl/comments1.xml><?xml version="1.0" encoding="utf-8"?>
<comments xmlns="http://schemas.openxmlformats.org/spreadsheetml/2006/main">
  <authors>
    <author>作成者</author>
  </authors>
  <commentList>
    <comment ref="E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単価は小数点第一位で四捨五入し、整数を記載すること。</t>
        </r>
      </text>
    </comment>
    <comment ref="G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一連の耐震改築工事を複数年度にわたって実施する場合は、当該年度の出来高割合を乗じる。</t>
        </r>
      </text>
    </comment>
  </commentList>
</comments>
</file>

<file path=xl/sharedStrings.xml><?xml version="1.0" encoding="utf-8"?>
<sst xmlns="http://schemas.openxmlformats.org/spreadsheetml/2006/main" count="630" uniqueCount="283">
  <si>
    <t>学校法人名</t>
    <rPh sb="0" eb="2">
      <t>ガッコウ</t>
    </rPh>
    <rPh sb="2" eb="4">
      <t>ホウジン</t>
    </rPh>
    <rPh sb="4" eb="5">
      <t>メイ</t>
    </rPh>
    <phoneticPr fontId="7"/>
  </si>
  <si>
    <t>円</t>
    <rPh sb="0" eb="1">
      <t>エン</t>
    </rPh>
    <phoneticPr fontId="7"/>
  </si>
  <si>
    <t>工事明細</t>
    <rPh sb="0" eb="2">
      <t>コウジ</t>
    </rPh>
    <rPh sb="2" eb="4">
      <t>メイサイ</t>
    </rPh>
    <phoneticPr fontId="7"/>
  </si>
  <si>
    <t>事業名</t>
    <rPh sb="0" eb="2">
      <t>ジギョウ</t>
    </rPh>
    <rPh sb="2" eb="3">
      <t>メイ</t>
    </rPh>
    <phoneticPr fontId="7"/>
  </si>
  <si>
    <t>備考</t>
    <rPh sb="0" eb="2">
      <t>ビコウ</t>
    </rPh>
    <phoneticPr fontId="7"/>
  </si>
  <si>
    <t>管理責任者
所属・職・氏名</t>
    <rPh sb="0" eb="2">
      <t>カンリ</t>
    </rPh>
    <rPh sb="2" eb="5">
      <t>セキニンシャ</t>
    </rPh>
    <rPh sb="6" eb="8">
      <t>ショゾク</t>
    </rPh>
    <rPh sb="9" eb="10">
      <t>ショク</t>
    </rPh>
    <rPh sb="11" eb="13">
      <t>シメイ</t>
    </rPh>
    <phoneticPr fontId="7"/>
  </si>
  <si>
    <t>会社名：</t>
    <rPh sb="0" eb="2">
      <t>カイシャ</t>
    </rPh>
    <rPh sb="2" eb="3">
      <t>メイ</t>
    </rPh>
    <phoneticPr fontId="7"/>
  </si>
  <si>
    <t>事業経費</t>
    <rPh sb="0" eb="2">
      <t>ジギョウ</t>
    </rPh>
    <rPh sb="2" eb="4">
      <t>ケイヒ</t>
    </rPh>
    <phoneticPr fontId="7"/>
  </si>
  <si>
    <t>工事費</t>
    <rPh sb="0" eb="3">
      <t>コウジヒ</t>
    </rPh>
    <phoneticPr fontId="7"/>
  </si>
  <si>
    <t>実施設計費</t>
    <rPh sb="0" eb="2">
      <t>ジッシ</t>
    </rPh>
    <rPh sb="2" eb="4">
      <t>セッケイ</t>
    </rPh>
    <rPh sb="4" eb="5">
      <t>ヒ</t>
    </rPh>
    <phoneticPr fontId="7"/>
  </si>
  <si>
    <t>（業者採択理由）</t>
    <rPh sb="1" eb="3">
      <t>ギョウシャ</t>
    </rPh>
    <rPh sb="3" eb="5">
      <t>サイタク</t>
    </rPh>
    <rPh sb="5" eb="7">
      <t>リユウ</t>
    </rPh>
    <phoneticPr fontId="7"/>
  </si>
  <si>
    <t>採択業者</t>
    <rPh sb="0" eb="2">
      <t>サイタク</t>
    </rPh>
    <rPh sb="2" eb="4">
      <t>ギョウシャ</t>
    </rPh>
    <phoneticPr fontId="7"/>
  </si>
  <si>
    <t>不採択業者１</t>
    <rPh sb="0" eb="1">
      <t>フ</t>
    </rPh>
    <rPh sb="1" eb="3">
      <t>サイタク</t>
    </rPh>
    <rPh sb="3" eb="5">
      <t>ギョウシャ</t>
    </rPh>
    <phoneticPr fontId="7"/>
  </si>
  <si>
    <t>不採択業者２</t>
    <rPh sb="0" eb="1">
      <t>フ</t>
    </rPh>
    <rPh sb="1" eb="3">
      <t>サイタク</t>
    </rPh>
    <rPh sb="3" eb="5">
      <t>ギョウシャ</t>
    </rPh>
    <phoneticPr fontId="7"/>
  </si>
  <si>
    <t>採択業者区分</t>
    <rPh sb="0" eb="2">
      <t>サイタク</t>
    </rPh>
    <rPh sb="2" eb="4">
      <t>ギョウシャ</t>
    </rPh>
    <rPh sb="4" eb="6">
      <t>クブン</t>
    </rPh>
    <phoneticPr fontId="7"/>
  </si>
  <si>
    <t>学校名</t>
    <rPh sb="0" eb="3">
      <t>ガッコウメイ</t>
    </rPh>
    <phoneticPr fontId="7"/>
  </si>
  <si>
    <t>内　　　　　　　　　容</t>
    <rPh sb="0" eb="1">
      <t>ウチ</t>
    </rPh>
    <rPh sb="10" eb="11">
      <t>カタチ</t>
    </rPh>
    <phoneticPr fontId="7"/>
  </si>
  <si>
    <t>内　　容　・　目　　的</t>
    <rPh sb="0" eb="1">
      <t>ウチ</t>
    </rPh>
    <rPh sb="3" eb="4">
      <t>カタチ</t>
    </rPh>
    <phoneticPr fontId="7"/>
  </si>
  <si>
    <t>数　　量</t>
    <rPh sb="0" eb="1">
      <t>カズ</t>
    </rPh>
    <rPh sb="3" eb="4">
      <t>リョウ</t>
    </rPh>
    <phoneticPr fontId="7"/>
  </si>
  <si>
    <t>数　量</t>
    <rPh sb="0" eb="1">
      <t>カズ</t>
    </rPh>
    <rPh sb="2" eb="3">
      <t>リョウ</t>
    </rPh>
    <phoneticPr fontId="7"/>
  </si>
  <si>
    <t>金　額　（円）</t>
    <phoneticPr fontId="7"/>
  </si>
  <si>
    <t>不採択業者３</t>
    <rPh sb="0" eb="1">
      <t>フ</t>
    </rPh>
    <rPh sb="1" eb="3">
      <t>サイタク</t>
    </rPh>
    <rPh sb="3" eb="5">
      <t>ギョウシャ</t>
    </rPh>
    <phoneticPr fontId="7"/>
  </si>
  <si>
    <t>不採択業者４</t>
    <rPh sb="0" eb="1">
      <t>フ</t>
    </rPh>
    <rPh sb="1" eb="3">
      <t>サイタク</t>
    </rPh>
    <rPh sb="3" eb="5">
      <t>ギョウシャ</t>
    </rPh>
    <phoneticPr fontId="7"/>
  </si>
  <si>
    <t>不採択業者５</t>
    <rPh sb="0" eb="1">
      <t>フ</t>
    </rPh>
    <rPh sb="1" eb="3">
      <t>サイタク</t>
    </rPh>
    <rPh sb="3" eb="5">
      <t>ギョウシャ</t>
    </rPh>
    <phoneticPr fontId="7"/>
  </si>
  <si>
    <t>（業者選定後に金額が変更した理由）</t>
    <rPh sb="1" eb="3">
      <t>ギョウシャ</t>
    </rPh>
    <rPh sb="3" eb="5">
      <t>センテイ</t>
    </rPh>
    <rPh sb="5" eb="6">
      <t>ゴ</t>
    </rPh>
    <rPh sb="7" eb="9">
      <t>キンガク</t>
    </rPh>
    <rPh sb="10" eb="12">
      <t>ヘンコウ</t>
    </rPh>
    <rPh sb="14" eb="16">
      <t>リユウ</t>
    </rPh>
    <phoneticPr fontId="7"/>
  </si>
  <si>
    <t>変更前金額：</t>
    <rPh sb="0" eb="3">
      <t>ヘンコウマエ</t>
    </rPh>
    <rPh sb="3" eb="5">
      <t>キンガク</t>
    </rPh>
    <phoneticPr fontId="7"/>
  </si>
  <si>
    <t>変更後金額：</t>
    <rPh sb="0" eb="3">
      <t>ヘンコウゴ</t>
    </rPh>
    <rPh sb="3" eb="5">
      <t>キンガク</t>
    </rPh>
    <phoneticPr fontId="7"/>
  </si>
  <si>
    <t>差額：</t>
    <rPh sb="0" eb="2">
      <t>サガク</t>
    </rPh>
    <phoneticPr fontId="7"/>
  </si>
  <si>
    <t>採択理由書</t>
    <rPh sb="0" eb="2">
      <t>サイタク</t>
    </rPh>
    <rPh sb="2" eb="5">
      <t>リユウショ</t>
    </rPh>
    <phoneticPr fontId="7"/>
  </si>
  <si>
    <t>補助対象</t>
    <rPh sb="0" eb="2">
      <t>ホジョ</t>
    </rPh>
    <rPh sb="2" eb="4">
      <t>タイショウ</t>
    </rPh>
    <phoneticPr fontId="7"/>
  </si>
  <si>
    <t>区分</t>
    <rPh sb="0" eb="2">
      <t>クブン</t>
    </rPh>
    <phoneticPr fontId="7"/>
  </si>
  <si>
    <t>補助対象外</t>
    <rPh sb="0" eb="2">
      <t>ホジョ</t>
    </rPh>
    <rPh sb="2" eb="5">
      <t>タイショウガイ</t>
    </rPh>
    <phoneticPr fontId="7"/>
  </si>
  <si>
    <t>合計</t>
    <rPh sb="0" eb="2">
      <t>ゴウケイ</t>
    </rPh>
    <phoneticPr fontId="7"/>
  </si>
  <si>
    <t>学校法人負担額</t>
    <rPh sb="0" eb="2">
      <t>ガッコウ</t>
    </rPh>
    <rPh sb="2" eb="4">
      <t>ホウジン</t>
    </rPh>
    <rPh sb="4" eb="7">
      <t>フタンガク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</si>
  <si>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</si>
  <si>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t>補助対象外経費</t>
    <rPh sb="0" eb="2">
      <t>ホジョ</t>
    </rPh>
    <rPh sb="2" eb="5">
      <t>タイショウガイ</t>
    </rPh>
    <rPh sb="5" eb="7">
      <t>ケイヒ</t>
    </rPh>
    <phoneticPr fontId="7"/>
  </si>
  <si>
    <t>作成日：</t>
    <rPh sb="0" eb="3">
      <t>サクセイビ</t>
    </rPh>
    <phoneticPr fontId="7"/>
  </si>
  <si>
    <t>建築年月日</t>
    <rPh sb="0" eb="2">
      <t>ケンチク</t>
    </rPh>
    <rPh sb="2" eb="5">
      <t>ネンガッピ</t>
    </rPh>
    <phoneticPr fontId="7"/>
  </si>
  <si>
    <t>指定自治体名</t>
    <rPh sb="0" eb="2">
      <t>シテイ</t>
    </rPh>
    <rPh sb="2" eb="5">
      <t>ジチタイ</t>
    </rPh>
    <rPh sb="5" eb="6">
      <t>メイ</t>
    </rPh>
    <phoneticPr fontId="7"/>
  </si>
  <si>
    <t>以内</t>
    <rPh sb="0" eb="2">
      <t>イナイ</t>
    </rPh>
    <phoneticPr fontId="7"/>
  </si>
  <si>
    <t>③</t>
    <phoneticPr fontId="7"/>
  </si>
  <si>
    <t>⑤</t>
    <phoneticPr fontId="7"/>
  </si>
  <si>
    <t>⑥</t>
    <phoneticPr fontId="7"/>
  </si>
  <si>
    <t>⑦</t>
    <phoneticPr fontId="7"/>
  </si>
  <si>
    <t>⑧</t>
    <phoneticPr fontId="7"/>
  </si>
  <si>
    <t>⑨</t>
    <phoneticPr fontId="7"/>
  </si>
  <si>
    <t>⑩</t>
    <phoneticPr fontId="7"/>
  </si>
  <si>
    <t>⑪</t>
    <phoneticPr fontId="7"/>
  </si>
  <si>
    <t>⑭</t>
    <phoneticPr fontId="7"/>
  </si>
  <si>
    <t>⑫</t>
    <phoneticPr fontId="7"/>
  </si>
  <si>
    <t>⑬</t>
    <phoneticPr fontId="7"/>
  </si>
  <si>
    <t>実施設計費
（耐震改築）</t>
    <rPh sb="0" eb="2">
      <t>ジッシ</t>
    </rPh>
    <rPh sb="2" eb="5">
      <t>セッケイヒ</t>
    </rPh>
    <rPh sb="7" eb="9">
      <t>タイシン</t>
    </rPh>
    <rPh sb="9" eb="11">
      <t>カイチク</t>
    </rPh>
    <phoneticPr fontId="7"/>
  </si>
  <si>
    <t>耐震診断費
（耐震改築）</t>
    <rPh sb="0" eb="2">
      <t>タイシン</t>
    </rPh>
    <rPh sb="2" eb="4">
      <t>シンダン</t>
    </rPh>
    <rPh sb="4" eb="5">
      <t>ヒ</t>
    </rPh>
    <rPh sb="7" eb="9">
      <t>タイシン</t>
    </rPh>
    <rPh sb="9" eb="11">
      <t>カイチク</t>
    </rPh>
    <phoneticPr fontId="7"/>
  </si>
  <si>
    <t>耐震診断費</t>
    <rPh sb="0" eb="2">
      <t>タイシン</t>
    </rPh>
    <rPh sb="2" eb="4">
      <t>シンダン</t>
    </rPh>
    <rPh sb="4" eb="5">
      <t>ヒ</t>
    </rPh>
    <phoneticPr fontId="7"/>
  </si>
  <si>
    <t>既存建物の
現在の利用状況</t>
    <rPh sb="0" eb="2">
      <t>キソン</t>
    </rPh>
    <rPh sb="2" eb="4">
      <t>タテモノ</t>
    </rPh>
    <rPh sb="6" eb="8">
      <t>ゲンザイ</t>
    </rPh>
    <rPh sb="9" eb="11">
      <t>リヨウ</t>
    </rPh>
    <rPh sb="11" eb="13">
      <t>ジョウキョウ</t>
    </rPh>
    <phoneticPr fontId="7"/>
  </si>
  <si>
    <t>改築施設の
避難所指定</t>
    <rPh sb="0" eb="2">
      <t>カイチク</t>
    </rPh>
    <rPh sb="2" eb="4">
      <t>シセツ</t>
    </rPh>
    <rPh sb="6" eb="9">
      <t>ヒナンジョ</t>
    </rPh>
    <rPh sb="9" eb="11">
      <t>シテイ</t>
    </rPh>
    <phoneticPr fontId="7"/>
  </si>
  <si>
    <t>　事業名</t>
    <rPh sb="1" eb="3">
      <t>ジギョウ</t>
    </rPh>
    <rPh sb="3" eb="4">
      <t>メイ</t>
    </rPh>
    <phoneticPr fontId="7"/>
  </si>
  <si>
    <t>①　区　　　分</t>
    <rPh sb="2" eb="3">
      <t>ク</t>
    </rPh>
    <rPh sb="6" eb="7">
      <t>ブン</t>
    </rPh>
    <phoneticPr fontId="7"/>
  </si>
  <si>
    <t>②構造・階又は規格・規模</t>
    <rPh sb="1" eb="3">
      <t>コウゾウ</t>
    </rPh>
    <rPh sb="4" eb="5">
      <t>カイ</t>
    </rPh>
    <rPh sb="5" eb="6">
      <t>マタ</t>
    </rPh>
    <rPh sb="7" eb="9">
      <t>キカク</t>
    </rPh>
    <rPh sb="10" eb="12">
      <t>キボ</t>
    </rPh>
    <phoneticPr fontId="7"/>
  </si>
  <si>
    <t>③数　量</t>
    <rPh sb="1" eb="2">
      <t>カズ</t>
    </rPh>
    <rPh sb="3" eb="4">
      <t>リョウ</t>
    </rPh>
    <phoneticPr fontId="7"/>
  </si>
  <si>
    <t>④単　価</t>
    <rPh sb="1" eb="2">
      <t>タン</t>
    </rPh>
    <rPh sb="3" eb="4">
      <t>アタイ</t>
    </rPh>
    <phoneticPr fontId="7"/>
  </si>
  <si>
    <t>⑤金　額</t>
    <rPh sb="1" eb="2">
      <t>キン</t>
    </rPh>
    <rPh sb="3" eb="4">
      <t>ガク</t>
    </rPh>
    <phoneticPr fontId="7"/>
  </si>
  <si>
    <t>⑥　備　　　考</t>
    <rPh sb="2" eb="3">
      <t>ソナエ</t>
    </rPh>
    <rPh sb="6" eb="7">
      <t>コウ</t>
    </rPh>
    <phoneticPr fontId="7"/>
  </si>
  <si>
    <t>一</t>
    <rPh sb="0" eb="1">
      <t>イチ</t>
    </rPh>
    <phoneticPr fontId="7"/>
  </si>
  <si>
    <t>㎡</t>
    <phoneticPr fontId="7"/>
  </si>
  <si>
    <t>般</t>
    <rPh sb="0" eb="1">
      <t>パン</t>
    </rPh>
    <phoneticPr fontId="7"/>
  </si>
  <si>
    <t>建物種別単価</t>
    <rPh sb="0" eb="2">
      <t>タテモノ</t>
    </rPh>
    <rPh sb="2" eb="4">
      <t>シュベツ</t>
    </rPh>
    <rPh sb="4" eb="6">
      <t>タンカ</t>
    </rPh>
    <phoneticPr fontId="7"/>
  </si>
  <si>
    <t>工</t>
    <rPh sb="0" eb="1">
      <t>コウ</t>
    </rPh>
    <phoneticPr fontId="7"/>
  </si>
  <si>
    <t>地域別補正係数</t>
    <rPh sb="0" eb="3">
      <t>チイキベツ</t>
    </rPh>
    <rPh sb="3" eb="5">
      <t>ホセイ</t>
    </rPh>
    <rPh sb="5" eb="7">
      <t>ケイスウ</t>
    </rPh>
    <phoneticPr fontId="7"/>
  </si>
  <si>
    <t>補正単価（小規模）</t>
    <rPh sb="0" eb="2">
      <t>ホセイ</t>
    </rPh>
    <rPh sb="2" eb="4">
      <t>タンカ</t>
    </rPh>
    <rPh sb="5" eb="8">
      <t>ショウキボ</t>
    </rPh>
    <phoneticPr fontId="7"/>
  </si>
  <si>
    <t>事</t>
    <rPh sb="0" eb="1">
      <t>コト</t>
    </rPh>
    <phoneticPr fontId="7"/>
  </si>
  <si>
    <t>　　　　　　（階高）</t>
    <rPh sb="7" eb="9">
      <t>カイダカ</t>
    </rPh>
    <phoneticPr fontId="7"/>
  </si>
  <si>
    <t>改修率</t>
    <rPh sb="0" eb="3">
      <t>カイシュウリツ</t>
    </rPh>
    <phoneticPr fontId="7"/>
  </si>
  <si>
    <t>費</t>
    <rPh sb="0" eb="1">
      <t>ヒ</t>
    </rPh>
    <phoneticPr fontId="7"/>
  </si>
  <si>
    <t>補正後単価</t>
    <rPh sb="0" eb="3">
      <t>ホセイゴ</t>
    </rPh>
    <rPh sb="3" eb="5">
      <t>タンカ</t>
    </rPh>
    <phoneticPr fontId="7"/>
  </si>
  <si>
    <t>一般工事費小計</t>
    <rPh sb="0" eb="2">
      <t>イッパン</t>
    </rPh>
    <rPh sb="2" eb="4">
      <t>コウジ</t>
    </rPh>
    <rPh sb="4" eb="5">
      <t>ヒ</t>
    </rPh>
    <rPh sb="5" eb="6">
      <t>ショウ</t>
    </rPh>
    <rPh sb="6" eb="7">
      <t>ケイ</t>
    </rPh>
    <phoneticPr fontId="7"/>
  </si>
  <si>
    <t>特</t>
    <rPh sb="0" eb="1">
      <t>トク</t>
    </rPh>
    <phoneticPr fontId="7"/>
  </si>
  <si>
    <t>建築小計</t>
    <rPh sb="0" eb="2">
      <t>ケンチク</t>
    </rPh>
    <rPh sb="2" eb="3">
      <t>ショウ</t>
    </rPh>
    <rPh sb="3" eb="4">
      <t>ケイ</t>
    </rPh>
    <phoneticPr fontId="7"/>
  </si>
  <si>
    <t>殊</t>
    <rPh sb="0" eb="1">
      <t>コト</t>
    </rPh>
    <phoneticPr fontId="7"/>
  </si>
  <si>
    <t>【電気】</t>
    <rPh sb="1" eb="3">
      <t>デンキ</t>
    </rPh>
    <phoneticPr fontId="7"/>
  </si>
  <si>
    <t>電気小計</t>
    <rPh sb="0" eb="2">
      <t>デンキ</t>
    </rPh>
    <rPh sb="2" eb="3">
      <t>ショウ</t>
    </rPh>
    <rPh sb="3" eb="4">
      <t>ケイ</t>
    </rPh>
    <phoneticPr fontId="7"/>
  </si>
  <si>
    <t>【機械】</t>
    <rPh sb="1" eb="3">
      <t>キカイ</t>
    </rPh>
    <phoneticPr fontId="7"/>
  </si>
  <si>
    <t>機械小計</t>
    <rPh sb="0" eb="2">
      <t>キカイ</t>
    </rPh>
    <rPh sb="2" eb="3">
      <t>ショウ</t>
    </rPh>
    <rPh sb="3" eb="4">
      <t>ケイ</t>
    </rPh>
    <phoneticPr fontId="7"/>
  </si>
  <si>
    <t>【その他】</t>
    <rPh sb="3" eb="4">
      <t>タ</t>
    </rPh>
    <phoneticPr fontId="7"/>
  </si>
  <si>
    <t>その他小計</t>
    <rPh sb="2" eb="3">
      <t>タ</t>
    </rPh>
    <rPh sb="3" eb="4">
      <t>ショウ</t>
    </rPh>
    <rPh sb="4" eb="5">
      <t>ケイ</t>
    </rPh>
    <phoneticPr fontId="7"/>
  </si>
  <si>
    <t>66φ20m×3本</t>
    <rPh sb="8" eb="9">
      <t>ホン</t>
    </rPh>
    <phoneticPr fontId="7"/>
  </si>
  <si>
    <t>式</t>
    <rPh sb="0" eb="1">
      <t>シキ</t>
    </rPh>
    <phoneticPr fontId="7"/>
  </si>
  <si>
    <t>29.9×20m×3本</t>
    <rPh sb="10" eb="11">
      <t>ホン</t>
    </rPh>
    <phoneticPr fontId="7"/>
  </si>
  <si>
    <t>山留め</t>
    <rPh sb="0" eb="1">
      <t>ヤマ</t>
    </rPh>
    <rPh sb="1" eb="2">
      <t>ド</t>
    </rPh>
    <phoneticPr fontId="7"/>
  </si>
  <si>
    <t>鋼矢板工法</t>
    <rPh sb="0" eb="1">
      <t>コウ</t>
    </rPh>
    <rPh sb="1" eb="3">
      <t>ヤイタ</t>
    </rPh>
    <rPh sb="3" eb="5">
      <t>コウホウ</t>
    </rPh>
    <phoneticPr fontId="7"/>
  </si>
  <si>
    <t>軟弱地盤のため　物価資料</t>
    <rPh sb="0" eb="2">
      <t>ナンジャク</t>
    </rPh>
    <rPh sb="2" eb="4">
      <t>ジバン</t>
    </rPh>
    <rPh sb="8" eb="10">
      <t>ブッカ</t>
    </rPh>
    <rPh sb="10" eb="12">
      <t>シリョウ</t>
    </rPh>
    <phoneticPr fontId="7"/>
  </si>
  <si>
    <t>一般用 11人用 750kg 60m/分</t>
    <rPh sb="0" eb="2">
      <t>イッパン</t>
    </rPh>
    <rPh sb="2" eb="3">
      <t>ヨウ</t>
    </rPh>
    <rPh sb="6" eb="7">
      <t>ニン</t>
    </rPh>
    <rPh sb="7" eb="8">
      <t>ヨウ</t>
    </rPh>
    <rPh sb="19" eb="20">
      <t>フン</t>
    </rPh>
    <phoneticPr fontId="7"/>
  </si>
  <si>
    <t>台</t>
    <rPh sb="0" eb="1">
      <t>ダイ</t>
    </rPh>
    <phoneticPr fontId="7"/>
  </si>
  <si>
    <t>　法人名</t>
    <rPh sb="1" eb="3">
      <t>ホウジン</t>
    </rPh>
    <rPh sb="3" eb="4">
      <t>メイ</t>
    </rPh>
    <phoneticPr fontId="7"/>
  </si>
  <si>
    <t>　学校名</t>
    <rPh sb="1" eb="3">
      <t>ガッコウ</t>
    </rPh>
    <rPh sb="3" eb="4">
      <t>メイ</t>
    </rPh>
    <phoneticPr fontId="7"/>
  </si>
  <si>
    <t>建物工事費　小 計</t>
    <rPh sb="0" eb="2">
      <t>タテモノ</t>
    </rPh>
    <rPh sb="2" eb="5">
      <t>コウジヒ</t>
    </rPh>
    <rPh sb="6" eb="7">
      <t>ショウ</t>
    </rPh>
    <rPh sb="8" eb="9">
      <t>ケイ</t>
    </rPh>
    <phoneticPr fontId="7"/>
  </si>
  <si>
    <t>建　物　工　事　費　調　書</t>
    <rPh sb="0" eb="1">
      <t>ケン</t>
    </rPh>
    <rPh sb="2" eb="3">
      <t>モノ</t>
    </rPh>
    <rPh sb="4" eb="5">
      <t>コウ</t>
    </rPh>
    <rPh sb="6" eb="7">
      <t>コト</t>
    </rPh>
    <rPh sb="8" eb="9">
      <t>ヒ</t>
    </rPh>
    <rPh sb="10" eb="11">
      <t>チョウ</t>
    </rPh>
    <rPh sb="12" eb="13">
      <t>ショ</t>
    </rPh>
    <phoneticPr fontId="7"/>
  </si>
  <si>
    <t>新棟②</t>
    <rPh sb="0" eb="2">
      <t>シントウ</t>
    </rPh>
    <phoneticPr fontId="7"/>
  </si>
  <si>
    <t>既存建物①</t>
    <rPh sb="0" eb="2">
      <t>キソン</t>
    </rPh>
    <rPh sb="2" eb="4">
      <t>タテモノ</t>
    </rPh>
    <phoneticPr fontId="7"/>
  </si>
  <si>
    <t>既存建物②</t>
    <rPh sb="0" eb="2">
      <t>キソン</t>
    </rPh>
    <rPh sb="2" eb="4">
      <t>タテモノ</t>
    </rPh>
    <phoneticPr fontId="7"/>
  </si>
  <si>
    <t>施設の名称</t>
    <rPh sb="0" eb="2">
      <t>シセツ</t>
    </rPh>
    <rPh sb="3" eb="5">
      <t>メイショウ</t>
    </rPh>
    <phoneticPr fontId="7"/>
  </si>
  <si>
    <t>新棟①</t>
    <rPh sb="0" eb="2">
      <t>シントウ</t>
    </rPh>
    <phoneticPr fontId="7"/>
  </si>
  <si>
    <t>補助対象耐震診断費計（＝①）</t>
    <rPh sb="4" eb="6">
      <t>タイシン</t>
    </rPh>
    <rPh sb="6" eb="8">
      <t>シンダン</t>
    </rPh>
    <rPh sb="8" eb="9">
      <t>ヒ</t>
    </rPh>
    <rPh sb="9" eb="10">
      <t>ケイ</t>
    </rPh>
    <phoneticPr fontId="7"/>
  </si>
  <si>
    <t>補助対象外耐震診断費計（＝②）</t>
    <rPh sb="0" eb="2">
      <t>ホジョ</t>
    </rPh>
    <rPh sb="2" eb="5">
      <t>タイショウガイ</t>
    </rPh>
    <rPh sb="5" eb="7">
      <t>タイシン</t>
    </rPh>
    <rPh sb="7" eb="9">
      <t>シンダン</t>
    </rPh>
    <rPh sb="9" eb="10">
      <t>ヒ</t>
    </rPh>
    <rPh sb="10" eb="11">
      <t>ケイ</t>
    </rPh>
    <phoneticPr fontId="7"/>
  </si>
  <si>
    <t>耐震診断費計（＝③）</t>
    <rPh sb="0" eb="2">
      <t>タイシン</t>
    </rPh>
    <rPh sb="2" eb="4">
      <t>シンダン</t>
    </rPh>
    <rPh sb="4" eb="5">
      <t>ヒ</t>
    </rPh>
    <rPh sb="5" eb="6">
      <t>ケイ</t>
    </rPh>
    <phoneticPr fontId="7"/>
  </si>
  <si>
    <t>耐震診断費・実施設計費・工事費の内訳</t>
    <rPh sb="0" eb="2">
      <t>タイシン</t>
    </rPh>
    <rPh sb="2" eb="4">
      <t>シンダン</t>
    </rPh>
    <rPh sb="4" eb="5">
      <t>ヒ</t>
    </rPh>
    <rPh sb="12" eb="15">
      <t>コウジヒ</t>
    </rPh>
    <phoneticPr fontId="7"/>
  </si>
  <si>
    <t>補助対象実施設計費計（＝④）</t>
    <phoneticPr fontId="7"/>
  </si>
  <si>
    <t>補助対象外実施設計費計（＝⑤）</t>
    <rPh sb="0" eb="2">
      <t>ホジョ</t>
    </rPh>
    <rPh sb="2" eb="5">
      <t>タイショウガイ</t>
    </rPh>
    <rPh sb="5" eb="7">
      <t>ジッシ</t>
    </rPh>
    <rPh sb="7" eb="9">
      <t>セッケイ</t>
    </rPh>
    <rPh sb="9" eb="10">
      <t>ヒ</t>
    </rPh>
    <rPh sb="10" eb="11">
      <t>ケイ</t>
    </rPh>
    <phoneticPr fontId="7"/>
  </si>
  <si>
    <t>実施設計費計（＝⑥）</t>
    <phoneticPr fontId="7"/>
  </si>
  <si>
    <t>補助対象工事費計（＝⑦）</t>
    <rPh sb="0" eb="2">
      <t>ホジョ</t>
    </rPh>
    <rPh sb="2" eb="4">
      <t>タイショウ</t>
    </rPh>
    <rPh sb="4" eb="7">
      <t>コウジヒ</t>
    </rPh>
    <rPh sb="7" eb="8">
      <t>ケイ</t>
    </rPh>
    <phoneticPr fontId="7"/>
  </si>
  <si>
    <t>補助対象外工事費計（＝⑧）</t>
    <rPh sb="0" eb="2">
      <t>ホジョ</t>
    </rPh>
    <rPh sb="2" eb="5">
      <t>タイショウガイ</t>
    </rPh>
    <rPh sb="5" eb="7">
      <t>コウジ</t>
    </rPh>
    <rPh sb="7" eb="8">
      <t>ヒ</t>
    </rPh>
    <rPh sb="8" eb="9">
      <t>ケイ</t>
    </rPh>
    <phoneticPr fontId="7"/>
  </si>
  <si>
    <t>耐震化工事費計（= ⑨）</t>
    <rPh sb="0" eb="3">
      <t>タイシンカ</t>
    </rPh>
    <phoneticPr fontId="7"/>
  </si>
  <si>
    <t>金額合計（事業経費＝ ⑫）</t>
    <rPh sb="0" eb="2">
      <t>キンガク</t>
    </rPh>
    <rPh sb="2" eb="4">
      <t>ゴウケイ</t>
    </rPh>
    <rPh sb="5" eb="7">
      <t>ジギョウ</t>
    </rPh>
    <rPh sb="7" eb="9">
      <t>ケイヒ</t>
    </rPh>
    <phoneticPr fontId="7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</si>
  <si>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</si>
  <si>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</si>
  <si>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</si>
  <si>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</si>
  <si>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</si>
  <si>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</si>
  <si>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補強で対応することが困難な理由書（様式自由、該当する場合のみ）</t>
    <rPh sb="0" eb="2">
      <t>ホキョウ</t>
    </rPh>
    <rPh sb="3" eb="5">
      <t>タイオウ</t>
    </rPh>
    <rPh sb="10" eb="12">
      <t>コンナン</t>
    </rPh>
    <rPh sb="13" eb="16">
      <t>リユウショ</t>
    </rPh>
    <rPh sb="17" eb="19">
      <t>ヨウシキ</t>
    </rPh>
    <rPh sb="19" eb="21">
      <t>ジユウ</t>
    </rPh>
    <rPh sb="22" eb="24">
      <t>ガイトウ</t>
    </rPh>
    <rPh sb="26" eb="28">
      <t>バアイ</t>
    </rPh>
    <phoneticPr fontId="7"/>
  </si>
  <si>
    <t>工事予定施設の計画図面等（様式自由）</t>
    <phoneticPr fontId="7"/>
  </si>
  <si>
    <t>申請一覧（様式１）</t>
    <rPh sb="5" eb="7">
      <t>ヨウシキ</t>
    </rPh>
    <phoneticPr fontId="7"/>
  </si>
  <si>
    <t>⑮</t>
    <phoneticPr fontId="7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</si>
  <si>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7"/>
  </si>
  <si>
    <t>耐震
指標</t>
    <rPh sb="0" eb="2">
      <t>タイシン</t>
    </rPh>
    <rPh sb="3" eb="5">
      <t>シヒョウ</t>
    </rPh>
    <phoneticPr fontId="7"/>
  </si>
  <si>
    <t>水平
耐力</t>
    <rPh sb="0" eb="2">
      <t>スイヘイ</t>
    </rPh>
    <rPh sb="3" eb="5">
      <t>タイリョク</t>
    </rPh>
    <phoneticPr fontId="7"/>
  </si>
  <si>
    <t>延べ床
面積</t>
    <rPh sb="0" eb="1">
      <t>ノ</t>
    </rPh>
    <rPh sb="2" eb="3">
      <t>ユカ</t>
    </rPh>
    <rPh sb="4" eb="6">
      <t>メンセキ</t>
    </rPh>
    <phoneticPr fontId="7"/>
  </si>
  <si>
    <t>工事完成予定日</t>
    <rPh sb="0" eb="2">
      <t>コウジ</t>
    </rPh>
    <rPh sb="2" eb="4">
      <t>カンセイ</t>
    </rPh>
    <rPh sb="4" eb="7">
      <t>ヨテイビ</t>
    </rPh>
    <phoneticPr fontId="7"/>
  </si>
  <si>
    <t>補助率等</t>
    <rPh sb="0" eb="3">
      <t>ホジョリツ</t>
    </rPh>
    <rPh sb="3" eb="4">
      <t>トウ</t>
    </rPh>
    <phoneticPr fontId="7"/>
  </si>
  <si>
    <t>④</t>
    <phoneticPr fontId="7"/>
  </si>
  <si>
    <t>⑥</t>
    <phoneticPr fontId="7"/>
  </si>
  <si>
    <t>⑦</t>
    <phoneticPr fontId="7"/>
  </si>
  <si>
    <t>⑩</t>
    <phoneticPr fontId="7"/>
  </si>
  <si>
    <t>⑬</t>
    <phoneticPr fontId="7"/>
  </si>
  <si>
    <t>年計画の</t>
    <rPh sb="0" eb="1">
      <t>ネン</t>
    </rPh>
    <rPh sb="1" eb="3">
      <t>ケイカク</t>
    </rPh>
    <phoneticPr fontId="7"/>
  </si>
  <si>
    <t>年目</t>
    <rPh sb="0" eb="2">
      <t>ネンメ</t>
    </rPh>
    <phoneticPr fontId="7"/>
  </si>
  <si>
    <t>あり</t>
  </si>
  <si>
    <t>なし</t>
  </si>
  <si>
    <t>(↓選択)</t>
    <rPh sb="2" eb="4">
      <t>センタク</t>
    </rPh>
    <phoneticPr fontId="7"/>
  </si>
  <si>
    <t>(↓選択すること)</t>
    <rPh sb="2" eb="4">
      <t>センタク</t>
    </rPh>
    <phoneticPr fontId="7"/>
  </si>
  <si>
    <t>所属</t>
    <rPh sb="0" eb="2">
      <t>ショゾク</t>
    </rPh>
    <phoneticPr fontId="7"/>
  </si>
  <si>
    <t>職名</t>
    <rPh sb="0" eb="2">
      <t>ショクメイ</t>
    </rPh>
    <phoneticPr fontId="7"/>
  </si>
  <si>
    <t>氏名</t>
    <rPh sb="0" eb="2">
      <t>シメイ</t>
    </rPh>
    <phoneticPr fontId="7"/>
  </si>
  <si>
    <t>法人本部</t>
    <rPh sb="0" eb="2">
      <t>ホウジン</t>
    </rPh>
    <rPh sb="2" eb="4">
      <t>ホンブ</t>
    </rPh>
    <phoneticPr fontId="7"/>
  </si>
  <si>
    <t>事務局長</t>
    <rPh sb="0" eb="2">
      <t>ジム</t>
    </rPh>
    <rPh sb="2" eb="4">
      <t>キョクチョウ</t>
    </rPh>
    <phoneticPr fontId="7"/>
  </si>
  <si>
    <t>新Ａ棟</t>
    <rPh sb="0" eb="1">
      <t>シン</t>
    </rPh>
    <rPh sb="2" eb="3">
      <t>トウ</t>
    </rPh>
    <phoneticPr fontId="7"/>
  </si>
  <si>
    <t>分割耐震改築工事</t>
    <rPh sb="0" eb="2">
      <t>ブンカツ</t>
    </rPh>
    <rPh sb="2" eb="4">
      <t>タイシン</t>
    </rPh>
    <rPh sb="4" eb="6">
      <t>カイチク</t>
    </rPh>
    <rPh sb="6" eb="8">
      <t>コウジ</t>
    </rPh>
    <phoneticPr fontId="7"/>
  </si>
  <si>
    <t>文部科学学園</t>
    <rPh sb="0" eb="2">
      <t>モンブ</t>
    </rPh>
    <rPh sb="2" eb="4">
      <t>カガク</t>
    </rPh>
    <rPh sb="4" eb="6">
      <t>ガクエン</t>
    </rPh>
    <phoneticPr fontId="7"/>
  </si>
  <si>
    <t>文部　太郎</t>
    <rPh sb="0" eb="2">
      <t>モンブ</t>
    </rPh>
    <rPh sb="3" eb="5">
      <t>タロウ</t>
    </rPh>
    <phoneticPr fontId="7"/>
  </si>
  <si>
    <t>○○市</t>
    <rPh sb="2" eb="3">
      <t>シ</t>
    </rPh>
    <phoneticPr fontId="7"/>
  </si>
  <si>
    <t>構造
階数</t>
    <rPh sb="0" eb="2">
      <t>コウゾウ</t>
    </rPh>
    <phoneticPr fontId="7"/>
  </si>
  <si>
    <t>用途</t>
    <rPh sb="0" eb="2">
      <t>ヨウト</t>
    </rPh>
    <phoneticPr fontId="7"/>
  </si>
  <si>
    <t>共通教育Ａ棟</t>
    <rPh sb="0" eb="2">
      <t>キョウツウ</t>
    </rPh>
    <rPh sb="2" eb="4">
      <t>キョウイク</t>
    </rPh>
    <rPh sb="5" eb="6">
      <t>トウ</t>
    </rPh>
    <phoneticPr fontId="7"/>
  </si>
  <si>
    <t>耐震診断にかかる入札書類及び見積もり</t>
    <rPh sb="0" eb="2">
      <t>タイシン</t>
    </rPh>
    <rPh sb="2" eb="4">
      <t>シンダン</t>
    </rPh>
    <rPh sb="8" eb="10">
      <t>ニュウサツ</t>
    </rPh>
    <rPh sb="10" eb="12">
      <t>ショルイ</t>
    </rPh>
    <rPh sb="12" eb="13">
      <t>オヨ</t>
    </rPh>
    <rPh sb="14" eb="16">
      <t>ミツ</t>
    </rPh>
    <phoneticPr fontId="7"/>
  </si>
  <si>
    <t>実施設計にかかる入札書類及び見積もり</t>
    <rPh sb="0" eb="2">
      <t>ジッシ</t>
    </rPh>
    <rPh sb="2" eb="4">
      <t>セッケイ</t>
    </rPh>
    <rPh sb="8" eb="10">
      <t>ニュウサツ</t>
    </rPh>
    <rPh sb="10" eb="12">
      <t>ショルイ</t>
    </rPh>
    <rPh sb="12" eb="13">
      <t>オヨ</t>
    </rPh>
    <rPh sb="14" eb="16">
      <t>ミツ</t>
    </rPh>
    <phoneticPr fontId="7"/>
  </si>
  <si>
    <t>工事に係る入札の内容が分かる書類及び見積書の写し</t>
    <phoneticPr fontId="7"/>
  </si>
  <si>
    <t>工程管理表（様式自由）</t>
    <rPh sb="0" eb="2">
      <t>コウテイ</t>
    </rPh>
    <rPh sb="2" eb="5">
      <t>カンリヒョウ</t>
    </rPh>
    <rPh sb="6" eb="8">
      <t>ヨウシキ</t>
    </rPh>
    <rPh sb="8" eb="10">
      <t>ジユウ</t>
    </rPh>
    <phoneticPr fontId="7"/>
  </si>
  <si>
    <t>　校舎Ａ棟耐震改築事業</t>
    <rPh sb="1" eb="3">
      <t>コウシャ</t>
    </rPh>
    <rPh sb="4" eb="5">
      <t>ムネ</t>
    </rPh>
    <rPh sb="5" eb="7">
      <t>タイシン</t>
    </rPh>
    <rPh sb="7" eb="9">
      <t>カイチク</t>
    </rPh>
    <rPh sb="9" eb="11">
      <t>ジギョウ</t>
    </rPh>
    <phoneticPr fontId="7"/>
  </si>
  <si>
    <t>耐震診断についての公的機関等の確認結果</t>
    <rPh sb="0" eb="2">
      <t>タイシン</t>
    </rPh>
    <rPh sb="2" eb="4">
      <t>シンダン</t>
    </rPh>
    <rPh sb="9" eb="11">
      <t>コウテキ</t>
    </rPh>
    <rPh sb="11" eb="13">
      <t>キカン</t>
    </rPh>
    <rPh sb="13" eb="14">
      <t>トウ</t>
    </rPh>
    <rPh sb="15" eb="17">
      <t>カクニン</t>
    </rPh>
    <rPh sb="17" eb="19">
      <t>ケッカ</t>
    </rPh>
    <phoneticPr fontId="7"/>
  </si>
  <si>
    <t>１式</t>
    <rPh sb="1" eb="2">
      <t>シキ</t>
    </rPh>
    <phoneticPr fontId="7"/>
  </si>
  <si>
    <t>建築工事</t>
    <rPh sb="0" eb="2">
      <t>ケンチク</t>
    </rPh>
    <rPh sb="2" eb="4">
      <t>コウジ</t>
    </rPh>
    <phoneticPr fontId="7"/>
  </si>
  <si>
    <t>建物工事費算定額を超える額</t>
    <rPh sb="0" eb="2">
      <t>タテモノ</t>
    </rPh>
    <rPh sb="2" eb="5">
      <t>コウジヒ</t>
    </rPh>
    <rPh sb="5" eb="8">
      <t>サンテイガク</t>
    </rPh>
    <rPh sb="9" eb="10">
      <t>コ</t>
    </rPh>
    <rPh sb="12" eb="13">
      <t>ガク</t>
    </rPh>
    <phoneticPr fontId="7"/>
  </si>
  <si>
    <t>杭工事</t>
    <rPh sb="0" eb="1">
      <t>クイ</t>
    </rPh>
    <rPh sb="1" eb="3">
      <t>コウジ</t>
    </rPh>
    <phoneticPr fontId="7"/>
  </si>
  <si>
    <t>不用土処分</t>
    <rPh sb="0" eb="3">
      <t>フヨウド</t>
    </rPh>
    <rPh sb="3" eb="5">
      <t>ショブン</t>
    </rPh>
    <phoneticPr fontId="7"/>
  </si>
  <si>
    <t>特殊工事費小計</t>
    <rPh sb="0" eb="2">
      <t>トクシュ</t>
    </rPh>
    <rPh sb="2" eb="5">
      <t>コウジヒ</t>
    </rPh>
    <rPh sb="5" eb="7">
      <t>ショウケイ</t>
    </rPh>
    <phoneticPr fontId="7"/>
  </si>
  <si>
    <t>補助対象特殊工事費小計</t>
    <rPh sb="0" eb="2">
      <t>ホジョ</t>
    </rPh>
    <rPh sb="2" eb="4">
      <t>タイショウ</t>
    </rPh>
    <rPh sb="4" eb="8">
      <t>トクシュコウジ</t>
    </rPh>
    <rPh sb="8" eb="9">
      <t>ヒ</t>
    </rPh>
    <rPh sb="9" eb="10">
      <t>ショウ</t>
    </rPh>
    <rPh sb="10" eb="11">
      <t>ケイ</t>
    </rPh>
    <phoneticPr fontId="7"/>
  </si>
  <si>
    <t>【建物撤去費等】</t>
    <rPh sb="1" eb="3">
      <t>タテモノ</t>
    </rPh>
    <rPh sb="3" eb="5">
      <t>テッキョ</t>
    </rPh>
    <rPh sb="5" eb="6">
      <t>ヒ</t>
    </rPh>
    <rPh sb="6" eb="7">
      <t>ナド</t>
    </rPh>
    <phoneticPr fontId="7"/>
  </si>
  <si>
    <t>圧縮率</t>
    <rPh sb="0" eb="3">
      <t>アッシュクリツ</t>
    </rPh>
    <phoneticPr fontId="7"/>
  </si>
  <si>
    <t>新棟面積（㎡）</t>
    <rPh sb="0" eb="2">
      <t>シントウ</t>
    </rPh>
    <rPh sb="2" eb="4">
      <t>メンセキ</t>
    </rPh>
    <phoneticPr fontId="7"/>
  </si>
  <si>
    <t>特殊工事費×圧縮率</t>
    <rPh sb="0" eb="2">
      <t>トクシュ</t>
    </rPh>
    <rPh sb="2" eb="5">
      <t>コウジヒ</t>
    </rPh>
    <rPh sb="6" eb="9">
      <t>アッシュクリツ</t>
    </rPh>
    <phoneticPr fontId="7"/>
  </si>
  <si>
    <t>補助率</t>
    <rPh sb="0" eb="3">
      <t>ホジョリツ</t>
    </rPh>
    <phoneticPr fontId="7"/>
  </si>
  <si>
    <t>チェック欄</t>
    <rPh sb="4" eb="5">
      <t>ラン</t>
    </rPh>
    <phoneticPr fontId="7"/>
  </si>
  <si>
    <t>※消費税・諸経費を含むこと</t>
    <rPh sb="1" eb="4">
      <t>ショウヒゼイ</t>
    </rPh>
    <rPh sb="5" eb="8">
      <t>ショケイヒ</t>
    </rPh>
    <rPh sb="9" eb="10">
      <t>フク</t>
    </rPh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</si>
  <si>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　</t>
    </r>
    <rPh sb="1" eb="3">
      <t>ケンチク</t>
    </rPh>
    <phoneticPr fontId="7"/>
  </si>
  <si>
    <t>着手日</t>
    <rPh sb="0" eb="2">
      <t>チャクシュ</t>
    </rPh>
    <rPh sb="2" eb="3">
      <t>ビ</t>
    </rPh>
    <phoneticPr fontId="7"/>
  </si>
  <si>
    <t>⑱</t>
    <phoneticPr fontId="7"/>
  </si>
  <si>
    <t>㉑</t>
    <phoneticPr fontId="7"/>
  </si>
  <si>
    <t>既存建物の図面等（様式自由）</t>
    <rPh sb="0" eb="2">
      <t>キゾン</t>
    </rPh>
    <rPh sb="2" eb="4">
      <t>タテモノ</t>
    </rPh>
    <rPh sb="5" eb="7">
      <t>ズメン</t>
    </rPh>
    <rPh sb="7" eb="8">
      <t>トウ</t>
    </rPh>
    <rPh sb="9" eb="11">
      <t>ヨウシキ</t>
    </rPh>
    <rPh sb="11" eb="13">
      <t>ジユウ</t>
    </rPh>
    <phoneticPr fontId="7"/>
  </si>
  <si>
    <t>１／３</t>
    <phoneticPr fontId="7"/>
  </si>
  <si>
    <t>都道府県名</t>
    <rPh sb="0" eb="4">
      <t>トドウフケン</t>
    </rPh>
    <rPh sb="4" eb="5">
      <t>メイ</t>
    </rPh>
    <phoneticPr fontId="7"/>
  </si>
  <si>
    <t>補助希望額
⑩×補助率以内</t>
    <rPh sb="0" eb="2">
      <t>ホジョ</t>
    </rPh>
    <rPh sb="2" eb="5">
      <t>キボウガク</t>
    </rPh>
    <rPh sb="8" eb="11">
      <t>ホジョリツ</t>
    </rPh>
    <rPh sb="11" eb="13">
      <t>イナイ</t>
    </rPh>
    <phoneticPr fontId="7"/>
  </si>
  <si>
    <t>　都道府県名</t>
    <rPh sb="1" eb="5">
      <t>トドウフケン</t>
    </rPh>
    <rPh sb="5" eb="6">
      <t>メイ</t>
    </rPh>
    <phoneticPr fontId="7"/>
  </si>
  <si>
    <t>○○県</t>
    <rPh sb="2" eb="3">
      <t>ケン</t>
    </rPh>
    <phoneticPr fontId="7"/>
  </si>
  <si>
    <t>文部科学高等学校</t>
    <rPh sb="0" eb="2">
      <t>モンブ</t>
    </rPh>
    <rPh sb="2" eb="4">
      <t>カガク</t>
    </rPh>
    <rPh sb="4" eb="6">
      <t>コウトウ</t>
    </rPh>
    <rPh sb="6" eb="8">
      <t>ガッコウ</t>
    </rPh>
    <phoneticPr fontId="7"/>
  </si>
  <si>
    <t>RC5</t>
    <phoneticPr fontId="7"/>
  </si>
  <si>
    <t>ＳＲＣ3-1</t>
    <phoneticPr fontId="7"/>
  </si>
  <si>
    <t>１～４階は普通教室、５階は特別教室（音楽室、理科室、調理室等）として利用している。</t>
    <rPh sb="5" eb="7">
      <t>フツウ</t>
    </rPh>
    <rPh sb="7" eb="9">
      <t>キョウシツ</t>
    </rPh>
    <rPh sb="11" eb="12">
      <t>カイ</t>
    </rPh>
    <rPh sb="13" eb="15">
      <t>トクベツ</t>
    </rPh>
    <rPh sb="15" eb="17">
      <t>キョウシツ</t>
    </rPh>
    <rPh sb="18" eb="21">
      <t>オンガクシツ</t>
    </rPh>
    <rPh sb="22" eb="25">
      <t>リカシツ</t>
    </rPh>
    <rPh sb="26" eb="29">
      <t>チョウリシツ</t>
    </rPh>
    <rPh sb="29" eb="30">
      <t>トウ</t>
    </rPh>
    <rPh sb="34" eb="36">
      <t>リヨウ</t>
    </rPh>
    <phoneticPr fontId="7"/>
  </si>
  <si>
    <t>高校校舎</t>
    <rPh sb="0" eb="2">
      <t>コウコウ</t>
    </rPh>
    <rPh sb="2" eb="4">
      <t>コウシャ</t>
    </rPh>
    <phoneticPr fontId="7"/>
  </si>
  <si>
    <t>参考</t>
    <rPh sb="0" eb="2">
      <t>サンコウ</t>
    </rPh>
    <phoneticPr fontId="7"/>
  </si>
  <si>
    <t>⑫</t>
    <phoneticPr fontId="7"/>
  </si>
  <si>
    <t>⑬</t>
    <phoneticPr fontId="7"/>
  </si>
  <si>
    <t>⑭</t>
    <phoneticPr fontId="7"/>
  </si>
  <si>
    <t>⑯</t>
    <phoneticPr fontId="7"/>
  </si>
  <si>
    <t>⑰</t>
    <phoneticPr fontId="7"/>
  </si>
  <si>
    <t>経費按分に関する資料（様式自由、該当する場合のみ）</t>
    <rPh sb="11" eb="13">
      <t>ヨウシキ</t>
    </rPh>
    <rPh sb="13" eb="15">
      <t>ジユウ</t>
    </rPh>
    <rPh sb="16" eb="18">
      <t>ガイトウ</t>
    </rPh>
    <rPh sb="20" eb="22">
      <t>バアイ</t>
    </rPh>
    <phoneticPr fontId="7"/>
  </si>
  <si>
    <t>⑲</t>
    <phoneticPr fontId="7"/>
  </si>
  <si>
    <t>⑳</t>
    <phoneticPr fontId="7"/>
  </si>
  <si>
    <t>配置図（工事前・工事後、様式自由）</t>
    <rPh sb="0" eb="3">
      <t>ハイチズ</t>
    </rPh>
    <rPh sb="4" eb="6">
      <t>コウジ</t>
    </rPh>
    <rPh sb="6" eb="7">
      <t>マエ</t>
    </rPh>
    <rPh sb="8" eb="10">
      <t>コウジ</t>
    </rPh>
    <rPh sb="10" eb="11">
      <t>ゴ</t>
    </rPh>
    <rPh sb="12" eb="14">
      <t>ヨウシキ</t>
    </rPh>
    <rPh sb="14" eb="16">
      <t>ジユウ</t>
    </rPh>
    <phoneticPr fontId="7"/>
  </si>
  <si>
    <t>補助対象
面積</t>
    <rPh sb="0" eb="2">
      <t>ホジョ</t>
    </rPh>
    <rPh sb="2" eb="4">
      <t>タイショウ</t>
    </rPh>
    <rPh sb="5" eb="7">
      <t>メンセキ</t>
    </rPh>
    <phoneticPr fontId="7"/>
  </si>
  <si>
    <t>金　額　（円）</t>
    <phoneticPr fontId="7"/>
  </si>
  <si>
    <t>【共通教育Ａ棟耐震診断業務】</t>
    <rPh sb="1" eb="3">
      <t>キョウツウ</t>
    </rPh>
    <rPh sb="3" eb="5">
      <t>キョウイク</t>
    </rPh>
    <rPh sb="6" eb="7">
      <t>トウ</t>
    </rPh>
    <rPh sb="7" eb="9">
      <t>タイシン</t>
    </rPh>
    <rPh sb="9" eb="11">
      <t>シンダン</t>
    </rPh>
    <rPh sb="11" eb="13">
      <t>ギョウム</t>
    </rPh>
    <phoneticPr fontId="7"/>
  </si>
  <si>
    <t>　2,304,500円－1,281,302円＝1,023,198円</t>
    <rPh sb="10" eb="11">
      <t>エン</t>
    </rPh>
    <rPh sb="21" eb="22">
      <t>エン</t>
    </rPh>
    <rPh sb="32" eb="33">
      <t>エン</t>
    </rPh>
    <phoneticPr fontId="7"/>
  </si>
  <si>
    <t>金　額　（円）</t>
    <phoneticPr fontId="7"/>
  </si>
  <si>
    <t>【新Ａ棟実施設計業務】</t>
    <rPh sb="1" eb="2">
      <t>シン</t>
    </rPh>
    <rPh sb="3" eb="4">
      <t>トウ</t>
    </rPh>
    <rPh sb="4" eb="6">
      <t>ジッシ</t>
    </rPh>
    <rPh sb="6" eb="8">
      <t>セッケイ</t>
    </rPh>
    <rPh sb="8" eb="10">
      <t>ギョウム</t>
    </rPh>
    <phoneticPr fontId="7"/>
  </si>
  <si>
    <t>　実施設計費×按分率（※1）＝23,535,815円×55.6%＝13,085,913円</t>
    <rPh sb="1" eb="3">
      <t>ジッシ</t>
    </rPh>
    <rPh sb="3" eb="5">
      <t>セッケイ</t>
    </rPh>
    <rPh sb="5" eb="6">
      <t>ヒ</t>
    </rPh>
    <rPh sb="7" eb="9">
      <t>アンブン</t>
    </rPh>
    <rPh sb="9" eb="10">
      <t>リツ</t>
    </rPh>
    <rPh sb="25" eb="26">
      <t>エン</t>
    </rPh>
    <rPh sb="43" eb="44">
      <t>エン</t>
    </rPh>
    <phoneticPr fontId="7"/>
  </si>
  <si>
    <t>　13,085,913円×圧縮率（※2）＝13,085,913円×71.2%＝9,317,170円</t>
    <rPh sb="11" eb="12">
      <t>エン</t>
    </rPh>
    <rPh sb="13" eb="15">
      <t>アッシュク</t>
    </rPh>
    <rPh sb="15" eb="16">
      <t>リツ</t>
    </rPh>
    <rPh sb="31" eb="32">
      <t>エン</t>
    </rPh>
    <rPh sb="48" eb="49">
      <t>エン</t>
    </rPh>
    <phoneticPr fontId="7"/>
  </si>
  <si>
    <t>【新Ａ棟工事監理業務】</t>
    <rPh sb="1" eb="2">
      <t>シン</t>
    </rPh>
    <rPh sb="3" eb="4">
      <t>トウ</t>
    </rPh>
    <rPh sb="4" eb="6">
      <t>コウジ</t>
    </rPh>
    <rPh sb="6" eb="8">
      <t>カンリ</t>
    </rPh>
    <rPh sb="8" eb="10">
      <t>ギョウム</t>
    </rPh>
    <phoneticPr fontId="7"/>
  </si>
  <si>
    <t>　工事管理費×按分率（※1）＝7,298,185円×55.6%＝4,057,791円</t>
    <rPh sb="1" eb="3">
      <t>コウジ</t>
    </rPh>
    <rPh sb="3" eb="5">
      <t>カンリ</t>
    </rPh>
    <rPh sb="5" eb="6">
      <t>ヒ</t>
    </rPh>
    <rPh sb="7" eb="9">
      <t>アンブン</t>
    </rPh>
    <rPh sb="9" eb="10">
      <t>リツ</t>
    </rPh>
    <rPh sb="24" eb="25">
      <t>エン</t>
    </rPh>
    <rPh sb="41" eb="42">
      <t>エン</t>
    </rPh>
    <phoneticPr fontId="7"/>
  </si>
  <si>
    <t>　4,057,791円×圧縮率（※2）＝4,057,791円×71.2%＝2,889,147円</t>
    <rPh sb="10" eb="11">
      <t>エン</t>
    </rPh>
    <rPh sb="12" eb="14">
      <t>アッシュク</t>
    </rPh>
    <rPh sb="14" eb="15">
      <t>リツ</t>
    </rPh>
    <rPh sb="29" eb="30">
      <t>エン</t>
    </rPh>
    <rPh sb="46" eb="47">
      <t>エン</t>
    </rPh>
    <phoneticPr fontId="7"/>
  </si>
  <si>
    <t>　※2　圧縮率（補助対象）：71.2% = 補助対象面積3,889㎡÷新棟面積5,460㎡</t>
    <rPh sb="4" eb="6">
      <t>アッシュク</t>
    </rPh>
    <rPh sb="6" eb="7">
      <t>リツ</t>
    </rPh>
    <rPh sb="8" eb="10">
      <t>ホジョ</t>
    </rPh>
    <rPh sb="10" eb="12">
      <t>タイショウ</t>
    </rPh>
    <rPh sb="22" eb="24">
      <t>ホジョ</t>
    </rPh>
    <rPh sb="24" eb="26">
      <t>タイショウ</t>
    </rPh>
    <rPh sb="26" eb="28">
      <t>メンセキ</t>
    </rPh>
    <rPh sb="35" eb="37">
      <t>シントウ</t>
    </rPh>
    <rPh sb="37" eb="39">
      <t>メンセキ</t>
    </rPh>
    <phoneticPr fontId="7"/>
  </si>
  <si>
    <t>補助対象実施設計費計（＝④）</t>
    <phoneticPr fontId="7"/>
  </si>
  <si>
    <t>　23,535,815円－9,317,170円＝14,218,645円</t>
    <rPh sb="11" eb="12">
      <t>エン</t>
    </rPh>
    <rPh sb="22" eb="23">
      <t>エン</t>
    </rPh>
    <rPh sb="34" eb="35">
      <t>エン</t>
    </rPh>
    <phoneticPr fontId="7"/>
  </si>
  <si>
    <t>　7,298,185円－2,889,147円＝4,409,038円</t>
    <rPh sb="10" eb="11">
      <t>エン</t>
    </rPh>
    <rPh sb="21" eb="22">
      <t>エン</t>
    </rPh>
    <rPh sb="32" eb="33">
      <t>エン</t>
    </rPh>
    <phoneticPr fontId="7"/>
  </si>
  <si>
    <t>金　額　（円）</t>
    <phoneticPr fontId="7"/>
  </si>
  <si>
    <t>建築工事費×按分率（※1）＝1,054,990,224円×55.6%＝586,574,565円</t>
    <rPh sb="0" eb="2">
      <t>ケンチク</t>
    </rPh>
    <rPh sb="2" eb="4">
      <t>コウジ</t>
    </rPh>
    <rPh sb="4" eb="5">
      <t>ヒ</t>
    </rPh>
    <rPh sb="6" eb="8">
      <t>アンブン</t>
    </rPh>
    <rPh sb="8" eb="9">
      <t>リツ</t>
    </rPh>
    <rPh sb="27" eb="28">
      <t>エン</t>
    </rPh>
    <rPh sb="46" eb="47">
      <t>エン</t>
    </rPh>
    <phoneticPr fontId="7"/>
  </si>
  <si>
    <t>586,574,565円×圧縮率（※2）＝586,574,565円×71.2%＝417,641,090円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</si>
  <si>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電気工事</t>
    <rPh sb="0" eb="2">
      <t>デンキ</t>
    </rPh>
    <rPh sb="2" eb="4">
      <t>コウジ</t>
    </rPh>
    <phoneticPr fontId="7"/>
  </si>
  <si>
    <t>電気工事費×按分率（※1）＝395,097,696円×55.6%＝219,674,319円</t>
    <rPh sb="0" eb="2">
      <t>デンキ</t>
    </rPh>
    <rPh sb="2" eb="4">
      <t>コウジ</t>
    </rPh>
    <rPh sb="4" eb="5">
      <t>ヒ</t>
    </rPh>
    <rPh sb="6" eb="8">
      <t>アンブン</t>
    </rPh>
    <rPh sb="8" eb="9">
      <t>リツ</t>
    </rPh>
    <rPh sb="25" eb="26">
      <t>エン</t>
    </rPh>
    <rPh sb="44" eb="45">
      <t>エン</t>
    </rPh>
    <phoneticPr fontId="7"/>
  </si>
  <si>
    <t>219,674,319円×圧縮率（※2）＝219,674,319円×71.2%＝156,408,115円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</si>
  <si>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空調設備工事</t>
    <rPh sb="0" eb="2">
      <t>クウチョウ</t>
    </rPh>
    <rPh sb="2" eb="4">
      <t>セツビ</t>
    </rPh>
    <rPh sb="4" eb="6">
      <t>コウジ</t>
    </rPh>
    <phoneticPr fontId="7"/>
  </si>
  <si>
    <t>空調設備工事費×按分率（※1）＝462,744,576円×55.6%＝257,285,984円</t>
    <rPh sb="0" eb="2">
      <t>クウチョウ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6" eb="47">
      <t>エン</t>
    </rPh>
    <phoneticPr fontId="7"/>
  </si>
  <si>
    <t>257,285,984円×圧縮率（※2）＝257,285,984円×71.2%＝183,187,621円</t>
    <rPh sb="11" eb="12">
      <t>エン</t>
    </rPh>
    <rPh sb="13" eb="15">
      <t>アッシュク</t>
    </rPh>
    <rPh sb="15" eb="16">
      <t>リツ</t>
    </rPh>
    <rPh sb="32" eb="33">
      <t>エン</t>
    </rPh>
    <rPh sb="51" eb="52">
      <t>エン</t>
    </rPh>
    <phoneticPr fontId="7"/>
  </si>
  <si>
    <t>衛生設備工事</t>
    <rPh sb="0" eb="2">
      <t>エイセイ</t>
    </rPh>
    <rPh sb="2" eb="4">
      <t>セツビ</t>
    </rPh>
    <rPh sb="4" eb="6">
      <t>コウジ</t>
    </rPh>
    <phoneticPr fontId="7"/>
  </si>
  <si>
    <t>衛生設備工事費×按分率（※1）＝120,468,384円×55.6%＝66,980,422円</t>
    <rPh sb="0" eb="2">
      <t>エイセイ</t>
    </rPh>
    <rPh sb="2" eb="4">
      <t>セツビ</t>
    </rPh>
    <rPh sb="4" eb="6">
      <t>コウジ</t>
    </rPh>
    <rPh sb="6" eb="7">
      <t>ヒ</t>
    </rPh>
    <rPh sb="8" eb="10">
      <t>アンブン</t>
    </rPh>
    <rPh sb="10" eb="11">
      <t>リツ</t>
    </rPh>
    <rPh sb="27" eb="28">
      <t>エン</t>
    </rPh>
    <rPh sb="45" eb="46">
      <t>エン</t>
    </rPh>
    <phoneticPr fontId="7"/>
  </si>
  <si>
    <t>66,980,422円×圧縮率（※2）＝66,980,422円×71.2%＝47,690,060円</t>
    <rPh sb="10" eb="11">
      <t>エン</t>
    </rPh>
    <rPh sb="12" eb="14">
      <t>アッシュク</t>
    </rPh>
    <rPh sb="14" eb="15">
      <t>リツ</t>
    </rPh>
    <rPh sb="30" eb="31">
      <t>エン</t>
    </rPh>
    <rPh sb="48" eb="49">
      <t>エン</t>
    </rPh>
    <phoneticPr fontId="7"/>
  </si>
  <si>
    <t>昇降機設備工事</t>
    <rPh sb="0" eb="3">
      <t>ショウコウキ</t>
    </rPh>
    <rPh sb="3" eb="5">
      <t>セツビ</t>
    </rPh>
    <rPh sb="5" eb="7">
      <t>コウジ</t>
    </rPh>
    <phoneticPr fontId="7"/>
  </si>
  <si>
    <t>昇降機設備工事費×按分率（※1）＝13,650,336円×55.6%＝7,589,587円</t>
    <rPh sb="0" eb="3">
      <t>ショウコウキ</t>
    </rPh>
    <rPh sb="3" eb="5">
      <t>セツビ</t>
    </rPh>
    <rPh sb="5" eb="7">
      <t>コウジ</t>
    </rPh>
    <rPh sb="7" eb="8">
      <t>ヒ</t>
    </rPh>
    <rPh sb="9" eb="11">
      <t>アンブン</t>
    </rPh>
    <rPh sb="11" eb="12">
      <t>リツ</t>
    </rPh>
    <rPh sb="27" eb="28">
      <t>エン</t>
    </rPh>
    <rPh sb="44" eb="45">
      <t>エン</t>
    </rPh>
    <phoneticPr fontId="7"/>
  </si>
  <si>
    <t>7,589,587円×圧縮率（※2）＝7,589,587円×71.2%＝5,403,786円</t>
    <rPh sb="9" eb="10">
      <t>エン</t>
    </rPh>
    <rPh sb="11" eb="13">
      <t>アッシュク</t>
    </rPh>
    <rPh sb="13" eb="14">
      <t>リツ</t>
    </rPh>
    <rPh sb="28" eb="29">
      <t>エン</t>
    </rPh>
    <rPh sb="45" eb="46">
      <t>エン</t>
    </rPh>
    <phoneticPr fontId="7"/>
  </si>
  <si>
    <t>1,054,990,224円－417,641,090円＝637,349,134円</t>
    <rPh sb="13" eb="14">
      <t>エン</t>
    </rPh>
    <rPh sb="26" eb="27">
      <t>エン</t>
    </rPh>
    <rPh sb="39" eb="40">
      <t>エン</t>
    </rPh>
    <phoneticPr fontId="7"/>
  </si>
  <si>
    <t>395,097,696円－156,408,115円＝238,689,581円</t>
    <rPh sb="11" eb="12">
      <t>エン</t>
    </rPh>
    <rPh sb="24" eb="25">
      <t>エン</t>
    </rPh>
    <rPh sb="37" eb="38">
      <t>エン</t>
    </rPh>
    <phoneticPr fontId="7"/>
  </si>
  <si>
    <t>462,744,576円－183,187,621円＝279,556,955円</t>
    <rPh sb="11" eb="12">
      <t>エン</t>
    </rPh>
    <rPh sb="24" eb="25">
      <t>エン</t>
    </rPh>
    <rPh sb="37" eb="38">
      <t>エン</t>
    </rPh>
    <phoneticPr fontId="7"/>
  </si>
  <si>
    <t>120,468,384円－47,690,060円＝72,778,324円</t>
    <rPh sb="11" eb="12">
      <t>エン</t>
    </rPh>
    <rPh sb="23" eb="24">
      <t>エン</t>
    </rPh>
    <rPh sb="35" eb="36">
      <t>エン</t>
    </rPh>
    <phoneticPr fontId="7"/>
  </si>
  <si>
    <t>13,650,336円－5,403,786円＝8,246,550円</t>
    <rPh sb="10" eb="11">
      <t>エン</t>
    </rPh>
    <rPh sb="21" eb="22">
      <t>エン</t>
    </rPh>
    <rPh sb="32" eb="33">
      <t>エン</t>
    </rPh>
    <phoneticPr fontId="7"/>
  </si>
  <si>
    <t>屋外施設工事（対象外）</t>
    <rPh sb="0" eb="2">
      <t>オクガイ</t>
    </rPh>
    <rPh sb="2" eb="4">
      <t>シセツ</t>
    </rPh>
    <rPh sb="4" eb="6">
      <t>コウジ</t>
    </rPh>
    <rPh sb="7" eb="10">
      <t>タイショウガイ</t>
    </rPh>
    <phoneticPr fontId="7"/>
  </si>
  <si>
    <t>校舎Ａ棟</t>
    <rPh sb="0" eb="2">
      <t>コウシャ</t>
    </rPh>
    <rPh sb="3" eb="4">
      <t>トウ</t>
    </rPh>
    <phoneticPr fontId="7"/>
  </si>
  <si>
    <t>SRC3-1</t>
    <phoneticPr fontId="7"/>
  </si>
  <si>
    <r>
      <t>【建築】</t>
    </r>
    <r>
      <rPr>
        <sz val="8"/>
        <color rgb="FFFF0000"/>
        <rFont val="ＭＳ Ｐゴシック"/>
        <family val="3"/>
        <charset val="128"/>
      </rPr>
      <t>※消費税・諸経費を含むこと</t>
    </r>
    <rPh sb="1" eb="3">
      <t>ケンチク</t>
    </rPh>
    <phoneticPr fontId="7"/>
  </si>
  <si>
    <t>防音シート</t>
    <rPh sb="0" eb="2">
      <t>ボウオン</t>
    </rPh>
    <phoneticPr fontId="7"/>
  </si>
  <si>
    <t>㎡</t>
    <phoneticPr fontId="7"/>
  </si>
  <si>
    <t>ボーリング</t>
    <phoneticPr fontId="7"/>
  </si>
  <si>
    <t>ｹｰﾌﾞﾙﾗｯｸ</t>
    <phoneticPr fontId="7"/>
  </si>
  <si>
    <t>W=500 2段</t>
    <rPh sb="7" eb="8">
      <t>ダン</t>
    </rPh>
    <phoneticPr fontId="7"/>
  </si>
  <si>
    <t>m</t>
    <phoneticPr fontId="7"/>
  </si>
  <si>
    <t>消火ﾎﾟﾝﾌﾟ設備</t>
    <rPh sb="0" eb="2">
      <t>ショウカ</t>
    </rPh>
    <rPh sb="7" eb="9">
      <t>セツビ</t>
    </rPh>
    <phoneticPr fontId="7"/>
  </si>
  <si>
    <t>箇所</t>
    <rPh sb="0" eb="2">
      <t>カショ</t>
    </rPh>
    <phoneticPr fontId="7"/>
  </si>
  <si>
    <t>ｴﾚﾍﾞｰﾀ</t>
    <phoneticPr fontId="7"/>
  </si>
  <si>
    <t>連結椅子</t>
    <rPh sb="0" eb="2">
      <t>レンケツ</t>
    </rPh>
    <rPh sb="2" eb="4">
      <t>イス</t>
    </rPh>
    <phoneticPr fontId="7"/>
  </si>
  <si>
    <t>固定式</t>
    <rPh sb="0" eb="3">
      <t>コテイシキ</t>
    </rPh>
    <phoneticPr fontId="7"/>
  </si>
  <si>
    <t>文部科学学園</t>
    <rPh sb="0" eb="6">
      <t>モンブカガクガクエン</t>
    </rPh>
    <phoneticPr fontId="7"/>
  </si>
  <si>
    <t>校舎Ａ棟耐震改築事業</t>
    <rPh sb="0" eb="2">
      <t>コウシャ</t>
    </rPh>
    <rPh sb="3" eb="4">
      <t>トウ</t>
    </rPh>
    <rPh sb="4" eb="10">
      <t>タイシンカイチクジギョウ</t>
    </rPh>
    <phoneticPr fontId="7"/>
  </si>
  <si>
    <t>　耐震診断費×高校按分率（※１）＝2,304,500円×55.6%＝1,281,302円</t>
    <rPh sb="1" eb="3">
      <t>タイシン</t>
    </rPh>
    <rPh sb="3" eb="5">
      <t>シンダン</t>
    </rPh>
    <rPh sb="5" eb="6">
      <t>ヒ</t>
    </rPh>
    <rPh sb="7" eb="9">
      <t>コウコウ</t>
    </rPh>
    <rPh sb="9" eb="11">
      <t>アンブン</t>
    </rPh>
    <rPh sb="11" eb="12">
      <t>リツ</t>
    </rPh>
    <rPh sb="26" eb="27">
      <t>エン</t>
    </rPh>
    <rPh sb="43" eb="44">
      <t>エン</t>
    </rPh>
    <phoneticPr fontId="7"/>
  </si>
  <si>
    <t>　※1　共通教育A棟は高校と大学で共用している。</t>
    <rPh sb="4" eb="6">
      <t>キョウツウ</t>
    </rPh>
    <rPh sb="6" eb="8">
      <t>キョウイク</t>
    </rPh>
    <rPh sb="9" eb="10">
      <t>トウ</t>
    </rPh>
    <rPh sb="11" eb="13">
      <t>コウコウ</t>
    </rPh>
    <rPh sb="14" eb="16">
      <t>ダイガク</t>
    </rPh>
    <rPh sb="17" eb="19">
      <t>キョウヨウ</t>
    </rPh>
    <phoneticPr fontId="7"/>
  </si>
  <si>
    <t>　　　　按分率（高校）： 55.6%＝3,889㎡（既存建物面積（高校分））÷7,000㎡（既存建物面積全体）</t>
    <rPh sb="4" eb="6">
      <t>アンブン</t>
    </rPh>
    <rPh sb="6" eb="7">
      <t>リツ</t>
    </rPh>
    <rPh sb="8" eb="10">
      <t>コウコウ</t>
    </rPh>
    <rPh sb="26" eb="28">
      <t>キゾン</t>
    </rPh>
    <rPh sb="28" eb="30">
      <t>タテモノ</t>
    </rPh>
    <rPh sb="30" eb="32">
      <t>メンセキ</t>
    </rPh>
    <rPh sb="33" eb="35">
      <t>コウコウ</t>
    </rPh>
    <rPh sb="35" eb="36">
      <t>ブン</t>
    </rPh>
    <rPh sb="36" eb="37">
      <t>オオイタ</t>
    </rPh>
    <rPh sb="46" eb="48">
      <t>キゾン</t>
    </rPh>
    <rPh sb="48" eb="50">
      <t>タテモノ</t>
    </rPh>
    <rPh sb="50" eb="52">
      <t>メンセキ</t>
    </rPh>
    <rPh sb="52" eb="54">
      <t>ゼンタイ</t>
    </rPh>
    <phoneticPr fontId="7"/>
  </si>
  <si>
    <t>ｺﾝｸﾘｰﾄ
強度</t>
    <rPh sb="7" eb="9">
      <t>キョウド</t>
    </rPh>
    <phoneticPr fontId="7"/>
  </si>
  <si>
    <t>補助対象面積</t>
    <rPh sb="0" eb="2">
      <t>ホジョ</t>
    </rPh>
    <rPh sb="2" eb="4">
      <t>タイショウ</t>
    </rPh>
    <rPh sb="4" eb="6">
      <t>メンセキ</t>
    </rPh>
    <phoneticPr fontId="7"/>
  </si>
  <si>
    <t>㎡</t>
    <phoneticPr fontId="7"/>
  </si>
  <si>
    <t>㎡</t>
    <phoneticPr fontId="7"/>
  </si>
  <si>
    <t>コンクリート強度の平均値を算出した資料</t>
    <phoneticPr fontId="7"/>
  </si>
  <si>
    <t>コンクリートコア試験報告書</t>
    <phoneticPr fontId="7"/>
  </si>
  <si>
    <t>Ｉｓ値</t>
  </si>
  <si>
    <t>ｑ値</t>
  </si>
  <si>
    <t>入札金額：</t>
    <rPh sb="0" eb="2">
      <t>ニュウサツ</t>
    </rPh>
    <rPh sb="2" eb="4">
      <t>キンガク</t>
    </rPh>
    <phoneticPr fontId="7"/>
  </si>
  <si>
    <t>入札金額：</t>
    <phoneticPr fontId="7"/>
  </si>
  <si>
    <t>入札金額：</t>
    <phoneticPr fontId="7"/>
  </si>
  <si>
    <t>入札金額：</t>
    <phoneticPr fontId="7"/>
  </si>
  <si>
    <t>入札金額：</t>
    <phoneticPr fontId="7"/>
  </si>
  <si>
    <t>様式８－２（耐震改築）</t>
    <rPh sb="0" eb="2">
      <t>ヨウシキ</t>
    </rPh>
    <rPh sb="8" eb="10">
      <t>カイチク</t>
    </rPh>
    <phoneticPr fontId="7"/>
  </si>
  <si>
    <t>様式８－３（耐震改築）</t>
    <rPh sb="0" eb="2">
      <t>ヨウシキ</t>
    </rPh>
    <rPh sb="8" eb="10">
      <t>カイチク</t>
    </rPh>
    <phoneticPr fontId="7"/>
  </si>
  <si>
    <t>様式８－４（耐震改築）</t>
    <rPh sb="0" eb="2">
      <t>ヨウシキ</t>
    </rPh>
    <rPh sb="6" eb="8">
      <t>タイシン</t>
    </rPh>
    <rPh sb="8" eb="10">
      <t>カイチク</t>
    </rPh>
    <phoneticPr fontId="7"/>
  </si>
  <si>
    <t>R○年度出来高（60.2%）</t>
    <phoneticPr fontId="7"/>
  </si>
  <si>
    <t>提　　　　出　　　　書　　　　類</t>
    <rPh sb="0" eb="1">
      <t>テイ</t>
    </rPh>
    <rPh sb="5" eb="6">
      <t>デ</t>
    </rPh>
    <rPh sb="10" eb="11">
      <t>ショ</t>
    </rPh>
    <rPh sb="15" eb="16">
      <t>タグイ</t>
    </rPh>
    <phoneticPr fontId="7"/>
  </si>
  <si>
    <t>耐震診断報告書等の写し（既存建物のＩｓ値等がわかる部分のみ）</t>
    <phoneticPr fontId="7"/>
  </si>
  <si>
    <t xml:space="preserve">補強計画の写し及び補強計画についての公的機関等の確認資料（様式自由、該当する場合のみ）
</t>
    <rPh sb="0" eb="2">
      <t>ホキョウ</t>
    </rPh>
    <rPh sb="7" eb="8">
      <t>オヨ</t>
    </rPh>
    <rPh sb="9" eb="11">
      <t>ホキョウ</t>
    </rPh>
    <rPh sb="11" eb="13">
      <t>ケイカク</t>
    </rPh>
    <rPh sb="18" eb="20">
      <t>コウテキ</t>
    </rPh>
    <rPh sb="20" eb="22">
      <t>キカン</t>
    </rPh>
    <rPh sb="22" eb="23">
      <t>トウ</t>
    </rPh>
    <rPh sb="24" eb="26">
      <t>カクニン</t>
    </rPh>
    <rPh sb="26" eb="28">
      <t>シリョウ</t>
    </rPh>
    <phoneticPr fontId="7"/>
  </si>
  <si>
    <t>学校施設耐震改築工事計画調書（様式８－１）</t>
    <rPh sb="0" eb="2">
      <t>ガッコウ</t>
    </rPh>
    <rPh sb="2" eb="4">
      <t>シセツ</t>
    </rPh>
    <rPh sb="4" eb="6">
      <t>タイシン</t>
    </rPh>
    <rPh sb="6" eb="8">
      <t>カイチク</t>
    </rPh>
    <rPh sb="8" eb="10">
      <t>コウジ</t>
    </rPh>
    <rPh sb="10" eb="12">
      <t>ケイカク</t>
    </rPh>
    <rPh sb="12" eb="14">
      <t>チョウショ</t>
    </rPh>
    <phoneticPr fontId="7"/>
  </si>
  <si>
    <t>学校施設耐震改築工事耐震診断費・実施設計費・工事費の内訳（様式８－２）</t>
    <rPh sb="0" eb="2">
      <t>ガッコウ</t>
    </rPh>
    <rPh sb="2" eb="4">
      <t>シセツ</t>
    </rPh>
    <rPh sb="4" eb="6">
      <t>タイシン</t>
    </rPh>
    <rPh sb="6" eb="8">
      <t>カイチク</t>
    </rPh>
    <rPh sb="8" eb="10">
      <t>コウジ</t>
    </rPh>
    <rPh sb="10" eb="12">
      <t>タイシン</t>
    </rPh>
    <rPh sb="12" eb="14">
      <t>シンダン</t>
    </rPh>
    <rPh sb="14" eb="15">
      <t>ヒ</t>
    </rPh>
    <rPh sb="16" eb="18">
      <t>ジッシ</t>
    </rPh>
    <rPh sb="18" eb="20">
      <t>セッケイ</t>
    </rPh>
    <rPh sb="20" eb="21">
      <t>ヒ</t>
    </rPh>
    <rPh sb="22" eb="24">
      <t>コウジ</t>
    </rPh>
    <rPh sb="24" eb="25">
      <t>ヒ</t>
    </rPh>
    <rPh sb="26" eb="28">
      <t>ウチワケ</t>
    </rPh>
    <phoneticPr fontId="7"/>
  </si>
  <si>
    <t>学校施設耐震改築工事建物工事費調書（様式８－３）</t>
  </si>
  <si>
    <t>様式８－４　採択理由書（耐震診断費）</t>
    <rPh sb="6" eb="8">
      <t>サイタク</t>
    </rPh>
    <rPh sb="8" eb="11">
      <t>リユウショ</t>
    </rPh>
    <rPh sb="12" eb="14">
      <t>タイシン</t>
    </rPh>
    <rPh sb="14" eb="16">
      <t>シンダン</t>
    </rPh>
    <rPh sb="16" eb="17">
      <t>ヒ</t>
    </rPh>
    <phoneticPr fontId="7"/>
  </si>
  <si>
    <t>様式８－４　採択理由書（実施設計費）</t>
    <rPh sb="6" eb="8">
      <t>サイタク</t>
    </rPh>
    <rPh sb="8" eb="11">
      <t>リユウショ</t>
    </rPh>
    <rPh sb="12" eb="14">
      <t>ジッシ</t>
    </rPh>
    <rPh sb="14" eb="17">
      <t>セッケイヒ</t>
    </rPh>
    <phoneticPr fontId="7"/>
  </si>
  <si>
    <t>様式８－４　採択理由書（工事費）</t>
    <rPh sb="6" eb="8">
      <t>サイタク</t>
    </rPh>
    <rPh sb="8" eb="11">
      <t>リユウショ</t>
    </rPh>
    <rPh sb="12" eb="15">
      <t>コウジヒ</t>
    </rPh>
    <phoneticPr fontId="7"/>
  </si>
  <si>
    <t>←令和２年度契約事業のみ対象</t>
    <phoneticPr fontId="7"/>
  </si>
  <si>
    <t>令和４年度　学校施設耐震改築工事　計画調書</t>
    <rPh sb="0" eb="1">
      <t>レイ</t>
    </rPh>
    <rPh sb="1" eb="2">
      <t>ワ</t>
    </rPh>
    <rPh sb="3" eb="5">
      <t>ネンド</t>
    </rPh>
    <rPh sb="6" eb="8">
      <t>ガッコウ</t>
    </rPh>
    <rPh sb="8" eb="10">
      <t>シセツ</t>
    </rPh>
    <rPh sb="10" eb="12">
      <t>タイシン</t>
    </rPh>
    <rPh sb="12" eb="14">
      <t>カイチク</t>
    </rPh>
    <rPh sb="14" eb="16">
      <t>コウジ</t>
    </rPh>
    <rPh sb="17" eb="19">
      <t>ケイカク</t>
    </rPh>
    <rPh sb="19" eb="21">
      <t>チョウショ</t>
    </rPh>
    <phoneticPr fontId="7"/>
  </si>
  <si>
    <t>令和４年●月●日</t>
    <rPh sb="0" eb="2">
      <t>レイワ</t>
    </rPh>
    <rPh sb="3" eb="4">
      <t>ネン</t>
    </rPh>
    <rPh sb="5" eb="6">
      <t>ゲツ</t>
    </rPh>
    <rPh sb="7" eb="8">
      <t>ニチ</t>
    </rPh>
    <phoneticPr fontId="7"/>
  </si>
  <si>
    <t>令和４年度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</si>
</sst>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_ "/>
    <numFmt numFmtId="177" formatCode="[$-411]ggge&quot;年&quot;m&quot;月&quot;d&quot;日&quot;;@"/>
    <numFmt numFmtId="178" formatCode="#,##0_);[Red]\(#,##0\)"/>
    <numFmt numFmtId="179" formatCode="#,##0&quot;円&quot;"/>
    <numFmt numFmtId="180" formatCode="#,##0;&quot;▲ &quot;#,##0"/>
    <numFmt numFmtId="181" formatCode="#,##0.0_ "/>
    <numFmt numFmtId="182" formatCode="#,##0.0;[Red]\-#,##0.0"/>
    <numFmt numFmtId="183" formatCode="#,##0.0_ &quot;千円/㎡&quot;"/>
    <numFmt numFmtId="184" formatCode="#,##0.0_ &quot;%&quot;"/>
    <numFmt numFmtId="185" formatCode="#,##0;&quot;△ &quot;#,##0"/>
    <numFmt numFmtId="186" formatCode="0_);[Red]\(0\)"/>
    <numFmt numFmtId="187" formatCode="&quot;¥&quot;#,##0_);[Red]\(&quot;¥&quot;#,##0\)"/>
    <numFmt numFmtId="188" formatCode="0.0&quot;(N/mm2) &quot;"/>
    <numFmt numFmtId="189" formatCode="yyyy&quot;年&quot;m&quot;月&quot;d&quot;日&quot;;@"/>
  </numFmts>
  <fonts count="6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4"/>
      <color rgb="FFFF0000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明朝"/>
      <family val="1"/>
      <charset val="128"/>
    </font>
    <font>
      <b/>
      <sz val="6"/>
      <color rgb="FFFF00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3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0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957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Continuous" vertical="center"/>
    </xf>
    <xf numFmtId="0" fontId="8" fillId="0" borderId="23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right" vertical="center"/>
    </xf>
    <xf numFmtId="176" fontId="8" fillId="0" borderId="29" xfId="0" applyNumberFormat="1" applyFont="1" applyFill="1" applyBorder="1" applyAlignment="1">
      <alignment vertical="center"/>
    </xf>
    <xf numFmtId="176" fontId="8" fillId="0" borderId="30" xfId="0" applyNumberFormat="1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176" fontId="8" fillId="0" borderId="30" xfId="0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8" fillId="0" borderId="35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 shrinkToFit="1"/>
    </xf>
    <xf numFmtId="178" fontId="8" fillId="0" borderId="0" xfId="0" applyNumberFormat="1" applyFont="1" applyFill="1" applyBorder="1">
      <alignment vertical="center"/>
    </xf>
    <xf numFmtId="178" fontId="32" fillId="0" borderId="51" xfId="0" applyNumberFormat="1" applyFont="1" applyFill="1" applyBorder="1" applyAlignment="1">
      <alignment vertical="center" shrinkToFit="1"/>
    </xf>
    <xf numFmtId="178" fontId="32" fillId="0" borderId="52" xfId="0" applyNumberFormat="1" applyFont="1" applyFill="1" applyBorder="1" applyAlignment="1">
      <alignment vertical="center" shrinkToFit="1"/>
    </xf>
    <xf numFmtId="178" fontId="32" fillId="0" borderId="53" xfId="0" applyNumberFormat="1" applyFont="1" applyFill="1" applyBorder="1" applyAlignment="1">
      <alignment vertical="center" shrinkToFit="1"/>
    </xf>
    <xf numFmtId="178" fontId="32" fillId="0" borderId="54" xfId="0" applyNumberFormat="1" applyFont="1" applyFill="1" applyBorder="1" applyAlignment="1">
      <alignment vertical="center"/>
    </xf>
    <xf numFmtId="178" fontId="32" fillId="0" borderId="55" xfId="0" applyNumberFormat="1" applyFont="1" applyFill="1" applyBorder="1" applyAlignment="1">
      <alignment vertical="center" shrinkToFit="1"/>
    </xf>
    <xf numFmtId="178" fontId="32" fillId="0" borderId="56" xfId="0" applyNumberFormat="1" applyFont="1" applyFill="1" applyBorder="1" applyAlignment="1">
      <alignment vertical="center" shrinkToFit="1"/>
    </xf>
    <xf numFmtId="178" fontId="32" fillId="0" borderId="57" xfId="0" applyNumberFormat="1" applyFont="1" applyFill="1" applyBorder="1" applyAlignment="1">
      <alignment vertical="center" shrinkToFit="1"/>
    </xf>
    <xf numFmtId="178" fontId="32" fillId="0" borderId="56" xfId="0" applyNumberFormat="1" applyFont="1" applyFill="1" applyBorder="1" applyAlignment="1">
      <alignment vertical="center" justifyLastLine="1" shrinkToFit="1"/>
    </xf>
    <xf numFmtId="0" fontId="8" fillId="0" borderId="0" xfId="0" applyFont="1" applyFill="1" applyBorder="1" applyAlignment="1">
      <alignment vertical="center" textRotation="255" shrinkToFit="1"/>
    </xf>
    <xf numFmtId="0" fontId="8" fillId="0" borderId="20" xfId="0" applyFont="1" applyFill="1" applyBorder="1" applyAlignment="1">
      <alignment horizontal="center" vertical="center" textRotation="255" shrinkToFit="1"/>
    </xf>
    <xf numFmtId="0" fontId="8" fillId="0" borderId="21" xfId="0" applyFont="1" applyFill="1" applyBorder="1" applyAlignment="1">
      <alignment horizontal="center" vertical="center" textRotation="255" shrinkToFit="1"/>
    </xf>
    <xf numFmtId="178" fontId="32" fillId="0" borderId="37" xfId="0" applyNumberFormat="1" applyFont="1" applyFill="1" applyBorder="1" applyAlignment="1">
      <alignment vertical="center"/>
    </xf>
    <xf numFmtId="0" fontId="8" fillId="0" borderId="83" xfId="0" applyFont="1" applyFill="1" applyBorder="1" applyAlignment="1">
      <alignment vertical="distributed" textRotation="255" justifyLastLine="1"/>
    </xf>
    <xf numFmtId="0" fontId="34" fillId="25" borderId="92" xfId="0" applyFont="1" applyFill="1" applyBorder="1">
      <alignment vertical="center"/>
    </xf>
    <xf numFmtId="0" fontId="34" fillId="25" borderId="107" xfId="0" applyFont="1" applyFill="1" applyBorder="1">
      <alignment vertical="center"/>
    </xf>
    <xf numFmtId="0" fontId="34" fillId="25" borderId="109" xfId="0" applyFont="1" applyFill="1" applyBorder="1">
      <alignment vertical="center"/>
    </xf>
    <xf numFmtId="38" fontId="34" fillId="25" borderId="110" xfId="33" applyFont="1" applyFill="1" applyBorder="1">
      <alignment vertical="center"/>
    </xf>
    <xf numFmtId="0" fontId="34" fillId="25" borderId="111" xfId="0" applyFont="1" applyFill="1" applyBorder="1">
      <alignment vertical="center"/>
    </xf>
    <xf numFmtId="182" fontId="34" fillId="25" borderId="109" xfId="33" applyNumberFormat="1" applyFont="1" applyFill="1" applyBorder="1">
      <alignment vertical="center"/>
    </xf>
    <xf numFmtId="176" fontId="34" fillId="25" borderId="109" xfId="0" applyNumberFormat="1" applyFont="1" applyFill="1" applyBorder="1">
      <alignment vertical="center"/>
    </xf>
    <xf numFmtId="176" fontId="34" fillId="25" borderId="110" xfId="0" applyNumberFormat="1" applyFont="1" applyFill="1" applyBorder="1">
      <alignment vertical="center"/>
    </xf>
    <xf numFmtId="0" fontId="34" fillId="25" borderId="109" xfId="0" applyFont="1" applyFill="1" applyBorder="1" applyAlignment="1">
      <alignment horizontal="center" vertical="center"/>
    </xf>
    <xf numFmtId="0" fontId="34" fillId="25" borderId="110" xfId="0" applyFont="1" applyFill="1" applyBorder="1" applyAlignment="1">
      <alignment horizontal="center" vertical="center"/>
    </xf>
    <xf numFmtId="38" fontId="34" fillId="25" borderId="109" xfId="33" applyFont="1" applyFill="1" applyBorder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14" fillId="0" borderId="17" xfId="0" applyFont="1" applyBorder="1" applyAlignment="1">
      <alignment vertical="center" shrinkToFit="1"/>
    </xf>
    <xf numFmtId="0" fontId="8" fillId="30" borderId="36" xfId="0" applyFont="1" applyFill="1" applyBorder="1" applyAlignment="1">
      <alignment horizontal="center" vertical="center" wrapText="1" justifyLastLine="1"/>
    </xf>
    <xf numFmtId="178" fontId="8" fillId="30" borderId="49" xfId="0" applyNumberFormat="1" applyFont="1" applyFill="1" applyBorder="1" applyAlignment="1">
      <alignment horizontal="center" vertical="center" justifyLastLine="1"/>
    </xf>
    <xf numFmtId="0" fontId="8" fillId="30" borderId="32" xfId="0" applyFont="1" applyFill="1" applyBorder="1" applyAlignment="1">
      <alignment horizontal="center" vertical="center" wrapText="1" justifyLastLine="1"/>
    </xf>
    <xf numFmtId="178" fontId="8" fillId="30" borderId="33" xfId="0" applyNumberFormat="1" applyFont="1" applyFill="1" applyBorder="1" applyAlignment="1">
      <alignment horizontal="center" vertical="center" justifyLastLine="1"/>
    </xf>
    <xf numFmtId="0" fontId="8" fillId="30" borderId="27" xfId="0" applyFont="1" applyFill="1" applyBorder="1" applyAlignment="1">
      <alignment horizontal="center" vertical="center" wrapText="1" justifyLastLine="1"/>
    </xf>
    <xf numFmtId="178" fontId="8" fillId="30" borderId="28" xfId="0" applyNumberFormat="1" applyFont="1" applyFill="1" applyBorder="1" applyAlignment="1">
      <alignment horizontal="center" vertical="center" justifyLastLine="1"/>
    </xf>
    <xf numFmtId="0" fontId="8" fillId="0" borderId="0" xfId="0" applyFont="1" applyAlignment="1">
      <alignment horizontal="center" vertical="center"/>
    </xf>
    <xf numFmtId="0" fontId="43" fillId="0" borderId="18" xfId="47" applyFont="1" applyBorder="1" applyAlignment="1">
      <alignment vertical="center"/>
    </xf>
    <xf numFmtId="176" fontId="34" fillId="25" borderId="109" xfId="0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34" fillId="25" borderId="92" xfId="0" applyFont="1" applyFill="1" applyBorder="1" applyAlignment="1">
      <alignment horizontal="left" vertical="center"/>
    </xf>
    <xf numFmtId="185" fontId="53" fillId="0" borderId="52" xfId="0" applyNumberFormat="1" applyFont="1" applyFill="1" applyBorder="1" applyAlignment="1">
      <alignment vertical="center" shrinkToFit="1"/>
    </xf>
    <xf numFmtId="178" fontId="53" fillId="0" borderId="52" xfId="0" applyNumberFormat="1" applyFont="1" applyFill="1" applyBorder="1" applyAlignment="1">
      <alignment vertical="center" shrinkToFit="1"/>
    </xf>
    <xf numFmtId="176" fontId="8" fillId="0" borderId="21" xfId="0" applyNumberFormat="1" applyFont="1" applyBorder="1" applyAlignment="1" applyProtection="1">
      <alignment horizontal="right" vertical="center" shrinkToFit="1"/>
      <protection locked="0"/>
    </xf>
    <xf numFmtId="176" fontId="8" fillId="0" borderId="22" xfId="0" applyNumberFormat="1" applyFont="1" applyBorder="1" applyAlignment="1" applyProtection="1">
      <alignment horizontal="right" vertical="center" shrinkToFit="1"/>
      <protection locked="0"/>
    </xf>
    <xf numFmtId="178" fontId="8" fillId="0" borderId="0" xfId="0" applyNumberFormat="1" applyFont="1" applyBorder="1" applyAlignment="1" applyProtection="1">
      <alignment horizontal="right" vertical="center"/>
      <protection locked="0"/>
    </xf>
    <xf numFmtId="178" fontId="8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30" borderId="16" xfId="0" applyNumberFormat="1" applyFont="1" applyFill="1" applyBorder="1" applyAlignment="1" applyProtection="1">
      <alignment horizontal="distributed" vertical="center" wrapText="1" justifyLastLine="1"/>
    </xf>
    <xf numFmtId="0" fontId="8" fillId="30" borderId="15" xfId="0" applyFont="1" applyFill="1" applyBorder="1" applyAlignment="1" applyProtection="1">
      <alignment horizontal="distributed" vertical="center" justifyLastLine="1"/>
    </xf>
    <xf numFmtId="0" fontId="8" fillId="30" borderId="11" xfId="0" applyFont="1" applyFill="1" applyBorder="1" applyAlignment="1" applyProtection="1">
      <alignment horizontal="distributed" vertical="center" justifyLastLine="1"/>
    </xf>
    <xf numFmtId="0" fontId="8" fillId="30" borderId="10" xfId="0" applyFont="1" applyFill="1" applyBorder="1" applyAlignment="1" applyProtection="1">
      <alignment horizontal="distributed" vertical="center" justifyLastLine="1"/>
    </xf>
    <xf numFmtId="0" fontId="8" fillId="30" borderId="18" xfId="0" applyFont="1" applyFill="1" applyBorder="1" applyAlignment="1" applyProtection="1">
      <alignment horizontal="left" vertical="center"/>
    </xf>
    <xf numFmtId="0" fontId="8" fillId="30" borderId="12" xfId="0" applyFont="1" applyFill="1" applyBorder="1" applyAlignment="1" applyProtection="1">
      <alignment horizontal="distributed" vertical="center" justifyLastLine="1"/>
    </xf>
    <xf numFmtId="0" fontId="8" fillId="30" borderId="19" xfId="0" applyFont="1" applyFill="1" applyBorder="1" applyAlignment="1" applyProtection="1">
      <alignment horizontal="left" vertical="center"/>
    </xf>
    <xf numFmtId="0" fontId="8" fillId="0" borderId="13" xfId="0" applyFont="1" applyBorder="1" applyProtection="1">
      <alignment vertical="center"/>
    </xf>
    <xf numFmtId="179" fontId="8" fillId="0" borderId="0" xfId="0" applyNumberFormat="1" applyFont="1" applyBorder="1" applyAlignment="1" applyProtection="1">
      <alignment vertical="center"/>
    </xf>
    <xf numFmtId="180" fontId="8" fillId="0" borderId="0" xfId="0" applyNumberFormat="1" applyFont="1" applyBorder="1" applyAlignment="1" applyProtection="1">
      <alignment vertical="center"/>
    </xf>
    <xf numFmtId="0" fontId="8" fillId="0" borderId="37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>
      <alignment horizontal="right" vertical="center"/>
    </xf>
    <xf numFmtId="0" fontId="8" fillId="30" borderId="11" xfId="46" applyFont="1" applyFill="1" applyBorder="1" applyAlignment="1" applyProtection="1">
      <alignment horizontal="center" vertical="center" wrapText="1"/>
    </xf>
    <xf numFmtId="0" fontId="34" fillId="25" borderId="96" xfId="0" applyFont="1" applyFill="1" applyBorder="1" applyProtection="1">
      <alignment vertical="center"/>
      <protection locked="0"/>
    </xf>
    <xf numFmtId="0" fontId="34" fillId="25" borderId="97" xfId="0" applyFont="1" applyFill="1" applyBorder="1" applyProtection="1">
      <alignment vertical="center"/>
      <protection locked="0"/>
    </xf>
    <xf numFmtId="0" fontId="34" fillId="25" borderId="25" xfId="0" applyFont="1" applyFill="1" applyBorder="1" applyProtection="1">
      <alignment vertical="center"/>
      <protection locked="0"/>
    </xf>
    <xf numFmtId="0" fontId="34" fillId="25" borderId="46" xfId="0" applyFont="1" applyFill="1" applyBorder="1" applyProtection="1">
      <alignment vertical="center"/>
      <protection locked="0"/>
    </xf>
    <xf numFmtId="0" fontId="34" fillId="25" borderId="20" xfId="0" applyFont="1" applyFill="1" applyBorder="1" applyProtection="1">
      <alignment vertical="center"/>
      <protection locked="0"/>
    </xf>
    <xf numFmtId="0" fontId="34" fillId="25" borderId="0" xfId="0" applyFont="1" applyFill="1" applyBorder="1" applyProtection="1">
      <alignment vertical="center"/>
      <protection locked="0"/>
    </xf>
    <xf numFmtId="176" fontId="34" fillId="25" borderId="0" xfId="0" applyNumberFormat="1" applyFont="1" applyFill="1" applyBorder="1" applyProtection="1">
      <alignment vertical="center"/>
      <protection locked="0"/>
    </xf>
    <xf numFmtId="176" fontId="34" fillId="25" borderId="20" xfId="0" applyNumberFormat="1" applyFont="1" applyFill="1" applyBorder="1" applyProtection="1">
      <alignment vertical="center"/>
      <protection locked="0"/>
    </xf>
    <xf numFmtId="0" fontId="34" fillId="25" borderId="47" xfId="0" applyFont="1" applyFill="1" applyBorder="1" applyProtection="1">
      <alignment vertical="center"/>
      <protection locked="0"/>
    </xf>
    <xf numFmtId="0" fontId="34" fillId="25" borderId="37" xfId="0" applyFont="1" applyFill="1" applyBorder="1" applyProtection="1">
      <alignment vertical="center"/>
      <protection locked="0"/>
    </xf>
    <xf numFmtId="0" fontId="34" fillId="25" borderId="105" xfId="0" applyFont="1" applyFill="1" applyBorder="1" applyProtection="1">
      <alignment vertical="center"/>
      <protection locked="0"/>
    </xf>
    <xf numFmtId="176" fontId="34" fillId="25" borderId="105" xfId="0" applyNumberFormat="1" applyFont="1" applyFill="1" applyBorder="1" applyProtection="1">
      <alignment vertical="center"/>
      <protection locked="0"/>
    </xf>
    <xf numFmtId="0" fontId="34" fillId="25" borderId="106" xfId="0" applyFont="1" applyFill="1" applyBorder="1" applyProtection="1">
      <alignment vertical="center"/>
      <protection locked="0"/>
    </xf>
    <xf numFmtId="9" fontId="34" fillId="25" borderId="0" xfId="43" applyFont="1" applyFill="1" applyBorder="1" applyProtection="1">
      <alignment vertical="center"/>
      <protection locked="0"/>
    </xf>
    <xf numFmtId="0" fontId="34" fillId="25" borderId="84" xfId="0" applyFont="1" applyFill="1" applyBorder="1" applyProtection="1">
      <alignment vertical="center"/>
      <protection locked="0"/>
    </xf>
    <xf numFmtId="0" fontId="34" fillId="25" borderId="96" xfId="0" applyFont="1" applyFill="1" applyBorder="1" applyAlignment="1" applyProtection="1">
      <alignment horizontal="right" vertical="center"/>
      <protection locked="0"/>
    </xf>
    <xf numFmtId="176" fontId="34" fillId="25" borderId="96" xfId="0" applyNumberFormat="1" applyFont="1" applyFill="1" applyBorder="1" applyProtection="1">
      <alignment vertical="center"/>
      <protection locked="0"/>
    </xf>
    <xf numFmtId="176" fontId="34" fillId="25" borderId="84" xfId="0" applyNumberFormat="1" applyFont="1" applyFill="1" applyBorder="1" applyProtection="1">
      <alignment vertical="center"/>
      <protection locked="0"/>
    </xf>
    <xf numFmtId="0" fontId="34" fillId="25" borderId="28" xfId="0" applyFont="1" applyFill="1" applyBorder="1" applyProtection="1">
      <alignment vertical="center"/>
      <protection locked="0"/>
    </xf>
    <xf numFmtId="0" fontId="34" fillId="25" borderId="111" xfId="0" applyFont="1" applyFill="1" applyBorder="1" applyProtection="1">
      <alignment vertical="center"/>
      <protection locked="0"/>
    </xf>
    <xf numFmtId="182" fontId="34" fillId="25" borderId="109" xfId="33" applyNumberFormat="1" applyFont="1" applyFill="1" applyBorder="1" applyProtection="1">
      <alignment vertical="center"/>
      <protection locked="0"/>
    </xf>
    <xf numFmtId="0" fontId="34" fillId="25" borderId="115" xfId="0" applyFont="1" applyFill="1" applyBorder="1" applyProtection="1">
      <alignment vertical="center"/>
      <protection locked="0"/>
    </xf>
    <xf numFmtId="182" fontId="34" fillId="25" borderId="112" xfId="33" applyNumberFormat="1" applyFont="1" applyFill="1" applyBorder="1" applyProtection="1">
      <alignment vertical="center"/>
      <protection locked="0"/>
    </xf>
    <xf numFmtId="38" fontId="34" fillId="25" borderId="112" xfId="33" applyFont="1" applyFill="1" applyBorder="1" applyProtection="1">
      <alignment vertical="center"/>
      <protection locked="0"/>
    </xf>
    <xf numFmtId="0" fontId="34" fillId="25" borderId="121" xfId="0" applyFont="1" applyFill="1" applyBorder="1" applyProtection="1">
      <alignment vertical="center"/>
      <protection locked="0"/>
    </xf>
    <xf numFmtId="0" fontId="34" fillId="25" borderId="163" xfId="0" applyFont="1" applyFill="1" applyBorder="1" applyProtection="1">
      <alignment vertical="center"/>
      <protection locked="0"/>
    </xf>
    <xf numFmtId="38" fontId="34" fillId="25" borderId="121" xfId="33" applyFont="1" applyFill="1" applyBorder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  <protection locked="0"/>
    </xf>
    <xf numFmtId="0" fontId="8" fillId="0" borderId="30" xfId="0" applyFont="1" applyFill="1" applyBorder="1" applyAlignment="1" applyProtection="1">
      <alignment horizontal="left" vertical="center"/>
      <protection locked="0"/>
    </xf>
    <xf numFmtId="0" fontId="8" fillId="0" borderId="46" xfId="0" applyFont="1" applyFill="1" applyBorder="1" applyAlignment="1" applyProtection="1">
      <alignment horizontal="left" vertical="center"/>
      <protection locked="0"/>
    </xf>
    <xf numFmtId="0" fontId="34" fillId="25" borderId="109" xfId="0" applyFont="1" applyFill="1" applyBorder="1" applyAlignment="1" applyProtection="1">
      <alignment vertical="center"/>
      <protection locked="0"/>
    </xf>
    <xf numFmtId="38" fontId="34" fillId="25" borderId="111" xfId="33" applyFont="1" applyFill="1" applyBorder="1" applyAlignment="1" applyProtection="1">
      <alignment vertical="center"/>
      <protection locked="0"/>
    </xf>
    <xf numFmtId="176" fontId="34" fillId="25" borderId="109" xfId="0" applyNumberFormat="1" applyFont="1" applyFill="1" applyBorder="1" applyAlignment="1" applyProtection="1">
      <alignment vertical="center"/>
      <protection locked="0"/>
    </xf>
    <xf numFmtId="186" fontId="34" fillId="25" borderId="109" xfId="0" applyNumberFormat="1" applyFont="1" applyFill="1" applyBorder="1" applyAlignment="1" applyProtection="1">
      <alignment vertical="center"/>
      <protection locked="0"/>
    </xf>
    <xf numFmtId="187" fontId="34" fillId="25" borderId="109" xfId="0" applyNumberFormat="1" applyFont="1" applyFill="1" applyBorder="1" applyAlignment="1" applyProtection="1">
      <alignment vertical="center"/>
      <protection locked="0"/>
    </xf>
    <xf numFmtId="187" fontId="34" fillId="25" borderId="110" xfId="33" applyNumberFormat="1" applyFont="1" applyFill="1" applyBorder="1" applyProtection="1">
      <alignment vertical="center"/>
      <protection locked="0"/>
    </xf>
    <xf numFmtId="187" fontId="34" fillId="25" borderId="110" xfId="33" applyNumberFormat="1" applyFont="1" applyFill="1" applyBorder="1" applyAlignment="1" applyProtection="1">
      <alignment vertical="center"/>
      <protection locked="0"/>
    </xf>
    <xf numFmtId="187" fontId="34" fillId="25" borderId="162" xfId="33" applyNumberFormat="1" applyFont="1" applyFill="1" applyBorder="1" applyProtection="1">
      <alignment vertical="center"/>
      <protection locked="0"/>
    </xf>
    <xf numFmtId="187" fontId="34" fillId="25" borderId="113" xfId="33" applyNumberFormat="1" applyFont="1" applyFill="1" applyBorder="1" applyProtection="1">
      <alignment vertical="center"/>
      <protection locked="0"/>
    </xf>
    <xf numFmtId="0" fontId="34" fillId="25" borderId="109" xfId="0" applyNumberFormat="1" applyFont="1" applyFill="1" applyBorder="1" applyProtection="1">
      <alignment vertical="center"/>
      <protection locked="0"/>
    </xf>
    <xf numFmtId="0" fontId="34" fillId="25" borderId="109" xfId="0" applyNumberFormat="1" applyFont="1" applyFill="1" applyBorder="1" applyAlignment="1" applyProtection="1">
      <alignment vertical="center"/>
      <protection locked="0"/>
    </xf>
    <xf numFmtId="0" fontId="34" fillId="25" borderId="112" xfId="0" applyNumberFormat="1" applyFont="1" applyFill="1" applyBorder="1" applyProtection="1">
      <alignment vertical="center"/>
      <protection locked="0"/>
    </xf>
    <xf numFmtId="0" fontId="34" fillId="25" borderId="92" xfId="0" applyNumberFormat="1" applyFont="1" applyFill="1" applyBorder="1" applyProtection="1">
      <alignment vertical="center"/>
      <protection locked="0"/>
    </xf>
    <xf numFmtId="0" fontId="34" fillId="25" borderId="92" xfId="0" applyNumberFormat="1" applyFont="1" applyFill="1" applyBorder="1" applyAlignment="1" applyProtection="1">
      <alignment vertical="center"/>
      <protection locked="0"/>
    </xf>
    <xf numFmtId="0" fontId="34" fillId="25" borderId="104" xfId="0" applyNumberFormat="1" applyFont="1" applyFill="1" applyBorder="1" applyProtection="1">
      <alignment vertical="center"/>
      <protection locked="0"/>
    </xf>
    <xf numFmtId="0" fontId="34" fillId="25" borderId="111" xfId="0" applyFont="1" applyFill="1" applyBorder="1" applyAlignment="1" applyProtection="1">
      <alignment vertical="center"/>
      <protection locked="0"/>
    </xf>
    <xf numFmtId="182" fontId="34" fillId="25" borderId="109" xfId="33" applyNumberFormat="1" applyFont="1" applyFill="1" applyBorder="1" applyAlignment="1" applyProtection="1">
      <alignment vertical="center"/>
      <protection locked="0"/>
    </xf>
    <xf numFmtId="0" fontId="34" fillId="25" borderId="107" xfId="0" applyFont="1" applyFill="1" applyBorder="1" applyAlignment="1" applyProtection="1">
      <alignment vertical="center"/>
      <protection locked="0"/>
    </xf>
    <xf numFmtId="0" fontId="34" fillId="25" borderId="114" xfId="0" applyFont="1" applyFill="1" applyBorder="1" applyAlignment="1" applyProtection="1">
      <alignment vertical="center"/>
      <protection locked="0"/>
    </xf>
    <xf numFmtId="38" fontId="34" fillId="25" borderId="109" xfId="33" applyFont="1" applyFill="1" applyBorder="1" applyAlignment="1" applyProtection="1">
      <alignment vertical="center"/>
      <protection locked="0"/>
    </xf>
    <xf numFmtId="0" fontId="34" fillId="25" borderId="106" xfId="0" applyFont="1" applyFill="1" applyBorder="1" applyAlignment="1" applyProtection="1">
      <alignment vertical="center"/>
      <protection locked="0"/>
    </xf>
    <xf numFmtId="186" fontId="34" fillId="25" borderId="110" xfId="0" applyNumberFormat="1" applyFont="1" applyFill="1" applyBorder="1" applyAlignment="1" applyProtection="1">
      <alignment vertical="center"/>
      <protection locked="0"/>
    </xf>
    <xf numFmtId="186" fontId="34" fillId="25" borderId="113" xfId="0" applyNumberFormat="1" applyFont="1" applyFill="1" applyBorder="1" applyAlignment="1" applyProtection="1">
      <alignment vertical="center"/>
      <protection locked="0"/>
    </xf>
    <xf numFmtId="176" fontId="8" fillId="0" borderId="30" xfId="0" applyNumberFormat="1" applyFont="1" applyFill="1" applyBorder="1" applyAlignment="1" applyProtection="1">
      <alignment horizontal="right" vertical="center"/>
      <protection locked="0"/>
    </xf>
    <xf numFmtId="0" fontId="43" fillId="0" borderId="0" xfId="47" applyFont="1" applyProtection="1">
      <alignment vertical="center"/>
    </xf>
    <xf numFmtId="0" fontId="4" fillId="0" borderId="0" xfId="47" applyProtection="1">
      <alignment vertical="center"/>
    </xf>
    <xf numFmtId="0" fontId="54" fillId="0" borderId="18" xfId="47" applyFont="1" applyBorder="1" applyAlignment="1" applyProtection="1">
      <alignment vertical="center"/>
    </xf>
    <xf numFmtId="0" fontId="54" fillId="0" borderId="89" xfId="47" applyFont="1" applyBorder="1" applyAlignment="1" applyProtection="1">
      <alignment vertical="center"/>
    </xf>
    <xf numFmtId="0" fontId="54" fillId="0" borderId="50" xfId="47" applyFont="1" applyBorder="1" applyAlignment="1" applyProtection="1">
      <alignment vertical="center"/>
    </xf>
    <xf numFmtId="0" fontId="54" fillId="0" borderId="0" xfId="47" applyFont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right" vertical="center"/>
      <protection locked="0"/>
    </xf>
    <xf numFmtId="0" fontId="6" fillId="0" borderId="31" xfId="0" applyFont="1" applyFill="1" applyBorder="1" applyAlignment="1" applyProtection="1">
      <alignment horizontal="right" vertical="center"/>
      <protection locked="0"/>
    </xf>
    <xf numFmtId="0" fontId="0" fillId="0" borderId="31" xfId="0" applyFont="1" applyFill="1" applyBorder="1" applyAlignment="1" applyProtection="1">
      <alignment horizontal="right" vertical="center"/>
      <protection locked="0"/>
    </xf>
    <xf numFmtId="0" fontId="8" fillId="0" borderId="31" xfId="0" applyFont="1" applyFill="1" applyBorder="1" applyAlignment="1" applyProtection="1">
      <alignment horizontal="left" vertical="center"/>
      <protection locked="0"/>
    </xf>
    <xf numFmtId="176" fontId="8" fillId="0" borderId="29" xfId="0" applyNumberFormat="1" applyFont="1" applyFill="1" applyBorder="1" applyAlignment="1" applyProtection="1">
      <alignment horizontal="right" vertical="center"/>
      <protection locked="0"/>
    </xf>
    <xf numFmtId="178" fontId="32" fillId="0" borderId="51" xfId="0" applyNumberFormat="1" applyFont="1" applyFill="1" applyBorder="1" applyAlignment="1" applyProtection="1">
      <alignment horizontal="right" vertical="center" shrinkToFit="1"/>
      <protection locked="0"/>
    </xf>
    <xf numFmtId="178" fontId="32" fillId="0" borderId="52" xfId="0" applyNumberFormat="1" applyFont="1" applyFill="1" applyBorder="1" applyAlignment="1" applyProtection="1">
      <alignment horizontal="right" vertical="center" shrinkToFit="1"/>
      <protection locked="0"/>
    </xf>
    <xf numFmtId="178" fontId="32" fillId="0" borderId="52" xfId="0" applyNumberFormat="1" applyFont="1" applyFill="1" applyBorder="1" applyAlignment="1" applyProtection="1">
      <alignment horizontal="right" vertical="center" wrapText="1" shrinkToFit="1"/>
      <protection locked="0"/>
    </xf>
    <xf numFmtId="178" fontId="32" fillId="0" borderId="54" xfId="0" applyNumberFormat="1" applyFont="1" applyFill="1" applyBorder="1" applyAlignment="1" applyProtection="1">
      <alignment horizontal="right" vertical="center"/>
      <protection locked="0"/>
    </xf>
    <xf numFmtId="178" fontId="32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32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vertical="center" textRotation="255" shrinkToFit="1"/>
    </xf>
    <xf numFmtId="0" fontId="9" fillId="0" borderId="0" xfId="0" applyFont="1" applyFill="1" applyBorder="1" applyAlignment="1" applyProtection="1">
      <alignment horizontal="centerContinuous" vertical="center"/>
    </xf>
    <xf numFmtId="178" fontId="11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30" borderId="36" xfId="0" applyFont="1" applyFill="1" applyBorder="1" applyAlignment="1" applyProtection="1">
      <alignment horizontal="center" vertical="center" wrapText="1" justifyLastLine="1"/>
    </xf>
    <xf numFmtId="178" fontId="8" fillId="30" borderId="49" xfId="0" applyNumberFormat="1" applyFont="1" applyFill="1" applyBorder="1" applyAlignment="1" applyProtection="1">
      <alignment horizontal="center" vertical="center" justifyLastLine="1"/>
    </xf>
    <xf numFmtId="0" fontId="8" fillId="0" borderId="23" xfId="0" applyFont="1" applyFill="1" applyBorder="1" applyAlignment="1" applyProtection="1">
      <alignment vertical="center"/>
    </xf>
    <xf numFmtId="0" fontId="8" fillId="0" borderId="24" xfId="0" applyFont="1" applyFill="1" applyBorder="1" applyAlignment="1" applyProtection="1">
      <alignment vertical="center"/>
    </xf>
    <xf numFmtId="178" fontId="32" fillId="0" borderId="53" xfId="0" applyNumberFormat="1" applyFont="1" applyFill="1" applyBorder="1" applyAlignment="1" applyProtection="1">
      <alignment vertical="center" shrinkToFit="1"/>
    </xf>
    <xf numFmtId="0" fontId="8" fillId="0" borderId="25" xfId="0" applyFont="1" applyFill="1" applyBorder="1" applyAlignment="1" applyProtection="1">
      <alignment vertical="center"/>
    </xf>
    <xf numFmtId="178" fontId="32" fillId="0" borderId="52" xfId="0" applyNumberFormat="1" applyFont="1" applyFill="1" applyBorder="1" applyAlignment="1" applyProtection="1">
      <alignment vertical="center" shrinkToFit="1"/>
    </xf>
    <xf numFmtId="0" fontId="8" fillId="0" borderId="20" xfId="0" applyFont="1" applyFill="1" applyBorder="1" applyAlignment="1" applyProtection="1">
      <alignment horizontal="center" vertical="center" textRotation="255" shrinkToFit="1"/>
    </xf>
    <xf numFmtId="0" fontId="8" fillId="0" borderId="20" xfId="0" applyFont="1" applyFill="1" applyBorder="1" applyAlignment="1" applyProtection="1">
      <alignment vertical="center"/>
    </xf>
    <xf numFmtId="0" fontId="8" fillId="0" borderId="47" xfId="0" applyFont="1" applyFill="1" applyBorder="1" applyAlignment="1" applyProtection="1">
      <alignment vertical="center"/>
    </xf>
    <xf numFmtId="0" fontId="8" fillId="0" borderId="26" xfId="0" applyFont="1" applyFill="1" applyBorder="1" applyAlignment="1" applyProtection="1">
      <alignment horizontal="right" vertical="center"/>
    </xf>
    <xf numFmtId="178" fontId="32" fillId="0" borderId="55" xfId="0" applyNumberFormat="1" applyFont="1" applyFill="1" applyBorder="1" applyAlignment="1" applyProtection="1">
      <alignment vertical="center" shrinkToFit="1"/>
    </xf>
    <xf numFmtId="0" fontId="8" fillId="30" borderId="32" xfId="0" applyFont="1" applyFill="1" applyBorder="1" applyAlignment="1" applyProtection="1">
      <alignment horizontal="center" vertical="center" wrapText="1" justifyLastLine="1"/>
    </xf>
    <xf numFmtId="178" fontId="8" fillId="30" borderId="33" xfId="0" applyNumberFormat="1" applyFont="1" applyFill="1" applyBorder="1" applyAlignment="1" applyProtection="1">
      <alignment horizontal="center" vertical="center" justifyLastLine="1"/>
    </xf>
    <xf numFmtId="0" fontId="8" fillId="0" borderId="21" xfId="0" applyFont="1" applyFill="1" applyBorder="1" applyAlignment="1" applyProtection="1">
      <alignment horizontal="center" vertical="center" textRotation="255" shrinkToFit="1"/>
    </xf>
    <xf numFmtId="0" fontId="8" fillId="0" borderId="21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8" fillId="30" borderId="27" xfId="0" applyFont="1" applyFill="1" applyBorder="1" applyAlignment="1" applyProtection="1">
      <alignment horizontal="center" vertical="center" wrapText="1" justifyLastLine="1"/>
    </xf>
    <xf numFmtId="178" fontId="8" fillId="30" borderId="28" xfId="0" applyNumberFormat="1" applyFont="1" applyFill="1" applyBorder="1" applyAlignment="1" applyProtection="1">
      <alignment horizontal="center" vertical="center" justifyLastLine="1"/>
    </xf>
    <xf numFmtId="178" fontId="32" fillId="0" borderId="56" xfId="0" applyNumberFormat="1" applyFont="1" applyFill="1" applyBorder="1" applyAlignment="1" applyProtection="1">
      <alignment vertical="center" shrinkToFit="1"/>
    </xf>
    <xf numFmtId="0" fontId="8" fillId="0" borderId="83" xfId="0" applyFont="1" applyFill="1" applyBorder="1" applyAlignment="1" applyProtection="1">
      <alignment vertical="distributed" textRotation="255" justifyLastLine="1"/>
    </xf>
    <xf numFmtId="178" fontId="32" fillId="0" borderId="57" xfId="0" applyNumberFormat="1" applyFont="1" applyFill="1" applyBorder="1" applyAlignment="1" applyProtection="1">
      <alignment vertical="center" shrinkToFit="1"/>
    </xf>
    <xf numFmtId="0" fontId="8" fillId="0" borderId="34" xfId="0" applyFont="1" applyFill="1" applyBorder="1" applyAlignment="1" applyProtection="1">
      <alignment vertical="center"/>
    </xf>
    <xf numFmtId="0" fontId="8" fillId="0" borderId="35" xfId="0" applyFont="1" applyFill="1" applyBorder="1" applyAlignment="1" applyProtection="1">
      <alignment horizontal="right" vertical="center"/>
    </xf>
    <xf numFmtId="178" fontId="32" fillId="0" borderId="56" xfId="0" applyNumberFormat="1" applyFont="1" applyFill="1" applyBorder="1" applyAlignment="1" applyProtection="1">
      <alignment vertical="center" justifyLastLine="1" shrinkToFit="1"/>
    </xf>
    <xf numFmtId="178" fontId="8" fillId="0" borderId="0" xfId="0" applyNumberFormat="1" applyFont="1" applyFill="1" applyBorder="1" applyAlignment="1" applyProtection="1">
      <alignment vertical="center" shrinkToFit="1"/>
    </xf>
    <xf numFmtId="178" fontId="8" fillId="0" borderId="0" xfId="0" applyNumberFormat="1" applyFont="1" applyFill="1" applyBorder="1" applyProtection="1">
      <alignment vertical="center"/>
    </xf>
    <xf numFmtId="0" fontId="8" fillId="0" borderId="23" xfId="0" applyFont="1" applyFill="1" applyBorder="1" applyAlignment="1" applyProtection="1">
      <alignment horizontal="left" vertical="center"/>
      <protection locked="0"/>
    </xf>
    <xf numFmtId="0" fontId="13" fillId="25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0" fontId="0" fillId="25" borderId="0" xfId="0" applyFill="1" applyProtection="1">
      <alignment vertical="center"/>
    </xf>
    <xf numFmtId="0" fontId="34" fillId="25" borderId="0" xfId="0" applyFont="1" applyFill="1" applyAlignment="1" applyProtection="1">
      <alignment horizontal="center" vertical="center"/>
    </xf>
    <xf numFmtId="0" fontId="34" fillId="25" borderId="0" xfId="0" applyFont="1" applyFill="1" applyProtection="1">
      <alignment vertical="center"/>
    </xf>
    <xf numFmtId="176" fontId="34" fillId="25" borderId="0" xfId="0" applyNumberFormat="1" applyFont="1" applyFill="1" applyProtection="1">
      <alignment vertical="center"/>
    </xf>
    <xf numFmtId="176" fontId="34" fillId="25" borderId="0" xfId="0" applyNumberFormat="1" applyFont="1" applyFill="1" applyBorder="1" applyAlignment="1" applyProtection="1">
      <alignment horizontal="left" vertical="center"/>
    </xf>
    <xf numFmtId="0" fontId="34" fillId="25" borderId="0" xfId="0" applyFont="1" applyFill="1" applyBorder="1" applyAlignment="1" applyProtection="1">
      <alignment horizontal="center" vertical="center"/>
    </xf>
    <xf numFmtId="0" fontId="34" fillId="30" borderId="91" xfId="0" applyFont="1" applyFill="1" applyBorder="1" applyAlignment="1" applyProtection="1">
      <alignment horizontal="left" vertical="center"/>
    </xf>
    <xf numFmtId="0" fontId="34" fillId="30" borderId="93" xfId="0" applyFont="1" applyFill="1" applyBorder="1" applyProtection="1">
      <alignment vertical="center"/>
    </xf>
    <xf numFmtId="176" fontId="34" fillId="25" borderId="25" xfId="0" applyNumberFormat="1" applyFont="1" applyFill="1" applyBorder="1" applyProtection="1">
      <alignment vertical="center"/>
    </xf>
    <xf numFmtId="0" fontId="34" fillId="30" borderId="92" xfId="0" applyFont="1" applyFill="1" applyBorder="1" applyAlignment="1" applyProtection="1">
      <alignment horizontal="left" vertical="center"/>
    </xf>
    <xf numFmtId="0" fontId="34" fillId="30" borderId="95" xfId="0" applyFont="1" applyFill="1" applyBorder="1" applyProtection="1">
      <alignment vertical="center"/>
    </xf>
    <xf numFmtId="0" fontId="34" fillId="30" borderId="97" xfId="0" applyFont="1" applyFill="1" applyBorder="1" applyAlignment="1" applyProtection="1">
      <alignment horizontal="left" vertical="center"/>
    </xf>
    <xf numFmtId="0" fontId="34" fillId="30" borderId="98" xfId="0" applyFont="1" applyFill="1" applyBorder="1" applyProtection="1">
      <alignment vertical="center"/>
    </xf>
    <xf numFmtId="0" fontId="12" fillId="25" borderId="0" xfId="0" applyFont="1" applyFill="1" applyProtection="1">
      <alignment vertical="center"/>
    </xf>
    <xf numFmtId="176" fontId="12" fillId="25" borderId="0" xfId="0" applyNumberFormat="1" applyFont="1" applyFill="1" applyProtection="1">
      <alignment vertical="center"/>
    </xf>
    <xf numFmtId="0" fontId="36" fillId="27" borderId="102" xfId="0" applyFont="1" applyFill="1" applyBorder="1" applyAlignment="1" applyProtection="1">
      <alignment horizontal="center" vertical="center"/>
    </xf>
    <xf numFmtId="176" fontId="36" fillId="27" borderId="102" xfId="0" applyNumberFormat="1" applyFont="1" applyFill="1" applyBorder="1" applyAlignment="1" applyProtection="1">
      <alignment horizontal="center" vertical="center"/>
    </xf>
    <xf numFmtId="0" fontId="34" fillId="28" borderId="17" xfId="0" applyFont="1" applyFill="1" applyBorder="1" applyAlignment="1" applyProtection="1">
      <alignment horizontal="left" vertical="center"/>
    </xf>
    <xf numFmtId="0" fontId="36" fillId="28" borderId="0" xfId="0" applyFont="1" applyFill="1" applyBorder="1" applyAlignment="1" applyProtection="1">
      <alignment horizontal="center" vertical="center"/>
    </xf>
    <xf numFmtId="176" fontId="36" fillId="28" borderId="0" xfId="0" applyNumberFormat="1" applyFont="1" applyFill="1" applyBorder="1" applyAlignment="1" applyProtection="1">
      <alignment horizontal="center" vertical="center"/>
    </xf>
    <xf numFmtId="0" fontId="36" fillId="28" borderId="37" xfId="0" applyFont="1" applyFill="1" applyBorder="1" applyAlignment="1" applyProtection="1">
      <alignment horizontal="center" vertical="center"/>
    </xf>
    <xf numFmtId="0" fontId="34" fillId="24" borderId="14" xfId="0" applyFont="1" applyFill="1" applyBorder="1" applyAlignment="1" applyProtection="1">
      <alignment horizontal="center" vertical="center"/>
    </xf>
    <xf numFmtId="0" fontId="34" fillId="25" borderId="46" xfId="0" applyFont="1" applyFill="1" applyBorder="1" applyProtection="1">
      <alignment vertical="center"/>
    </xf>
    <xf numFmtId="0" fontId="34" fillId="25" borderId="20" xfId="0" applyFont="1" applyFill="1" applyBorder="1" applyProtection="1">
      <alignment vertical="center"/>
    </xf>
    <xf numFmtId="0" fontId="34" fillId="24" borderId="17" xfId="0" applyFont="1" applyFill="1" applyBorder="1" applyAlignment="1" applyProtection="1">
      <alignment horizontal="center" vertical="center"/>
    </xf>
    <xf numFmtId="0" fontId="34" fillId="25" borderId="25" xfId="0" applyFont="1" applyFill="1" applyBorder="1" applyProtection="1">
      <alignment vertical="center"/>
    </xf>
    <xf numFmtId="0" fontId="34" fillId="25" borderId="0" xfId="0" applyFont="1" applyFill="1" applyBorder="1" applyProtection="1">
      <alignment vertical="center"/>
    </xf>
    <xf numFmtId="176" fontId="34" fillId="25" borderId="0" xfId="0" applyNumberFormat="1" applyFont="1" applyFill="1" applyBorder="1" applyProtection="1">
      <alignment vertical="center"/>
    </xf>
    <xf numFmtId="0" fontId="34" fillId="25" borderId="37" xfId="0" applyFont="1" applyFill="1" applyBorder="1" applyProtection="1">
      <alignment vertical="center"/>
    </xf>
    <xf numFmtId="0" fontId="34" fillId="25" borderId="104" xfId="0" applyFont="1" applyFill="1" applyBorder="1" applyProtection="1">
      <alignment vertical="center"/>
    </xf>
    <xf numFmtId="0" fontId="34" fillId="25" borderId="106" xfId="0" applyFont="1" applyFill="1" applyBorder="1" applyProtection="1">
      <alignment vertical="center"/>
    </xf>
    <xf numFmtId="0" fontId="34" fillId="25" borderId="92" xfId="0" applyFont="1" applyFill="1" applyBorder="1" applyProtection="1">
      <alignment vertical="center"/>
    </xf>
    <xf numFmtId="0" fontId="34" fillId="25" borderId="96" xfId="0" applyFont="1" applyFill="1" applyBorder="1" applyProtection="1">
      <alignment vertical="center"/>
    </xf>
    <xf numFmtId="176" fontId="34" fillId="25" borderId="96" xfId="0" applyNumberFormat="1" applyFont="1" applyFill="1" applyBorder="1" applyProtection="1">
      <alignment vertical="center"/>
    </xf>
    <xf numFmtId="0" fontId="34" fillId="25" borderId="107" xfId="0" applyFont="1" applyFill="1" applyBorder="1" applyProtection="1">
      <alignment vertical="center"/>
    </xf>
    <xf numFmtId="0" fontId="34" fillId="25" borderId="32" xfId="0" applyFont="1" applyFill="1" applyBorder="1" applyProtection="1">
      <alignment vertical="center"/>
    </xf>
    <xf numFmtId="181" fontId="34" fillId="25" borderId="84" xfId="0" applyNumberFormat="1" applyFont="1" applyFill="1" applyBorder="1" applyProtection="1">
      <alignment vertical="center"/>
    </xf>
    <xf numFmtId="0" fontId="34" fillId="24" borderId="83" xfId="0" applyFont="1" applyFill="1" applyBorder="1" applyAlignment="1" applyProtection="1">
      <alignment horizontal="center" vertical="center"/>
    </xf>
    <xf numFmtId="0" fontId="34" fillId="24" borderId="10" xfId="0" applyFont="1" applyFill="1" applyBorder="1" applyProtection="1">
      <alignment vertical="center"/>
    </xf>
    <xf numFmtId="0" fontId="34" fillId="24" borderId="21" xfId="0" applyFont="1" applyFill="1" applyBorder="1" applyProtection="1">
      <alignment vertical="center"/>
    </xf>
    <xf numFmtId="176" fontId="37" fillId="24" borderId="21" xfId="0" applyNumberFormat="1" applyFont="1" applyFill="1" applyBorder="1" applyProtection="1">
      <alignment vertical="center"/>
    </xf>
    <xf numFmtId="0" fontId="38" fillId="24" borderId="18" xfId="0" applyFont="1" applyFill="1" applyBorder="1" applyProtection="1">
      <alignment vertical="center"/>
    </xf>
    <xf numFmtId="0" fontId="34" fillId="24" borderId="44" xfId="0" applyFont="1" applyFill="1" applyBorder="1" applyAlignment="1" applyProtection="1">
      <alignment horizontal="center" vertical="center"/>
    </xf>
    <xf numFmtId="0" fontId="37" fillId="25" borderId="91" xfId="0" applyFont="1" applyFill="1" applyBorder="1" applyProtection="1">
      <alignment vertical="center"/>
    </xf>
    <xf numFmtId="0" fontId="34" fillId="25" borderId="94" xfId="0" applyFont="1" applyFill="1" applyBorder="1" applyProtection="1">
      <alignment vertical="center"/>
    </xf>
    <xf numFmtId="176" fontId="34" fillId="25" borderId="94" xfId="0" applyNumberFormat="1" applyFont="1" applyFill="1" applyBorder="1" applyProtection="1">
      <alignment vertical="center"/>
    </xf>
    <xf numFmtId="0" fontId="34" fillId="25" borderId="108" xfId="0" applyFont="1" applyFill="1" applyBorder="1" applyProtection="1">
      <alignment vertical="center"/>
    </xf>
    <xf numFmtId="0" fontId="34" fillId="24" borderId="77" xfId="0" applyFont="1" applyFill="1" applyBorder="1" applyAlignment="1" applyProtection="1">
      <alignment horizontal="center" vertical="center"/>
    </xf>
    <xf numFmtId="186" fontId="34" fillId="25" borderId="110" xfId="0" applyNumberFormat="1" applyFont="1" applyFill="1" applyBorder="1" applyAlignment="1" applyProtection="1">
      <alignment vertical="center"/>
    </xf>
    <xf numFmtId="0" fontId="34" fillId="25" borderId="107" xfId="0" applyFont="1" applyFill="1" applyBorder="1" applyAlignment="1" applyProtection="1">
      <alignment vertical="center"/>
    </xf>
    <xf numFmtId="182" fontId="34" fillId="25" borderId="109" xfId="33" applyNumberFormat="1" applyFont="1" applyFill="1" applyBorder="1" applyProtection="1">
      <alignment vertical="center"/>
    </xf>
    <xf numFmtId="176" fontId="37" fillId="25" borderId="112" xfId="0" applyNumberFormat="1" applyFont="1" applyFill="1" applyBorder="1" applyAlignment="1" applyProtection="1">
      <alignment horizontal="right" vertical="center"/>
    </xf>
    <xf numFmtId="176" fontId="37" fillId="25" borderId="113" xfId="0" applyNumberFormat="1" applyFont="1" applyFill="1" applyBorder="1" applyProtection="1">
      <alignment vertical="center"/>
    </xf>
    <xf numFmtId="0" fontId="37" fillId="25" borderId="92" xfId="0" applyFont="1" applyFill="1" applyBorder="1" applyProtection="1">
      <alignment vertical="center"/>
    </xf>
    <xf numFmtId="38" fontId="34" fillId="25" borderId="96" xfId="33" applyFont="1" applyFill="1" applyBorder="1" applyProtection="1">
      <alignment vertical="center"/>
    </xf>
    <xf numFmtId="176" fontId="37" fillId="25" borderId="121" xfId="0" applyNumberFormat="1" applyFont="1" applyFill="1" applyBorder="1" applyAlignment="1" applyProtection="1">
      <alignment horizontal="right" vertical="center"/>
    </xf>
    <xf numFmtId="176" fontId="37" fillId="25" borderId="162" xfId="0" applyNumberFormat="1" applyFont="1" applyFill="1" applyBorder="1" applyProtection="1">
      <alignment vertical="center"/>
    </xf>
    <xf numFmtId="0" fontId="34" fillId="25" borderId="116" xfId="0" applyFont="1" applyFill="1" applyBorder="1" applyProtection="1">
      <alignment vertical="center"/>
    </xf>
    <xf numFmtId="0" fontId="34" fillId="31" borderId="10" xfId="0" applyFont="1" applyFill="1" applyBorder="1" applyProtection="1">
      <alignment vertical="center"/>
    </xf>
    <xf numFmtId="0" fontId="34" fillId="31" borderId="21" xfId="0" applyFont="1" applyFill="1" applyBorder="1" applyProtection="1">
      <alignment vertical="center"/>
    </xf>
    <xf numFmtId="38" fontId="34" fillId="31" borderId="21" xfId="33" applyFont="1" applyFill="1" applyBorder="1" applyProtection="1">
      <alignment vertical="center"/>
    </xf>
    <xf numFmtId="176" fontId="37" fillId="31" borderId="21" xfId="0" applyNumberFormat="1" applyFont="1" applyFill="1" applyBorder="1" applyProtection="1">
      <alignment vertical="center"/>
    </xf>
    <xf numFmtId="38" fontId="34" fillId="25" borderId="20" xfId="33" applyFont="1" applyFill="1" applyBorder="1" applyProtection="1">
      <alignment vertical="center"/>
    </xf>
    <xf numFmtId="0" fontId="34" fillId="25" borderId="156" xfId="0" applyFont="1" applyFill="1" applyBorder="1" applyProtection="1">
      <alignment vertical="center"/>
    </xf>
    <xf numFmtId="0" fontId="34" fillId="25" borderId="122" xfId="0" applyFont="1" applyFill="1" applyBorder="1" applyAlignment="1" applyProtection="1">
      <alignment horizontal="right" vertical="center"/>
    </xf>
    <xf numFmtId="0" fontId="34" fillId="25" borderId="124" xfId="0" applyFont="1" applyFill="1" applyBorder="1" applyAlignment="1" applyProtection="1">
      <alignment horizontal="center" vertical="center"/>
    </xf>
    <xf numFmtId="0" fontId="34" fillId="25" borderId="109" xfId="0" applyFont="1" applyFill="1" applyBorder="1" applyAlignment="1" applyProtection="1">
      <alignment horizontal="center" vertical="center"/>
    </xf>
    <xf numFmtId="10" fontId="34" fillId="25" borderId="109" xfId="0" applyNumberFormat="1" applyFont="1" applyFill="1" applyBorder="1" applyAlignment="1" applyProtection="1">
      <alignment horizontal="right" vertical="center"/>
    </xf>
    <xf numFmtId="0" fontId="34" fillId="24" borderId="63" xfId="0" applyFont="1" applyFill="1" applyBorder="1" applyAlignment="1" applyProtection="1">
      <alignment horizontal="center" vertical="center"/>
    </xf>
    <xf numFmtId="0" fontId="34" fillId="24" borderId="59" xfId="0" applyFont="1" applyFill="1" applyBorder="1" applyProtection="1">
      <alignment vertical="center"/>
    </xf>
    <xf numFmtId="0" fontId="34" fillId="24" borderId="81" xfId="0" applyFont="1" applyFill="1" applyBorder="1" applyProtection="1">
      <alignment vertical="center"/>
    </xf>
    <xf numFmtId="176" fontId="37" fillId="24" borderId="81" xfId="0" applyNumberFormat="1" applyFont="1" applyFill="1" applyBorder="1" applyProtection="1">
      <alignment vertical="center"/>
    </xf>
    <xf numFmtId="0" fontId="12" fillId="25" borderId="0" xfId="0" applyFont="1" applyFill="1" applyAlignment="1" applyProtection="1">
      <alignment horizontal="center" vertical="center"/>
    </xf>
    <xf numFmtId="183" fontId="37" fillId="25" borderId="0" xfId="0" applyNumberFormat="1" applyFont="1" applyFill="1" applyBorder="1" applyProtection="1">
      <alignment vertical="center"/>
    </xf>
    <xf numFmtId="184" fontId="37" fillId="25" borderId="0" xfId="0" applyNumberFormat="1" applyFont="1" applyFill="1" applyBorder="1" applyProtection="1">
      <alignment vertical="center"/>
    </xf>
    <xf numFmtId="0" fontId="0" fillId="25" borderId="0" xfId="0" applyFill="1" applyAlignment="1" applyProtection="1">
      <alignment horizontal="center" vertical="center"/>
    </xf>
    <xf numFmtId="176" fontId="0" fillId="25" borderId="0" xfId="0" applyNumberFormat="1" applyFill="1" applyProtection="1">
      <alignment vertical="center"/>
    </xf>
    <xf numFmtId="176" fontId="37" fillId="31" borderId="21" xfId="0" applyNumberFormat="1" applyFont="1" applyFill="1" applyBorder="1" applyAlignment="1" applyProtection="1">
      <alignment horizontal="right" vertical="center"/>
    </xf>
    <xf numFmtId="181" fontId="34" fillId="25" borderId="109" xfId="0" applyNumberFormat="1" applyFont="1" applyFill="1" applyBorder="1" applyProtection="1">
      <alignment vertical="center"/>
      <protection locked="0"/>
    </xf>
    <xf numFmtId="176" fontId="37" fillId="31" borderId="21" xfId="0" applyNumberFormat="1" applyFont="1" applyFill="1" applyBorder="1" applyAlignment="1" applyProtection="1">
      <alignment horizontal="right" vertical="center"/>
    </xf>
    <xf numFmtId="0" fontId="38" fillId="31" borderId="18" xfId="0" applyFont="1" applyFill="1" applyBorder="1" applyProtection="1">
      <alignment vertical="center"/>
    </xf>
    <xf numFmtId="176" fontId="34" fillId="32" borderId="0" xfId="0" applyNumberFormat="1" applyFont="1" applyFill="1" applyBorder="1" applyProtection="1">
      <alignment vertical="center"/>
      <protection locked="0"/>
    </xf>
    <xf numFmtId="0" fontId="34" fillId="30" borderId="122" xfId="0" applyFont="1" applyFill="1" applyBorder="1" applyAlignment="1" applyProtection="1">
      <alignment horizontal="left" vertical="center"/>
    </xf>
    <xf numFmtId="0" fontId="34" fillId="30" borderId="123" xfId="0" applyFont="1" applyFill="1" applyBorder="1" applyProtection="1">
      <alignment vertical="center"/>
    </xf>
    <xf numFmtId="0" fontId="39" fillId="0" borderId="25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17" xfId="0" applyFont="1" applyBorder="1" applyAlignment="1" applyProtection="1">
      <alignment vertical="center"/>
    </xf>
    <xf numFmtId="0" fontId="13" fillId="25" borderId="0" xfId="0" applyFont="1" applyFill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25" borderId="0" xfId="0" applyFill="1">
      <alignment vertical="center"/>
    </xf>
    <xf numFmtId="0" fontId="34" fillId="25" borderId="0" xfId="0" applyFont="1" applyFill="1" applyAlignment="1">
      <alignment horizontal="center" vertical="center"/>
    </xf>
    <xf numFmtId="0" fontId="34" fillId="25" borderId="0" xfId="0" applyFont="1" applyFill="1">
      <alignment vertical="center"/>
    </xf>
    <xf numFmtId="176" fontId="34" fillId="25" borderId="0" xfId="0" applyNumberFormat="1" applyFont="1" applyFill="1">
      <alignment vertical="center"/>
    </xf>
    <xf numFmtId="176" fontId="34" fillId="25" borderId="0" xfId="0" applyNumberFormat="1" applyFont="1" applyFill="1" applyBorder="1" applyAlignment="1">
      <alignment horizontal="left" vertical="center"/>
    </xf>
    <xf numFmtId="0" fontId="34" fillId="25" borderId="0" xfId="0" applyFont="1" applyFill="1" applyBorder="1" applyAlignment="1">
      <alignment horizontal="center" vertical="center"/>
    </xf>
    <xf numFmtId="0" fontId="34" fillId="25" borderId="94" xfId="0" applyFont="1" applyFill="1" applyBorder="1">
      <alignment vertical="center"/>
    </xf>
    <xf numFmtId="176" fontId="34" fillId="25" borderId="25" xfId="0" applyNumberFormat="1" applyFont="1" applyFill="1" applyBorder="1">
      <alignment vertical="center"/>
    </xf>
    <xf numFmtId="0" fontId="34" fillId="25" borderId="96" xfId="0" applyFont="1" applyFill="1" applyBorder="1">
      <alignment vertical="center"/>
    </xf>
    <xf numFmtId="0" fontId="34" fillId="25" borderId="97" xfId="0" applyFont="1" applyFill="1" applyBorder="1">
      <alignment vertical="center"/>
    </xf>
    <xf numFmtId="0" fontId="12" fillId="25" borderId="0" xfId="0" applyFont="1" applyFill="1">
      <alignment vertical="center"/>
    </xf>
    <xf numFmtId="176" fontId="12" fillId="25" borderId="0" xfId="0" applyNumberFormat="1" applyFont="1" applyFill="1">
      <alignment vertical="center"/>
    </xf>
    <xf numFmtId="0" fontId="36" fillId="27" borderId="102" xfId="0" applyFont="1" applyFill="1" applyBorder="1" applyAlignment="1">
      <alignment horizontal="center" vertical="center"/>
    </xf>
    <xf numFmtId="176" fontId="36" fillId="27" borderId="102" xfId="0" applyNumberFormat="1" applyFont="1" applyFill="1" applyBorder="1" applyAlignment="1">
      <alignment horizontal="center" vertical="center"/>
    </xf>
    <xf numFmtId="0" fontId="34" fillId="28" borderId="17" xfId="0" applyFont="1" applyFill="1" applyBorder="1" applyAlignment="1">
      <alignment horizontal="left" vertical="center"/>
    </xf>
    <xf numFmtId="0" fontId="36" fillId="28" borderId="0" xfId="0" applyFont="1" applyFill="1" applyBorder="1" applyAlignment="1">
      <alignment horizontal="center" vertical="center"/>
    </xf>
    <xf numFmtId="176" fontId="36" fillId="28" borderId="0" xfId="0" applyNumberFormat="1" applyFont="1" applyFill="1" applyBorder="1" applyAlignment="1">
      <alignment horizontal="center" vertical="center"/>
    </xf>
    <xf numFmtId="0" fontId="36" fillId="28" borderId="37" xfId="0" applyFont="1" applyFill="1" applyBorder="1" applyAlignment="1">
      <alignment horizontal="center" vertical="center"/>
    </xf>
    <xf numFmtId="0" fontId="34" fillId="24" borderId="14" xfId="0" applyFont="1" applyFill="1" applyBorder="1" applyAlignment="1">
      <alignment horizontal="center" vertical="center"/>
    </xf>
    <xf numFmtId="0" fontId="34" fillId="25" borderId="46" xfId="0" applyFont="1" applyFill="1" applyBorder="1">
      <alignment vertical="center"/>
    </xf>
    <xf numFmtId="0" fontId="34" fillId="25" borderId="20" xfId="0" applyFont="1" applyFill="1" applyBorder="1">
      <alignment vertical="center"/>
    </xf>
    <xf numFmtId="176" fontId="34" fillId="25" borderId="20" xfId="0" applyNumberFormat="1" applyFont="1" applyFill="1" applyBorder="1">
      <alignment vertical="center"/>
    </xf>
    <xf numFmtId="0" fontId="34" fillId="25" borderId="47" xfId="0" applyFont="1" applyFill="1" applyBorder="1">
      <alignment vertical="center"/>
    </xf>
    <xf numFmtId="0" fontId="34" fillId="24" borderId="17" xfId="0" applyFont="1" applyFill="1" applyBorder="1" applyAlignment="1">
      <alignment horizontal="center" vertical="center"/>
    </xf>
    <xf numFmtId="0" fontId="34" fillId="25" borderId="25" xfId="0" applyFont="1" applyFill="1" applyBorder="1">
      <alignment vertical="center"/>
    </xf>
    <xf numFmtId="0" fontId="34" fillId="25" borderId="0" xfId="0" applyFont="1" applyFill="1" applyBorder="1">
      <alignment vertical="center"/>
    </xf>
    <xf numFmtId="176" fontId="34" fillId="32" borderId="0" xfId="0" applyNumberFormat="1" applyFont="1" applyFill="1" applyBorder="1">
      <alignment vertical="center"/>
    </xf>
    <xf numFmtId="176" fontId="34" fillId="25" borderId="0" xfId="0" applyNumberFormat="1" applyFont="1" applyFill="1" applyBorder="1">
      <alignment vertical="center"/>
    </xf>
    <xf numFmtId="0" fontId="34" fillId="25" borderId="37" xfId="0" applyFont="1" applyFill="1" applyBorder="1">
      <alignment vertical="center"/>
    </xf>
    <xf numFmtId="0" fontId="34" fillId="25" borderId="104" xfId="0" applyFont="1" applyFill="1" applyBorder="1">
      <alignment vertical="center"/>
    </xf>
    <xf numFmtId="0" fontId="34" fillId="25" borderId="105" xfId="0" applyFont="1" applyFill="1" applyBorder="1">
      <alignment vertical="center"/>
    </xf>
    <xf numFmtId="176" fontId="34" fillId="25" borderId="105" xfId="0" applyNumberFormat="1" applyFont="1" applyFill="1" applyBorder="1">
      <alignment vertical="center"/>
    </xf>
    <xf numFmtId="0" fontId="34" fillId="25" borderId="106" xfId="0" applyFont="1" applyFill="1" applyBorder="1">
      <alignment vertical="center"/>
    </xf>
    <xf numFmtId="9" fontId="34" fillId="25" borderId="0" xfId="43" applyFont="1" applyFill="1" applyBorder="1">
      <alignment vertical="center"/>
    </xf>
    <xf numFmtId="0" fontId="34" fillId="25" borderId="96" xfId="0" applyFont="1" applyFill="1" applyBorder="1" applyAlignment="1">
      <alignment horizontal="right" vertical="center"/>
    </xf>
    <xf numFmtId="176" fontId="34" fillId="25" borderId="96" xfId="0" applyNumberFormat="1" applyFont="1" applyFill="1" applyBorder="1">
      <alignment vertical="center"/>
    </xf>
    <xf numFmtId="0" fontId="34" fillId="25" borderId="32" xfId="0" applyFont="1" applyFill="1" applyBorder="1">
      <alignment vertical="center"/>
    </xf>
    <xf numFmtId="0" fontId="34" fillId="25" borderId="84" xfId="0" applyFont="1" applyFill="1" applyBorder="1">
      <alignment vertical="center"/>
    </xf>
    <xf numFmtId="181" fontId="34" fillId="25" borderId="84" xfId="0" applyNumberFormat="1" applyFont="1" applyFill="1" applyBorder="1">
      <alignment vertical="center"/>
    </xf>
    <xf numFmtId="176" fontId="34" fillId="25" borderId="84" xfId="0" applyNumberFormat="1" applyFont="1" applyFill="1" applyBorder="1">
      <alignment vertical="center"/>
    </xf>
    <xf numFmtId="0" fontId="34" fillId="25" borderId="28" xfId="0" applyFont="1" applyFill="1" applyBorder="1">
      <alignment vertical="center"/>
    </xf>
    <xf numFmtId="0" fontId="34" fillId="24" borderId="83" xfId="0" applyFont="1" applyFill="1" applyBorder="1" applyAlignment="1">
      <alignment horizontal="center" vertical="center"/>
    </xf>
    <xf numFmtId="0" fontId="34" fillId="24" borderId="10" xfId="0" applyFont="1" applyFill="1" applyBorder="1">
      <alignment vertical="center"/>
    </xf>
    <xf numFmtId="0" fontId="34" fillId="24" borderId="21" xfId="0" applyFont="1" applyFill="1" applyBorder="1">
      <alignment vertical="center"/>
    </xf>
    <xf numFmtId="176" fontId="37" fillId="24" borderId="21" xfId="0" applyNumberFormat="1" applyFont="1" applyFill="1" applyBorder="1">
      <alignment vertical="center"/>
    </xf>
    <xf numFmtId="0" fontId="38" fillId="24" borderId="18" xfId="0" applyFont="1" applyFill="1" applyBorder="1">
      <alignment vertical="center"/>
    </xf>
    <xf numFmtId="0" fontId="34" fillId="24" borderId="44" xfId="0" applyFont="1" applyFill="1" applyBorder="1" applyAlignment="1">
      <alignment horizontal="center" vertical="center"/>
    </xf>
    <xf numFmtId="0" fontId="37" fillId="25" borderId="91" xfId="0" applyFont="1" applyFill="1" applyBorder="1">
      <alignment vertical="center"/>
    </xf>
    <xf numFmtId="176" fontId="34" fillId="25" borderId="94" xfId="0" applyNumberFormat="1" applyFont="1" applyFill="1" applyBorder="1">
      <alignment vertical="center"/>
    </xf>
    <xf numFmtId="0" fontId="34" fillId="25" borderId="108" xfId="0" applyFont="1" applyFill="1" applyBorder="1">
      <alignment vertical="center"/>
    </xf>
    <xf numFmtId="0" fontId="34" fillId="24" borderId="77" xfId="0" applyFont="1" applyFill="1" applyBorder="1" applyAlignment="1">
      <alignment horizontal="center" vertical="center"/>
    </xf>
    <xf numFmtId="176" fontId="37" fillId="25" borderId="112" xfId="0" applyNumberFormat="1" applyFont="1" applyFill="1" applyBorder="1" applyAlignment="1">
      <alignment horizontal="right" vertical="center"/>
    </xf>
    <xf numFmtId="176" fontId="37" fillId="25" borderId="113" xfId="0" applyNumberFormat="1" applyFont="1" applyFill="1" applyBorder="1">
      <alignment vertical="center"/>
    </xf>
    <xf numFmtId="0" fontId="37" fillId="25" borderId="92" xfId="0" applyFont="1" applyFill="1" applyBorder="1">
      <alignment vertical="center"/>
    </xf>
    <xf numFmtId="38" fontId="34" fillId="25" borderId="96" xfId="33" applyFont="1" applyFill="1" applyBorder="1">
      <alignment vertical="center"/>
    </xf>
    <xf numFmtId="0" fontId="34" fillId="25" borderId="92" xfId="0" applyFont="1" applyFill="1" applyBorder="1" applyAlignment="1">
      <alignment horizontal="right" vertical="center"/>
    </xf>
    <xf numFmtId="0" fontId="34" fillId="25" borderId="92" xfId="0" applyFont="1" applyFill="1" applyBorder="1" applyAlignment="1">
      <alignment horizontal="center" vertical="center"/>
    </xf>
    <xf numFmtId="0" fontId="34" fillId="25" borderId="114" xfId="0" applyFont="1" applyFill="1" applyBorder="1">
      <alignment vertical="center"/>
    </xf>
    <xf numFmtId="0" fontId="34" fillId="25" borderId="112" xfId="0" applyFont="1" applyFill="1" applyBorder="1">
      <alignment vertical="center"/>
    </xf>
    <xf numFmtId="38" fontId="34" fillId="25" borderId="113" xfId="33" applyFont="1" applyFill="1" applyBorder="1">
      <alignment vertical="center"/>
    </xf>
    <xf numFmtId="0" fontId="34" fillId="25" borderId="115" xfId="0" applyFont="1" applyFill="1" applyBorder="1">
      <alignment vertical="center"/>
    </xf>
    <xf numFmtId="182" fontId="34" fillId="25" borderId="112" xfId="33" applyNumberFormat="1" applyFont="1" applyFill="1" applyBorder="1">
      <alignment vertical="center"/>
    </xf>
    <xf numFmtId="38" fontId="34" fillId="25" borderId="112" xfId="33" applyFont="1" applyFill="1" applyBorder="1">
      <alignment vertical="center"/>
    </xf>
    <xf numFmtId="176" fontId="34" fillId="25" borderId="113" xfId="0" applyNumberFormat="1" applyFont="1" applyFill="1" applyBorder="1">
      <alignment vertical="center"/>
    </xf>
    <xf numFmtId="0" fontId="34" fillId="25" borderId="121" xfId="0" applyFont="1" applyFill="1" applyBorder="1">
      <alignment vertical="center"/>
    </xf>
    <xf numFmtId="38" fontId="34" fillId="25" borderId="162" xfId="33" applyFont="1" applyFill="1" applyBorder="1">
      <alignment vertical="center"/>
    </xf>
    <xf numFmtId="0" fontId="34" fillId="25" borderId="163" xfId="0" applyFont="1" applyFill="1" applyBorder="1">
      <alignment vertical="center"/>
    </xf>
    <xf numFmtId="38" fontId="34" fillId="25" borderId="121" xfId="33" applyFont="1" applyFill="1" applyBorder="1">
      <alignment vertical="center"/>
    </xf>
    <xf numFmtId="176" fontId="37" fillId="25" borderId="121" xfId="0" applyNumberFormat="1" applyFont="1" applyFill="1" applyBorder="1" applyAlignment="1">
      <alignment horizontal="right" vertical="center"/>
    </xf>
    <xf numFmtId="176" fontId="37" fillId="25" borderId="162" xfId="0" applyNumberFormat="1" applyFont="1" applyFill="1" applyBorder="1">
      <alignment vertical="center"/>
    </xf>
    <xf numFmtId="0" fontId="34" fillId="25" borderId="116" xfId="0" applyFont="1" applyFill="1" applyBorder="1">
      <alignment vertical="center"/>
    </xf>
    <xf numFmtId="0" fontId="34" fillId="31" borderId="10" xfId="0" applyFont="1" applyFill="1" applyBorder="1">
      <alignment vertical="center"/>
    </xf>
    <xf numFmtId="0" fontId="34" fillId="31" borderId="21" xfId="0" applyFont="1" applyFill="1" applyBorder="1">
      <alignment vertical="center"/>
    </xf>
    <xf numFmtId="38" fontId="34" fillId="31" borderId="21" xfId="33" applyFont="1" applyFill="1" applyBorder="1">
      <alignment vertical="center"/>
    </xf>
    <xf numFmtId="176" fontId="37" fillId="31" borderId="21" xfId="0" applyNumberFormat="1" applyFont="1" applyFill="1" applyBorder="1" applyAlignment="1">
      <alignment horizontal="right" vertical="center"/>
    </xf>
    <xf numFmtId="176" fontId="37" fillId="31" borderId="21" xfId="0" applyNumberFormat="1" applyFont="1" applyFill="1" applyBorder="1">
      <alignment vertical="center"/>
    </xf>
    <xf numFmtId="0" fontId="34" fillId="31" borderId="45" xfId="0" applyFont="1" applyFill="1" applyBorder="1">
      <alignment vertical="center"/>
    </xf>
    <xf numFmtId="38" fontId="34" fillId="25" borderId="20" xfId="33" applyFont="1" applyFill="1" applyBorder="1">
      <alignment vertical="center"/>
    </xf>
    <xf numFmtId="0" fontId="34" fillId="25" borderId="156" xfId="0" applyFont="1" applyFill="1" applyBorder="1">
      <alignment vertical="center"/>
    </xf>
    <xf numFmtId="0" fontId="34" fillId="25" borderId="122" xfId="0" applyFont="1" applyFill="1" applyBorder="1" applyAlignment="1">
      <alignment horizontal="right" vertical="center"/>
    </xf>
    <xf numFmtId="0" fontId="34" fillId="25" borderId="124" xfId="0" applyFont="1" applyFill="1" applyBorder="1" applyAlignment="1">
      <alignment horizontal="center" vertical="center"/>
    </xf>
    <xf numFmtId="10" fontId="34" fillId="25" borderId="109" xfId="0" applyNumberFormat="1" applyFont="1" applyFill="1" applyBorder="1" applyAlignment="1">
      <alignment horizontal="right" vertical="center"/>
    </xf>
    <xf numFmtId="0" fontId="34" fillId="24" borderId="63" xfId="0" applyFont="1" applyFill="1" applyBorder="1" applyAlignment="1">
      <alignment horizontal="center" vertical="center"/>
    </xf>
    <xf numFmtId="0" fontId="34" fillId="24" borderId="59" xfId="0" applyFont="1" applyFill="1" applyBorder="1">
      <alignment vertical="center"/>
    </xf>
    <xf numFmtId="0" fontId="34" fillId="24" borderId="81" xfId="0" applyFont="1" applyFill="1" applyBorder="1">
      <alignment vertical="center"/>
    </xf>
    <xf numFmtId="176" fontId="37" fillId="24" borderId="81" xfId="0" applyNumberFormat="1" applyFont="1" applyFill="1" applyBorder="1">
      <alignment vertical="center"/>
    </xf>
    <xf numFmtId="0" fontId="34" fillId="24" borderId="82" xfId="0" applyFont="1" applyFill="1" applyBorder="1">
      <alignment vertical="center"/>
    </xf>
    <xf numFmtId="0" fontId="12" fillId="25" borderId="0" xfId="0" applyFont="1" applyFill="1" applyAlignment="1">
      <alignment horizontal="center" vertical="center"/>
    </xf>
    <xf numFmtId="183" fontId="37" fillId="25" borderId="0" xfId="0" applyNumberFormat="1" applyFont="1" applyFill="1" applyBorder="1">
      <alignment vertical="center"/>
    </xf>
    <xf numFmtId="184" fontId="37" fillId="25" borderId="0" xfId="0" applyNumberFormat="1" applyFont="1" applyFill="1" applyBorder="1">
      <alignment vertical="center"/>
    </xf>
    <xf numFmtId="0" fontId="0" fillId="25" borderId="0" xfId="0" applyFill="1" applyAlignment="1">
      <alignment horizontal="center" vertical="center"/>
    </xf>
    <xf numFmtId="176" fontId="0" fillId="25" borderId="0" xfId="0" applyNumberFormat="1" applyFill="1">
      <alignment vertical="center"/>
    </xf>
    <xf numFmtId="0" fontId="61" fillId="0" borderId="0" xfId="45" applyFont="1" applyAlignment="1" applyProtection="1">
      <alignment vertical="center"/>
    </xf>
    <xf numFmtId="0" fontId="62" fillId="0" borderId="0" xfId="47" applyFont="1" applyProtection="1">
      <alignment vertical="center"/>
    </xf>
    <xf numFmtId="176" fontId="37" fillId="31" borderId="21" xfId="0" applyNumberFormat="1" applyFont="1" applyFill="1" applyBorder="1" applyAlignment="1">
      <alignment horizontal="right" vertical="center"/>
    </xf>
    <xf numFmtId="0" fontId="36" fillId="27" borderId="102" xfId="0" applyFont="1" applyFill="1" applyBorder="1" applyAlignment="1">
      <alignment horizontal="center" vertical="center"/>
    </xf>
    <xf numFmtId="0" fontId="34" fillId="32" borderId="25" xfId="0" applyFont="1" applyFill="1" applyBorder="1">
      <alignment vertical="center"/>
    </xf>
    <xf numFmtId="10" fontId="34" fillId="32" borderId="0" xfId="0" applyNumberFormat="1" applyFont="1" applyFill="1" applyBorder="1">
      <alignment vertical="center"/>
    </xf>
    <xf numFmtId="181" fontId="34" fillId="32" borderId="84" xfId="0" applyNumberFormat="1" applyFont="1" applyFill="1" applyBorder="1">
      <alignment vertical="center"/>
    </xf>
    <xf numFmtId="0" fontId="47" fillId="0" borderId="0" xfId="47" applyFont="1" applyAlignment="1" applyProtection="1">
      <alignment horizontal="center" vertical="center"/>
    </xf>
    <xf numFmtId="0" fontId="1" fillId="0" borderId="0" xfId="47" applyFont="1" applyProtection="1">
      <alignment vertical="center"/>
    </xf>
    <xf numFmtId="0" fontId="54" fillId="0" borderId="131" xfId="47" applyFont="1" applyBorder="1" applyAlignment="1" applyProtection="1">
      <alignment horizontal="center" vertical="center"/>
      <protection locked="0"/>
    </xf>
    <xf numFmtId="0" fontId="54" fillId="0" borderId="64" xfId="47" applyFont="1" applyBorder="1" applyAlignment="1" applyProtection="1">
      <alignment horizontal="center" vertical="center"/>
      <protection locked="0"/>
    </xf>
    <xf numFmtId="0" fontId="54" fillId="0" borderId="85" xfId="47" applyFont="1" applyBorder="1" applyAlignment="1" applyProtection="1">
      <alignment horizontal="center" vertical="center"/>
      <protection locked="0"/>
    </xf>
    <xf numFmtId="0" fontId="54" fillId="30" borderId="134" xfId="47" applyFont="1" applyFill="1" applyBorder="1" applyAlignment="1" applyProtection="1">
      <alignment horizontal="distributed" vertical="center" wrapText="1"/>
    </xf>
    <xf numFmtId="0" fontId="54" fillId="30" borderId="119" xfId="47" applyFont="1" applyFill="1" applyBorder="1" applyAlignment="1" applyProtection="1">
      <alignment horizontal="distributed" vertical="center"/>
    </xf>
    <xf numFmtId="176" fontId="54" fillId="0" borderId="98" xfId="47" applyNumberFormat="1" applyFont="1" applyBorder="1" applyAlignment="1" applyProtection="1">
      <alignment horizontal="right" vertical="center"/>
    </xf>
    <xf numFmtId="176" fontId="54" fillId="0" borderId="127" xfId="47" applyNumberFormat="1" applyFont="1" applyBorder="1" applyAlignment="1" applyProtection="1">
      <alignment horizontal="right" vertical="center"/>
    </xf>
    <xf numFmtId="176" fontId="54" fillId="0" borderId="97" xfId="47" applyNumberFormat="1" applyFont="1" applyBorder="1" applyAlignment="1" applyProtection="1">
      <alignment horizontal="right" vertical="center"/>
    </xf>
    <xf numFmtId="0" fontId="54" fillId="0" borderId="98" xfId="47" applyFont="1" applyBorder="1" applyAlignment="1" applyProtection="1">
      <alignment horizontal="center" vertical="center"/>
    </xf>
    <xf numFmtId="0" fontId="54" fillId="0" borderId="137" xfId="47" applyFont="1" applyBorder="1" applyAlignment="1" applyProtection="1">
      <alignment horizontal="center" vertical="center"/>
    </xf>
    <xf numFmtId="0" fontId="45" fillId="30" borderId="15" xfId="47" applyFont="1" applyFill="1" applyBorder="1" applyAlignment="1" applyProtection="1">
      <alignment horizontal="distributed" vertical="center" wrapText="1"/>
    </xf>
    <xf numFmtId="0" fontId="45" fillId="30" borderId="27" xfId="47" applyFont="1" applyFill="1" applyBorder="1" applyAlignment="1" applyProtection="1">
      <alignment horizontal="distributed" vertical="center"/>
    </xf>
    <xf numFmtId="0" fontId="45" fillId="30" borderId="120" xfId="47" applyFont="1" applyFill="1" applyBorder="1" applyAlignment="1" applyProtection="1">
      <alignment horizontal="distributed" vertical="center"/>
    </xf>
    <xf numFmtId="0" fontId="45" fillId="30" borderId="41" xfId="47" applyFont="1" applyFill="1" applyBorder="1" applyAlignment="1" applyProtection="1">
      <alignment horizontal="distributed" vertical="center"/>
    </xf>
    <xf numFmtId="0" fontId="54" fillId="30" borderId="44" xfId="47" applyFont="1" applyFill="1" applyBorder="1" applyAlignment="1" applyProtection="1">
      <alignment horizontal="distributed" vertical="center"/>
    </xf>
    <xf numFmtId="0" fontId="54" fillId="30" borderId="48" xfId="47" applyFont="1" applyFill="1" applyBorder="1" applyAlignment="1" applyProtection="1">
      <alignment horizontal="distributed" vertical="center"/>
    </xf>
    <xf numFmtId="0" fontId="54" fillId="30" borderId="48" xfId="47" applyFont="1" applyFill="1" applyBorder="1" applyAlignment="1" applyProtection="1">
      <alignment horizontal="center" vertical="center"/>
    </xf>
    <xf numFmtId="0" fontId="54" fillId="30" borderId="46" xfId="47" applyFont="1" applyFill="1" applyBorder="1" applyAlignment="1" applyProtection="1">
      <alignment horizontal="center" vertical="center"/>
    </xf>
    <xf numFmtId="176" fontId="54" fillId="30" borderId="29" xfId="47" applyNumberFormat="1" applyFont="1" applyFill="1" applyBorder="1" applyAlignment="1" applyProtection="1">
      <alignment horizontal="right" vertical="center"/>
    </xf>
    <xf numFmtId="176" fontId="54" fillId="30" borderId="48" xfId="47" applyNumberFormat="1" applyFont="1" applyFill="1" applyBorder="1" applyAlignment="1" applyProtection="1">
      <alignment horizontal="right" vertical="center"/>
    </xf>
    <xf numFmtId="176" fontId="54" fillId="30" borderId="46" xfId="47" applyNumberFormat="1" applyFont="1" applyFill="1" applyBorder="1" applyAlignment="1" applyProtection="1">
      <alignment horizontal="right" vertical="center"/>
    </xf>
    <xf numFmtId="0" fontId="54" fillId="30" borderId="29" xfId="47" applyFont="1" applyFill="1" applyBorder="1" applyAlignment="1" applyProtection="1">
      <alignment horizontal="center" vertical="center"/>
    </xf>
    <xf numFmtId="0" fontId="54" fillId="30" borderId="40" xfId="47" applyFont="1" applyFill="1" applyBorder="1" applyAlignment="1" applyProtection="1">
      <alignment horizontal="center" vertical="center"/>
    </xf>
    <xf numFmtId="0" fontId="54" fillId="30" borderId="10" xfId="47" applyFont="1" applyFill="1" applyBorder="1" applyAlignment="1" applyProtection="1">
      <alignment horizontal="center" vertical="center"/>
    </xf>
    <xf numFmtId="0" fontId="54" fillId="30" borderId="45" xfId="47" applyFont="1" applyFill="1" applyBorder="1" applyAlignment="1" applyProtection="1">
      <alignment horizontal="center" vertical="center"/>
    </xf>
    <xf numFmtId="0" fontId="54" fillId="30" borderId="136" xfId="47" applyFont="1" applyFill="1" applyBorder="1" applyAlignment="1" applyProtection="1">
      <alignment horizontal="distributed" vertical="center"/>
    </xf>
    <xf numFmtId="0" fontId="54" fillId="30" borderId="127" xfId="47" applyFont="1" applyFill="1" applyBorder="1" applyAlignment="1" applyProtection="1">
      <alignment horizontal="distributed" vertical="center"/>
    </xf>
    <xf numFmtId="0" fontId="54" fillId="30" borderId="127" xfId="47" applyFont="1" applyFill="1" applyBorder="1" applyAlignment="1" applyProtection="1">
      <alignment horizontal="center" vertical="center"/>
    </xf>
    <xf numFmtId="0" fontId="54" fillId="30" borderId="97" xfId="47" applyFont="1" applyFill="1" applyBorder="1" applyAlignment="1" applyProtection="1">
      <alignment horizontal="center" vertical="center"/>
    </xf>
    <xf numFmtId="176" fontId="54" fillId="0" borderId="98" xfId="47" applyNumberFormat="1" applyFont="1" applyBorder="1" applyAlignment="1" applyProtection="1">
      <alignment horizontal="right" vertical="center"/>
      <protection locked="0"/>
    </xf>
    <xf numFmtId="176" fontId="54" fillId="0" borderId="127" xfId="47" applyNumberFormat="1" applyFont="1" applyBorder="1" applyAlignment="1" applyProtection="1">
      <alignment horizontal="right" vertical="center"/>
      <protection locked="0"/>
    </xf>
    <xf numFmtId="176" fontId="54" fillId="0" borderId="97" xfId="47" applyNumberFormat="1" applyFont="1" applyBorder="1" applyAlignment="1" applyProtection="1">
      <alignment horizontal="right" vertical="center"/>
      <protection locked="0"/>
    </xf>
    <xf numFmtId="0" fontId="54" fillId="0" borderId="127" xfId="47" applyFont="1" applyBorder="1" applyAlignment="1" applyProtection="1">
      <alignment horizontal="center" vertical="center"/>
    </xf>
    <xf numFmtId="176" fontId="54" fillId="0" borderId="95" xfId="47" applyNumberFormat="1" applyFont="1" applyBorder="1" applyAlignment="1" applyProtection="1">
      <alignment horizontal="right" vertical="center"/>
      <protection locked="0"/>
    </xf>
    <xf numFmtId="176" fontId="54" fillId="0" borderId="119" xfId="47" applyNumberFormat="1" applyFont="1" applyBorder="1" applyAlignment="1" applyProtection="1">
      <alignment horizontal="right" vertical="center"/>
      <protection locked="0"/>
    </xf>
    <xf numFmtId="176" fontId="54" fillId="0" borderId="92" xfId="47" applyNumberFormat="1" applyFont="1" applyBorder="1" applyAlignment="1" applyProtection="1">
      <alignment horizontal="right" vertical="center"/>
      <protection locked="0"/>
    </xf>
    <xf numFmtId="0" fontId="54" fillId="0" borderId="95" xfId="47" applyFont="1" applyBorder="1" applyAlignment="1" applyProtection="1">
      <alignment horizontal="center" vertical="center"/>
    </xf>
    <xf numFmtId="0" fontId="54" fillId="0" borderId="119" xfId="47" applyFont="1" applyBorder="1" applyAlignment="1" applyProtection="1">
      <alignment horizontal="center" vertical="center"/>
    </xf>
    <xf numFmtId="0" fontId="54" fillId="30" borderId="42" xfId="47" applyFont="1" applyFill="1" applyBorder="1" applyAlignment="1" applyProtection="1">
      <alignment horizontal="distributed" vertical="center" textRotation="255"/>
    </xf>
    <xf numFmtId="0" fontId="54" fillId="30" borderId="43" xfId="47" applyFont="1" applyFill="1" applyBorder="1" applyAlignment="1" applyProtection="1">
      <alignment horizontal="distributed" vertical="center" textRotation="255"/>
    </xf>
    <xf numFmtId="0" fontId="54" fillId="30" borderId="77" xfId="47" applyFont="1" applyFill="1" applyBorder="1" applyAlignment="1" applyProtection="1">
      <alignment horizontal="distributed" vertical="center" textRotation="255"/>
    </xf>
    <xf numFmtId="0" fontId="54" fillId="30" borderId="31" xfId="47" applyFont="1" applyFill="1" applyBorder="1" applyAlignment="1" applyProtection="1">
      <alignment horizontal="distributed" vertical="center" textRotation="255"/>
    </xf>
    <xf numFmtId="0" fontId="54" fillId="30" borderId="16" xfId="47" applyFont="1" applyFill="1" applyBorder="1" applyAlignment="1" applyProtection="1">
      <alignment horizontal="distributed" vertical="center" textRotation="255"/>
    </xf>
    <xf numFmtId="0" fontId="54" fillId="30" borderId="138" xfId="47" applyFont="1" applyFill="1" applyBorder="1" applyAlignment="1" applyProtection="1">
      <alignment horizontal="distributed" vertical="center" textRotation="255"/>
    </xf>
    <xf numFmtId="0" fontId="54" fillId="30" borderId="43" xfId="47" applyFont="1" applyFill="1" applyBorder="1" applyAlignment="1" applyProtection="1">
      <alignment horizontal="distributed" vertical="center"/>
    </xf>
    <xf numFmtId="0" fontId="54" fillId="30" borderId="129" xfId="47" applyFont="1" applyFill="1" applyBorder="1" applyAlignment="1" applyProtection="1">
      <alignment horizontal="distributed" vertical="center"/>
    </xf>
    <xf numFmtId="189" fontId="54" fillId="0" borderId="158" xfId="47" applyNumberFormat="1" applyFont="1" applyBorder="1" applyAlignment="1" applyProtection="1">
      <alignment horizontal="center" vertical="center"/>
      <protection locked="0"/>
    </xf>
    <xf numFmtId="189" fontId="54" fillId="0" borderId="21" xfId="47" applyNumberFormat="1" applyFont="1" applyBorder="1" applyAlignment="1" applyProtection="1">
      <alignment horizontal="center" vertical="center"/>
      <protection locked="0"/>
    </xf>
    <xf numFmtId="189" fontId="54" fillId="0" borderId="45" xfId="47" applyNumberFormat="1" applyFont="1" applyBorder="1" applyAlignment="1" applyProtection="1">
      <alignment horizontal="center" vertical="center"/>
      <protection locked="0"/>
    </xf>
    <xf numFmtId="0" fontId="54" fillId="30" borderId="40" xfId="47" applyFont="1" applyFill="1" applyBorder="1" applyAlignment="1" applyProtection="1">
      <alignment horizontal="distributed" vertical="center"/>
    </xf>
    <xf numFmtId="0" fontId="54" fillId="30" borderId="125" xfId="47" applyFont="1" applyFill="1" applyBorder="1" applyAlignment="1" applyProtection="1">
      <alignment horizontal="distributed" vertical="center"/>
    </xf>
    <xf numFmtId="0" fontId="54" fillId="0" borderId="160" xfId="47" applyFont="1" applyBorder="1" applyAlignment="1" applyProtection="1">
      <alignment horizontal="center" vertical="center"/>
      <protection locked="0"/>
    </xf>
    <xf numFmtId="0" fontId="54" fillId="0" borderId="81" xfId="47" applyFont="1" applyBorder="1" applyAlignment="1" applyProtection="1">
      <alignment horizontal="center" vertical="center"/>
      <protection locked="0"/>
    </xf>
    <xf numFmtId="0" fontId="54" fillId="0" borderId="89" xfId="47" applyFont="1" applyBorder="1" applyAlignment="1" applyProtection="1">
      <alignment horizontal="center" vertical="center"/>
      <protection locked="0"/>
    </xf>
    <xf numFmtId="176" fontId="54" fillId="0" borderId="93" xfId="47" applyNumberFormat="1" applyFont="1" applyBorder="1" applyAlignment="1" applyProtection="1">
      <alignment horizontal="right" vertical="center"/>
    </xf>
    <xf numFmtId="176" fontId="54" fillId="0" borderId="126" xfId="47" applyNumberFormat="1" applyFont="1" applyBorder="1" applyAlignment="1" applyProtection="1">
      <alignment horizontal="right" vertical="center"/>
    </xf>
    <xf numFmtId="176" fontId="54" fillId="0" borderId="91" xfId="47" applyNumberFormat="1" applyFont="1" applyBorder="1" applyAlignment="1" applyProtection="1">
      <alignment horizontal="right" vertical="center"/>
    </xf>
    <xf numFmtId="0" fontId="54" fillId="0" borderId="93" xfId="47" applyFont="1" applyBorder="1" applyAlignment="1" applyProtection="1">
      <alignment horizontal="center" vertical="center"/>
    </xf>
    <xf numFmtId="0" fontId="54" fillId="0" borderId="133" xfId="47" applyFont="1" applyBorder="1" applyAlignment="1" applyProtection="1">
      <alignment horizontal="center" vertical="center"/>
    </xf>
    <xf numFmtId="0" fontId="54" fillId="30" borderId="126" xfId="47" applyFont="1" applyFill="1" applyBorder="1" applyAlignment="1" applyProtection="1">
      <alignment horizontal="center" vertical="center"/>
    </xf>
    <xf numFmtId="0" fontId="54" fillId="30" borderId="91" xfId="47" applyFont="1" applyFill="1" applyBorder="1" applyAlignment="1" applyProtection="1">
      <alignment horizontal="center" vertical="center"/>
    </xf>
    <xf numFmtId="0" fontId="54" fillId="0" borderId="126" xfId="47" applyFont="1" applyBorder="1" applyAlignment="1" applyProtection="1">
      <alignment horizontal="center" vertical="center"/>
    </xf>
    <xf numFmtId="176" fontId="54" fillId="0" borderId="93" xfId="47" applyNumberFormat="1" applyFont="1" applyBorder="1" applyAlignment="1" applyProtection="1">
      <alignment horizontal="right" vertical="center"/>
      <protection locked="0"/>
    </xf>
    <xf numFmtId="176" fontId="54" fillId="0" borderId="126" xfId="47" applyNumberFormat="1" applyFont="1" applyBorder="1" applyAlignment="1" applyProtection="1">
      <alignment horizontal="right" vertical="center"/>
      <protection locked="0"/>
    </xf>
    <xf numFmtId="176" fontId="54" fillId="0" borderId="91" xfId="47" applyNumberFormat="1" applyFont="1" applyBorder="1" applyAlignment="1" applyProtection="1">
      <alignment horizontal="right" vertical="center"/>
      <protection locked="0"/>
    </xf>
    <xf numFmtId="0" fontId="54" fillId="0" borderId="166" xfId="47" applyFont="1" applyFill="1" applyBorder="1" applyAlignment="1" applyProtection="1">
      <alignment horizontal="center" vertical="center"/>
    </xf>
    <xf numFmtId="0" fontId="54" fillId="0" borderId="167" xfId="47" applyFont="1" applyFill="1" applyBorder="1" applyAlignment="1" applyProtection="1">
      <alignment horizontal="center" vertical="center"/>
    </xf>
    <xf numFmtId="0" fontId="54" fillId="0" borderId="168" xfId="47" applyFont="1" applyFill="1" applyBorder="1" applyAlignment="1" applyProtection="1">
      <alignment horizontal="center" vertical="center"/>
    </xf>
    <xf numFmtId="0" fontId="54" fillId="30" borderId="132" xfId="47" applyFont="1" applyFill="1" applyBorder="1" applyAlignment="1" applyProtection="1">
      <alignment horizontal="distributed" vertical="center" wrapText="1"/>
    </xf>
    <xf numFmtId="0" fontId="54" fillId="30" borderId="126" xfId="47" applyFont="1" applyFill="1" applyBorder="1" applyAlignment="1" applyProtection="1">
      <alignment horizontal="distributed" vertical="center"/>
    </xf>
    <xf numFmtId="49" fontId="54" fillId="30" borderId="124" xfId="47" applyNumberFormat="1" applyFont="1" applyFill="1" applyBorder="1" applyAlignment="1" applyProtection="1">
      <alignment horizontal="center" vertical="center"/>
    </xf>
    <xf numFmtId="0" fontId="55" fillId="30" borderId="143" xfId="47" applyFont="1" applyFill="1" applyBorder="1" applyAlignment="1" applyProtection="1">
      <alignment horizontal="center" vertical="center"/>
    </xf>
    <xf numFmtId="0" fontId="55" fillId="30" borderId="144" xfId="47" applyFont="1" applyFill="1" applyBorder="1" applyAlignment="1" applyProtection="1">
      <alignment horizontal="center" vertical="center"/>
    </xf>
    <xf numFmtId="0" fontId="55" fillId="30" borderId="146" xfId="47" applyFont="1" applyFill="1" applyBorder="1" applyAlignment="1" applyProtection="1">
      <alignment horizontal="center" vertical="center"/>
    </xf>
    <xf numFmtId="0" fontId="54" fillId="30" borderId="42" xfId="47" applyFont="1" applyFill="1" applyBorder="1" applyAlignment="1" applyProtection="1">
      <alignment horizontal="distributed" vertical="center"/>
    </xf>
    <xf numFmtId="0" fontId="54" fillId="30" borderId="43" xfId="47" applyFont="1" applyFill="1" applyBorder="1" applyAlignment="1" applyProtection="1">
      <alignment horizontal="distributed" vertical="center" indent="2"/>
    </xf>
    <xf numFmtId="0" fontId="54" fillId="30" borderId="49" xfId="47" applyFont="1" applyFill="1" applyBorder="1" applyAlignment="1" applyProtection="1">
      <alignment horizontal="distributed" vertical="center" indent="2"/>
    </xf>
    <xf numFmtId="0" fontId="43" fillId="30" borderId="15" xfId="47" applyFont="1" applyFill="1" applyBorder="1" applyAlignment="1" applyProtection="1">
      <alignment horizontal="distributed" vertical="center"/>
    </xf>
    <xf numFmtId="0" fontId="43" fillId="30" borderId="27" xfId="47" applyFont="1" applyFill="1" applyBorder="1" applyAlignment="1" applyProtection="1">
      <alignment horizontal="distributed" vertical="center"/>
    </xf>
    <xf numFmtId="0" fontId="43" fillId="30" borderId="120" xfId="47" applyFont="1" applyFill="1" applyBorder="1" applyAlignment="1" applyProtection="1">
      <alignment horizontal="distributed" vertical="center"/>
    </xf>
    <xf numFmtId="0" fontId="43" fillId="30" borderId="41" xfId="47" applyFont="1" applyFill="1" applyBorder="1" applyAlignment="1" applyProtection="1">
      <alignment horizontal="distributed" vertical="center"/>
    </xf>
    <xf numFmtId="0" fontId="57" fillId="0" borderId="25" xfId="47" applyFont="1" applyBorder="1" applyAlignment="1" applyProtection="1">
      <alignment horizontal="left" vertical="top" wrapText="1"/>
      <protection locked="0"/>
    </xf>
    <xf numFmtId="0" fontId="57" fillId="0" borderId="0" xfId="47" applyFont="1" applyBorder="1" applyAlignment="1" applyProtection="1">
      <alignment horizontal="left" vertical="top" wrapText="1"/>
      <protection locked="0"/>
    </xf>
    <xf numFmtId="0" fontId="57" fillId="0" borderId="37" xfId="47" applyFont="1" applyBorder="1" applyAlignment="1" applyProtection="1">
      <alignment horizontal="left" vertical="top" wrapText="1"/>
      <protection locked="0"/>
    </xf>
    <xf numFmtId="0" fontId="57" fillId="0" borderId="62" xfId="47" applyFont="1" applyBorder="1" applyAlignment="1" applyProtection="1">
      <alignment horizontal="left" vertical="top" wrapText="1"/>
      <protection locked="0"/>
    </xf>
    <xf numFmtId="0" fontId="57" fillId="0" borderId="78" xfId="47" applyFont="1" applyBorder="1" applyAlignment="1" applyProtection="1">
      <alignment horizontal="left" vertical="top" wrapText="1"/>
      <protection locked="0"/>
    </xf>
    <xf numFmtId="0" fontId="57" fillId="0" borderId="56" xfId="47" applyFont="1" applyBorder="1" applyAlignment="1" applyProtection="1">
      <alignment horizontal="left" vertical="top" wrapText="1"/>
      <protection locked="0"/>
    </xf>
    <xf numFmtId="0" fontId="57" fillId="0" borderId="60" xfId="47" applyFont="1" applyBorder="1" applyAlignment="1" applyProtection="1">
      <alignment horizontal="left" vertical="top" wrapText="1"/>
      <protection locked="0"/>
    </xf>
    <xf numFmtId="0" fontId="57" fillId="0" borderId="39" xfId="47" applyFont="1" applyBorder="1" applyAlignment="1" applyProtection="1">
      <alignment horizontal="left" vertical="top" wrapText="1"/>
      <protection locked="0"/>
    </xf>
    <xf numFmtId="0" fontId="57" fillId="0" borderId="165" xfId="47" applyFont="1" applyBorder="1" applyAlignment="1" applyProtection="1">
      <alignment horizontal="left" vertical="top" wrapText="1"/>
      <protection locked="0"/>
    </xf>
    <xf numFmtId="0" fontId="54" fillId="30" borderId="138" xfId="47" applyFont="1" applyFill="1" applyBorder="1" applyAlignment="1" applyProtection="1">
      <alignment horizontal="center" vertical="center"/>
    </xf>
    <xf numFmtId="0" fontId="54" fillId="30" borderId="12" xfId="47" applyFont="1" applyFill="1" applyBorder="1" applyAlignment="1" applyProtection="1">
      <alignment horizontal="center" vertical="center"/>
    </xf>
    <xf numFmtId="176" fontId="54" fillId="30" borderId="50" xfId="47" applyNumberFormat="1" applyFont="1" applyFill="1" applyBorder="1" applyAlignment="1" applyProtection="1">
      <alignment horizontal="right" vertical="center"/>
    </xf>
    <xf numFmtId="176" fontId="54" fillId="30" borderId="138" xfId="47" applyNumberFormat="1" applyFont="1" applyFill="1" applyBorder="1" applyAlignment="1" applyProtection="1">
      <alignment horizontal="right" vertical="center"/>
    </xf>
    <xf numFmtId="176" fontId="54" fillId="30" borderId="12" xfId="47" applyNumberFormat="1" applyFont="1" applyFill="1" applyBorder="1" applyAlignment="1" applyProtection="1">
      <alignment horizontal="right" vertical="center"/>
    </xf>
    <xf numFmtId="0" fontId="54" fillId="30" borderId="50" xfId="47" applyFont="1" applyFill="1" applyBorder="1" applyAlignment="1" applyProtection="1">
      <alignment horizontal="center" vertical="center"/>
    </xf>
    <xf numFmtId="0" fontId="54" fillId="30" borderId="139" xfId="47" applyFont="1" applyFill="1" applyBorder="1" applyAlignment="1" applyProtection="1">
      <alignment horizontal="center" vertical="center"/>
    </xf>
    <xf numFmtId="0" fontId="57" fillId="30" borderId="50" xfId="47" applyFont="1" applyFill="1" applyBorder="1" applyAlignment="1" applyProtection="1">
      <alignment horizontal="distributed" vertical="center" indent="1"/>
    </xf>
    <xf numFmtId="0" fontId="54" fillId="30" borderId="138" xfId="47" applyFont="1" applyFill="1" applyBorder="1" applyAlignment="1" applyProtection="1">
      <alignment horizontal="distributed" vertical="center" indent="1"/>
    </xf>
    <xf numFmtId="0" fontId="54" fillId="30" borderId="77" xfId="47" applyFont="1" applyFill="1" applyBorder="1" applyAlignment="1" applyProtection="1">
      <alignment horizontal="distributed" vertical="center" wrapText="1"/>
    </xf>
    <xf numFmtId="0" fontId="54" fillId="30" borderId="31" xfId="47" applyFont="1" applyFill="1" applyBorder="1" applyAlignment="1" applyProtection="1">
      <alignment horizontal="distributed" vertical="center" wrapText="1"/>
    </xf>
    <xf numFmtId="0" fontId="54" fillId="30" borderId="25" xfId="47" applyFont="1" applyFill="1" applyBorder="1" applyAlignment="1" applyProtection="1">
      <alignment horizontal="distributed" vertical="center" wrapText="1"/>
    </xf>
    <xf numFmtId="0" fontId="54" fillId="0" borderId="30" xfId="47" applyFont="1" applyBorder="1" applyAlignment="1" applyProtection="1">
      <alignment horizontal="center" vertical="center"/>
      <protection locked="0"/>
    </xf>
    <xf numFmtId="0" fontId="54" fillId="0" borderId="31" xfId="47" applyFont="1" applyBorder="1" applyAlignment="1" applyProtection="1">
      <alignment horizontal="center" vertical="center"/>
      <protection locked="0"/>
    </xf>
    <xf numFmtId="0" fontId="54" fillId="0" borderId="140" xfId="47" applyFont="1" applyBorder="1" applyAlignment="1" applyProtection="1">
      <alignment horizontal="center" vertical="center"/>
      <protection locked="0"/>
    </xf>
    <xf numFmtId="0" fontId="54" fillId="30" borderId="58" xfId="47" applyFont="1" applyFill="1" applyBorder="1" applyAlignment="1" applyProtection="1">
      <alignment horizontal="center" vertical="center"/>
    </xf>
    <xf numFmtId="0" fontId="64" fillId="0" borderId="149" xfId="47" applyFont="1" applyFill="1" applyBorder="1" applyAlignment="1" applyProtection="1">
      <alignment horizontal="distributed" vertical="center" wrapText="1"/>
    </xf>
    <xf numFmtId="0" fontId="64" fillId="0" borderId="150" xfId="47" applyFont="1" applyFill="1" applyBorder="1" applyAlignment="1" applyProtection="1">
      <alignment horizontal="distributed" vertical="center"/>
    </xf>
    <xf numFmtId="0" fontId="46" fillId="0" borderId="150" xfId="47" applyFont="1" applyFill="1" applyBorder="1" applyAlignment="1" applyProtection="1">
      <alignment horizontal="center" vertical="center"/>
    </xf>
    <xf numFmtId="0" fontId="46" fillId="0" borderId="151" xfId="47" applyFont="1" applyFill="1" applyBorder="1" applyAlignment="1" applyProtection="1">
      <alignment horizontal="center" vertical="center"/>
    </xf>
    <xf numFmtId="176" fontId="46" fillId="0" borderId="152" xfId="47" applyNumberFormat="1" applyFont="1" applyFill="1" applyBorder="1" applyAlignment="1">
      <alignment horizontal="right" vertical="center"/>
    </xf>
    <xf numFmtId="176" fontId="46" fillId="0" borderId="150" xfId="47" applyNumberFormat="1" applyFont="1" applyFill="1" applyBorder="1" applyAlignment="1">
      <alignment horizontal="right" vertical="center"/>
    </xf>
    <xf numFmtId="176" fontId="46" fillId="0" borderId="151" xfId="47" applyNumberFormat="1" applyFont="1" applyFill="1" applyBorder="1" applyAlignment="1">
      <alignment horizontal="right" vertical="center"/>
    </xf>
    <xf numFmtId="0" fontId="46" fillId="0" borderId="152" xfId="47" applyFont="1" applyFill="1" applyBorder="1" applyAlignment="1" applyProtection="1">
      <alignment horizontal="center" vertical="center"/>
    </xf>
    <xf numFmtId="0" fontId="46" fillId="0" borderId="153" xfId="47" applyFont="1" applyFill="1" applyBorder="1" applyAlignment="1" applyProtection="1">
      <alignment horizontal="center" vertical="center"/>
    </xf>
    <xf numFmtId="0" fontId="43" fillId="0" borderId="50" xfId="47" applyFont="1" applyBorder="1" applyAlignment="1" applyProtection="1">
      <alignment horizontal="center" vertical="center"/>
    </xf>
    <xf numFmtId="0" fontId="43" fillId="0" borderId="12" xfId="47" applyFont="1" applyBorder="1" applyAlignment="1" applyProtection="1">
      <alignment horizontal="center" vertical="center"/>
    </xf>
    <xf numFmtId="0" fontId="54" fillId="30" borderId="119" xfId="47" applyFont="1" applyFill="1" applyBorder="1" applyAlignment="1" applyProtection="1">
      <alignment horizontal="center" vertical="center"/>
    </xf>
    <xf numFmtId="0" fontId="54" fillId="30" borderId="92" xfId="47" applyFont="1" applyFill="1" applyBorder="1" applyAlignment="1" applyProtection="1">
      <alignment horizontal="center" vertical="center"/>
    </xf>
    <xf numFmtId="176" fontId="54" fillId="0" borderId="95" xfId="47" applyNumberFormat="1" applyFont="1" applyBorder="1" applyAlignment="1" applyProtection="1">
      <alignment horizontal="right" vertical="center"/>
    </xf>
    <xf numFmtId="176" fontId="54" fillId="0" borderId="119" xfId="47" applyNumberFormat="1" applyFont="1" applyBorder="1" applyAlignment="1" applyProtection="1">
      <alignment horizontal="right" vertical="center"/>
    </xf>
    <xf numFmtId="176" fontId="54" fillId="0" borderId="92" xfId="47" applyNumberFormat="1" applyFont="1" applyBorder="1" applyAlignment="1" applyProtection="1">
      <alignment horizontal="right" vertical="center"/>
    </xf>
    <xf numFmtId="0" fontId="54" fillId="0" borderId="135" xfId="47" applyFont="1" applyBorder="1" applyAlignment="1" applyProtection="1">
      <alignment horizontal="center" vertical="center"/>
    </xf>
    <xf numFmtId="0" fontId="54" fillId="30" borderId="30" xfId="47" applyFont="1" applyFill="1" applyBorder="1" applyAlignment="1" applyProtection="1">
      <alignment horizontal="distributed" vertical="center"/>
    </xf>
    <xf numFmtId="0" fontId="54" fillId="30" borderId="31" xfId="47" applyFont="1" applyFill="1" applyBorder="1" applyAlignment="1" applyProtection="1">
      <alignment horizontal="distributed" vertical="center"/>
    </xf>
    <xf numFmtId="0" fontId="54" fillId="30" borderId="25" xfId="47" applyFont="1" applyFill="1" applyBorder="1" applyAlignment="1" applyProtection="1">
      <alignment horizontal="distributed" vertical="center"/>
    </xf>
    <xf numFmtId="0" fontId="54" fillId="30" borderId="30" xfId="47" applyFont="1" applyFill="1" applyBorder="1" applyAlignment="1" applyProtection="1">
      <alignment horizontal="distributed" vertical="center"/>
      <protection locked="0"/>
    </xf>
    <xf numFmtId="0" fontId="54" fillId="30" borderId="31" xfId="47" applyFont="1" applyFill="1" applyBorder="1" applyAlignment="1" applyProtection="1">
      <alignment horizontal="distributed" vertical="center"/>
      <protection locked="0"/>
    </xf>
    <xf numFmtId="0" fontId="54" fillId="30" borderId="52" xfId="47" applyFont="1" applyFill="1" applyBorder="1" applyAlignment="1" applyProtection="1">
      <alignment horizontal="distributed" vertical="center"/>
      <protection locked="0"/>
    </xf>
    <xf numFmtId="0" fontId="54" fillId="0" borderId="141" xfId="47" applyFont="1" applyBorder="1" applyAlignment="1" applyProtection="1">
      <alignment horizontal="center" vertical="center" shrinkToFit="1"/>
      <protection locked="0"/>
    </xf>
    <xf numFmtId="0" fontId="54" fillId="0" borderId="25" xfId="47" applyFont="1" applyBorder="1" applyAlignment="1" applyProtection="1">
      <alignment horizontal="center" vertical="center" shrinkToFit="1"/>
      <protection locked="0"/>
    </xf>
    <xf numFmtId="0" fontId="54" fillId="30" borderId="27" xfId="47" applyFont="1" applyFill="1" applyBorder="1" applyAlignment="1" applyProtection="1">
      <alignment horizontal="distributed" vertical="center" textRotation="255"/>
    </xf>
    <xf numFmtId="0" fontId="54" fillId="30" borderId="128" xfId="47" applyFont="1" applyFill="1" applyBorder="1" applyAlignment="1" applyProtection="1">
      <alignment horizontal="distributed" vertical="center" textRotation="255"/>
    </xf>
    <xf numFmtId="0" fontId="54" fillId="30" borderId="142" xfId="47" applyFont="1" applyFill="1" applyBorder="1" applyAlignment="1" applyProtection="1">
      <alignment horizontal="distributed" vertical="center" textRotation="255"/>
    </xf>
    <xf numFmtId="0" fontId="54" fillId="30" borderId="123" xfId="47" applyFont="1" applyFill="1" applyBorder="1" applyAlignment="1" applyProtection="1">
      <alignment horizontal="distributed" vertical="center" wrapText="1"/>
    </xf>
    <xf numFmtId="0" fontId="54" fillId="30" borderId="130" xfId="47" applyFont="1" applyFill="1" applyBorder="1" applyAlignment="1" applyProtection="1">
      <alignment horizontal="distributed" vertical="center"/>
    </xf>
    <xf numFmtId="0" fontId="54" fillId="30" borderId="122" xfId="47" applyFont="1" applyFill="1" applyBorder="1" applyAlignment="1" applyProtection="1">
      <alignment horizontal="distributed" vertical="center"/>
    </xf>
    <xf numFmtId="0" fontId="54" fillId="30" borderId="143" xfId="47" applyFont="1" applyFill="1" applyBorder="1" applyAlignment="1" applyProtection="1">
      <alignment horizontal="distributed" vertical="center" wrapText="1"/>
    </xf>
    <xf numFmtId="0" fontId="54" fillId="30" borderId="144" xfId="47" applyFont="1" applyFill="1" applyBorder="1" applyAlignment="1" applyProtection="1">
      <alignment horizontal="distributed" vertical="center"/>
    </xf>
    <xf numFmtId="0" fontId="54" fillId="30" borderId="145" xfId="47" applyFont="1" applyFill="1" applyBorder="1" applyAlignment="1" applyProtection="1">
      <alignment horizontal="distributed" vertical="center"/>
    </xf>
    <xf numFmtId="0" fontId="54" fillId="30" borderId="124" xfId="47" applyFont="1" applyFill="1" applyBorder="1" applyAlignment="1" applyProtection="1">
      <alignment horizontal="center" vertical="center"/>
    </xf>
    <xf numFmtId="0" fontId="54" fillId="30" borderId="114" xfId="47" applyFont="1" applyFill="1" applyBorder="1" applyAlignment="1" applyProtection="1">
      <alignment horizontal="center" vertical="center"/>
    </xf>
    <xf numFmtId="0" fontId="54" fillId="30" borderId="16" xfId="47" applyFont="1" applyFill="1" applyBorder="1" applyAlignment="1" applyProtection="1">
      <alignment horizontal="distributed" vertical="center" wrapText="1"/>
    </xf>
    <xf numFmtId="0" fontId="54" fillId="30" borderId="138" xfId="47" applyFont="1" applyFill="1" applyBorder="1" applyAlignment="1" applyProtection="1">
      <alignment horizontal="distributed" vertical="center"/>
    </xf>
    <xf numFmtId="0" fontId="54" fillId="30" borderId="142" xfId="47" applyFont="1" applyFill="1" applyBorder="1" applyAlignment="1" applyProtection="1">
      <alignment horizontal="distributed" vertical="center"/>
    </xf>
    <xf numFmtId="0" fontId="54" fillId="0" borderId="50" xfId="47" applyFont="1" applyBorder="1" applyAlignment="1" applyProtection="1">
      <alignment horizontal="center" vertical="center"/>
      <protection locked="0"/>
    </xf>
    <xf numFmtId="0" fontId="54" fillId="0" borderId="138" xfId="47" applyFont="1" applyBorder="1" applyAlignment="1" applyProtection="1">
      <alignment horizontal="center" vertical="center"/>
      <protection locked="0"/>
    </xf>
    <xf numFmtId="0" fontId="54" fillId="30" borderId="12" xfId="47" applyFont="1" applyFill="1" applyBorder="1" applyAlignment="1" applyProtection="1">
      <alignment horizontal="distributed" vertical="center" wrapText="1"/>
    </xf>
    <xf numFmtId="0" fontId="54" fillId="30" borderId="22" xfId="47" applyFont="1" applyFill="1" applyBorder="1" applyAlignment="1" applyProtection="1">
      <alignment horizontal="distributed" vertical="center" wrapText="1"/>
    </xf>
    <xf numFmtId="0" fontId="54" fillId="30" borderId="155" xfId="47" applyFont="1" applyFill="1" applyBorder="1" applyAlignment="1" applyProtection="1">
      <alignment horizontal="distributed" vertical="center" wrapText="1"/>
    </xf>
    <xf numFmtId="189" fontId="54" fillId="0" borderId="40" xfId="47" applyNumberFormat="1" applyFont="1" applyBorder="1" applyAlignment="1" applyProtection="1">
      <alignment horizontal="center" vertical="center"/>
      <protection locked="0"/>
    </xf>
    <xf numFmtId="189" fontId="54" fillId="0" borderId="58" xfId="47" applyNumberFormat="1" applyFont="1" applyBorder="1" applyAlignment="1" applyProtection="1">
      <alignment horizontal="center" vertical="center"/>
      <protection locked="0"/>
    </xf>
    <xf numFmtId="0" fontId="56" fillId="0" borderId="160" xfId="47" applyFont="1" applyFill="1" applyBorder="1" applyAlignment="1" applyProtection="1">
      <alignment horizontal="center" vertical="center"/>
    </xf>
    <xf numFmtId="0" fontId="56" fillId="0" borderId="81" xfId="47" applyFont="1" applyFill="1" applyBorder="1" applyAlignment="1" applyProtection="1">
      <alignment horizontal="center" vertical="center"/>
    </xf>
    <xf numFmtId="0" fontId="56" fillId="0" borderId="82" xfId="47" applyFont="1" applyFill="1" applyBorder="1" applyAlignment="1" applyProtection="1">
      <alignment horizontal="center" vertical="center"/>
    </xf>
    <xf numFmtId="0" fontId="54" fillId="30" borderId="154" xfId="47" applyFont="1" applyFill="1" applyBorder="1" applyAlignment="1" applyProtection="1">
      <alignment horizontal="distributed" vertical="center"/>
    </xf>
    <xf numFmtId="0" fontId="54" fillId="30" borderId="22" xfId="47" applyFont="1" applyFill="1" applyBorder="1" applyAlignment="1" applyProtection="1">
      <alignment horizontal="distributed" vertical="center"/>
    </xf>
    <xf numFmtId="0" fontId="54" fillId="30" borderId="155" xfId="47" applyFont="1" applyFill="1" applyBorder="1" applyAlignment="1" applyProtection="1">
      <alignment horizontal="distributed" vertical="center"/>
    </xf>
    <xf numFmtId="0" fontId="47" fillId="0" borderId="0" xfId="47" applyFont="1" applyAlignment="1" applyProtection="1">
      <alignment horizontal="center" vertical="center"/>
    </xf>
    <xf numFmtId="0" fontId="4" fillId="0" borderId="46" xfId="47" applyBorder="1" applyAlignment="1" applyProtection="1">
      <alignment horizontal="center" vertical="center"/>
    </xf>
    <xf numFmtId="0" fontId="4" fillId="0" borderId="20" xfId="47" applyBorder="1" applyAlignment="1" applyProtection="1">
      <alignment horizontal="center" vertical="center"/>
    </xf>
    <xf numFmtId="0" fontId="57" fillId="30" borderId="42" xfId="47" applyFont="1" applyFill="1" applyBorder="1" applyAlignment="1" applyProtection="1">
      <alignment horizontal="distributed" vertical="center"/>
    </xf>
    <xf numFmtId="49" fontId="54" fillId="0" borderId="131" xfId="47" applyNumberFormat="1" applyFont="1" applyBorder="1" applyAlignment="1" applyProtection="1">
      <alignment horizontal="center" vertical="center"/>
      <protection locked="0"/>
    </xf>
    <xf numFmtId="49" fontId="54" fillId="0" borderId="64" xfId="47" applyNumberFormat="1" applyFont="1" applyBorder="1" applyAlignment="1" applyProtection="1">
      <alignment horizontal="center" vertical="center"/>
      <protection locked="0"/>
    </xf>
    <xf numFmtId="0" fontId="54" fillId="30" borderId="36" xfId="47" applyFont="1" applyFill="1" applyBorder="1" applyAlignment="1" applyProtection="1">
      <alignment horizontal="distributed" vertical="center"/>
    </xf>
    <xf numFmtId="0" fontId="54" fillId="30" borderId="64" xfId="47" applyFont="1" applyFill="1" applyBorder="1" applyAlignment="1" applyProtection="1">
      <alignment horizontal="distributed" vertical="center"/>
    </xf>
    <xf numFmtId="0" fontId="54" fillId="30" borderId="101" xfId="47" applyFont="1" applyFill="1" applyBorder="1" applyAlignment="1" applyProtection="1">
      <alignment horizontal="distributed" vertical="center"/>
    </xf>
    <xf numFmtId="0" fontId="54" fillId="0" borderId="65" xfId="47" applyFont="1" applyBorder="1" applyAlignment="1" applyProtection="1">
      <alignment horizontal="center" vertical="center"/>
      <protection locked="0"/>
    </xf>
    <xf numFmtId="0" fontId="54" fillId="0" borderId="43" xfId="47" applyFont="1" applyBorder="1" applyAlignment="1" applyProtection="1">
      <alignment horizontal="center" vertical="center"/>
      <protection locked="0"/>
    </xf>
    <xf numFmtId="58" fontId="54" fillId="0" borderId="65" xfId="47" applyNumberFormat="1" applyFont="1" applyBorder="1" applyAlignment="1" applyProtection="1">
      <alignment horizontal="center" vertical="center"/>
      <protection locked="0"/>
    </xf>
    <xf numFmtId="0" fontId="54" fillId="0" borderId="49" xfId="47" applyFont="1" applyBorder="1" applyAlignment="1" applyProtection="1">
      <alignment horizontal="center" vertical="center"/>
      <protection locked="0"/>
    </xf>
    <xf numFmtId="0" fontId="54" fillId="0" borderId="22" xfId="47" applyFont="1" applyBorder="1" applyAlignment="1" applyProtection="1">
      <alignment horizontal="center" vertical="center"/>
      <protection locked="0"/>
    </xf>
    <xf numFmtId="0" fontId="54" fillId="0" borderId="19" xfId="47" applyFont="1" applyBorder="1" applyAlignment="1" applyProtection="1">
      <alignment horizontal="center" vertical="center"/>
      <protection locked="0"/>
    </xf>
    <xf numFmtId="0" fontId="54" fillId="30" borderId="154" xfId="47" applyFont="1" applyFill="1" applyBorder="1" applyAlignment="1" applyProtection="1">
      <alignment horizontal="distributed" vertical="center" wrapText="1"/>
    </xf>
    <xf numFmtId="0" fontId="54" fillId="0" borderId="22" xfId="47" applyFont="1" applyFill="1" applyBorder="1" applyAlignment="1" applyProtection="1">
      <alignment horizontal="center" vertical="center"/>
      <protection locked="0"/>
    </xf>
    <xf numFmtId="0" fontId="54" fillId="30" borderId="65" xfId="47" applyFont="1" applyFill="1" applyBorder="1" applyAlignment="1" applyProtection="1">
      <alignment horizontal="distributed" vertical="center"/>
    </xf>
    <xf numFmtId="0" fontId="54" fillId="30" borderId="118" xfId="47" applyFont="1" applyFill="1" applyBorder="1" applyAlignment="1" applyProtection="1">
      <alignment horizontal="distributed" vertical="center" wrapText="1"/>
    </xf>
    <xf numFmtId="0" fontId="54" fillId="0" borderId="34" xfId="47" applyFont="1" applyBorder="1" applyAlignment="1" applyProtection="1">
      <alignment horizontal="center" vertical="center"/>
      <protection locked="0"/>
    </xf>
    <xf numFmtId="0" fontId="54" fillId="0" borderId="35" xfId="47" applyFont="1" applyBorder="1" applyAlignment="1" applyProtection="1">
      <alignment horizontal="center" vertical="center"/>
      <protection locked="0"/>
    </xf>
    <xf numFmtId="0" fontId="54" fillId="0" borderId="148" xfId="47" applyFont="1" applyBorder="1" applyAlignment="1" applyProtection="1">
      <alignment horizontal="center" vertical="center"/>
      <protection locked="0"/>
    </xf>
    <xf numFmtId="58" fontId="4" fillId="0" borderId="20" xfId="47" applyNumberFormat="1" applyBorder="1" applyAlignment="1" applyProtection="1">
      <alignment horizontal="center" vertical="center"/>
      <protection locked="0"/>
    </xf>
    <xf numFmtId="0" fontId="4" fillId="0" borderId="20" xfId="47" applyBorder="1" applyAlignment="1" applyProtection="1">
      <alignment horizontal="center" vertical="center"/>
      <protection locked="0"/>
    </xf>
    <xf numFmtId="0" fontId="4" fillId="0" borderId="29" xfId="47" applyBorder="1" applyAlignment="1" applyProtection="1">
      <alignment horizontal="center" vertical="center"/>
      <protection locked="0"/>
    </xf>
    <xf numFmtId="0" fontId="54" fillId="30" borderId="88" xfId="47" applyFont="1" applyFill="1" applyBorder="1" applyAlignment="1" applyProtection="1">
      <alignment horizontal="distributed" vertical="center"/>
    </xf>
    <xf numFmtId="0" fontId="54" fillId="30" borderId="35" xfId="47" applyFont="1" applyFill="1" applyBorder="1" applyAlignment="1" applyProtection="1">
      <alignment horizontal="distributed" vertical="center"/>
    </xf>
    <xf numFmtId="0" fontId="54" fillId="30" borderId="147" xfId="47" applyFont="1" applyFill="1" applyBorder="1" applyAlignment="1" applyProtection="1">
      <alignment horizontal="distributed" vertical="center"/>
    </xf>
    <xf numFmtId="0" fontId="54" fillId="0" borderId="21" xfId="47" applyFont="1" applyBorder="1" applyAlignment="1" applyProtection="1">
      <alignment horizontal="center" vertical="center" shrinkToFit="1"/>
      <protection locked="0"/>
    </xf>
    <xf numFmtId="0" fontId="43" fillId="0" borderId="158" xfId="47" applyFont="1" applyBorder="1" applyAlignment="1" applyProtection="1">
      <alignment horizontal="center" vertical="center"/>
    </xf>
    <xf numFmtId="0" fontId="43" fillId="0" borderId="21" xfId="47" applyFont="1" applyBorder="1" applyAlignment="1" applyProtection="1">
      <alignment horizontal="center" vertical="center"/>
    </xf>
    <xf numFmtId="0" fontId="43" fillId="0" borderId="45" xfId="47" applyFont="1" applyBorder="1" applyAlignment="1" applyProtection="1">
      <alignment horizontal="center" vertical="center"/>
    </xf>
    <xf numFmtId="0" fontId="54" fillId="30" borderId="10" xfId="47" applyFont="1" applyFill="1" applyBorder="1" applyAlignment="1" applyProtection="1">
      <alignment horizontal="center" vertical="center" wrapText="1"/>
    </xf>
    <xf numFmtId="0" fontId="54" fillId="30" borderId="21" xfId="47" applyFont="1" applyFill="1" applyBorder="1" applyAlignment="1" applyProtection="1">
      <alignment horizontal="center" vertical="center" wrapText="1"/>
    </xf>
    <xf numFmtId="188" fontId="54" fillId="0" borderId="21" xfId="47" applyNumberFormat="1" applyFont="1" applyBorder="1" applyAlignment="1" applyProtection="1">
      <alignment horizontal="center" vertical="center" shrinkToFit="1"/>
      <protection locked="0"/>
    </xf>
    <xf numFmtId="188" fontId="54" fillId="0" borderId="45" xfId="47" applyNumberFormat="1" applyFont="1" applyBorder="1" applyAlignment="1" applyProtection="1">
      <alignment horizontal="center" vertical="center" shrinkToFit="1"/>
      <protection locked="0"/>
    </xf>
    <xf numFmtId="0" fontId="54" fillId="30" borderId="120" xfId="47" applyFont="1" applyFill="1" applyBorder="1" applyAlignment="1" applyProtection="1">
      <alignment horizontal="distributed" vertical="center" textRotation="255"/>
    </xf>
    <xf numFmtId="0" fontId="54" fillId="30" borderId="41" xfId="47" applyFont="1" applyFill="1" applyBorder="1" applyAlignment="1" applyProtection="1">
      <alignment horizontal="distributed" vertical="center" textRotation="255"/>
    </xf>
    <xf numFmtId="0" fontId="54" fillId="30" borderId="59" xfId="47" applyFont="1" applyFill="1" applyBorder="1" applyAlignment="1" applyProtection="1">
      <alignment horizontal="distributed" vertical="center" wrapText="1"/>
    </xf>
    <xf numFmtId="0" fontId="54" fillId="30" borderId="81" xfId="47" applyFont="1" applyFill="1" applyBorder="1" applyAlignment="1" applyProtection="1">
      <alignment horizontal="distributed" vertical="center" wrapText="1"/>
    </xf>
    <xf numFmtId="0" fontId="54" fillId="30" borderId="159" xfId="47" applyFont="1" applyFill="1" applyBorder="1" applyAlignment="1" applyProtection="1">
      <alignment horizontal="distributed" vertical="center" wrapText="1"/>
    </xf>
    <xf numFmtId="0" fontId="54" fillId="30" borderId="59" xfId="47" applyNumberFormat="1" applyFont="1" applyFill="1" applyBorder="1" applyAlignment="1" applyProtection="1">
      <alignment horizontal="center" vertical="center"/>
    </xf>
    <xf numFmtId="0" fontId="54" fillId="30" borderId="81" xfId="47" applyNumberFormat="1" applyFont="1" applyFill="1" applyBorder="1" applyAlignment="1" applyProtection="1">
      <alignment horizontal="center" vertical="center"/>
    </xf>
    <xf numFmtId="0" fontId="54" fillId="30" borderId="159" xfId="47" applyNumberFormat="1" applyFont="1" applyFill="1" applyBorder="1" applyAlignment="1" applyProtection="1">
      <alignment horizontal="center" vertical="center"/>
    </xf>
    <xf numFmtId="0" fontId="54" fillId="30" borderId="59" xfId="47" applyFont="1" applyFill="1" applyBorder="1" applyAlignment="1" applyProtection="1">
      <alignment horizontal="center" vertical="center" wrapText="1"/>
    </xf>
    <xf numFmtId="0" fontId="54" fillId="30" borderId="81" xfId="47" applyFont="1" applyFill="1" applyBorder="1" applyAlignment="1" applyProtection="1">
      <alignment horizontal="center" vertical="center" wrapText="1"/>
    </xf>
    <xf numFmtId="0" fontId="54" fillId="30" borderId="159" xfId="47" applyFont="1" applyFill="1" applyBorder="1" applyAlignment="1" applyProtection="1">
      <alignment horizontal="center" vertical="center" wrapText="1"/>
    </xf>
    <xf numFmtId="176" fontId="55" fillId="0" borderId="160" xfId="47" applyNumberFormat="1" applyFont="1" applyBorder="1" applyAlignment="1" applyProtection="1">
      <alignment horizontal="center" vertical="center"/>
      <protection locked="0"/>
    </xf>
    <xf numFmtId="176" fontId="55" fillId="0" borderId="81" xfId="47" applyNumberFormat="1" applyFont="1" applyBorder="1" applyAlignment="1" applyProtection="1">
      <alignment horizontal="center" vertical="center"/>
      <protection locked="0"/>
    </xf>
    <xf numFmtId="0" fontId="56" fillId="0" borderId="154" xfId="47" applyFont="1" applyFill="1" applyBorder="1" applyAlignment="1" applyProtection="1">
      <alignment horizontal="center" vertical="center"/>
    </xf>
    <xf numFmtId="0" fontId="56" fillId="0" borderId="22" xfId="47" applyFont="1" applyFill="1" applyBorder="1" applyAlignment="1" applyProtection="1">
      <alignment horizontal="center" vertical="center"/>
    </xf>
    <xf numFmtId="0" fontId="56" fillId="0" borderId="19" xfId="47" applyFont="1" applyFill="1" applyBorder="1" applyAlignment="1" applyProtection="1">
      <alignment horizontal="center" vertical="center"/>
    </xf>
    <xf numFmtId="0" fontId="54" fillId="30" borderId="11" xfId="47" applyFont="1" applyFill="1" applyBorder="1" applyAlignment="1" applyProtection="1">
      <alignment horizontal="distributed" vertical="center" textRotation="255"/>
    </xf>
    <xf numFmtId="0" fontId="54" fillId="30" borderId="40" xfId="47" applyFont="1" applyFill="1" applyBorder="1" applyAlignment="1" applyProtection="1">
      <alignment horizontal="distributed" vertical="center" textRotation="255"/>
    </xf>
    <xf numFmtId="0" fontId="54" fillId="30" borderId="46" xfId="47" applyFont="1" applyFill="1" applyBorder="1" applyAlignment="1" applyProtection="1">
      <alignment horizontal="distributed" vertical="center" wrapText="1"/>
    </xf>
    <xf numFmtId="0" fontId="54" fillId="30" borderId="20" xfId="47" applyFont="1" applyFill="1" applyBorder="1" applyAlignment="1" applyProtection="1">
      <alignment horizontal="distributed" vertical="center" wrapText="1"/>
    </xf>
    <xf numFmtId="0" fontId="54" fillId="30" borderId="156" xfId="47" applyFont="1" applyFill="1" applyBorder="1" applyAlignment="1" applyProtection="1">
      <alignment horizontal="distributed" vertical="center" wrapText="1"/>
    </xf>
    <xf numFmtId="0" fontId="54" fillId="30" borderId="161" xfId="47" applyFont="1" applyFill="1" applyBorder="1" applyAlignment="1" applyProtection="1">
      <alignment horizontal="center" vertical="center" wrapText="1"/>
    </xf>
    <xf numFmtId="0" fontId="54" fillId="0" borderId="158" xfId="47" applyNumberFormat="1" applyFont="1" applyBorder="1" applyAlignment="1" applyProtection="1">
      <alignment horizontal="center" vertical="center"/>
      <protection locked="0"/>
    </xf>
    <xf numFmtId="0" fontId="54" fillId="0" borderId="21" xfId="47" applyNumberFormat="1" applyFont="1" applyBorder="1" applyAlignment="1" applyProtection="1">
      <alignment horizontal="center" vertical="center"/>
      <protection locked="0"/>
    </xf>
    <xf numFmtId="0" fontId="54" fillId="30" borderId="41" xfId="47" applyFont="1" applyFill="1" applyBorder="1" applyAlignment="1" applyProtection="1">
      <alignment horizontal="distributed" vertical="center" wrapText="1"/>
    </xf>
    <xf numFmtId="0" fontId="54" fillId="30" borderId="41" xfId="47" applyFont="1" applyFill="1" applyBorder="1" applyAlignment="1" applyProtection="1">
      <alignment horizontal="distributed" vertical="center"/>
    </xf>
    <xf numFmtId="0" fontId="54" fillId="30" borderId="59" xfId="47" applyFont="1" applyFill="1" applyBorder="1" applyAlignment="1" applyProtection="1">
      <alignment horizontal="distributed" vertical="center"/>
    </xf>
    <xf numFmtId="0" fontId="54" fillId="30" borderId="40" xfId="47" applyFont="1" applyFill="1" applyBorder="1" applyAlignment="1" applyProtection="1">
      <alignment horizontal="distributed" vertical="center" wrapText="1"/>
    </xf>
    <xf numFmtId="0" fontId="54" fillId="30" borderId="10" xfId="47" applyFont="1" applyFill="1" applyBorder="1" applyAlignment="1" applyProtection="1">
      <alignment horizontal="distributed" vertical="center"/>
    </xf>
    <xf numFmtId="0" fontId="54" fillId="0" borderId="157" xfId="47" applyFont="1" applyBorder="1" applyAlignment="1" applyProtection="1">
      <alignment horizontal="center" vertical="center"/>
      <protection locked="0"/>
    </xf>
    <xf numFmtId="0" fontId="54" fillId="0" borderId="20" xfId="47" applyFont="1" applyBorder="1" applyAlignment="1" applyProtection="1">
      <alignment horizontal="center" vertical="center"/>
      <protection locked="0"/>
    </xf>
    <xf numFmtId="0" fontId="54" fillId="0" borderId="21" xfId="47" applyFont="1" applyBorder="1" applyAlignment="1" applyProtection="1">
      <alignment horizontal="center" vertical="center"/>
      <protection locked="0"/>
    </xf>
    <xf numFmtId="0" fontId="54" fillId="0" borderId="45" xfId="47" applyFont="1" applyBorder="1" applyAlignment="1" applyProtection="1">
      <alignment horizontal="center" vertical="center"/>
      <protection locked="0"/>
    </xf>
    <xf numFmtId="0" fontId="54" fillId="0" borderId="154" xfId="47" applyFont="1" applyBorder="1" applyAlignment="1" applyProtection="1">
      <alignment horizontal="center" vertical="center"/>
      <protection locked="0"/>
    </xf>
    <xf numFmtId="0" fontId="54" fillId="30" borderId="12" xfId="47" applyFont="1" applyFill="1" applyBorder="1" applyAlignment="1" applyProtection="1">
      <alignment horizontal="center" vertical="center" wrapText="1"/>
    </xf>
    <xf numFmtId="0" fontId="54" fillId="30" borderId="22" xfId="47" applyFont="1" applyFill="1" applyBorder="1" applyAlignment="1" applyProtection="1">
      <alignment horizontal="center" vertical="center" wrapText="1"/>
    </xf>
    <xf numFmtId="0" fontId="54" fillId="30" borderId="155" xfId="47" applyFont="1" applyFill="1" applyBorder="1" applyAlignment="1" applyProtection="1">
      <alignment horizontal="center" vertical="center" wrapText="1"/>
    </xf>
    <xf numFmtId="176" fontId="54" fillId="0" borderId="154" xfId="47" applyNumberFormat="1" applyFont="1" applyBorder="1" applyAlignment="1" applyProtection="1">
      <alignment horizontal="center" vertical="center"/>
      <protection locked="0"/>
    </xf>
    <xf numFmtId="176" fontId="54" fillId="0" borderId="22" xfId="47" applyNumberFormat="1" applyFont="1" applyBorder="1" applyAlignment="1" applyProtection="1">
      <alignment horizontal="center" vertical="center"/>
      <protection locked="0"/>
    </xf>
    <xf numFmtId="0" fontId="54" fillId="30" borderId="12" xfId="47" applyNumberFormat="1" applyFont="1" applyFill="1" applyBorder="1" applyAlignment="1" applyProtection="1">
      <alignment horizontal="center" vertical="center"/>
    </xf>
    <xf numFmtId="0" fontId="54" fillId="30" borderId="22" xfId="47" applyNumberFormat="1" applyFont="1" applyFill="1" applyBorder="1" applyAlignment="1" applyProtection="1">
      <alignment horizontal="center" vertical="center"/>
    </xf>
    <xf numFmtId="0" fontId="54" fillId="30" borderId="155" xfId="47" applyNumberFormat="1" applyFont="1" applyFill="1" applyBorder="1" applyAlignment="1" applyProtection="1">
      <alignment horizontal="center" vertical="center"/>
    </xf>
    <xf numFmtId="0" fontId="54" fillId="0" borderId="158" xfId="47" applyFont="1" applyBorder="1" applyAlignment="1" applyProtection="1">
      <alignment horizontal="center" vertical="center"/>
      <protection locked="0"/>
    </xf>
    <xf numFmtId="0" fontId="8" fillId="0" borderId="25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30" xfId="0" applyFont="1" applyFill="1" applyBorder="1" applyAlignment="1" applyProtection="1">
      <alignment horizontal="left" vertical="center"/>
      <protection locked="0"/>
    </xf>
    <xf numFmtId="0" fontId="8" fillId="0" borderId="25" xfId="0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 applyProtection="1">
      <alignment vertical="center"/>
      <protection locked="0"/>
    </xf>
    <xf numFmtId="0" fontId="8" fillId="0" borderId="74" xfId="0" applyFont="1" applyFill="1" applyBorder="1" applyAlignment="1" applyProtection="1">
      <alignment vertical="center"/>
    </xf>
    <xf numFmtId="0" fontId="8" fillId="0" borderId="75" xfId="0" applyFont="1" applyFill="1" applyBorder="1" applyAlignment="1" applyProtection="1">
      <alignment vertical="center"/>
    </xf>
    <xf numFmtId="0" fontId="6" fillId="0" borderId="75" xfId="0" applyFont="1" applyFill="1" applyBorder="1" applyAlignment="1" applyProtection="1">
      <alignment vertical="center"/>
    </xf>
    <xf numFmtId="0" fontId="6" fillId="0" borderId="76" xfId="0" applyFont="1" applyFill="1" applyBorder="1" applyAlignment="1" applyProtection="1">
      <alignment vertical="center"/>
    </xf>
    <xf numFmtId="0" fontId="8" fillId="30" borderId="11" xfId="0" applyFont="1" applyFill="1" applyBorder="1" applyAlignment="1" applyProtection="1">
      <alignment horizontal="center" vertical="distributed" textRotation="255" justifyLastLine="1"/>
    </xf>
    <xf numFmtId="0" fontId="8" fillId="30" borderId="72" xfId="0" applyFont="1" applyFill="1" applyBorder="1" applyAlignment="1" applyProtection="1">
      <alignment horizontal="center" vertical="distributed" textRotation="255" justifyLastLine="1"/>
    </xf>
    <xf numFmtId="0" fontId="8" fillId="30" borderId="10" xfId="0" applyFont="1" applyFill="1" applyBorder="1" applyAlignment="1" applyProtection="1">
      <alignment horizontal="center" vertical="center" justifyLastLine="1"/>
    </xf>
    <xf numFmtId="0" fontId="8" fillId="30" borderId="21" xfId="0" applyFont="1" applyFill="1" applyBorder="1" applyAlignment="1" applyProtection="1">
      <alignment horizontal="center" vertical="center" justifyLastLine="1"/>
    </xf>
    <xf numFmtId="0" fontId="8" fillId="30" borderId="45" xfId="0" applyFont="1" applyFill="1" applyBorder="1" applyAlignment="1" applyProtection="1">
      <alignment horizontal="center" vertical="center" justifyLastLine="1"/>
    </xf>
    <xf numFmtId="0" fontId="8" fillId="30" borderId="48" xfId="0" applyFont="1" applyFill="1" applyBorder="1" applyAlignment="1" applyProtection="1">
      <alignment horizontal="center" vertical="center" textRotation="255" shrinkToFit="1"/>
    </xf>
    <xf numFmtId="0" fontId="8" fillId="30" borderId="31" xfId="0" applyFont="1" applyFill="1" applyBorder="1" applyAlignment="1" applyProtection="1">
      <alignment horizontal="center" vertical="center" textRotation="255" shrinkToFit="1"/>
    </xf>
    <xf numFmtId="0" fontId="8" fillId="30" borderId="79" xfId="0" applyFont="1" applyFill="1" applyBorder="1" applyAlignment="1" applyProtection="1">
      <alignment horizontal="center" vertical="center" textRotation="255" shrinkToFit="1"/>
    </xf>
    <xf numFmtId="0" fontId="8" fillId="0" borderId="46" xfId="0" applyFont="1" applyFill="1" applyBorder="1" applyAlignment="1" applyProtection="1">
      <alignment horizontal="left" vertical="center"/>
      <protection locked="0"/>
    </xf>
    <xf numFmtId="0" fontId="8" fillId="0" borderId="20" xfId="0" applyFont="1" applyFill="1" applyBorder="1" applyAlignment="1" applyProtection="1">
      <alignment horizontal="left" vertical="center"/>
      <protection locked="0"/>
    </xf>
    <xf numFmtId="0" fontId="8" fillId="0" borderId="29" xfId="0" applyFont="1" applyFill="1" applyBorder="1" applyAlignment="1" applyProtection="1">
      <alignment horizontal="left" vertical="center"/>
      <protection locked="0"/>
    </xf>
    <xf numFmtId="0" fontId="8" fillId="0" borderId="24" xfId="0" applyFont="1" applyFill="1" applyBorder="1" applyAlignment="1" applyProtection="1">
      <alignment horizontal="right" vertical="center"/>
    </xf>
    <xf numFmtId="0" fontId="8" fillId="0" borderId="73" xfId="0" applyFont="1" applyFill="1" applyBorder="1" applyAlignment="1" applyProtection="1">
      <alignment horizontal="right" vertical="center"/>
    </xf>
    <xf numFmtId="0" fontId="8" fillId="30" borderId="32" xfId="0" applyFont="1" applyFill="1" applyBorder="1" applyAlignment="1" applyProtection="1">
      <alignment horizontal="center" vertical="center" justifyLastLine="1"/>
    </xf>
    <xf numFmtId="0" fontId="8" fillId="30" borderId="71" xfId="0" applyFont="1" applyFill="1" applyBorder="1" applyAlignment="1" applyProtection="1">
      <alignment horizontal="center" vertical="center" justifyLastLine="1"/>
    </xf>
    <xf numFmtId="0" fontId="8" fillId="30" borderId="42" xfId="0" applyFont="1" applyFill="1" applyBorder="1" applyAlignment="1" applyProtection="1">
      <alignment horizontal="center" vertical="distributed" textRotation="255" justifyLastLine="1"/>
    </xf>
    <xf numFmtId="0" fontId="8" fillId="30" borderId="14" xfId="0" applyFont="1" applyFill="1" applyBorder="1" applyAlignment="1" applyProtection="1">
      <alignment horizontal="center" vertical="distributed" textRotation="255" justifyLastLine="1"/>
    </xf>
    <xf numFmtId="0" fontId="8" fillId="0" borderId="0" xfId="0" applyFont="1" applyFill="1" applyBorder="1" applyAlignment="1" applyProtection="1">
      <alignment vertical="center"/>
      <protection locked="0"/>
    </xf>
    <xf numFmtId="0" fontId="39" fillId="30" borderId="80" xfId="0" applyFont="1" applyFill="1" applyBorder="1" applyAlignment="1" applyProtection="1">
      <alignment horizontal="center" vertical="center" textRotation="255" shrinkToFit="1"/>
    </xf>
    <xf numFmtId="0" fontId="39" fillId="30" borderId="31" xfId="0" applyFont="1" applyFill="1" applyBorder="1" applyAlignment="1" applyProtection="1">
      <alignment horizontal="center" vertical="center" textRotation="255" shrinkToFit="1"/>
    </xf>
    <xf numFmtId="0" fontId="39" fillId="30" borderId="27" xfId="0" applyFont="1" applyFill="1" applyBorder="1" applyAlignment="1" applyProtection="1">
      <alignment horizontal="center" vertical="center" textRotation="255" shrinkToFit="1"/>
    </xf>
    <xf numFmtId="0" fontId="8" fillId="30" borderId="36" xfId="0" applyFont="1" applyFill="1" applyBorder="1" applyAlignment="1" applyProtection="1">
      <alignment horizontal="center" vertical="center" justifyLastLine="1"/>
    </xf>
    <xf numFmtId="0" fontId="8" fillId="30" borderId="64" xfId="0" applyFont="1" applyFill="1" applyBorder="1" applyAlignment="1" applyProtection="1">
      <alignment horizontal="center" vertical="center" justifyLastLine="1"/>
    </xf>
    <xf numFmtId="0" fontId="8" fillId="30" borderId="65" xfId="0" applyFont="1" applyFill="1" applyBorder="1" applyAlignment="1" applyProtection="1">
      <alignment horizontal="center" vertical="center" justifyLastLine="1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69" xfId="0" applyFont="1" applyFill="1" applyBorder="1" applyAlignment="1" applyProtection="1">
      <alignment horizontal="left" vertical="center"/>
      <protection locked="0"/>
    </xf>
    <xf numFmtId="0" fontId="8" fillId="0" borderId="70" xfId="0" applyFont="1" applyFill="1" applyBorder="1" applyAlignment="1" applyProtection="1">
      <alignment horizontal="left" vertical="center"/>
      <protection locked="0"/>
    </xf>
    <xf numFmtId="0" fontId="8" fillId="0" borderId="46" xfId="0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vertical="center"/>
      <protection locked="0"/>
    </xf>
    <xf numFmtId="0" fontId="8" fillId="0" borderId="29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30" xfId="0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right" vertical="center"/>
    </xf>
    <xf numFmtId="0" fontId="8" fillId="30" borderId="32" xfId="0" applyFont="1" applyFill="1" applyBorder="1" applyAlignment="1" applyProtection="1">
      <alignment horizontal="distributed" vertical="center" justifyLastLine="1"/>
    </xf>
    <xf numFmtId="0" fontId="8" fillId="30" borderId="71" xfId="0" applyFont="1" applyFill="1" applyBorder="1" applyAlignment="1" applyProtection="1">
      <alignment horizontal="distributed" vertical="center" justifyLastLine="1"/>
    </xf>
    <xf numFmtId="0" fontId="8" fillId="30" borderId="44" xfId="0" applyFont="1" applyFill="1" applyBorder="1" applyAlignment="1" applyProtection="1">
      <alignment horizontal="center" vertical="distributed" textRotation="255" justifyLastLine="1"/>
    </xf>
    <xf numFmtId="0" fontId="8" fillId="30" borderId="77" xfId="0" applyFont="1" applyFill="1" applyBorder="1" applyAlignment="1" applyProtection="1">
      <alignment horizontal="center" vertical="distributed" textRotation="255" justifyLastLine="1"/>
    </xf>
    <xf numFmtId="0" fontId="37" fillId="24" borderId="21" xfId="0" applyFont="1" applyFill="1" applyBorder="1" applyAlignment="1" applyProtection="1">
      <alignment horizontal="right" vertical="center"/>
    </xf>
    <xf numFmtId="0" fontId="13" fillId="25" borderId="0" xfId="0" applyFont="1" applyFill="1" applyAlignment="1" applyProtection="1">
      <alignment horizontal="center" vertical="center"/>
    </xf>
    <xf numFmtId="0" fontId="35" fillId="0" borderId="78" xfId="0" applyFont="1" applyFill="1" applyBorder="1" applyAlignment="1" applyProtection="1">
      <alignment horizontal="center" vertical="center"/>
    </xf>
    <xf numFmtId="0" fontId="36" fillId="27" borderId="90" xfId="0" applyFont="1" applyFill="1" applyBorder="1" applyAlignment="1" applyProtection="1">
      <alignment horizontal="center" vertical="center"/>
    </xf>
    <xf numFmtId="0" fontId="36" fillId="27" borderId="101" xfId="0" applyFont="1" applyFill="1" applyBorder="1" applyAlignment="1" applyProtection="1">
      <alignment horizontal="center" vertical="center"/>
    </xf>
    <xf numFmtId="0" fontId="36" fillId="27" borderId="102" xfId="0" applyFont="1" applyFill="1" applyBorder="1" applyAlignment="1" applyProtection="1">
      <alignment horizontal="center" vertical="center"/>
    </xf>
    <xf numFmtId="0" fontId="36" fillId="27" borderId="103" xfId="0" applyFont="1" applyFill="1" applyBorder="1" applyAlignment="1" applyProtection="1">
      <alignment horizontal="center" vertical="center"/>
    </xf>
    <xf numFmtId="0" fontId="34" fillId="25" borderId="122" xfId="0" applyFont="1" applyFill="1" applyBorder="1" applyAlignment="1" applyProtection="1">
      <alignment vertical="center"/>
      <protection locked="0"/>
    </xf>
    <xf numFmtId="0" fontId="34" fillId="25" borderId="124" xfId="0" applyFont="1" applyFill="1" applyBorder="1" applyAlignment="1" applyProtection="1">
      <alignment vertical="center"/>
      <protection locked="0"/>
    </xf>
    <xf numFmtId="0" fontId="34" fillId="25" borderId="123" xfId="0" applyFont="1" applyFill="1" applyBorder="1" applyAlignment="1" applyProtection="1">
      <alignment vertical="center"/>
      <protection locked="0"/>
    </xf>
    <xf numFmtId="0" fontId="34" fillId="25" borderId="92" xfId="0" applyFont="1" applyFill="1" applyBorder="1" applyAlignment="1" applyProtection="1">
      <alignment vertical="center"/>
      <protection locked="0"/>
    </xf>
    <xf numFmtId="0" fontId="34" fillId="25" borderId="96" xfId="0" applyFont="1" applyFill="1" applyBorder="1" applyAlignment="1" applyProtection="1">
      <alignment vertical="center"/>
      <protection locked="0"/>
    </xf>
    <xf numFmtId="0" fontId="34" fillId="25" borderId="95" xfId="0" applyFont="1" applyFill="1" applyBorder="1" applyAlignment="1" applyProtection="1">
      <alignment vertical="center"/>
      <protection locked="0"/>
    </xf>
    <xf numFmtId="0" fontId="34" fillId="25" borderId="97" xfId="0" applyFont="1" applyFill="1" applyBorder="1" applyAlignment="1" applyProtection="1">
      <alignment vertical="center"/>
      <protection locked="0"/>
    </xf>
    <xf numFmtId="0" fontId="34" fillId="25" borderId="99" xfId="0" applyFont="1" applyFill="1" applyBorder="1" applyAlignment="1" applyProtection="1">
      <alignment vertical="center"/>
      <protection locked="0"/>
    </xf>
    <xf numFmtId="0" fontId="34" fillId="25" borderId="98" xfId="0" applyFont="1" applyFill="1" applyBorder="1" applyAlignment="1" applyProtection="1">
      <alignment vertical="center"/>
      <protection locked="0"/>
    </xf>
    <xf numFmtId="0" fontId="34" fillId="25" borderId="91" xfId="0" applyFont="1" applyFill="1" applyBorder="1" applyAlignment="1" applyProtection="1">
      <alignment vertical="center"/>
      <protection locked="0"/>
    </xf>
    <xf numFmtId="0" fontId="34" fillId="25" borderId="94" xfId="0" applyFont="1" applyFill="1" applyBorder="1" applyAlignment="1" applyProtection="1">
      <alignment vertical="center"/>
      <protection locked="0"/>
    </xf>
    <xf numFmtId="0" fontId="34" fillId="25" borderId="93" xfId="0" applyFont="1" applyFill="1" applyBorder="1" applyAlignment="1" applyProtection="1">
      <alignment vertical="center"/>
      <protection locked="0"/>
    </xf>
    <xf numFmtId="176" fontId="35" fillId="26" borderId="117" xfId="0" applyNumberFormat="1" applyFont="1" applyFill="1" applyBorder="1" applyAlignment="1" applyProtection="1">
      <alignment vertical="center"/>
    </xf>
    <xf numFmtId="0" fontId="0" fillId="0" borderId="55" xfId="0" applyBorder="1" applyAlignment="1" applyProtection="1">
      <alignment vertical="center"/>
    </xf>
    <xf numFmtId="38" fontId="34" fillId="25" borderId="124" xfId="33" applyFont="1" applyFill="1" applyBorder="1" applyAlignment="1" applyProtection="1">
      <alignment horizontal="center" vertical="center"/>
    </xf>
    <xf numFmtId="38" fontId="34" fillId="25" borderId="164" xfId="33" applyFont="1" applyFill="1" applyBorder="1" applyAlignment="1" applyProtection="1">
      <alignment horizontal="center" vertical="center"/>
    </xf>
    <xf numFmtId="176" fontId="37" fillId="31" borderId="21" xfId="0" applyNumberFormat="1" applyFont="1" applyFill="1" applyBorder="1" applyAlignment="1" applyProtection="1">
      <alignment horizontal="right" vertical="center"/>
    </xf>
    <xf numFmtId="0" fontId="37" fillId="24" borderId="81" xfId="0" applyFont="1" applyFill="1" applyBorder="1" applyAlignment="1" applyProtection="1">
      <alignment horizontal="right" vertical="center"/>
    </xf>
    <xf numFmtId="176" fontId="35" fillId="29" borderId="100" xfId="0" applyNumberFormat="1" applyFont="1" applyFill="1" applyBorder="1" applyAlignment="1" applyProtection="1">
      <alignment horizontal="center" vertical="center"/>
    </xf>
    <xf numFmtId="176" fontId="35" fillId="29" borderId="117" xfId="0" applyNumberFormat="1" applyFont="1" applyFill="1" applyBorder="1" applyAlignment="1" applyProtection="1">
      <alignment horizontal="center" vertical="center"/>
    </xf>
    <xf numFmtId="58" fontId="59" fillId="0" borderId="20" xfId="47" applyNumberFormat="1" applyFont="1" applyBorder="1" applyAlignment="1" applyProtection="1">
      <alignment horizontal="center" vertical="center"/>
      <protection locked="0"/>
    </xf>
    <xf numFmtId="0" fontId="59" fillId="0" borderId="20" xfId="47" applyFont="1" applyBorder="1" applyAlignment="1" applyProtection="1">
      <alignment horizontal="center" vertical="center"/>
      <protection locked="0"/>
    </xf>
    <xf numFmtId="0" fontId="59" fillId="0" borderId="29" xfId="47" applyFont="1" applyBorder="1" applyAlignment="1" applyProtection="1">
      <alignment horizontal="center" vertical="center"/>
      <protection locked="0"/>
    </xf>
    <xf numFmtId="49" fontId="49" fillId="0" borderId="131" xfId="47" applyNumberFormat="1" applyFont="1" applyBorder="1" applyAlignment="1" applyProtection="1">
      <alignment horizontal="center" vertical="center"/>
      <protection locked="0"/>
    </xf>
    <xf numFmtId="49" fontId="49" fillId="0" borderId="64" xfId="47" applyNumberFormat="1" applyFont="1" applyBorder="1" applyAlignment="1" applyProtection="1">
      <alignment horizontal="center" vertical="center"/>
      <protection locked="0"/>
    </xf>
    <xf numFmtId="0" fontId="49" fillId="0" borderId="131" xfId="47" applyFont="1" applyBorder="1" applyAlignment="1" applyProtection="1">
      <alignment horizontal="center" vertical="center"/>
      <protection locked="0"/>
    </xf>
    <xf numFmtId="0" fontId="49" fillId="0" borderId="64" xfId="47" applyFont="1" applyBorder="1" applyAlignment="1" applyProtection="1">
      <alignment horizontal="center" vertical="center"/>
      <protection locked="0"/>
    </xf>
    <xf numFmtId="0" fontId="49" fillId="0" borderId="65" xfId="47" applyFont="1" applyBorder="1" applyAlignment="1" applyProtection="1">
      <alignment horizontal="center" vertical="center"/>
      <protection locked="0"/>
    </xf>
    <xf numFmtId="0" fontId="49" fillId="0" borderId="85" xfId="47" applyFont="1" applyBorder="1" applyAlignment="1" applyProtection="1">
      <alignment horizontal="center" vertical="center"/>
      <protection locked="0"/>
    </xf>
    <xf numFmtId="0" fontId="43" fillId="30" borderId="118" xfId="47" applyFont="1" applyFill="1" applyBorder="1" applyAlignment="1">
      <alignment horizontal="distributed" vertical="center" wrapText="1"/>
    </xf>
    <xf numFmtId="0" fontId="43" fillId="30" borderId="22" xfId="47" applyFont="1" applyFill="1" applyBorder="1" applyAlignment="1">
      <alignment horizontal="distributed" vertical="center" wrapText="1"/>
    </xf>
    <xf numFmtId="0" fontId="43" fillId="30" borderId="155" xfId="47" applyFont="1" applyFill="1" applyBorder="1" applyAlignment="1">
      <alignment horizontal="distributed" vertical="center" wrapText="1"/>
    </xf>
    <xf numFmtId="0" fontId="43" fillId="30" borderId="22" xfId="47" applyFont="1" applyFill="1" applyBorder="1" applyAlignment="1">
      <alignment horizontal="distributed" vertical="center"/>
    </xf>
    <xf numFmtId="0" fontId="49" fillId="0" borderId="22" xfId="47" applyFont="1" applyBorder="1" applyAlignment="1">
      <alignment horizontal="center" vertical="center"/>
    </xf>
    <xf numFmtId="0" fontId="44" fillId="30" borderId="154" xfId="47" applyFont="1" applyFill="1" applyBorder="1" applyAlignment="1">
      <alignment horizontal="distributed" vertical="center" wrapText="1"/>
    </xf>
    <xf numFmtId="0" fontId="44" fillId="30" borderId="22" xfId="47" applyFont="1" applyFill="1" applyBorder="1" applyAlignment="1">
      <alignment horizontal="distributed" vertical="center" wrapText="1"/>
    </xf>
    <xf numFmtId="0" fontId="44" fillId="30" borderId="155" xfId="47" applyFont="1" applyFill="1" applyBorder="1" applyAlignment="1">
      <alignment horizontal="distributed" vertical="center" wrapText="1"/>
    </xf>
    <xf numFmtId="0" fontId="49" fillId="0" borderId="22" xfId="47" applyFont="1" applyFill="1" applyBorder="1" applyAlignment="1">
      <alignment horizontal="center" vertical="center"/>
    </xf>
    <xf numFmtId="0" fontId="43" fillId="30" borderId="154" xfId="47" applyFont="1" applyFill="1" applyBorder="1" applyAlignment="1">
      <alignment horizontal="distributed" vertical="center"/>
    </xf>
    <xf numFmtId="0" fontId="43" fillId="30" borderId="155" xfId="47" applyFont="1" applyFill="1" applyBorder="1" applyAlignment="1">
      <alignment horizontal="distributed" vertical="center"/>
    </xf>
    <xf numFmtId="0" fontId="43" fillId="30" borderId="46" xfId="47" applyFont="1" applyFill="1" applyBorder="1" applyAlignment="1">
      <alignment horizontal="distributed" vertical="center" wrapText="1"/>
    </xf>
    <xf numFmtId="0" fontId="43" fillId="30" borderId="20" xfId="47" applyFont="1" applyFill="1" applyBorder="1" applyAlignment="1">
      <alignment horizontal="distributed" vertical="center" wrapText="1"/>
    </xf>
    <xf numFmtId="0" fontId="43" fillId="30" borderId="156" xfId="47" applyFont="1" applyFill="1" applyBorder="1" applyAlignment="1">
      <alignment horizontal="distributed" vertical="center" wrapText="1"/>
    </xf>
    <xf numFmtId="0" fontId="49" fillId="0" borderId="157" xfId="47" applyFont="1" applyBorder="1" applyAlignment="1">
      <alignment horizontal="center" vertical="center"/>
    </xf>
    <xf numFmtId="0" fontId="49" fillId="0" borderId="20" xfId="47" applyFont="1" applyBorder="1" applyAlignment="1">
      <alignment horizontal="center" vertical="center"/>
    </xf>
    <xf numFmtId="0" fontId="49" fillId="0" borderId="21" xfId="47" applyFont="1" applyBorder="1" applyAlignment="1">
      <alignment horizontal="center" vertical="center"/>
    </xf>
    <xf numFmtId="0" fontId="49" fillId="0" borderId="45" xfId="47" applyFont="1" applyBorder="1" applyAlignment="1">
      <alignment horizontal="center" vertical="center"/>
    </xf>
    <xf numFmtId="0" fontId="45" fillId="30" borderId="10" xfId="47" applyFont="1" applyFill="1" applyBorder="1" applyAlignment="1">
      <alignment horizontal="center" vertical="center" wrapText="1"/>
    </xf>
    <xf numFmtId="0" fontId="45" fillId="30" borderId="21" xfId="47" applyFont="1" applyFill="1" applyBorder="1" applyAlignment="1">
      <alignment horizontal="center" vertical="center" wrapText="1"/>
    </xf>
    <xf numFmtId="0" fontId="45" fillId="30" borderId="161" xfId="47" applyFont="1" applyFill="1" applyBorder="1" applyAlignment="1">
      <alignment horizontal="center" vertical="center" wrapText="1"/>
    </xf>
    <xf numFmtId="0" fontId="49" fillId="0" borderId="21" xfId="47" applyFont="1" applyBorder="1" applyAlignment="1" applyProtection="1">
      <alignment horizontal="center" vertical="center" shrinkToFit="1"/>
      <protection locked="0"/>
    </xf>
    <xf numFmtId="0" fontId="49" fillId="0" borderId="158" xfId="47" applyFont="1" applyBorder="1" applyAlignment="1" applyProtection="1">
      <alignment horizontal="center" vertical="center"/>
    </xf>
    <xf numFmtId="0" fontId="49" fillId="0" borderId="21" xfId="47" applyFont="1" applyBorder="1" applyAlignment="1" applyProtection="1">
      <alignment horizontal="center" vertical="center"/>
    </xf>
    <xf numFmtId="0" fontId="49" fillId="0" borderId="45" xfId="47" applyFont="1" applyBorder="1" applyAlignment="1" applyProtection="1">
      <alignment horizontal="center" vertical="center"/>
    </xf>
    <xf numFmtId="188" fontId="49" fillId="0" borderId="21" xfId="47" applyNumberFormat="1" applyFont="1" applyBorder="1" applyAlignment="1" applyProtection="1">
      <alignment horizontal="center" vertical="center" shrinkToFit="1"/>
      <protection locked="0"/>
    </xf>
    <xf numFmtId="188" fontId="49" fillId="0" borderId="45" xfId="47" applyNumberFormat="1" applyFont="1" applyBorder="1" applyAlignment="1" applyProtection="1">
      <alignment horizontal="center" vertical="center" shrinkToFit="1"/>
      <protection locked="0"/>
    </xf>
    <xf numFmtId="0" fontId="49" fillId="0" borderId="19" xfId="47" applyFont="1" applyBorder="1" applyAlignment="1">
      <alignment horizontal="center" vertical="center"/>
    </xf>
    <xf numFmtId="0" fontId="43" fillId="30" borderId="88" xfId="47" applyFont="1" applyFill="1" applyBorder="1" applyAlignment="1">
      <alignment horizontal="distributed" vertical="center"/>
    </xf>
    <xf numFmtId="0" fontId="43" fillId="30" borderId="35" xfId="47" applyFont="1" applyFill="1" applyBorder="1" applyAlignment="1">
      <alignment horizontal="distributed" vertical="center"/>
    </xf>
    <xf numFmtId="0" fontId="43" fillId="30" borderId="147" xfId="47" applyFont="1" applyFill="1" applyBorder="1" applyAlignment="1">
      <alignment horizontal="distributed" vertical="center"/>
    </xf>
    <xf numFmtId="0" fontId="49" fillId="0" borderId="34" xfId="47" applyFont="1" applyBorder="1" applyAlignment="1">
      <alignment horizontal="center" vertical="center"/>
    </xf>
    <xf numFmtId="0" fontId="49" fillId="0" borderId="35" xfId="47" applyFont="1" applyBorder="1" applyAlignment="1">
      <alignment horizontal="center" vertical="center"/>
    </xf>
    <xf numFmtId="0" fontId="49" fillId="0" borderId="148" xfId="47" applyFont="1" applyBorder="1" applyAlignment="1">
      <alignment horizontal="center" vertical="center"/>
    </xf>
    <xf numFmtId="0" fontId="44" fillId="30" borderId="42" xfId="47" applyFont="1" applyFill="1" applyBorder="1" applyAlignment="1">
      <alignment horizontal="distributed" vertical="center" textRotation="255"/>
    </xf>
    <xf numFmtId="0" fontId="44" fillId="30" borderId="43" xfId="47" applyFont="1" applyFill="1" applyBorder="1" applyAlignment="1">
      <alignment horizontal="distributed" vertical="center" textRotation="255"/>
    </xf>
    <xf numFmtId="0" fontId="44" fillId="30" borderId="11" xfId="47" applyFont="1" applyFill="1" applyBorder="1" applyAlignment="1">
      <alignment horizontal="distributed" vertical="center" textRotation="255"/>
    </xf>
    <xf numFmtId="0" fontId="44" fillId="30" borderId="40" xfId="47" applyFont="1" applyFill="1" applyBorder="1" applyAlignment="1">
      <alignment horizontal="distributed" vertical="center" textRotation="255"/>
    </xf>
    <xf numFmtId="0" fontId="44" fillId="30" borderId="120" xfId="47" applyFont="1" applyFill="1" applyBorder="1" applyAlignment="1">
      <alignment horizontal="distributed" vertical="center" textRotation="255"/>
    </xf>
    <xf numFmtId="0" fontId="44" fillId="30" borderId="41" xfId="47" applyFont="1" applyFill="1" applyBorder="1" applyAlignment="1">
      <alignment horizontal="distributed" vertical="center" textRotation="255"/>
    </xf>
    <xf numFmtId="0" fontId="43" fillId="30" borderId="43" xfId="47" applyFont="1" applyFill="1" applyBorder="1" applyAlignment="1">
      <alignment horizontal="distributed" vertical="center"/>
    </xf>
    <xf numFmtId="0" fontId="43" fillId="30" borderId="129" xfId="47" applyFont="1" applyFill="1" applyBorder="1" applyAlignment="1">
      <alignment horizontal="distributed" vertical="center"/>
    </xf>
    <xf numFmtId="0" fontId="49" fillId="0" borderId="65" xfId="47" applyFont="1" applyBorder="1" applyAlignment="1">
      <alignment horizontal="center" vertical="center"/>
    </xf>
    <xf numFmtId="0" fontId="49" fillId="0" borderId="43" xfId="47" applyFont="1" applyBorder="1" applyAlignment="1">
      <alignment horizontal="center" vertical="center"/>
    </xf>
    <xf numFmtId="58" fontId="49" fillId="0" borderId="65" xfId="47" applyNumberFormat="1" applyFont="1" applyBorder="1" applyAlignment="1">
      <alignment horizontal="center" vertical="center"/>
    </xf>
    <xf numFmtId="0" fontId="49" fillId="0" borderId="49" xfId="47" applyFont="1" applyBorder="1" applyAlignment="1">
      <alignment horizontal="center" vertical="center"/>
    </xf>
    <xf numFmtId="176" fontId="50" fillId="0" borderId="158" xfId="47" applyNumberFormat="1" applyFont="1" applyBorder="1" applyAlignment="1">
      <alignment horizontal="center" vertical="center"/>
    </xf>
    <xf numFmtId="176" fontId="50" fillId="0" borderId="21" xfId="47" applyNumberFormat="1" applyFont="1" applyBorder="1" applyAlignment="1">
      <alignment horizontal="center" vertical="center"/>
    </xf>
    <xf numFmtId="0" fontId="43" fillId="30" borderId="59" xfId="47" applyNumberFormat="1" applyFont="1" applyFill="1" applyBorder="1" applyAlignment="1">
      <alignment horizontal="center" vertical="center"/>
    </xf>
    <xf numFmtId="0" fontId="43" fillId="30" borderId="81" xfId="47" applyNumberFormat="1" applyFont="1" applyFill="1" applyBorder="1" applyAlignment="1">
      <alignment horizontal="center" vertical="center"/>
    </xf>
    <xf numFmtId="0" fontId="43" fillId="30" borderId="159" xfId="47" applyNumberFormat="1" applyFont="1" applyFill="1" applyBorder="1" applyAlignment="1">
      <alignment horizontal="center" vertical="center"/>
    </xf>
    <xf numFmtId="0" fontId="51" fillId="0" borderId="160" xfId="47" applyFont="1" applyFill="1" applyBorder="1" applyAlignment="1">
      <alignment horizontal="center" vertical="center"/>
    </xf>
    <xf numFmtId="0" fontId="51" fillId="0" borderId="81" xfId="47" applyFont="1" applyFill="1" applyBorder="1" applyAlignment="1">
      <alignment horizontal="center" vertical="center"/>
    </xf>
    <xf numFmtId="0" fontId="51" fillId="0" borderId="82" xfId="47" applyFont="1" applyFill="1" applyBorder="1" applyAlignment="1">
      <alignment horizontal="center" vertical="center"/>
    </xf>
    <xf numFmtId="0" fontId="49" fillId="0" borderId="81" xfId="47" applyFont="1" applyBorder="1" applyAlignment="1" applyProtection="1">
      <alignment horizontal="center" vertical="center"/>
      <protection locked="0"/>
    </xf>
    <xf numFmtId="0" fontId="49" fillId="0" borderId="160" xfId="47" applyFont="1" applyBorder="1" applyAlignment="1" applyProtection="1">
      <alignment horizontal="center" vertical="center"/>
      <protection locked="0"/>
    </xf>
    <xf numFmtId="0" fontId="49" fillId="0" borderId="89" xfId="47" applyFont="1" applyBorder="1" applyAlignment="1" applyProtection="1">
      <alignment horizontal="center" vertical="center"/>
      <protection locked="0"/>
    </xf>
    <xf numFmtId="176" fontId="50" fillId="0" borderId="160" xfId="47" applyNumberFormat="1" applyFont="1" applyBorder="1" applyAlignment="1" applyProtection="1">
      <alignment horizontal="center" vertical="center"/>
      <protection locked="0"/>
    </xf>
    <xf numFmtId="176" fontId="50" fillId="0" borderId="81" xfId="47" applyNumberFormat="1" applyFont="1" applyBorder="1" applyAlignment="1" applyProtection="1">
      <alignment horizontal="center" vertical="center"/>
      <protection locked="0"/>
    </xf>
    <xf numFmtId="0" fontId="49" fillId="0" borderId="50" xfId="47" applyFont="1" applyBorder="1" applyAlignment="1" applyProtection="1">
      <alignment horizontal="center" vertical="center"/>
      <protection locked="0"/>
    </xf>
    <xf numFmtId="0" fontId="49" fillId="0" borderId="138" xfId="47" applyFont="1" applyBorder="1" applyAlignment="1" applyProtection="1">
      <alignment horizontal="center" vertical="center"/>
      <protection locked="0"/>
    </xf>
    <xf numFmtId="177" fontId="49" fillId="0" borderId="158" xfId="47" applyNumberFormat="1" applyFont="1" applyBorder="1" applyAlignment="1" applyProtection="1">
      <alignment horizontal="center" vertical="center"/>
      <protection locked="0"/>
    </xf>
    <xf numFmtId="177" fontId="49" fillId="0" borderId="21" xfId="47" applyNumberFormat="1" applyFont="1" applyBorder="1" applyAlignment="1" applyProtection="1">
      <alignment horizontal="center" vertical="center"/>
      <protection locked="0"/>
    </xf>
    <xf numFmtId="177" fontId="49" fillId="0" borderId="45" xfId="47" applyNumberFormat="1" applyFont="1" applyBorder="1" applyAlignment="1" applyProtection="1">
      <alignment horizontal="center" vertical="center"/>
      <protection locked="0"/>
    </xf>
    <xf numFmtId="0" fontId="43" fillId="30" borderId="10" xfId="47" applyFont="1" applyFill="1" applyBorder="1" applyAlignment="1">
      <alignment horizontal="distributed" vertical="center"/>
    </xf>
    <xf numFmtId="0" fontId="43" fillId="30" borderId="21" xfId="47" applyFont="1" applyFill="1" applyBorder="1" applyAlignment="1">
      <alignment horizontal="distributed" vertical="center"/>
    </xf>
    <xf numFmtId="0" fontId="43" fillId="30" borderId="161" xfId="47" applyFont="1" applyFill="1" applyBorder="1" applyAlignment="1">
      <alignment horizontal="distributed" vertical="center"/>
    </xf>
    <xf numFmtId="177" fontId="49" fillId="0" borderId="158" xfId="47" applyNumberFormat="1" applyFont="1" applyBorder="1" applyAlignment="1">
      <alignment horizontal="center" vertical="center"/>
    </xf>
    <xf numFmtId="177" fontId="49" fillId="0" borderId="21" xfId="47" applyNumberFormat="1" applyFont="1" applyBorder="1" applyAlignment="1">
      <alignment horizontal="center" vertical="center"/>
    </xf>
    <xf numFmtId="177" fontId="49" fillId="0" borderId="18" xfId="47" applyNumberFormat="1" applyFont="1" applyBorder="1" applyAlignment="1">
      <alignment horizontal="center" vertical="center"/>
    </xf>
    <xf numFmtId="177" fontId="54" fillId="0" borderId="158" xfId="47" applyNumberFormat="1" applyFont="1" applyBorder="1" applyAlignment="1" applyProtection="1">
      <alignment horizontal="center" vertical="center"/>
      <protection locked="0"/>
    </xf>
    <xf numFmtId="177" fontId="54" fillId="0" borderId="21" xfId="47" applyNumberFormat="1" applyFont="1" applyBorder="1" applyAlignment="1" applyProtection="1">
      <alignment horizontal="center" vertical="center"/>
      <protection locked="0"/>
    </xf>
    <xf numFmtId="177" fontId="54" fillId="0" borderId="45" xfId="47" applyNumberFormat="1" applyFont="1" applyBorder="1" applyAlignment="1" applyProtection="1">
      <alignment horizontal="center" vertical="center"/>
      <protection locked="0"/>
    </xf>
    <xf numFmtId="177" fontId="54" fillId="0" borderId="40" xfId="47" applyNumberFormat="1" applyFont="1" applyBorder="1" applyAlignment="1" applyProtection="1">
      <alignment horizontal="center" vertical="center"/>
      <protection locked="0"/>
    </xf>
    <xf numFmtId="177" fontId="54" fillId="0" borderId="58" xfId="47" applyNumberFormat="1" applyFont="1" applyBorder="1" applyAlignment="1" applyProtection="1">
      <alignment horizontal="center" vertical="center"/>
      <protection locked="0"/>
    </xf>
    <xf numFmtId="176" fontId="49" fillId="0" borderId="93" xfId="47" applyNumberFormat="1" applyFont="1" applyBorder="1" applyAlignment="1" applyProtection="1">
      <alignment horizontal="right" vertical="center"/>
      <protection locked="0"/>
    </xf>
    <xf numFmtId="176" fontId="49" fillId="0" borderId="126" xfId="47" applyNumberFormat="1" applyFont="1" applyBorder="1" applyAlignment="1" applyProtection="1">
      <alignment horizontal="right" vertical="center"/>
      <protection locked="0"/>
    </xf>
    <xf numFmtId="176" fontId="49" fillId="0" borderId="91" xfId="47" applyNumberFormat="1" applyFont="1" applyBorder="1" applyAlignment="1" applyProtection="1">
      <alignment horizontal="right" vertical="center"/>
      <protection locked="0"/>
    </xf>
    <xf numFmtId="176" fontId="49" fillId="0" borderId="93" xfId="47" applyNumberFormat="1" applyFont="1" applyBorder="1" applyAlignment="1" applyProtection="1">
      <alignment horizontal="right" vertical="center"/>
    </xf>
    <xf numFmtId="176" fontId="49" fillId="0" borderId="126" xfId="47" applyNumberFormat="1" applyFont="1" applyBorder="1" applyAlignment="1" applyProtection="1">
      <alignment horizontal="right" vertical="center"/>
    </xf>
    <xf numFmtId="176" fontId="49" fillId="0" borderId="91" xfId="47" applyNumberFormat="1" applyFont="1" applyBorder="1" applyAlignment="1" applyProtection="1">
      <alignment horizontal="right" vertical="center"/>
    </xf>
    <xf numFmtId="0" fontId="49" fillId="0" borderId="30" xfId="47" applyFont="1" applyBorder="1" applyAlignment="1" applyProtection="1">
      <alignment horizontal="center" vertical="center"/>
      <protection locked="0"/>
    </xf>
    <xf numFmtId="0" fontId="49" fillId="0" borderId="31" xfId="47" applyFont="1" applyBorder="1" applyAlignment="1" applyProtection="1">
      <alignment horizontal="center" vertical="center"/>
      <protection locked="0"/>
    </xf>
    <xf numFmtId="0" fontId="49" fillId="0" borderId="140" xfId="47" applyFont="1" applyBorder="1" applyAlignment="1" applyProtection="1">
      <alignment horizontal="center" vertical="center"/>
      <protection locked="0"/>
    </xf>
    <xf numFmtId="176" fontId="49" fillId="0" borderId="98" xfId="47" applyNumberFormat="1" applyFont="1" applyBorder="1" applyAlignment="1" applyProtection="1">
      <alignment horizontal="right" vertical="center"/>
      <protection locked="0"/>
    </xf>
    <xf numFmtId="176" fontId="49" fillId="0" borderId="127" xfId="47" applyNumberFormat="1" applyFont="1" applyBorder="1" applyAlignment="1" applyProtection="1">
      <alignment horizontal="right" vertical="center"/>
      <protection locked="0"/>
    </xf>
    <xf numFmtId="176" fontId="49" fillId="0" borderId="97" xfId="47" applyNumberFormat="1" applyFont="1" applyBorder="1" applyAlignment="1" applyProtection="1">
      <alignment horizontal="right" vertical="center"/>
      <protection locked="0"/>
    </xf>
    <xf numFmtId="176" fontId="49" fillId="0" borderId="98" xfId="47" applyNumberFormat="1" applyFont="1" applyBorder="1" applyAlignment="1" applyProtection="1">
      <alignment horizontal="right" vertical="center"/>
    </xf>
    <xf numFmtId="176" fontId="49" fillId="0" borderId="127" xfId="47" applyNumberFormat="1" applyFont="1" applyBorder="1" applyAlignment="1" applyProtection="1">
      <alignment horizontal="right" vertical="center"/>
    </xf>
    <xf numFmtId="176" fontId="49" fillId="0" borderId="97" xfId="47" applyNumberFormat="1" applyFont="1" applyBorder="1" applyAlignment="1" applyProtection="1">
      <alignment horizontal="right" vertical="center"/>
    </xf>
    <xf numFmtId="176" fontId="49" fillId="0" borderId="95" xfId="47" applyNumberFormat="1" applyFont="1" applyBorder="1" applyAlignment="1" applyProtection="1">
      <alignment horizontal="right" vertical="center"/>
      <protection locked="0"/>
    </xf>
    <xf numFmtId="176" fontId="49" fillId="0" borderId="119" xfId="47" applyNumberFormat="1" applyFont="1" applyBorder="1" applyAlignment="1" applyProtection="1">
      <alignment horizontal="right" vertical="center"/>
      <protection locked="0"/>
    </xf>
    <xf numFmtId="176" fontId="49" fillId="0" borderId="92" xfId="47" applyNumberFormat="1" applyFont="1" applyBorder="1" applyAlignment="1" applyProtection="1">
      <alignment horizontal="right" vertical="center"/>
      <protection locked="0"/>
    </xf>
    <xf numFmtId="176" fontId="49" fillId="0" borderId="95" xfId="47" applyNumberFormat="1" applyFont="1" applyBorder="1" applyAlignment="1" applyProtection="1">
      <alignment horizontal="right" vertical="center"/>
    </xf>
    <xf numFmtId="176" fontId="49" fillId="0" borderId="119" xfId="47" applyNumberFormat="1" applyFont="1" applyBorder="1" applyAlignment="1" applyProtection="1">
      <alignment horizontal="right" vertical="center"/>
    </xf>
    <xf numFmtId="176" fontId="49" fillId="0" borderId="92" xfId="47" applyNumberFormat="1" applyFont="1" applyBorder="1" applyAlignment="1" applyProtection="1">
      <alignment horizontal="right" vertical="center"/>
    </xf>
    <xf numFmtId="0" fontId="48" fillId="0" borderId="25" xfId="47" applyFont="1" applyBorder="1" applyAlignment="1" applyProtection="1">
      <alignment horizontal="left" vertical="top" wrapText="1"/>
      <protection locked="0"/>
    </xf>
    <xf numFmtId="0" fontId="49" fillId="0" borderId="0" xfId="47" applyFont="1" applyBorder="1" applyAlignment="1" applyProtection="1">
      <alignment horizontal="left" vertical="top" wrapText="1"/>
      <protection locked="0"/>
    </xf>
    <xf numFmtId="0" fontId="49" fillId="0" borderId="37" xfId="47" applyFont="1" applyBorder="1" applyAlignment="1" applyProtection="1">
      <alignment horizontal="left" vertical="top" wrapText="1"/>
      <protection locked="0"/>
    </xf>
    <xf numFmtId="0" fontId="49" fillId="0" borderId="62" xfId="47" applyFont="1" applyBorder="1" applyAlignment="1" applyProtection="1">
      <alignment horizontal="left" vertical="top" wrapText="1"/>
      <protection locked="0"/>
    </xf>
    <xf numFmtId="0" fontId="49" fillId="0" borderId="78" xfId="47" applyFont="1" applyBorder="1" applyAlignment="1" applyProtection="1">
      <alignment horizontal="left" vertical="top" wrapText="1"/>
      <protection locked="0"/>
    </xf>
    <xf numFmtId="0" fontId="49" fillId="0" borderId="56" xfId="47" applyFont="1" applyBorder="1" applyAlignment="1" applyProtection="1">
      <alignment horizontal="left" vertical="top" wrapText="1"/>
      <protection locked="0"/>
    </xf>
    <xf numFmtId="176" fontId="49" fillId="30" borderId="29" xfId="47" applyNumberFormat="1" applyFont="1" applyFill="1" applyBorder="1" applyAlignment="1" applyProtection="1">
      <alignment horizontal="right" vertical="center"/>
    </xf>
    <xf numFmtId="176" fontId="49" fillId="30" borderId="48" xfId="47" applyNumberFormat="1" applyFont="1" applyFill="1" applyBorder="1" applyAlignment="1" applyProtection="1">
      <alignment horizontal="right" vertical="center"/>
    </xf>
    <xf numFmtId="176" fontId="49" fillId="30" borderId="46" xfId="47" applyNumberFormat="1" applyFont="1" applyFill="1" applyBorder="1" applyAlignment="1" applyProtection="1">
      <alignment horizontal="right" vertical="center"/>
    </xf>
    <xf numFmtId="176" fontId="49" fillId="30" borderId="50" xfId="47" applyNumberFormat="1" applyFont="1" applyFill="1" applyBorder="1" applyAlignment="1" applyProtection="1">
      <alignment horizontal="right" vertical="center"/>
    </xf>
    <xf numFmtId="176" fontId="49" fillId="30" borderId="138" xfId="47" applyNumberFormat="1" applyFont="1" applyFill="1" applyBorder="1" applyAlignment="1" applyProtection="1">
      <alignment horizontal="right" vertical="center"/>
    </xf>
    <xf numFmtId="176" fontId="49" fillId="30" borderId="12" xfId="47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30" borderId="42" xfId="0" applyFont="1" applyFill="1" applyBorder="1" applyAlignment="1">
      <alignment horizontal="center" vertical="distributed" textRotation="255" justifyLastLine="1"/>
    </xf>
    <xf numFmtId="0" fontId="8" fillId="30" borderId="11" xfId="0" applyFont="1" applyFill="1" applyBorder="1" applyAlignment="1">
      <alignment horizontal="center" vertical="distributed" textRotation="255" justifyLastLine="1"/>
    </xf>
    <xf numFmtId="0" fontId="8" fillId="30" borderId="14" xfId="0" applyFont="1" applyFill="1" applyBorder="1" applyAlignment="1">
      <alignment horizontal="center" vertical="distributed" textRotation="255" justifyLastLine="1"/>
    </xf>
    <xf numFmtId="0" fontId="8" fillId="30" borderId="36" xfId="0" applyFont="1" applyFill="1" applyBorder="1" applyAlignment="1">
      <alignment horizontal="center" vertical="center" justifyLastLine="1"/>
    </xf>
    <xf numFmtId="0" fontId="8" fillId="30" borderId="64" xfId="0" applyFont="1" applyFill="1" applyBorder="1" applyAlignment="1">
      <alignment horizontal="center" vertical="center" justifyLastLine="1"/>
    </xf>
    <xf numFmtId="0" fontId="8" fillId="30" borderId="65" xfId="0" applyFont="1" applyFill="1" applyBorder="1" applyAlignment="1">
      <alignment horizontal="center" vertical="center" justifyLastLine="1"/>
    </xf>
    <xf numFmtId="0" fontId="8" fillId="30" borderId="48" xfId="0" applyFont="1" applyFill="1" applyBorder="1" applyAlignment="1">
      <alignment horizontal="center" vertical="center" textRotation="255" shrinkToFit="1"/>
    </xf>
    <xf numFmtId="0" fontId="8" fillId="30" borderId="31" xfId="0" applyFont="1" applyFill="1" applyBorder="1" applyAlignment="1">
      <alignment horizontal="center" vertical="center" textRotation="255" shrinkToFit="1"/>
    </xf>
    <xf numFmtId="0" fontId="8" fillId="30" borderId="79" xfId="0" applyFont="1" applyFill="1" applyBorder="1" applyAlignment="1">
      <alignment horizontal="center" vertical="center" textRotation="255" shrinkToFit="1"/>
    </xf>
    <xf numFmtId="0" fontId="8" fillId="0" borderId="46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0" fontId="8" fillId="0" borderId="24" xfId="0" applyFont="1" applyFill="1" applyBorder="1" applyAlignment="1">
      <alignment horizontal="right" vertical="center"/>
    </xf>
    <xf numFmtId="0" fontId="8" fillId="0" borderId="73" xfId="0" applyFont="1" applyFill="1" applyBorder="1" applyAlignment="1">
      <alignment horizontal="right" vertical="center"/>
    </xf>
    <xf numFmtId="0" fontId="39" fillId="30" borderId="80" xfId="0" applyFont="1" applyFill="1" applyBorder="1" applyAlignment="1">
      <alignment horizontal="center" vertical="center" textRotation="255" shrinkToFit="1"/>
    </xf>
    <xf numFmtId="0" fontId="39" fillId="30" borderId="31" xfId="0" applyFont="1" applyFill="1" applyBorder="1" applyAlignment="1">
      <alignment horizontal="center" vertical="center" textRotation="255" shrinkToFit="1"/>
    </xf>
    <xf numFmtId="0" fontId="39" fillId="30" borderId="27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69" xfId="0" applyFont="1" applyFill="1" applyBorder="1" applyAlignment="1">
      <alignment horizontal="left" vertical="center"/>
    </xf>
    <xf numFmtId="0" fontId="8" fillId="0" borderId="170" xfId="0" applyFont="1" applyFill="1" applyBorder="1" applyAlignment="1">
      <alignment horizontal="left" vertical="center"/>
    </xf>
    <xf numFmtId="0" fontId="8" fillId="0" borderId="171" xfId="0" applyFont="1" applyFill="1" applyBorder="1" applyAlignment="1">
      <alignment horizontal="left" vertical="center"/>
    </xf>
    <xf numFmtId="0" fontId="8" fillId="30" borderId="44" xfId="0" applyFont="1" applyFill="1" applyBorder="1" applyAlignment="1">
      <alignment horizontal="center" vertical="distributed" textRotation="255" justifyLastLine="1"/>
    </xf>
    <xf numFmtId="0" fontId="8" fillId="30" borderId="77" xfId="0" applyFont="1" applyFill="1" applyBorder="1" applyAlignment="1">
      <alignment horizontal="center" vertical="distributed" textRotation="255" justifyLastLine="1"/>
    </xf>
    <xf numFmtId="0" fontId="8" fillId="30" borderId="32" xfId="0" applyFont="1" applyFill="1" applyBorder="1" applyAlignment="1">
      <alignment horizontal="distributed" vertical="center" justifyLastLine="1"/>
    </xf>
    <xf numFmtId="0" fontId="8" fillId="30" borderId="71" xfId="0" applyFont="1" applyFill="1" applyBorder="1" applyAlignment="1">
      <alignment horizontal="distributed" vertical="center" justifyLastLine="1"/>
    </xf>
    <xf numFmtId="0" fontId="8" fillId="30" borderId="32" xfId="0" applyFont="1" applyFill="1" applyBorder="1" applyAlignment="1">
      <alignment horizontal="center" vertical="center" justifyLastLine="1"/>
    </xf>
    <xf numFmtId="0" fontId="8" fillId="30" borderId="71" xfId="0" applyFont="1" applyFill="1" applyBorder="1" applyAlignment="1">
      <alignment horizontal="center" vertical="center" justifyLastLine="1"/>
    </xf>
    <xf numFmtId="0" fontId="8" fillId="0" borderId="25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8" fillId="30" borderId="72" xfId="0" applyFont="1" applyFill="1" applyBorder="1" applyAlignment="1">
      <alignment horizontal="center" vertical="distributed" textRotation="255" justifyLastLine="1"/>
    </xf>
    <xf numFmtId="0" fontId="8" fillId="30" borderId="10" xfId="0" applyFont="1" applyFill="1" applyBorder="1" applyAlignment="1">
      <alignment horizontal="center" vertical="center" justifyLastLine="1"/>
    </xf>
    <xf numFmtId="0" fontId="8" fillId="30" borderId="21" xfId="0" applyFont="1" applyFill="1" applyBorder="1" applyAlignment="1">
      <alignment horizontal="center" vertical="center" justifyLastLine="1"/>
    </xf>
    <xf numFmtId="0" fontId="8" fillId="30" borderId="45" xfId="0" applyFont="1" applyFill="1" applyBorder="1" applyAlignment="1">
      <alignment horizontal="center" vertical="center" justifyLastLine="1"/>
    </xf>
    <xf numFmtId="0" fontId="39" fillId="0" borderId="25" xfId="0" applyFont="1" applyFill="1" applyBorder="1" applyAlignment="1">
      <alignment horizontal="left" vertical="center"/>
    </xf>
    <xf numFmtId="0" fontId="39" fillId="0" borderId="30" xfId="0" applyFont="1" applyFill="1" applyBorder="1" applyAlignment="1">
      <alignment horizontal="left" vertical="center"/>
    </xf>
    <xf numFmtId="0" fontId="39" fillId="0" borderId="25" xfId="0" applyFont="1" applyFill="1" applyBorder="1" applyAlignment="1">
      <alignment vertical="center"/>
    </xf>
    <xf numFmtId="0" fontId="39" fillId="0" borderId="30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right" vertical="center"/>
    </xf>
    <xf numFmtId="0" fontId="8" fillId="0" borderId="74" xfId="0" applyFont="1" applyFill="1" applyBorder="1" applyAlignment="1">
      <alignment vertical="center"/>
    </xf>
    <xf numFmtId="0" fontId="8" fillId="0" borderId="75" xfId="0" applyFont="1" applyFill="1" applyBorder="1" applyAlignment="1">
      <alignment vertical="center"/>
    </xf>
    <xf numFmtId="0" fontId="6" fillId="0" borderId="75" xfId="0" applyFont="1" applyFill="1" applyBorder="1" applyAlignment="1">
      <alignment vertical="center"/>
    </xf>
    <xf numFmtId="0" fontId="6" fillId="0" borderId="76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37" fillId="24" borderId="21" xfId="0" applyFont="1" applyFill="1" applyBorder="1" applyAlignment="1">
      <alignment horizontal="right" vertical="center"/>
    </xf>
    <xf numFmtId="0" fontId="13" fillId="25" borderId="0" xfId="0" applyFont="1" applyFill="1" applyAlignment="1">
      <alignment horizontal="center" vertical="center"/>
    </xf>
    <xf numFmtId="0" fontId="35" fillId="0" borderId="78" xfId="0" applyFont="1" applyFill="1" applyBorder="1" applyAlignment="1">
      <alignment horizontal="center" vertical="center"/>
    </xf>
    <xf numFmtId="0" fontId="36" fillId="27" borderId="90" xfId="0" applyFont="1" applyFill="1" applyBorder="1" applyAlignment="1">
      <alignment horizontal="center" vertical="center"/>
    </xf>
    <xf numFmtId="0" fontId="36" fillId="27" borderId="101" xfId="0" applyFont="1" applyFill="1" applyBorder="1" applyAlignment="1">
      <alignment horizontal="center" vertical="center"/>
    </xf>
    <xf numFmtId="0" fontId="36" fillId="27" borderId="102" xfId="0" applyFont="1" applyFill="1" applyBorder="1" applyAlignment="1">
      <alignment horizontal="center" vertical="center"/>
    </xf>
    <xf numFmtId="0" fontId="36" fillId="27" borderId="103" xfId="0" applyFont="1" applyFill="1" applyBorder="1" applyAlignment="1">
      <alignment horizontal="center" vertical="center"/>
    </xf>
    <xf numFmtId="176" fontId="35" fillId="26" borderId="117" xfId="0" applyNumberFormat="1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176" fontId="34" fillId="25" borderId="110" xfId="0" applyNumberFormat="1" applyFont="1" applyFill="1" applyBorder="1" applyAlignment="1">
      <alignment vertical="center"/>
    </xf>
    <xf numFmtId="0" fontId="0" fillId="0" borderId="107" xfId="0" applyBorder="1" applyAlignment="1">
      <alignment vertical="center"/>
    </xf>
    <xf numFmtId="38" fontId="34" fillId="25" borderId="110" xfId="33" applyFont="1" applyFill="1" applyBorder="1" applyAlignment="1">
      <alignment horizontal="center" vertical="center"/>
    </xf>
    <xf numFmtId="38" fontId="34" fillId="25" borderId="111" xfId="33" applyFont="1" applyFill="1" applyBorder="1" applyAlignment="1">
      <alignment horizontal="center" vertical="center"/>
    </xf>
    <xf numFmtId="38" fontId="34" fillId="25" borderId="124" xfId="33" applyFont="1" applyFill="1" applyBorder="1" applyAlignment="1">
      <alignment horizontal="center" vertical="center"/>
    </xf>
    <xf numFmtId="38" fontId="34" fillId="25" borderId="164" xfId="33" applyFont="1" applyFill="1" applyBorder="1" applyAlignment="1">
      <alignment horizontal="center" vertical="center"/>
    </xf>
    <xf numFmtId="176" fontId="37" fillId="31" borderId="21" xfId="0" applyNumberFormat="1" applyFont="1" applyFill="1" applyBorder="1" applyAlignment="1">
      <alignment horizontal="right" vertical="center"/>
    </xf>
    <xf numFmtId="0" fontId="37" fillId="24" borderId="81" xfId="0" applyFont="1" applyFill="1" applyBorder="1" applyAlignment="1">
      <alignment horizontal="right" vertical="center"/>
    </xf>
    <xf numFmtId="176" fontId="35" fillId="29" borderId="100" xfId="0" applyNumberFormat="1" applyFont="1" applyFill="1" applyBorder="1" applyAlignment="1">
      <alignment horizontal="center" vertical="center"/>
    </xf>
    <xf numFmtId="176" fontId="35" fillId="29" borderId="117" xfId="0" applyNumberFormat="1" applyFont="1" applyFill="1" applyBorder="1" applyAlignment="1">
      <alignment horizontal="center" vertical="center"/>
    </xf>
    <xf numFmtId="0" fontId="8" fillId="0" borderId="86" xfId="0" applyFont="1" applyBorder="1" applyAlignment="1" applyProtection="1">
      <alignment horizontal="center" vertical="center"/>
    </xf>
    <xf numFmtId="0" fontId="8" fillId="0" borderId="87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37" xfId="0" applyFont="1" applyBorder="1" applyAlignment="1" applyProtection="1">
      <alignment horizontal="left" vertical="top"/>
      <protection locked="0"/>
    </xf>
    <xf numFmtId="0" fontId="8" fillId="0" borderId="1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6" fillId="0" borderId="47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0" borderId="37" xfId="0" applyFont="1" applyBorder="1" applyProtection="1">
      <alignment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63" xfId="0" applyFont="1" applyBorder="1" applyProtection="1">
      <alignment vertical="center"/>
      <protection locked="0"/>
    </xf>
    <xf numFmtId="0" fontId="6" fillId="0" borderId="78" xfId="0" applyFont="1" applyBorder="1" applyProtection="1">
      <alignment vertical="center"/>
      <protection locked="0"/>
    </xf>
    <xf numFmtId="0" fontId="6" fillId="0" borderId="56" xfId="0" applyFont="1" applyBorder="1" applyProtection="1">
      <alignment vertical="center"/>
      <protection locked="0"/>
    </xf>
    <xf numFmtId="0" fontId="8" fillId="0" borderId="21" xfId="0" applyFont="1" applyBorder="1" applyAlignment="1" applyProtection="1">
      <alignment horizontal="center" vertical="center" justifyLastLine="1"/>
      <protection locked="0"/>
    </xf>
    <xf numFmtId="0" fontId="8" fillId="0" borderId="45" xfId="0" applyFont="1" applyBorder="1" applyAlignment="1" applyProtection="1">
      <alignment horizontal="center" vertical="center" justifyLastLine="1"/>
      <protection locked="0"/>
    </xf>
    <xf numFmtId="0" fontId="14" fillId="30" borderId="72" xfId="0" applyFont="1" applyFill="1" applyBorder="1" applyAlignment="1" applyProtection="1">
      <alignment horizontal="distributed" vertical="center" indent="2"/>
    </xf>
    <xf numFmtId="0" fontId="14" fillId="30" borderId="45" xfId="0" applyFont="1" applyFill="1" applyBorder="1" applyAlignment="1" applyProtection="1">
      <alignment horizontal="distributed" vertical="center" indent="2"/>
    </xf>
    <xf numFmtId="0" fontId="14" fillId="0" borderId="21" xfId="0" applyFont="1" applyBorder="1" applyAlignment="1" applyProtection="1">
      <alignment horizontal="center" vertical="center" justifyLastLine="1"/>
    </xf>
    <xf numFmtId="0" fontId="14" fillId="0" borderId="18" xfId="0" applyFont="1" applyBorder="1" applyAlignment="1" applyProtection="1">
      <alignment horizontal="center" vertical="center" justifyLastLine="1"/>
    </xf>
    <xf numFmtId="0" fontId="8" fillId="0" borderId="12" xfId="0" applyNumberFormat="1" applyFont="1" applyBorder="1" applyAlignment="1" applyProtection="1">
      <alignment horizontal="center" vertical="center"/>
    </xf>
    <xf numFmtId="0" fontId="8" fillId="0" borderId="22" xfId="0" applyNumberFormat="1" applyFont="1" applyBorder="1" applyAlignment="1" applyProtection="1">
      <alignment horizontal="center" vertical="center"/>
    </xf>
    <xf numFmtId="0" fontId="8" fillId="0" borderId="19" xfId="0" applyNumberFormat="1" applyFont="1" applyBorder="1" applyAlignment="1" applyProtection="1">
      <alignment horizontal="center" vertical="center"/>
    </xf>
    <xf numFmtId="0" fontId="8" fillId="0" borderId="66" xfId="0" applyNumberFormat="1" applyFont="1" applyBorder="1" applyAlignment="1" applyProtection="1">
      <alignment horizontal="center" vertical="center" wrapText="1"/>
    </xf>
    <xf numFmtId="0" fontId="8" fillId="0" borderId="67" xfId="0" applyNumberFormat="1" applyFont="1" applyBorder="1" applyAlignment="1" applyProtection="1">
      <alignment horizontal="center" vertical="center" wrapText="1"/>
    </xf>
    <xf numFmtId="0" fontId="8" fillId="0" borderId="68" xfId="0" applyNumberFormat="1" applyFont="1" applyBorder="1" applyAlignment="1" applyProtection="1">
      <alignment horizontal="center" vertical="center" wrapText="1"/>
    </xf>
    <xf numFmtId="0" fontId="8" fillId="30" borderId="66" xfId="0" applyFont="1" applyFill="1" applyBorder="1" applyAlignment="1" applyProtection="1">
      <alignment horizontal="center" vertical="center" justifyLastLine="1"/>
    </xf>
    <xf numFmtId="0" fontId="8" fillId="30" borderId="68" xfId="0" applyFont="1" applyFill="1" applyBorder="1" applyAlignment="1" applyProtection="1">
      <alignment horizontal="center" vertical="center" justifyLastLine="1"/>
    </xf>
    <xf numFmtId="0" fontId="8" fillId="0" borderId="32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177" fontId="8" fillId="0" borderId="78" xfId="0" applyNumberFormat="1" applyFont="1" applyBorder="1" applyAlignment="1" applyProtection="1">
      <alignment horizontal="left" vertical="center"/>
    </xf>
    <xf numFmtId="0" fontId="14" fillId="30" borderId="38" xfId="0" applyFont="1" applyFill="1" applyBorder="1" applyAlignment="1" applyProtection="1">
      <alignment horizontal="distributed" vertical="center" justifyLastLine="1"/>
    </xf>
    <xf numFmtId="0" fontId="14" fillId="30" borderId="61" xfId="0" applyFont="1" applyFill="1" applyBorder="1" applyAlignment="1" applyProtection="1">
      <alignment horizontal="distributed" vertical="center" justifyLastLine="1"/>
    </xf>
    <xf numFmtId="0" fontId="14" fillId="0" borderId="36" xfId="0" applyFont="1" applyBorder="1" applyAlignment="1" applyProtection="1">
      <alignment horizontal="center" vertical="center" shrinkToFit="1"/>
    </xf>
    <xf numFmtId="0" fontId="14" fillId="0" borderId="65" xfId="0" applyFont="1" applyBorder="1" applyAlignment="1" applyProtection="1">
      <alignment horizontal="center" vertical="center" shrinkToFit="1"/>
    </xf>
    <xf numFmtId="0" fontId="14" fillId="30" borderId="36" xfId="0" applyFont="1" applyFill="1" applyBorder="1" applyAlignment="1" applyProtection="1">
      <alignment horizontal="distributed" vertical="center" indent="2"/>
    </xf>
    <xf numFmtId="0" fontId="14" fillId="30" borderId="64" xfId="0" applyFont="1" applyFill="1" applyBorder="1" applyAlignment="1" applyProtection="1">
      <alignment horizontal="distributed" vertical="center" indent="2"/>
    </xf>
    <xf numFmtId="0" fontId="14" fillId="30" borderId="65" xfId="0" applyFont="1" applyFill="1" applyBorder="1" applyAlignment="1" applyProtection="1">
      <alignment horizontal="distributed" vertical="center" indent="2"/>
    </xf>
    <xf numFmtId="0" fontId="14" fillId="0" borderId="64" xfId="0" applyFont="1" applyBorder="1" applyAlignment="1" applyProtection="1">
      <alignment horizontal="center" vertical="center" shrinkToFit="1"/>
    </xf>
    <xf numFmtId="0" fontId="14" fillId="0" borderId="85" xfId="0" applyFont="1" applyBorder="1" applyAlignment="1" applyProtection="1">
      <alignment horizontal="center" vertical="center" shrinkToFit="1"/>
    </xf>
    <xf numFmtId="0" fontId="8" fillId="30" borderId="10" xfId="46" applyFont="1" applyFill="1" applyBorder="1" applyAlignment="1" applyProtection="1">
      <alignment horizontal="left" vertical="center" shrinkToFit="1"/>
    </xf>
    <xf numFmtId="0" fontId="8" fillId="30" borderId="21" xfId="46" applyFont="1" applyFill="1" applyBorder="1" applyAlignment="1" applyProtection="1">
      <alignment horizontal="left" vertical="center" shrinkToFit="1"/>
    </xf>
    <xf numFmtId="0" fontId="8" fillId="30" borderId="45" xfId="46" applyFont="1" applyFill="1" applyBorder="1" applyAlignment="1" applyProtection="1">
      <alignment horizontal="left" vertical="center" shrinkToFit="1"/>
    </xf>
    <xf numFmtId="0" fontId="8" fillId="30" borderId="10" xfId="46" applyFont="1" applyFill="1" applyBorder="1" applyAlignment="1" applyProtection="1">
      <alignment horizontal="left" vertical="center" wrapText="1"/>
    </xf>
    <xf numFmtId="0" fontId="8" fillId="30" borderId="21" xfId="46" applyFont="1" applyFill="1" applyBorder="1" applyAlignment="1" applyProtection="1">
      <alignment horizontal="left" vertical="center" wrapText="1"/>
    </xf>
    <xf numFmtId="0" fontId="8" fillId="30" borderId="45" xfId="46" applyFont="1" applyFill="1" applyBorder="1" applyAlignment="1" applyProtection="1">
      <alignment horizontal="left" vertical="center" wrapText="1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30" borderId="46" xfId="46" applyFont="1" applyFill="1" applyBorder="1" applyAlignment="1" applyProtection="1">
      <alignment horizontal="center" vertical="center" shrinkToFit="1"/>
    </xf>
    <xf numFmtId="0" fontId="8" fillId="30" borderId="20" xfId="46" applyFont="1" applyFill="1" applyBorder="1" applyAlignment="1" applyProtection="1">
      <alignment horizontal="center" vertical="center" shrinkToFit="1"/>
    </xf>
    <xf numFmtId="0" fontId="8" fillId="30" borderId="10" xfId="46" applyFont="1" applyFill="1" applyBorder="1" applyAlignment="1" applyProtection="1">
      <alignment horizontal="center" vertical="center" shrinkToFit="1"/>
    </xf>
    <xf numFmtId="0" fontId="8" fillId="30" borderId="21" xfId="46" applyFont="1" applyFill="1" applyBorder="1" applyAlignment="1" applyProtection="1">
      <alignment horizontal="center" vertical="center" shrinkToFit="1"/>
    </xf>
    <xf numFmtId="0" fontId="8" fillId="30" borderId="90" xfId="0" applyFont="1" applyFill="1" applyBorder="1" applyAlignment="1" applyProtection="1">
      <alignment horizontal="center" vertical="center"/>
    </xf>
    <xf numFmtId="0" fontId="8" fillId="30" borderId="64" xfId="0" applyFont="1" applyFill="1" applyBorder="1" applyAlignment="1" applyProtection="1">
      <alignment horizontal="center" vertical="center"/>
    </xf>
    <xf numFmtId="0" fontId="8" fillId="30" borderId="65" xfId="0" applyFont="1" applyFill="1" applyBorder="1" applyAlignment="1" applyProtection="1">
      <alignment horizontal="center" vertical="center"/>
    </xf>
    <xf numFmtId="0" fontId="8" fillId="30" borderId="21" xfId="46" applyFont="1" applyFill="1" applyBorder="1" applyAlignment="1" applyProtection="1">
      <alignment horizontal="left" vertical="center" wrapText="1" shrinkToFit="1"/>
    </xf>
    <xf numFmtId="0" fontId="8" fillId="30" borderId="45" xfId="46" applyFont="1" applyFill="1" applyBorder="1" applyAlignment="1" applyProtection="1">
      <alignment horizontal="left" vertical="center" wrapText="1" shrinkToFit="1"/>
    </xf>
    <xf numFmtId="0" fontId="8" fillId="0" borderId="40" xfId="0" applyFont="1" applyBorder="1" applyAlignment="1" applyProtection="1">
      <alignment horizontal="left" vertical="center"/>
      <protection locked="0"/>
    </xf>
    <xf numFmtId="0" fontId="8" fillId="0" borderId="58" xfId="0" applyFont="1" applyBorder="1" applyAlignment="1" applyProtection="1">
      <alignment horizontal="left" vertical="center"/>
      <protection locked="0"/>
    </xf>
    <xf numFmtId="0" fontId="42" fillId="0" borderId="78" xfId="0" applyFont="1" applyBorder="1" applyAlignment="1" applyProtection="1">
      <alignment horizontal="distributed" vertical="center" indent="10"/>
    </xf>
    <xf numFmtId="0" fontId="8" fillId="30" borderId="10" xfId="0" applyFont="1" applyFill="1" applyBorder="1" applyAlignment="1" applyProtection="1">
      <alignment horizontal="distributed" vertical="center" indent="2"/>
    </xf>
    <xf numFmtId="0" fontId="8" fillId="30" borderId="21" xfId="0" applyFont="1" applyFill="1" applyBorder="1" applyAlignment="1" applyProtection="1">
      <alignment horizontal="distributed" vertical="center" indent="2"/>
    </xf>
    <xf numFmtId="0" fontId="8" fillId="30" borderId="18" xfId="0" applyFont="1" applyFill="1" applyBorder="1" applyAlignment="1" applyProtection="1">
      <alignment horizontal="distributed" vertical="center" indent="2"/>
    </xf>
    <xf numFmtId="0" fontId="33" fillId="30" borderId="36" xfId="0" applyFont="1" applyFill="1" applyBorder="1" applyAlignment="1" applyProtection="1">
      <alignment horizontal="center" vertical="center" wrapText="1"/>
    </xf>
    <xf numFmtId="0" fontId="33" fillId="30" borderId="65" xfId="0" applyFont="1" applyFill="1" applyBorder="1" applyAlignment="1" applyProtection="1">
      <alignment horizontal="center" vertical="center" wrapText="1"/>
    </xf>
    <xf numFmtId="0" fontId="63" fillId="0" borderId="2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2 2" xfId="46"/>
    <cellStyle name="標準 3" xfId="45"/>
    <cellStyle name="標準 4" xfId="47"/>
    <cellStyle name="標準 5" xfId="48"/>
    <cellStyle name="標準 6" xfId="49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9</xdr:row>
          <xdr:rowOff>66675</xdr:rowOff>
        </xdr:from>
        <xdr:to>
          <xdr:col>30</xdr:col>
          <xdr:colOff>28575</xdr:colOff>
          <xdr:row>9</xdr:row>
          <xdr:rowOff>276225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</xdr:row>
          <xdr:rowOff>57150</xdr:rowOff>
        </xdr:from>
        <xdr:to>
          <xdr:col>38</xdr:col>
          <xdr:colOff>133350</xdr:colOff>
          <xdr:row>9</xdr:row>
          <xdr:rowOff>266700</xdr:rowOff>
        </xdr:to>
        <xdr:sp macro="" textlink="">
          <xdr:nvSpPr>
            <xdr:cNvPr id="18434" name="Check Box 2" descr="複数の用途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66675</xdr:rowOff>
        </xdr:from>
        <xdr:to>
          <xdr:col>30</xdr:col>
          <xdr:colOff>114300</xdr:colOff>
          <xdr:row>12</xdr:row>
          <xdr:rowOff>295275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0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12</xdr:row>
          <xdr:rowOff>57150</xdr:rowOff>
        </xdr:from>
        <xdr:to>
          <xdr:col>39</xdr:col>
          <xdr:colOff>57150</xdr:colOff>
          <xdr:row>12</xdr:row>
          <xdr:rowOff>285750</xdr:rowOff>
        </xdr:to>
        <xdr:sp macro="" textlink="">
          <xdr:nvSpPr>
            <xdr:cNvPr id="18461" name="Check Box 29" descr="複数の用途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0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66675</xdr:rowOff>
        </xdr:from>
        <xdr:to>
          <xdr:col>30</xdr:col>
          <xdr:colOff>114300</xdr:colOff>
          <xdr:row>15</xdr:row>
          <xdr:rowOff>295275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0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15</xdr:row>
          <xdr:rowOff>57150</xdr:rowOff>
        </xdr:from>
        <xdr:to>
          <xdr:col>39</xdr:col>
          <xdr:colOff>57150</xdr:colOff>
          <xdr:row>15</xdr:row>
          <xdr:rowOff>285750</xdr:rowOff>
        </xdr:to>
        <xdr:sp macro="" textlink="">
          <xdr:nvSpPr>
            <xdr:cNvPr id="18463" name="Check Box 31" descr="複数の用途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0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18</xdr:row>
          <xdr:rowOff>66675</xdr:rowOff>
        </xdr:from>
        <xdr:to>
          <xdr:col>30</xdr:col>
          <xdr:colOff>114300</xdr:colOff>
          <xdr:row>18</xdr:row>
          <xdr:rowOff>295275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0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18</xdr:row>
          <xdr:rowOff>57150</xdr:rowOff>
        </xdr:from>
        <xdr:to>
          <xdr:col>39</xdr:col>
          <xdr:colOff>57150</xdr:colOff>
          <xdr:row>18</xdr:row>
          <xdr:rowOff>285750</xdr:rowOff>
        </xdr:to>
        <xdr:sp macro="" textlink="">
          <xdr:nvSpPr>
            <xdr:cNvPr id="18465" name="Check Box 33" descr="複数の用途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0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40</xdr:col>
      <xdr:colOff>47625</xdr:colOff>
      <xdr:row>14</xdr:row>
      <xdr:rowOff>219075</xdr:rowOff>
    </xdr:from>
    <xdr:to>
      <xdr:col>44</xdr:col>
      <xdr:colOff>628650</xdr:colOff>
      <xdr:row>16</xdr:row>
      <xdr:rowOff>228599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905625" y="4057650"/>
          <a:ext cx="1266825" cy="6381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着手日とは、当該補助事業に係る契約の締結日を指す。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9</xdr:row>
          <xdr:rowOff>66675</xdr:rowOff>
        </xdr:from>
        <xdr:to>
          <xdr:col>30</xdr:col>
          <xdr:colOff>28575</xdr:colOff>
          <xdr:row>9</xdr:row>
          <xdr:rowOff>276225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0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</xdr:row>
          <xdr:rowOff>57150</xdr:rowOff>
        </xdr:from>
        <xdr:to>
          <xdr:col>38</xdr:col>
          <xdr:colOff>133350</xdr:colOff>
          <xdr:row>9</xdr:row>
          <xdr:rowOff>266700</xdr:rowOff>
        </xdr:to>
        <xdr:sp macro="" textlink="">
          <xdr:nvSpPr>
            <xdr:cNvPr id="18467" name="Check Box 35" descr="複数の用途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0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66675</xdr:rowOff>
        </xdr:from>
        <xdr:to>
          <xdr:col>30</xdr:col>
          <xdr:colOff>114300</xdr:colOff>
          <xdr:row>12</xdr:row>
          <xdr:rowOff>295275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0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12</xdr:row>
          <xdr:rowOff>57150</xdr:rowOff>
        </xdr:from>
        <xdr:to>
          <xdr:col>39</xdr:col>
          <xdr:colOff>57150</xdr:colOff>
          <xdr:row>12</xdr:row>
          <xdr:rowOff>285750</xdr:rowOff>
        </xdr:to>
        <xdr:sp macro="" textlink="">
          <xdr:nvSpPr>
            <xdr:cNvPr id="18469" name="Check Box 37" descr="複数の用途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0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533900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771524</xdr:colOff>
      <xdr:row>22</xdr:row>
      <xdr:rowOff>190499</xdr:rowOff>
    </xdr:from>
    <xdr:to>
      <xdr:col>9</xdr:col>
      <xdr:colOff>657225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676899" y="4333874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9</xdr:row>
          <xdr:rowOff>66675</xdr:rowOff>
        </xdr:from>
        <xdr:to>
          <xdr:col>30</xdr:col>
          <xdr:colOff>28575</xdr:colOff>
          <xdr:row>9</xdr:row>
          <xdr:rowOff>276225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3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</xdr:row>
          <xdr:rowOff>57150</xdr:rowOff>
        </xdr:from>
        <xdr:to>
          <xdr:col>38</xdr:col>
          <xdr:colOff>133350</xdr:colOff>
          <xdr:row>9</xdr:row>
          <xdr:rowOff>266700</xdr:rowOff>
        </xdr:to>
        <xdr:sp macro="" textlink="">
          <xdr:nvSpPr>
            <xdr:cNvPr id="30722" name="Check Box 2" descr="複数の用途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3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66675</xdr:rowOff>
        </xdr:from>
        <xdr:to>
          <xdr:col>30</xdr:col>
          <xdr:colOff>114300</xdr:colOff>
          <xdr:row>12</xdr:row>
          <xdr:rowOff>295275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03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12</xdr:row>
          <xdr:rowOff>57150</xdr:rowOff>
        </xdr:from>
        <xdr:to>
          <xdr:col>39</xdr:col>
          <xdr:colOff>57150</xdr:colOff>
          <xdr:row>12</xdr:row>
          <xdr:rowOff>285750</xdr:rowOff>
        </xdr:to>
        <xdr:sp macro="" textlink="">
          <xdr:nvSpPr>
            <xdr:cNvPr id="30724" name="Check Box 4" descr="複数の用途" hidden="1">
              <a:extLst>
                <a:ext uri="{63B3BB69-23CF-44E3-9099-C40C66FF867C}">
                  <a14:compatExt spid="_x0000_s30724"/>
                </a:ext>
                <a:ext uri="{FF2B5EF4-FFF2-40B4-BE49-F238E27FC236}">
                  <a16:creationId xmlns:a16="http://schemas.microsoft.com/office/drawing/2014/main" id="{00000000-0008-0000-0300-000004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15</xdr:row>
          <xdr:rowOff>66675</xdr:rowOff>
        </xdr:from>
        <xdr:to>
          <xdr:col>30</xdr:col>
          <xdr:colOff>114300</xdr:colOff>
          <xdr:row>15</xdr:row>
          <xdr:rowOff>295275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  <a:ext uri="{FF2B5EF4-FFF2-40B4-BE49-F238E27FC236}">
                  <a16:creationId xmlns:a16="http://schemas.microsoft.com/office/drawing/2014/main" id="{00000000-0008-0000-0300-000005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15</xdr:row>
          <xdr:rowOff>57150</xdr:rowOff>
        </xdr:from>
        <xdr:to>
          <xdr:col>39</xdr:col>
          <xdr:colOff>57150</xdr:colOff>
          <xdr:row>15</xdr:row>
          <xdr:rowOff>285750</xdr:rowOff>
        </xdr:to>
        <xdr:sp macro="" textlink="">
          <xdr:nvSpPr>
            <xdr:cNvPr id="30726" name="Check Box 6" descr="複数の用途" hidden="1">
              <a:extLst>
                <a:ext uri="{63B3BB69-23CF-44E3-9099-C40C66FF867C}">
                  <a14:compatExt spid="_x0000_s30726"/>
                </a:ext>
                <a:ext uri="{FF2B5EF4-FFF2-40B4-BE49-F238E27FC236}">
                  <a16:creationId xmlns:a16="http://schemas.microsoft.com/office/drawing/2014/main" id="{00000000-0008-0000-0300-000006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18</xdr:row>
          <xdr:rowOff>66675</xdr:rowOff>
        </xdr:from>
        <xdr:to>
          <xdr:col>30</xdr:col>
          <xdr:colOff>114300</xdr:colOff>
          <xdr:row>18</xdr:row>
          <xdr:rowOff>295275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  <a:ext uri="{FF2B5EF4-FFF2-40B4-BE49-F238E27FC236}">
                  <a16:creationId xmlns:a16="http://schemas.microsoft.com/office/drawing/2014/main" id="{00000000-0008-0000-0300-000007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18</xdr:row>
          <xdr:rowOff>57150</xdr:rowOff>
        </xdr:from>
        <xdr:to>
          <xdr:col>39</xdr:col>
          <xdr:colOff>57150</xdr:colOff>
          <xdr:row>18</xdr:row>
          <xdr:rowOff>285750</xdr:rowOff>
        </xdr:to>
        <xdr:sp macro="" textlink="">
          <xdr:nvSpPr>
            <xdr:cNvPr id="30728" name="Check Box 8" descr="複数の用途" hidden="1">
              <a:extLst>
                <a:ext uri="{63B3BB69-23CF-44E3-9099-C40C66FF867C}">
                  <a14:compatExt spid="_x0000_s30728"/>
                </a:ext>
                <a:ext uri="{FF2B5EF4-FFF2-40B4-BE49-F238E27FC236}">
                  <a16:creationId xmlns:a16="http://schemas.microsoft.com/office/drawing/2014/main" id="{00000000-0008-0000-0300-000008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9</xdr:row>
          <xdr:rowOff>66675</xdr:rowOff>
        </xdr:from>
        <xdr:to>
          <xdr:col>30</xdr:col>
          <xdr:colOff>28575</xdr:colOff>
          <xdr:row>9</xdr:row>
          <xdr:rowOff>276225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  <a:ext uri="{FF2B5EF4-FFF2-40B4-BE49-F238E27FC236}">
                  <a16:creationId xmlns:a16="http://schemas.microsoft.com/office/drawing/2014/main" id="{00000000-0008-0000-0300-000009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</xdr:row>
          <xdr:rowOff>57150</xdr:rowOff>
        </xdr:from>
        <xdr:to>
          <xdr:col>38</xdr:col>
          <xdr:colOff>133350</xdr:colOff>
          <xdr:row>9</xdr:row>
          <xdr:rowOff>266700</xdr:rowOff>
        </xdr:to>
        <xdr:sp macro="" textlink="">
          <xdr:nvSpPr>
            <xdr:cNvPr id="30730" name="Check Box 10" descr="複数の用途" hidden="1">
              <a:extLst>
                <a:ext uri="{63B3BB69-23CF-44E3-9099-C40C66FF867C}">
                  <a14:compatExt spid="_x0000_s30730"/>
                </a:ext>
                <a:ext uri="{FF2B5EF4-FFF2-40B4-BE49-F238E27FC236}">
                  <a16:creationId xmlns:a16="http://schemas.microsoft.com/office/drawing/2014/main" id="{00000000-0008-0000-0300-00000A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161925</xdr:colOff>
      <xdr:row>0</xdr:row>
      <xdr:rowOff>66675</xdr:rowOff>
    </xdr:from>
    <xdr:to>
      <xdr:col>8</xdr:col>
      <xdr:colOff>1868</xdr:colOff>
      <xdr:row>2</xdr:row>
      <xdr:rowOff>38100</xdr:rowOff>
    </xdr:to>
    <xdr:sp macro="" textlink="">
      <xdr:nvSpPr>
        <xdr:cNvPr id="13" name="Text Box 4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161925" y="66675"/>
          <a:ext cx="1211543" cy="4000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66675</xdr:rowOff>
        </xdr:from>
        <xdr:to>
          <xdr:col>30</xdr:col>
          <xdr:colOff>114300</xdr:colOff>
          <xdr:row>12</xdr:row>
          <xdr:rowOff>295275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  <a:ext uri="{FF2B5EF4-FFF2-40B4-BE49-F238E27FC236}">
                  <a16:creationId xmlns:a16="http://schemas.microsoft.com/office/drawing/2014/main" id="{00000000-0008-0000-0300-00000B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12</xdr:row>
          <xdr:rowOff>57150</xdr:rowOff>
        </xdr:from>
        <xdr:to>
          <xdr:col>39</xdr:col>
          <xdr:colOff>57150</xdr:colOff>
          <xdr:row>12</xdr:row>
          <xdr:rowOff>285750</xdr:rowOff>
        </xdr:to>
        <xdr:sp macro="" textlink="">
          <xdr:nvSpPr>
            <xdr:cNvPr id="30732" name="Check Box 12" descr="複数の用途" hidden="1">
              <a:extLst>
                <a:ext uri="{63B3BB69-23CF-44E3-9099-C40C66FF867C}">
                  <a14:compatExt spid="_x0000_s30732"/>
                </a:ext>
                <a:ext uri="{FF2B5EF4-FFF2-40B4-BE49-F238E27FC236}">
                  <a16:creationId xmlns:a16="http://schemas.microsoft.com/office/drawing/2014/main" id="{00000000-0008-0000-0300-00000C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66675</xdr:rowOff>
        </xdr:from>
        <xdr:to>
          <xdr:col>30</xdr:col>
          <xdr:colOff>114300</xdr:colOff>
          <xdr:row>12</xdr:row>
          <xdr:rowOff>295275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  <a:ext uri="{FF2B5EF4-FFF2-40B4-BE49-F238E27FC236}">
                  <a16:creationId xmlns:a16="http://schemas.microsoft.com/office/drawing/2014/main" id="{00000000-0008-0000-0300-00000D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12</xdr:row>
          <xdr:rowOff>57150</xdr:rowOff>
        </xdr:from>
        <xdr:to>
          <xdr:col>39</xdr:col>
          <xdr:colOff>57150</xdr:colOff>
          <xdr:row>12</xdr:row>
          <xdr:rowOff>285750</xdr:rowOff>
        </xdr:to>
        <xdr:sp macro="" textlink="">
          <xdr:nvSpPr>
            <xdr:cNvPr id="30734" name="Check Box 14" descr="複数の用途" hidden="1">
              <a:extLst>
                <a:ext uri="{63B3BB69-23CF-44E3-9099-C40C66FF867C}">
                  <a14:compatExt spid="_x0000_s30734"/>
                </a:ext>
                <a:ext uri="{FF2B5EF4-FFF2-40B4-BE49-F238E27FC236}">
                  <a16:creationId xmlns:a16="http://schemas.microsoft.com/office/drawing/2014/main" id="{00000000-0008-0000-0300-00000E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複数の用途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31481</xdr:colOff>
      <xdr:row>9</xdr:row>
      <xdr:rowOff>209550</xdr:rowOff>
    </xdr:from>
    <xdr:to>
      <xdr:col>26</xdr:col>
      <xdr:colOff>55244</xdr:colOff>
      <xdr:row>12</xdr:row>
      <xdr:rowOff>283645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1555481" y="2543175"/>
          <a:ext cx="2458353" cy="1009450"/>
        </a:xfrm>
        <a:prstGeom prst="rect">
          <a:avLst/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着手日は、工事の着工日ではなく、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+mn-ea"/>
              <a:ea typeface="+mn-ea"/>
            </a:rPr>
            <a:t>工事契約等の締結日を記載すること。</a:t>
          </a:r>
          <a:endParaRPr lang="en-US" altLang="ja-JP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ja-JP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着手日が明確に決定してない場合、見込まれる最も早い着手時期を</a:t>
          </a:r>
          <a:r>
            <a:rPr lang="ja-JP" altLang="en-US" sz="9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記載すること。</a:t>
          </a:r>
          <a:endParaRPr lang="en-US" altLang="ja-JP" sz="900" b="0" i="0" baseline="0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着手日が内定日以降を予定している場合、「内定日以降」と記載すること。</a:t>
          </a:r>
          <a:endParaRPr lang="ja-JP" altLang="en-US" sz="900" b="0" i="0" u="none" strike="noStrike" baseline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30481</xdr:colOff>
      <xdr:row>11</xdr:row>
      <xdr:rowOff>88483</xdr:rowOff>
    </xdr:from>
    <xdr:to>
      <xdr:col>10</xdr:col>
      <xdr:colOff>31481</xdr:colOff>
      <xdr:row>13</xdr:row>
      <xdr:rowOff>312420</xdr:rowOff>
    </xdr:to>
    <xdr:cxnSp macro="">
      <xdr:nvCxnSpPr>
        <xdr:cNvPr id="19" name="AutoShap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cxnSpLocks noChangeShapeType="1"/>
          <a:stCxn id="18" idx="1"/>
        </xdr:cNvCxnSpPr>
      </xdr:nvCxnSpPr>
      <xdr:spPr bwMode="auto">
        <a:xfrm flipH="1">
          <a:off x="1249681" y="3050758"/>
          <a:ext cx="305800" cy="852587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50800</xdr:rowOff>
    </xdr:from>
    <xdr:to>
      <xdr:col>2</xdr:col>
      <xdr:colOff>673100</xdr:colOff>
      <xdr:row>2</xdr:row>
      <xdr:rowOff>44450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50800"/>
          <a:ext cx="1263650" cy="46990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23</xdr:row>
      <xdr:rowOff>9525</xdr:rowOff>
    </xdr:from>
    <xdr:to>
      <xdr:col>11</xdr:col>
      <xdr:colOff>208685</xdr:colOff>
      <xdr:row>24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22</xdr:row>
      <xdr:rowOff>190499</xdr:rowOff>
    </xdr:from>
    <xdr:to>
      <xdr:col>9</xdr:col>
      <xdr:colOff>666750</xdr:colOff>
      <xdr:row>45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2</xdr:col>
      <xdr:colOff>952501</xdr:colOff>
      <xdr:row>3</xdr:row>
      <xdr:rowOff>38100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5251" y="76200"/>
          <a:ext cx="1257300" cy="476250"/>
        </a:xfrm>
        <a:prstGeom prst="rect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0" tIns="72000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8</xdr:col>
      <xdr:colOff>123825</xdr:colOff>
      <xdr:row>24</xdr:row>
      <xdr:rowOff>9525</xdr:rowOff>
    </xdr:from>
    <xdr:to>
      <xdr:col>11</xdr:col>
      <xdr:colOff>208685</xdr:colOff>
      <xdr:row>25</xdr:row>
      <xdr:rowOff>44613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5810250" y="4371975"/>
          <a:ext cx="2056535" cy="2255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↓単価根拠とともに、必要理由も記入。</a:t>
          </a:r>
        </a:p>
      </xdr:txBody>
    </xdr:sp>
    <xdr:clientData/>
  </xdr:twoCellAnchor>
  <xdr:twoCellAnchor>
    <xdr:from>
      <xdr:col>7</xdr:col>
      <xdr:colOff>781049</xdr:colOff>
      <xdr:row>23</xdr:row>
      <xdr:rowOff>190499</xdr:rowOff>
    </xdr:from>
    <xdr:to>
      <xdr:col>9</xdr:col>
      <xdr:colOff>666750</xdr:colOff>
      <xdr:row>46</xdr:row>
      <xdr:rowOff>0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5686424" y="4362449"/>
          <a:ext cx="1790701" cy="4191001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6;&#24180;&#24230;/01%20&#35336;&#30011;&#35519;&#26360;/01%20&#21215;&#38598;&#36890;&#30693;/&#38450;&#28797;&#36861;&#21152;&#21215;&#38598;&#65288;&#22823;&#23398;&#65289;/05.H30&#38450;&#28797;&#12304;&#32784;&#38663;&#25913;&#31689;&#12305;&#27096;&#24335;&#65288;&#35336;&#30011;&#35519;&#26360;)&#65288;&#26696;&#65289;0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2-1"/>
      <sheetName val="2-2"/>
      <sheetName val="2-3"/>
      <sheetName val="2-1(記入例)"/>
      <sheetName val="2-2(記入例)"/>
      <sheetName val="2-3 (記入例)"/>
      <sheetName val="2-4採択理由書"/>
      <sheetName val="2-5チェック表"/>
      <sheetName val="担当者名簿"/>
      <sheetName val="データ"/>
      <sheetName val="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F5" t="str">
            <v>(↓選択すること)</v>
          </cell>
          <cell r="G5" t="str">
            <v>(↓選択すること)</v>
          </cell>
          <cell r="L5" t="str">
            <v>(↓選択)</v>
          </cell>
          <cell r="N5" t="str">
            <v>(↓選択)</v>
          </cell>
        </row>
        <row r="6">
          <cell r="F6" t="str">
            <v>Ｉｓ値</v>
          </cell>
          <cell r="G6" t="str">
            <v>ｑ値</v>
          </cell>
          <cell r="L6" t="str">
            <v>あり</v>
          </cell>
          <cell r="N6">
            <v>1</v>
          </cell>
        </row>
        <row r="7">
          <cell r="F7" t="str">
            <v>Ｉｗ値</v>
          </cell>
          <cell r="G7" t="str">
            <v>Ｃｔｕ・Ｓｄ値</v>
          </cell>
          <cell r="L7" t="str">
            <v>なし</v>
          </cell>
          <cell r="N7">
            <v>2</v>
          </cell>
        </row>
        <row r="8">
          <cell r="N8">
            <v>3</v>
          </cell>
        </row>
        <row r="9">
          <cell r="N9">
            <v>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N60"/>
  <sheetViews>
    <sheetView tabSelected="1" view="pageBreakPreview" zoomScaleNormal="100" zoomScaleSheetLayoutView="100" workbookViewId="0">
      <selection activeCell="K14" sqref="K14:AM14"/>
    </sheetView>
  </sheetViews>
  <sheetFormatPr defaultColWidth="9" defaultRowHeight="13.5"/>
  <cols>
    <col min="1" max="44" width="2.25" style="140" customWidth="1"/>
    <col min="45" max="16384" width="9" style="140"/>
  </cols>
  <sheetData>
    <row r="1" spans="1:40" ht="6.75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</row>
    <row r="2" spans="1:40" ht="20.25" customHeight="1">
      <c r="C2" s="543" t="s">
        <v>280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</row>
    <row r="3" spans="1:40" ht="6.75" customHeight="1"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</row>
    <row r="4" spans="1:40" ht="14.25" thickBot="1">
      <c r="AB4" s="544" t="s">
        <v>36</v>
      </c>
      <c r="AC4" s="545"/>
      <c r="AD4" s="545"/>
      <c r="AE4" s="545"/>
      <c r="AF4" s="565"/>
      <c r="AG4" s="566"/>
      <c r="AH4" s="566"/>
      <c r="AI4" s="566"/>
      <c r="AJ4" s="566"/>
      <c r="AK4" s="566"/>
      <c r="AL4" s="566"/>
      <c r="AM4" s="567"/>
    </row>
    <row r="5" spans="1:40" ht="24.75" customHeight="1">
      <c r="B5" s="546" t="s">
        <v>179</v>
      </c>
      <c r="C5" s="429"/>
      <c r="D5" s="429"/>
      <c r="E5" s="430"/>
      <c r="F5" s="547"/>
      <c r="G5" s="548"/>
      <c r="H5" s="548"/>
      <c r="I5" s="548"/>
      <c r="J5" s="548"/>
      <c r="K5" s="548"/>
      <c r="L5" s="549" t="s">
        <v>0</v>
      </c>
      <c r="M5" s="550"/>
      <c r="N5" s="550"/>
      <c r="O5" s="550"/>
      <c r="P5" s="551"/>
      <c r="Q5" s="385"/>
      <c r="R5" s="386"/>
      <c r="S5" s="386"/>
      <c r="T5" s="386"/>
      <c r="U5" s="386"/>
      <c r="V5" s="386"/>
      <c r="W5" s="386"/>
      <c r="X5" s="386"/>
      <c r="Y5" s="552"/>
      <c r="Z5" s="560" t="s">
        <v>15</v>
      </c>
      <c r="AA5" s="429"/>
      <c r="AB5" s="429"/>
      <c r="AC5" s="430"/>
      <c r="AD5" s="385"/>
      <c r="AE5" s="386"/>
      <c r="AF5" s="386"/>
      <c r="AG5" s="386"/>
      <c r="AH5" s="386"/>
      <c r="AI5" s="386"/>
      <c r="AJ5" s="386"/>
      <c r="AK5" s="386"/>
      <c r="AL5" s="386"/>
      <c r="AM5" s="387"/>
    </row>
    <row r="6" spans="1:40" ht="24.75" customHeight="1" thickBot="1">
      <c r="B6" s="561" t="s">
        <v>123</v>
      </c>
      <c r="C6" s="533"/>
      <c r="D6" s="533"/>
      <c r="E6" s="533"/>
      <c r="F6" s="533"/>
      <c r="G6" s="533"/>
      <c r="H6" s="534"/>
      <c r="I6" s="541" t="s">
        <v>140</v>
      </c>
      <c r="J6" s="541"/>
      <c r="K6" s="541"/>
      <c r="L6" s="556"/>
      <c r="M6" s="556"/>
      <c r="N6" s="556"/>
      <c r="O6" s="556"/>
      <c r="P6" s="556"/>
      <c r="Q6" s="556"/>
      <c r="R6" s="556"/>
      <c r="S6" s="556"/>
      <c r="T6" s="558" t="s">
        <v>141</v>
      </c>
      <c r="U6" s="533"/>
      <c r="V6" s="534"/>
      <c r="W6" s="559"/>
      <c r="X6" s="559"/>
      <c r="Y6" s="559"/>
      <c r="Z6" s="559"/>
      <c r="AA6" s="540" t="s">
        <v>142</v>
      </c>
      <c r="AB6" s="541"/>
      <c r="AC6" s="542"/>
      <c r="AD6" s="556"/>
      <c r="AE6" s="556"/>
      <c r="AF6" s="556"/>
      <c r="AG6" s="556"/>
      <c r="AH6" s="556"/>
      <c r="AI6" s="556"/>
      <c r="AJ6" s="556"/>
      <c r="AK6" s="556"/>
      <c r="AL6" s="556"/>
      <c r="AM6" s="557"/>
    </row>
    <row r="7" spans="1:40" ht="24.75" customHeight="1" thickTop="1" thickBot="1">
      <c r="B7" s="568" t="s">
        <v>3</v>
      </c>
      <c r="C7" s="569"/>
      <c r="D7" s="569"/>
      <c r="E7" s="570"/>
      <c r="F7" s="562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3"/>
      <c r="AH7" s="563"/>
      <c r="AI7" s="563"/>
      <c r="AJ7" s="563"/>
      <c r="AK7" s="563"/>
      <c r="AL7" s="563"/>
      <c r="AM7" s="564"/>
    </row>
    <row r="8" spans="1:40" ht="24.75" customHeight="1">
      <c r="B8" s="423" t="s">
        <v>98</v>
      </c>
      <c r="C8" s="424"/>
      <c r="D8" s="429" t="s">
        <v>100</v>
      </c>
      <c r="E8" s="429"/>
      <c r="F8" s="429"/>
      <c r="G8" s="429"/>
      <c r="H8" s="429"/>
      <c r="I8" s="429"/>
      <c r="J8" s="430"/>
      <c r="K8" s="552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429" t="s">
        <v>37</v>
      </c>
      <c r="X8" s="429"/>
      <c r="Y8" s="429"/>
      <c r="Z8" s="429"/>
      <c r="AA8" s="429"/>
      <c r="AB8" s="429"/>
      <c r="AC8" s="430"/>
      <c r="AD8" s="554"/>
      <c r="AE8" s="553"/>
      <c r="AF8" s="553"/>
      <c r="AG8" s="553"/>
      <c r="AH8" s="553"/>
      <c r="AI8" s="553"/>
      <c r="AJ8" s="553"/>
      <c r="AK8" s="553"/>
      <c r="AL8" s="553"/>
      <c r="AM8" s="555"/>
    </row>
    <row r="9" spans="1:40" ht="24.75" customHeight="1">
      <c r="B9" s="595"/>
      <c r="C9" s="596"/>
      <c r="D9" s="606" t="s">
        <v>124</v>
      </c>
      <c r="E9" s="434"/>
      <c r="F9" s="607"/>
      <c r="G9" s="571" t="s">
        <v>139</v>
      </c>
      <c r="H9" s="571"/>
      <c r="I9" s="571"/>
      <c r="J9" s="572"/>
      <c r="K9" s="573"/>
      <c r="L9" s="574"/>
      <c r="M9" s="575" t="s">
        <v>253</v>
      </c>
      <c r="N9" s="576"/>
      <c r="O9" s="576"/>
      <c r="P9" s="577"/>
      <c r="Q9" s="577"/>
      <c r="R9" s="577"/>
      <c r="S9" s="577"/>
      <c r="T9" s="578"/>
      <c r="U9" s="597" t="s">
        <v>150</v>
      </c>
      <c r="V9" s="598"/>
      <c r="W9" s="599"/>
      <c r="X9" s="621"/>
      <c r="Y9" s="610"/>
      <c r="Z9" s="610"/>
      <c r="AA9" s="610"/>
      <c r="AB9" s="610"/>
      <c r="AC9" s="610"/>
      <c r="AD9" s="610"/>
      <c r="AE9" s="611"/>
      <c r="AF9" s="575" t="s">
        <v>254</v>
      </c>
      <c r="AG9" s="576"/>
      <c r="AH9" s="600"/>
      <c r="AI9" s="601"/>
      <c r="AJ9" s="602"/>
      <c r="AK9" s="602"/>
      <c r="AL9" s="602"/>
      <c r="AM9" s="141" t="s">
        <v>255</v>
      </c>
    </row>
    <row r="10" spans="1:40" ht="24.75" customHeight="1" thickBot="1">
      <c r="B10" s="579"/>
      <c r="C10" s="580"/>
      <c r="D10" s="603" t="s">
        <v>125</v>
      </c>
      <c r="E10" s="604"/>
      <c r="F10" s="605"/>
      <c r="G10" s="437" t="s">
        <v>139</v>
      </c>
      <c r="H10" s="437"/>
      <c r="I10" s="437"/>
      <c r="J10" s="437"/>
      <c r="K10" s="437"/>
      <c r="L10" s="436"/>
      <c r="M10" s="437"/>
      <c r="N10" s="437"/>
      <c r="O10" s="437"/>
      <c r="P10" s="437"/>
      <c r="Q10" s="437"/>
      <c r="R10" s="437"/>
      <c r="S10" s="437"/>
      <c r="T10" s="438"/>
      <c r="U10" s="584" t="s">
        <v>151</v>
      </c>
      <c r="V10" s="585"/>
      <c r="W10" s="585"/>
      <c r="X10" s="586"/>
      <c r="Y10" s="537"/>
      <c r="Z10" s="538"/>
      <c r="AA10" s="538"/>
      <c r="AB10" s="538"/>
      <c r="AC10" s="538"/>
      <c r="AD10" s="538"/>
      <c r="AE10" s="538"/>
      <c r="AF10" s="538"/>
      <c r="AG10" s="538"/>
      <c r="AH10" s="538"/>
      <c r="AI10" s="538"/>
      <c r="AJ10" s="538"/>
      <c r="AK10" s="538"/>
      <c r="AL10" s="538"/>
      <c r="AM10" s="539"/>
    </row>
    <row r="11" spans="1:40" ht="24.75" customHeight="1">
      <c r="B11" s="423" t="s">
        <v>99</v>
      </c>
      <c r="C11" s="424"/>
      <c r="D11" s="429" t="s">
        <v>100</v>
      </c>
      <c r="E11" s="429"/>
      <c r="F11" s="429"/>
      <c r="G11" s="429"/>
      <c r="H11" s="429"/>
      <c r="I11" s="429"/>
      <c r="J11" s="430"/>
      <c r="K11" s="552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429" t="s">
        <v>37</v>
      </c>
      <c r="X11" s="429"/>
      <c r="Y11" s="429"/>
      <c r="Z11" s="429"/>
      <c r="AA11" s="429"/>
      <c r="AB11" s="429"/>
      <c r="AC11" s="430"/>
      <c r="AD11" s="554"/>
      <c r="AE11" s="553"/>
      <c r="AF11" s="553"/>
      <c r="AG11" s="553"/>
      <c r="AH11" s="553"/>
      <c r="AI11" s="553"/>
      <c r="AJ11" s="553"/>
      <c r="AK11" s="553"/>
      <c r="AL11" s="553"/>
      <c r="AM11" s="555"/>
    </row>
    <row r="12" spans="1:40" ht="24.75" customHeight="1">
      <c r="B12" s="595"/>
      <c r="C12" s="596"/>
      <c r="D12" s="606" t="s">
        <v>124</v>
      </c>
      <c r="E12" s="434"/>
      <c r="F12" s="607"/>
      <c r="G12" s="571" t="s">
        <v>139</v>
      </c>
      <c r="H12" s="571"/>
      <c r="I12" s="571"/>
      <c r="J12" s="572"/>
      <c r="K12" s="573"/>
      <c r="L12" s="574"/>
      <c r="M12" s="575" t="s">
        <v>253</v>
      </c>
      <c r="N12" s="576"/>
      <c r="O12" s="576"/>
      <c r="P12" s="577"/>
      <c r="Q12" s="577"/>
      <c r="R12" s="577"/>
      <c r="S12" s="577"/>
      <c r="T12" s="578"/>
      <c r="U12" s="597" t="s">
        <v>150</v>
      </c>
      <c r="V12" s="598"/>
      <c r="W12" s="599"/>
      <c r="X12" s="608"/>
      <c r="Y12" s="609"/>
      <c r="Z12" s="609"/>
      <c r="AA12" s="609"/>
      <c r="AB12" s="610"/>
      <c r="AC12" s="610"/>
      <c r="AD12" s="610"/>
      <c r="AE12" s="611"/>
      <c r="AF12" s="575" t="s">
        <v>254</v>
      </c>
      <c r="AG12" s="576"/>
      <c r="AH12" s="600"/>
      <c r="AI12" s="601"/>
      <c r="AJ12" s="602"/>
      <c r="AK12" s="602"/>
      <c r="AL12" s="602"/>
      <c r="AM12" s="141" t="s">
        <v>256</v>
      </c>
    </row>
    <row r="13" spans="1:40" ht="24.75" customHeight="1" thickBot="1">
      <c r="B13" s="579"/>
      <c r="C13" s="580"/>
      <c r="D13" s="603" t="s">
        <v>125</v>
      </c>
      <c r="E13" s="604"/>
      <c r="F13" s="605"/>
      <c r="G13" s="437" t="s">
        <v>139</v>
      </c>
      <c r="H13" s="437"/>
      <c r="I13" s="437"/>
      <c r="J13" s="437"/>
      <c r="K13" s="437"/>
      <c r="L13" s="436"/>
      <c r="M13" s="437"/>
      <c r="N13" s="437"/>
      <c r="O13" s="437"/>
      <c r="P13" s="437"/>
      <c r="Q13" s="437"/>
      <c r="R13" s="437"/>
      <c r="S13" s="437"/>
      <c r="T13" s="438"/>
      <c r="U13" s="584" t="s">
        <v>151</v>
      </c>
      <c r="V13" s="585"/>
      <c r="W13" s="585"/>
      <c r="X13" s="586"/>
      <c r="Y13" s="537"/>
      <c r="Z13" s="538"/>
      <c r="AA13" s="538"/>
      <c r="AB13" s="538"/>
      <c r="AC13" s="538"/>
      <c r="AD13" s="538"/>
      <c r="AE13" s="538"/>
      <c r="AF13" s="538"/>
      <c r="AG13" s="538"/>
      <c r="AH13" s="538"/>
      <c r="AI13" s="538"/>
      <c r="AJ13" s="538"/>
      <c r="AK13" s="538"/>
      <c r="AL13" s="538"/>
      <c r="AM13" s="539"/>
    </row>
    <row r="14" spans="1:40" ht="24.75" customHeight="1">
      <c r="B14" s="423" t="s">
        <v>101</v>
      </c>
      <c r="C14" s="424"/>
      <c r="D14" s="429" t="s">
        <v>100</v>
      </c>
      <c r="E14" s="429"/>
      <c r="F14" s="429"/>
      <c r="G14" s="429"/>
      <c r="H14" s="429"/>
      <c r="I14" s="429"/>
      <c r="J14" s="430"/>
      <c r="K14" s="385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7"/>
      <c r="AN14" s="384" t="s">
        <v>279</v>
      </c>
    </row>
    <row r="15" spans="1:40" ht="24.75" customHeight="1">
      <c r="B15" s="425"/>
      <c r="C15" s="426"/>
      <c r="D15" s="434" t="s">
        <v>174</v>
      </c>
      <c r="E15" s="434"/>
      <c r="F15" s="434"/>
      <c r="G15" s="434"/>
      <c r="H15" s="434"/>
      <c r="I15" s="434"/>
      <c r="J15" s="435"/>
      <c r="K15" s="431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3"/>
      <c r="W15" s="434" t="s">
        <v>127</v>
      </c>
      <c r="X15" s="434"/>
      <c r="Y15" s="434"/>
      <c r="Z15" s="434"/>
      <c r="AA15" s="434"/>
      <c r="AB15" s="434"/>
      <c r="AC15" s="435"/>
      <c r="AD15" s="433"/>
      <c r="AE15" s="535"/>
      <c r="AF15" s="535"/>
      <c r="AG15" s="535"/>
      <c r="AH15" s="535"/>
      <c r="AI15" s="535"/>
      <c r="AJ15" s="535"/>
      <c r="AK15" s="535"/>
      <c r="AL15" s="535"/>
      <c r="AM15" s="536"/>
    </row>
    <row r="16" spans="1:40" ht="24.75" customHeight="1" thickBot="1">
      <c r="B16" s="579"/>
      <c r="C16" s="580"/>
      <c r="D16" s="581" t="s">
        <v>150</v>
      </c>
      <c r="E16" s="582"/>
      <c r="F16" s="583"/>
      <c r="G16" s="436"/>
      <c r="H16" s="437"/>
      <c r="I16" s="437"/>
      <c r="J16" s="437"/>
      <c r="K16" s="437"/>
      <c r="L16" s="438"/>
      <c r="M16" s="587" t="s">
        <v>126</v>
      </c>
      <c r="N16" s="588"/>
      <c r="O16" s="589"/>
      <c r="P16" s="590"/>
      <c r="Q16" s="591"/>
      <c r="R16" s="591"/>
      <c r="S16" s="591"/>
      <c r="T16" s="142" t="s">
        <v>64</v>
      </c>
      <c r="U16" s="584" t="s">
        <v>151</v>
      </c>
      <c r="V16" s="585"/>
      <c r="W16" s="585"/>
      <c r="X16" s="586"/>
      <c r="Y16" s="537"/>
      <c r="Z16" s="538"/>
      <c r="AA16" s="538"/>
      <c r="AB16" s="538"/>
      <c r="AC16" s="538"/>
      <c r="AD16" s="538"/>
      <c r="AE16" s="538"/>
      <c r="AF16" s="538"/>
      <c r="AG16" s="538"/>
      <c r="AH16" s="538"/>
      <c r="AI16" s="538"/>
      <c r="AJ16" s="538"/>
      <c r="AK16" s="538"/>
      <c r="AL16" s="538"/>
      <c r="AM16" s="539"/>
    </row>
    <row r="17" spans="1:40" ht="24.75" customHeight="1">
      <c r="B17" s="423" t="s">
        <v>97</v>
      </c>
      <c r="C17" s="424"/>
      <c r="D17" s="429" t="s">
        <v>100</v>
      </c>
      <c r="E17" s="429"/>
      <c r="F17" s="429"/>
      <c r="G17" s="429"/>
      <c r="H17" s="429"/>
      <c r="I17" s="429"/>
      <c r="J17" s="430"/>
      <c r="K17" s="385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7"/>
    </row>
    <row r="18" spans="1:40" ht="24.75" customHeight="1">
      <c r="B18" s="425"/>
      <c r="C18" s="426"/>
      <c r="D18" s="434" t="s">
        <v>174</v>
      </c>
      <c r="E18" s="434"/>
      <c r="F18" s="434"/>
      <c r="G18" s="434"/>
      <c r="H18" s="434"/>
      <c r="I18" s="434"/>
      <c r="J18" s="435"/>
      <c r="K18" s="431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3"/>
      <c r="W18" s="434" t="s">
        <v>127</v>
      </c>
      <c r="X18" s="434"/>
      <c r="Y18" s="434"/>
      <c r="Z18" s="434"/>
      <c r="AA18" s="434"/>
      <c r="AB18" s="434"/>
      <c r="AC18" s="435"/>
      <c r="AD18" s="433"/>
      <c r="AE18" s="535"/>
      <c r="AF18" s="535"/>
      <c r="AG18" s="535"/>
      <c r="AH18" s="535"/>
      <c r="AI18" s="535"/>
      <c r="AJ18" s="535"/>
      <c r="AK18" s="535"/>
      <c r="AL18" s="535"/>
      <c r="AM18" s="536"/>
    </row>
    <row r="19" spans="1:40" ht="24.75" customHeight="1" thickBot="1">
      <c r="B19" s="427"/>
      <c r="C19" s="428"/>
      <c r="D19" s="532" t="s">
        <v>150</v>
      </c>
      <c r="E19" s="533"/>
      <c r="F19" s="534"/>
      <c r="G19" s="612"/>
      <c r="H19" s="556"/>
      <c r="I19" s="556"/>
      <c r="J19" s="556"/>
      <c r="K19" s="556"/>
      <c r="L19" s="530"/>
      <c r="M19" s="613" t="s">
        <v>126</v>
      </c>
      <c r="N19" s="614"/>
      <c r="O19" s="615"/>
      <c r="P19" s="616"/>
      <c r="Q19" s="617"/>
      <c r="R19" s="617"/>
      <c r="S19" s="617"/>
      <c r="T19" s="143" t="s">
        <v>64</v>
      </c>
      <c r="U19" s="618" t="s">
        <v>151</v>
      </c>
      <c r="V19" s="619"/>
      <c r="W19" s="619"/>
      <c r="X19" s="620"/>
      <c r="Y19" s="592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3"/>
      <c r="AM19" s="594"/>
    </row>
    <row r="20" spans="1:40" ht="24.75" customHeight="1" thickTop="1">
      <c r="B20" s="450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2"/>
      <c r="AB20" s="516" t="s">
        <v>128</v>
      </c>
      <c r="AC20" s="516"/>
      <c r="AD20" s="517"/>
      <c r="AE20" s="519" t="s">
        <v>170</v>
      </c>
      <c r="AF20" s="520"/>
      <c r="AG20" s="520"/>
      <c r="AH20" s="521"/>
      <c r="AI20" s="455" t="s">
        <v>178</v>
      </c>
      <c r="AJ20" s="455"/>
      <c r="AK20" s="455"/>
      <c r="AL20" s="525" t="s">
        <v>39</v>
      </c>
      <c r="AM20" s="526"/>
    </row>
    <row r="21" spans="1:40" ht="24.75" customHeight="1" thickBot="1">
      <c r="B21" s="527" t="s">
        <v>55</v>
      </c>
      <c r="C21" s="528"/>
      <c r="D21" s="528"/>
      <c r="E21" s="528"/>
      <c r="F21" s="529"/>
      <c r="G21" s="530"/>
      <c r="H21" s="531"/>
      <c r="I21" s="531"/>
      <c r="J21" s="531"/>
      <c r="K21" s="531"/>
      <c r="L21" s="531"/>
      <c r="M21" s="531"/>
      <c r="N21" s="531"/>
      <c r="O21" s="528" t="s">
        <v>38</v>
      </c>
      <c r="P21" s="528"/>
      <c r="Q21" s="528"/>
      <c r="R21" s="528"/>
      <c r="S21" s="529"/>
      <c r="T21" s="530"/>
      <c r="U21" s="531"/>
      <c r="V21" s="531"/>
      <c r="W21" s="531"/>
      <c r="X21" s="531"/>
      <c r="Y21" s="531"/>
      <c r="Z21" s="531"/>
      <c r="AA21" s="531"/>
      <c r="AB21" s="428"/>
      <c r="AC21" s="428"/>
      <c r="AD21" s="518"/>
      <c r="AE21" s="522"/>
      <c r="AF21" s="523"/>
      <c r="AG21" s="523"/>
      <c r="AH21" s="524"/>
      <c r="AI21" s="456"/>
      <c r="AJ21" s="457"/>
      <c r="AK21" s="457"/>
      <c r="AL21" s="457"/>
      <c r="AM21" s="458"/>
    </row>
    <row r="22" spans="1:40" ht="24.75" customHeight="1" thickTop="1" thickBot="1">
      <c r="B22" s="484" t="s">
        <v>146</v>
      </c>
      <c r="C22" s="485"/>
      <c r="D22" s="485"/>
      <c r="E22" s="485"/>
      <c r="F22" s="485"/>
      <c r="G22" s="485"/>
      <c r="H22" s="485"/>
      <c r="I22" s="485"/>
      <c r="J22" s="485"/>
      <c r="K22" s="485"/>
      <c r="L22" s="486"/>
      <c r="M22" s="487" t="s">
        <v>138</v>
      </c>
      <c r="N22" s="488"/>
      <c r="O22" s="488"/>
      <c r="P22" s="488"/>
      <c r="Q22" s="489"/>
      <c r="R22" s="514" t="s">
        <v>138</v>
      </c>
      <c r="S22" s="515"/>
      <c r="T22" s="508" t="s">
        <v>134</v>
      </c>
      <c r="U22" s="509"/>
      <c r="V22" s="509"/>
      <c r="W22" s="509"/>
      <c r="X22" s="509"/>
      <c r="Y22" s="510"/>
      <c r="Z22" s="514" t="s">
        <v>138</v>
      </c>
      <c r="AA22" s="515"/>
      <c r="AB22" s="511" t="s">
        <v>135</v>
      </c>
      <c r="AC22" s="512"/>
      <c r="AD22" s="512"/>
      <c r="AE22" s="513"/>
      <c r="AF22" s="144"/>
      <c r="AG22" s="144"/>
      <c r="AH22" s="144"/>
      <c r="AI22" s="144"/>
      <c r="AJ22" s="144"/>
      <c r="AK22" s="144"/>
      <c r="AL22" s="144"/>
      <c r="AM22" s="144"/>
    </row>
    <row r="23" spans="1:40" ht="27" customHeight="1">
      <c r="B23" s="459" t="s">
        <v>30</v>
      </c>
      <c r="C23" s="429"/>
      <c r="D23" s="429"/>
      <c r="E23" s="429"/>
      <c r="F23" s="429"/>
      <c r="G23" s="460" t="s">
        <v>34</v>
      </c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 t="s">
        <v>35</v>
      </c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 t="s">
        <v>32</v>
      </c>
      <c r="AD23" s="460"/>
      <c r="AE23" s="460"/>
      <c r="AF23" s="460"/>
      <c r="AG23" s="460"/>
      <c r="AH23" s="460"/>
      <c r="AI23" s="460"/>
      <c r="AJ23" s="460"/>
      <c r="AK23" s="460"/>
      <c r="AL23" s="460"/>
      <c r="AM23" s="461"/>
    </row>
    <row r="24" spans="1:40" ht="27" customHeight="1">
      <c r="B24" s="453" t="s">
        <v>52</v>
      </c>
      <c r="C24" s="454"/>
      <c r="D24" s="454"/>
      <c r="E24" s="454"/>
      <c r="F24" s="454"/>
      <c r="G24" s="444" t="s">
        <v>114</v>
      </c>
      <c r="H24" s="445"/>
      <c r="I24" s="447"/>
      <c r="J24" s="448"/>
      <c r="K24" s="448"/>
      <c r="L24" s="448"/>
      <c r="M24" s="448"/>
      <c r="N24" s="448"/>
      <c r="O24" s="449"/>
      <c r="P24" s="442" t="s">
        <v>1</v>
      </c>
      <c r="Q24" s="446"/>
      <c r="R24" s="444" t="s">
        <v>115</v>
      </c>
      <c r="S24" s="445"/>
      <c r="T24" s="447"/>
      <c r="U24" s="448"/>
      <c r="V24" s="448"/>
      <c r="W24" s="448"/>
      <c r="X24" s="448"/>
      <c r="Y24" s="448"/>
      <c r="Z24" s="449"/>
      <c r="AA24" s="442" t="s">
        <v>1</v>
      </c>
      <c r="AB24" s="446"/>
      <c r="AC24" s="444" t="s">
        <v>40</v>
      </c>
      <c r="AD24" s="445"/>
      <c r="AE24" s="439">
        <f>I24+T24</f>
        <v>0</v>
      </c>
      <c r="AF24" s="440"/>
      <c r="AG24" s="440"/>
      <c r="AH24" s="440"/>
      <c r="AI24" s="440"/>
      <c r="AJ24" s="440"/>
      <c r="AK24" s="441"/>
      <c r="AL24" s="442" t="s">
        <v>1</v>
      </c>
      <c r="AM24" s="443"/>
    </row>
    <row r="25" spans="1:40" ht="27" customHeight="1">
      <c r="B25" s="388" t="s">
        <v>51</v>
      </c>
      <c r="C25" s="389"/>
      <c r="D25" s="389"/>
      <c r="E25" s="389"/>
      <c r="F25" s="389"/>
      <c r="G25" s="502" t="s">
        <v>129</v>
      </c>
      <c r="H25" s="503"/>
      <c r="I25" s="418"/>
      <c r="J25" s="419"/>
      <c r="K25" s="419"/>
      <c r="L25" s="419"/>
      <c r="M25" s="419"/>
      <c r="N25" s="419"/>
      <c r="O25" s="420"/>
      <c r="P25" s="421" t="s">
        <v>1</v>
      </c>
      <c r="Q25" s="422"/>
      <c r="R25" s="502" t="s">
        <v>41</v>
      </c>
      <c r="S25" s="503"/>
      <c r="T25" s="418"/>
      <c r="U25" s="419"/>
      <c r="V25" s="419"/>
      <c r="W25" s="419"/>
      <c r="X25" s="419"/>
      <c r="Y25" s="419"/>
      <c r="Z25" s="420"/>
      <c r="AA25" s="421" t="s">
        <v>1</v>
      </c>
      <c r="AB25" s="422"/>
      <c r="AC25" s="502" t="s">
        <v>130</v>
      </c>
      <c r="AD25" s="503"/>
      <c r="AE25" s="504">
        <f>I25+T25</f>
        <v>0</v>
      </c>
      <c r="AF25" s="505"/>
      <c r="AG25" s="505"/>
      <c r="AH25" s="505"/>
      <c r="AI25" s="505"/>
      <c r="AJ25" s="505"/>
      <c r="AK25" s="506"/>
      <c r="AL25" s="421" t="s">
        <v>1</v>
      </c>
      <c r="AM25" s="507"/>
    </row>
    <row r="26" spans="1:40" ht="27" customHeight="1">
      <c r="B26" s="410" t="s">
        <v>8</v>
      </c>
      <c r="C26" s="411"/>
      <c r="D26" s="411"/>
      <c r="E26" s="411"/>
      <c r="F26" s="411"/>
      <c r="G26" s="412" t="s">
        <v>131</v>
      </c>
      <c r="H26" s="413"/>
      <c r="I26" s="414">
        <f>MIN('8-2'!G48,'8-3'!I56:J56)</f>
        <v>0</v>
      </c>
      <c r="J26" s="415"/>
      <c r="K26" s="415"/>
      <c r="L26" s="415"/>
      <c r="M26" s="415"/>
      <c r="N26" s="415"/>
      <c r="O26" s="416"/>
      <c r="P26" s="393" t="s">
        <v>1</v>
      </c>
      <c r="Q26" s="417"/>
      <c r="R26" s="412" t="s">
        <v>44</v>
      </c>
      <c r="S26" s="413"/>
      <c r="T26" s="414"/>
      <c r="U26" s="415"/>
      <c r="V26" s="415"/>
      <c r="W26" s="415"/>
      <c r="X26" s="415"/>
      <c r="Y26" s="415"/>
      <c r="Z26" s="416"/>
      <c r="AA26" s="393" t="s">
        <v>1</v>
      </c>
      <c r="AB26" s="417"/>
      <c r="AC26" s="412" t="s">
        <v>45</v>
      </c>
      <c r="AD26" s="413"/>
      <c r="AE26" s="390">
        <f>I26+T26</f>
        <v>0</v>
      </c>
      <c r="AF26" s="391"/>
      <c r="AG26" s="391"/>
      <c r="AH26" s="391"/>
      <c r="AI26" s="391"/>
      <c r="AJ26" s="391"/>
      <c r="AK26" s="392"/>
      <c r="AL26" s="393" t="s">
        <v>1</v>
      </c>
      <c r="AM26" s="394"/>
    </row>
    <row r="27" spans="1:40" ht="27" customHeight="1" thickBot="1">
      <c r="B27" s="399" t="s">
        <v>7</v>
      </c>
      <c r="C27" s="400"/>
      <c r="D27" s="400"/>
      <c r="E27" s="400"/>
      <c r="F27" s="400"/>
      <c r="G27" s="401" t="s">
        <v>132</v>
      </c>
      <c r="H27" s="402"/>
      <c r="I27" s="403">
        <f>SUM(I24:O26)</f>
        <v>0</v>
      </c>
      <c r="J27" s="404"/>
      <c r="K27" s="404"/>
      <c r="L27" s="404"/>
      <c r="M27" s="404"/>
      <c r="N27" s="404"/>
      <c r="O27" s="405"/>
      <c r="P27" s="406" t="s">
        <v>1</v>
      </c>
      <c r="Q27" s="401"/>
      <c r="R27" s="407" t="s">
        <v>47</v>
      </c>
      <c r="S27" s="408"/>
      <c r="T27" s="403">
        <f>SUM(T24:Z26)</f>
        <v>0</v>
      </c>
      <c r="U27" s="404"/>
      <c r="V27" s="404"/>
      <c r="W27" s="404"/>
      <c r="X27" s="404"/>
      <c r="Y27" s="404"/>
      <c r="Z27" s="405"/>
      <c r="AA27" s="409" t="s">
        <v>1</v>
      </c>
      <c r="AB27" s="407"/>
      <c r="AC27" s="407" t="s">
        <v>49</v>
      </c>
      <c r="AD27" s="408"/>
      <c r="AE27" s="403">
        <f>SUM(AE24:AK26)</f>
        <v>0</v>
      </c>
      <c r="AF27" s="404"/>
      <c r="AG27" s="404"/>
      <c r="AH27" s="404"/>
      <c r="AI27" s="404"/>
      <c r="AJ27" s="404"/>
      <c r="AK27" s="405"/>
      <c r="AL27" s="409" t="s">
        <v>1</v>
      </c>
      <c r="AM27" s="490"/>
    </row>
    <row r="28" spans="1:40" ht="27" customHeight="1" thickTop="1" thickBot="1">
      <c r="A28" s="139"/>
      <c r="B28" s="491" t="s">
        <v>180</v>
      </c>
      <c r="C28" s="492"/>
      <c r="D28" s="492"/>
      <c r="E28" s="492"/>
      <c r="F28" s="492"/>
      <c r="G28" s="493" t="s">
        <v>133</v>
      </c>
      <c r="H28" s="494"/>
      <c r="I28" s="495">
        <f>ROUNDDOWN(I27/3,-3)</f>
        <v>0</v>
      </c>
      <c r="J28" s="496"/>
      <c r="K28" s="496"/>
      <c r="L28" s="496"/>
      <c r="M28" s="496"/>
      <c r="N28" s="496"/>
      <c r="O28" s="497"/>
      <c r="P28" s="498" t="s">
        <v>1</v>
      </c>
      <c r="Q28" s="499"/>
      <c r="R28" s="500"/>
      <c r="S28" s="501"/>
      <c r="T28" s="482" t="s">
        <v>33</v>
      </c>
      <c r="U28" s="483"/>
      <c r="V28" s="483"/>
      <c r="W28" s="483"/>
      <c r="X28" s="483"/>
      <c r="Y28" s="483"/>
      <c r="Z28" s="483"/>
      <c r="AA28" s="483"/>
      <c r="AB28" s="483"/>
      <c r="AC28" s="475" t="s">
        <v>48</v>
      </c>
      <c r="AD28" s="476"/>
      <c r="AE28" s="477">
        <f>AE27-I28</f>
        <v>0</v>
      </c>
      <c r="AF28" s="478"/>
      <c r="AG28" s="478"/>
      <c r="AH28" s="478"/>
      <c r="AI28" s="478"/>
      <c r="AJ28" s="478"/>
      <c r="AK28" s="479"/>
      <c r="AL28" s="480" t="s">
        <v>1</v>
      </c>
      <c r="AM28" s="481"/>
      <c r="AN28" s="139"/>
    </row>
    <row r="29" spans="1:40" ht="25.5" customHeight="1" thickTop="1">
      <c r="B29" s="395" t="s">
        <v>54</v>
      </c>
      <c r="C29" s="396"/>
      <c r="D29" s="396"/>
      <c r="E29" s="396"/>
      <c r="F29" s="396"/>
      <c r="G29" s="466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  <c r="AE29" s="467"/>
      <c r="AF29" s="467"/>
      <c r="AG29" s="467"/>
      <c r="AH29" s="467"/>
      <c r="AI29" s="467"/>
      <c r="AJ29" s="467"/>
      <c r="AK29" s="467"/>
      <c r="AL29" s="467"/>
      <c r="AM29" s="468"/>
    </row>
    <row r="30" spans="1:40" ht="25.5" customHeight="1" thickBot="1">
      <c r="B30" s="397"/>
      <c r="C30" s="398"/>
      <c r="D30" s="398"/>
      <c r="E30" s="398"/>
      <c r="F30" s="398"/>
      <c r="G30" s="469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0"/>
      <c r="AD30" s="470"/>
      <c r="AE30" s="470"/>
      <c r="AF30" s="470"/>
      <c r="AG30" s="470"/>
      <c r="AH30" s="470"/>
      <c r="AI30" s="470"/>
      <c r="AJ30" s="470"/>
      <c r="AK30" s="470"/>
      <c r="AL30" s="470"/>
      <c r="AM30" s="471"/>
    </row>
    <row r="31" spans="1:40" ht="25.5" customHeight="1">
      <c r="B31" s="462" t="s">
        <v>4</v>
      </c>
      <c r="C31" s="463"/>
      <c r="D31" s="463"/>
      <c r="E31" s="463"/>
      <c r="F31" s="463"/>
      <c r="G31" s="472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4"/>
    </row>
    <row r="32" spans="1:40" ht="25.5" customHeight="1" thickBot="1">
      <c r="B32" s="464"/>
      <c r="C32" s="465"/>
      <c r="D32" s="465"/>
      <c r="E32" s="465"/>
      <c r="F32" s="465"/>
      <c r="G32" s="469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0"/>
      <c r="AD32" s="470"/>
      <c r="AE32" s="470"/>
      <c r="AF32" s="470"/>
      <c r="AG32" s="470"/>
      <c r="AH32" s="470"/>
      <c r="AI32" s="470"/>
      <c r="AJ32" s="470"/>
      <c r="AK32" s="470"/>
      <c r="AL32" s="470"/>
      <c r="AM32" s="471"/>
    </row>
    <row r="33" spans="1:1" ht="19.5" customHeight="1">
      <c r="A33" s="377"/>
    </row>
    <row r="34" spans="1:1" ht="29.25" customHeight="1"/>
    <row r="35" spans="1:1" ht="29.25" customHeight="1"/>
    <row r="36" spans="1:1" ht="29.25" customHeight="1"/>
    <row r="37" spans="1:1" ht="29.25" customHeight="1"/>
    <row r="38" spans="1:1" ht="29.25" customHeight="1"/>
    <row r="39" spans="1:1" ht="29.25" customHeight="1"/>
    <row r="40" spans="1:1" ht="29.25" customHeight="1"/>
    <row r="41" spans="1:1" ht="29.25" customHeight="1"/>
    <row r="42" spans="1:1" ht="29.25" customHeight="1"/>
    <row r="43" spans="1:1" ht="33.75" customHeight="1"/>
    <row r="44" spans="1:1" ht="33.75" customHeight="1"/>
    <row r="45" spans="1:1" ht="33.75" customHeight="1"/>
    <row r="46" spans="1:1" ht="33.75" customHeight="1"/>
    <row r="47" spans="1:1" ht="33.75" customHeight="1"/>
    <row r="48" spans="1:1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</sheetData>
  <mergeCells count="156">
    <mergeCell ref="U19:X19"/>
    <mergeCell ref="X9:AE9"/>
    <mergeCell ref="D14:J14"/>
    <mergeCell ref="K15:V15"/>
    <mergeCell ref="M12:O12"/>
    <mergeCell ref="P12:T12"/>
    <mergeCell ref="G13:K13"/>
    <mergeCell ref="L13:T13"/>
    <mergeCell ref="Y19:AM19"/>
    <mergeCell ref="B8:C10"/>
    <mergeCell ref="U9:W9"/>
    <mergeCell ref="AF9:AH9"/>
    <mergeCell ref="AI9:AL9"/>
    <mergeCell ref="U10:X10"/>
    <mergeCell ref="D13:F13"/>
    <mergeCell ref="B11:C13"/>
    <mergeCell ref="D12:F12"/>
    <mergeCell ref="U12:W12"/>
    <mergeCell ref="X12:AE12"/>
    <mergeCell ref="AF12:AH12"/>
    <mergeCell ref="AI12:AL12"/>
    <mergeCell ref="U13:X13"/>
    <mergeCell ref="D9:F9"/>
    <mergeCell ref="D10:F10"/>
    <mergeCell ref="G19:L19"/>
    <mergeCell ref="M19:O19"/>
    <mergeCell ref="P19:S19"/>
    <mergeCell ref="AF4:AM4"/>
    <mergeCell ref="B7:E7"/>
    <mergeCell ref="G9:I9"/>
    <mergeCell ref="J9:L9"/>
    <mergeCell ref="M9:O9"/>
    <mergeCell ref="P9:T9"/>
    <mergeCell ref="G10:K10"/>
    <mergeCell ref="L10:T10"/>
    <mergeCell ref="B14:C16"/>
    <mergeCell ref="D16:F16"/>
    <mergeCell ref="AD11:AM11"/>
    <mergeCell ref="D11:J11"/>
    <mergeCell ref="K11:V11"/>
    <mergeCell ref="W11:AC11"/>
    <mergeCell ref="U16:X16"/>
    <mergeCell ref="W15:AC15"/>
    <mergeCell ref="AD15:AM15"/>
    <mergeCell ref="Y13:AM13"/>
    <mergeCell ref="Y16:AM16"/>
    <mergeCell ref="G12:I12"/>
    <mergeCell ref="J12:L12"/>
    <mergeCell ref="M16:O16"/>
    <mergeCell ref="P16:S16"/>
    <mergeCell ref="D15:J15"/>
    <mergeCell ref="D19:F19"/>
    <mergeCell ref="AD18:AM18"/>
    <mergeCell ref="D18:J18"/>
    <mergeCell ref="Y10:AM10"/>
    <mergeCell ref="AA6:AC6"/>
    <mergeCell ref="C2:AK2"/>
    <mergeCell ref="AB4:AE4"/>
    <mergeCell ref="B5:E5"/>
    <mergeCell ref="F5:K5"/>
    <mergeCell ref="L5:P5"/>
    <mergeCell ref="Q5:Y5"/>
    <mergeCell ref="D8:J8"/>
    <mergeCell ref="K8:V8"/>
    <mergeCell ref="AD8:AM8"/>
    <mergeCell ref="W8:AC8"/>
    <mergeCell ref="AD6:AM6"/>
    <mergeCell ref="T6:V6"/>
    <mergeCell ref="W6:Z6"/>
    <mergeCell ref="Z5:AC5"/>
    <mergeCell ref="AD5:AM5"/>
    <mergeCell ref="B6:H6"/>
    <mergeCell ref="I6:K6"/>
    <mergeCell ref="L6:S6"/>
    <mergeCell ref="F7:AM7"/>
    <mergeCell ref="R22:S22"/>
    <mergeCell ref="AB20:AD21"/>
    <mergeCell ref="AE20:AH20"/>
    <mergeCell ref="AE21:AH21"/>
    <mergeCell ref="AL20:AM20"/>
    <mergeCell ref="B21:F21"/>
    <mergeCell ref="G21:N21"/>
    <mergeCell ref="O21:S21"/>
    <mergeCell ref="T21:AA21"/>
    <mergeCell ref="B31:F32"/>
    <mergeCell ref="G29:AM30"/>
    <mergeCell ref="G31:AM32"/>
    <mergeCell ref="AC28:AD28"/>
    <mergeCell ref="AE28:AK28"/>
    <mergeCell ref="AL28:AM28"/>
    <mergeCell ref="T28:AB28"/>
    <mergeCell ref="B22:L22"/>
    <mergeCell ref="M22:Q22"/>
    <mergeCell ref="AC27:AD27"/>
    <mergeCell ref="AE27:AK27"/>
    <mergeCell ref="AL27:AM27"/>
    <mergeCell ref="B28:F28"/>
    <mergeCell ref="G28:H28"/>
    <mergeCell ref="I28:O28"/>
    <mergeCell ref="P28:Q28"/>
    <mergeCell ref="R28:S28"/>
    <mergeCell ref="AC25:AD25"/>
    <mergeCell ref="AE25:AK25"/>
    <mergeCell ref="AL25:AM25"/>
    <mergeCell ref="G25:H25"/>
    <mergeCell ref="I25:O25"/>
    <mergeCell ref="P25:Q25"/>
    <mergeCell ref="R25:S25"/>
    <mergeCell ref="D17:J17"/>
    <mergeCell ref="K18:V18"/>
    <mergeCell ref="W18:AC18"/>
    <mergeCell ref="G16:L16"/>
    <mergeCell ref="AE24:AK24"/>
    <mergeCell ref="AL24:AM24"/>
    <mergeCell ref="AC24:AD24"/>
    <mergeCell ref="G24:H24"/>
    <mergeCell ref="P24:Q24"/>
    <mergeCell ref="I24:O24"/>
    <mergeCell ref="R24:S24"/>
    <mergeCell ref="T24:Z24"/>
    <mergeCell ref="AA24:AB24"/>
    <mergeCell ref="B20:AA20"/>
    <mergeCell ref="B24:F24"/>
    <mergeCell ref="AI20:AK20"/>
    <mergeCell ref="AI21:AM21"/>
    <mergeCell ref="B23:F23"/>
    <mergeCell ref="G23:Q23"/>
    <mergeCell ref="R23:AB23"/>
    <mergeCell ref="AC23:AM23"/>
    <mergeCell ref="T22:Y22"/>
    <mergeCell ref="AB22:AE22"/>
    <mergeCell ref="Z22:AA22"/>
    <mergeCell ref="K17:AM17"/>
    <mergeCell ref="K14:AM14"/>
    <mergeCell ref="B25:F25"/>
    <mergeCell ref="AE26:AK26"/>
    <mergeCell ref="AL26:AM26"/>
    <mergeCell ref="B29:F30"/>
    <mergeCell ref="B27:F27"/>
    <mergeCell ref="G27:H27"/>
    <mergeCell ref="I27:O27"/>
    <mergeCell ref="P27:Q27"/>
    <mergeCell ref="R27:S27"/>
    <mergeCell ref="AA27:AB27"/>
    <mergeCell ref="B26:F26"/>
    <mergeCell ref="G26:H26"/>
    <mergeCell ref="I26:O26"/>
    <mergeCell ref="P26:Q26"/>
    <mergeCell ref="R26:S26"/>
    <mergeCell ref="T26:Z26"/>
    <mergeCell ref="AA26:AB26"/>
    <mergeCell ref="T27:Z27"/>
    <mergeCell ref="AC26:AD26"/>
    <mergeCell ref="T25:Z25"/>
    <mergeCell ref="AA25:AB25"/>
    <mergeCell ref="B17:C19"/>
  </mergeCells>
  <phoneticPr fontId="7"/>
  <dataValidations xWindow="535" yWindow="408" count="12">
    <dataValidation type="list" allowBlank="1" showInputMessage="1" showErrorMessage="1" sqref="G21:N21">
      <formula1>選択</formula1>
    </dataValidation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RC　鉄骨造_x000a_　　構造の記号は　RSC　体育館のように鉄筋コンクリート造の躯体＋_x000a_　　構造の記号は　SRC　鉄骨造の屋根の建物_x000a_" sqref="G16:L16 G19:L19"/>
    <dataValidation imeMode="off" allowBlank="1" showInputMessage="1" showErrorMessage="1" sqref="F5:K5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_x000a_" sqref="X12:AE12 X9:AE9"/>
    <dataValidation errorStyle="warning" imeMode="off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sqref="I28:O28"/>
    <dataValidation type="list" allowBlank="1" showInputMessage="1" showErrorMessage="1" sqref="M22:Q22">
      <formula1>"あり,なし"</formula1>
    </dataValidation>
    <dataValidation type="list" allowBlank="1" showInputMessage="1" showErrorMessage="1" sqref="R22:S22 Z22:AA22">
      <formula1>"1,2,3,4"</formula1>
    </dataValidation>
    <dataValidation allowBlank="1" showInputMessage="1" showErrorMessage="1" prompt="◆既存建物が建築された日を「昭和○年○月○日」と記入すること。_x000a_◆増築の場合は、増築された日を同様に記入すること（書ききれない場合は、備考欄に記入すること）。" sqref="AD8:AM8 AD11:AM11"/>
    <dataValidation type="list" allowBlank="1" showInputMessage="1" showErrorMessage="1" sqref="G10:K10 G13:K13">
      <formula1>"（↓選択すること）,ｑ値,Ｃｔｕ・Ｓｄ値"</formula1>
    </dataValidation>
    <dataValidation type="list" allowBlank="1" showInputMessage="1" showErrorMessage="1" sqref="G9:I9 G12:I12">
      <formula1>"（↓選択すること）,Ｉｓ値,Ｉｗ値"</formula1>
    </dataValidation>
    <dataValidation allowBlank="1" showInputMessage="1" showErrorMessage="1" prompt="◆着手日を「令和○年○月○日」と記入すること。" sqref="K15:V15 K18:V18"/>
    <dataValidation allowBlank="1" showInputMessage="1" showErrorMessage="1" prompt="◆工事完成予定日を「令和○年○月○日」と記入すること。" sqref="AD15:AM15 AD18:AM18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&amp;R様式８－１（耐震改築）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66675</xdr:rowOff>
                  </from>
                  <to>
                    <xdr:col>30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9</xdr:row>
                    <xdr:rowOff>57150</xdr:rowOff>
                  </from>
                  <to>
                    <xdr:col>38</xdr:col>
                    <xdr:colOff>133350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6" name="Check Box 28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66675</xdr:rowOff>
                  </from>
                  <to>
                    <xdr:col>30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7" name="Check Box 29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12</xdr:row>
                    <xdr:rowOff>57150</xdr:rowOff>
                  </from>
                  <to>
                    <xdr:col>39</xdr:col>
                    <xdr:colOff>57150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8" name="Check Box 30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66675</xdr:rowOff>
                  </from>
                  <to>
                    <xdr:col>30</xdr:col>
                    <xdr:colOff>114300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9" name="Check Box 31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15</xdr:row>
                    <xdr:rowOff>57150</xdr:rowOff>
                  </from>
                  <to>
                    <xdr:col>39</xdr:col>
                    <xdr:colOff>57150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10" name="Check Box 32">
              <controlPr defaultSize="0" autoFill="0" autoLine="0" autoPict="0">
                <anchor moveWithCells="1">
                  <from>
                    <xdr:col>24</xdr:col>
                    <xdr:colOff>28575</xdr:colOff>
                    <xdr:row>18</xdr:row>
                    <xdr:rowOff>66675</xdr:rowOff>
                  </from>
                  <to>
                    <xdr:col>30</xdr:col>
                    <xdr:colOff>114300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11" name="Check Box 33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18</xdr:row>
                    <xdr:rowOff>57150</xdr:rowOff>
                  </from>
                  <to>
                    <xdr:col>39</xdr:col>
                    <xdr:colOff>57150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12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66675</xdr:rowOff>
                  </from>
                  <to>
                    <xdr:col>30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13" name="Check Box 35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9</xdr:row>
                    <xdr:rowOff>57150</xdr:rowOff>
                  </from>
                  <to>
                    <xdr:col>38</xdr:col>
                    <xdr:colOff>133350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14" name="Check Box 36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66675</xdr:rowOff>
                  </from>
                  <to>
                    <xdr:col>30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15" name="Check Box 37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12</xdr:row>
                    <xdr:rowOff>57150</xdr:rowOff>
                  </from>
                  <to>
                    <xdr:col>39</xdr:col>
                    <xdr:colOff>57150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7"/>
  <sheetViews>
    <sheetView zoomScale="85" zoomScaleNormal="85" zoomScaleSheetLayoutView="70" workbookViewId="0">
      <selection activeCell="G35" sqref="G35"/>
    </sheetView>
  </sheetViews>
  <sheetFormatPr defaultColWidth="9" defaultRowHeight="13.5"/>
  <cols>
    <col min="1" max="1" width="4.375" style="156" customWidth="1"/>
    <col min="2" max="2" width="4.375" style="157" customWidth="1"/>
    <col min="3" max="3" width="24.25" style="156" customWidth="1"/>
    <col min="4" max="5" width="27.875" style="156" customWidth="1"/>
    <col min="6" max="6" width="30.125" style="156" bestFit="1" customWidth="1"/>
    <col min="7" max="7" width="18.625" style="189" bestFit="1" customWidth="1"/>
    <col min="8" max="16384" width="9" style="156"/>
  </cols>
  <sheetData>
    <row r="1" spans="1:10" ht="18.75">
      <c r="E1" s="158"/>
      <c r="F1" s="158"/>
      <c r="G1" s="159" t="s">
        <v>266</v>
      </c>
      <c r="H1" s="158"/>
      <c r="I1" s="158"/>
      <c r="J1" s="158"/>
    </row>
    <row r="2" spans="1:10" ht="18.75">
      <c r="A2" s="655" t="s">
        <v>105</v>
      </c>
      <c r="B2" s="655"/>
      <c r="C2" s="655"/>
      <c r="D2" s="655"/>
      <c r="E2" s="655"/>
      <c r="F2" s="655"/>
      <c r="G2" s="655"/>
      <c r="H2" s="158"/>
      <c r="I2" s="158"/>
      <c r="J2" s="158"/>
    </row>
    <row r="3" spans="1:10" ht="14.25" thickBot="1">
      <c r="A3" s="160"/>
      <c r="C3" s="160"/>
      <c r="D3" s="160"/>
      <c r="F3" s="161"/>
      <c r="G3" s="162"/>
    </row>
    <row r="4" spans="1:10">
      <c r="A4" s="646" t="s">
        <v>53</v>
      </c>
      <c r="B4" s="652" t="s">
        <v>16</v>
      </c>
      <c r="C4" s="653"/>
      <c r="D4" s="653"/>
      <c r="E4" s="654"/>
      <c r="F4" s="163" t="s">
        <v>19</v>
      </c>
      <c r="G4" s="164" t="s">
        <v>20</v>
      </c>
    </row>
    <row r="5" spans="1:10" ht="17.25">
      <c r="A5" s="631"/>
      <c r="B5" s="636" t="s">
        <v>29</v>
      </c>
      <c r="C5" s="658"/>
      <c r="D5" s="659"/>
      <c r="E5" s="660"/>
      <c r="F5" s="145"/>
      <c r="G5" s="150"/>
    </row>
    <row r="6" spans="1:10" ht="17.25">
      <c r="A6" s="631"/>
      <c r="B6" s="637"/>
      <c r="C6" s="625"/>
      <c r="D6" s="648"/>
      <c r="E6" s="626"/>
      <c r="F6" s="146"/>
      <c r="G6" s="151"/>
    </row>
    <row r="7" spans="1:10" ht="17.25">
      <c r="A7" s="631"/>
      <c r="B7" s="637"/>
      <c r="C7" s="625"/>
      <c r="D7" s="648"/>
      <c r="E7" s="626"/>
      <c r="F7" s="146"/>
      <c r="G7" s="151"/>
    </row>
    <row r="8" spans="1:10" ht="17.25">
      <c r="A8" s="631"/>
      <c r="B8" s="637"/>
      <c r="C8" s="625"/>
      <c r="D8" s="648"/>
      <c r="E8" s="626"/>
      <c r="F8" s="146"/>
      <c r="G8" s="151"/>
    </row>
    <row r="9" spans="1:10" ht="17.25">
      <c r="A9" s="631"/>
      <c r="B9" s="637"/>
      <c r="C9" s="625"/>
      <c r="D9" s="648"/>
      <c r="E9" s="626"/>
      <c r="F9" s="146"/>
      <c r="G9" s="151"/>
    </row>
    <row r="10" spans="1:10" ht="17.25">
      <c r="A10" s="631"/>
      <c r="B10" s="638"/>
      <c r="C10" s="165"/>
      <c r="D10" s="166"/>
      <c r="E10" s="642" t="s">
        <v>102</v>
      </c>
      <c r="F10" s="643"/>
      <c r="G10" s="167">
        <f>SUM(G5:G9)</f>
        <v>0</v>
      </c>
    </row>
    <row r="11" spans="1:10" ht="17.25">
      <c r="A11" s="631"/>
      <c r="B11" s="649" t="s">
        <v>31</v>
      </c>
      <c r="C11" s="625"/>
      <c r="D11" s="648"/>
      <c r="E11" s="626"/>
      <c r="F11" s="146"/>
      <c r="G11" s="153"/>
    </row>
    <row r="12" spans="1:10" ht="17.25">
      <c r="A12" s="631"/>
      <c r="B12" s="650"/>
      <c r="C12" s="625"/>
      <c r="D12" s="648"/>
      <c r="E12" s="626"/>
      <c r="F12" s="146"/>
      <c r="G12" s="154"/>
    </row>
    <row r="13" spans="1:10" ht="17.25">
      <c r="A13" s="631"/>
      <c r="B13" s="650"/>
      <c r="C13" s="625"/>
      <c r="D13" s="648"/>
      <c r="E13" s="626"/>
      <c r="F13" s="146"/>
      <c r="G13" s="154"/>
    </row>
    <row r="14" spans="1:10" ht="17.25">
      <c r="A14" s="631"/>
      <c r="B14" s="650"/>
      <c r="C14" s="625"/>
      <c r="D14" s="648"/>
      <c r="E14" s="626"/>
      <c r="F14" s="146"/>
      <c r="G14" s="154"/>
    </row>
    <row r="15" spans="1:10" ht="17.25">
      <c r="A15" s="631"/>
      <c r="B15" s="650"/>
      <c r="C15" s="625"/>
      <c r="D15" s="648"/>
      <c r="E15" s="626"/>
      <c r="F15" s="146"/>
      <c r="G15" s="151"/>
    </row>
    <row r="16" spans="1:10" ht="18" thickBot="1">
      <c r="A16" s="631"/>
      <c r="B16" s="651"/>
      <c r="C16" s="168"/>
      <c r="D16" s="160"/>
      <c r="E16" s="661" t="s">
        <v>103</v>
      </c>
      <c r="F16" s="662"/>
      <c r="G16" s="169">
        <f>SUM(G11:G15)</f>
        <v>0</v>
      </c>
    </row>
    <row r="17" spans="1:7" ht="18" thickBot="1">
      <c r="A17" s="647"/>
      <c r="B17" s="170"/>
      <c r="C17" s="171"/>
      <c r="D17" s="171"/>
      <c r="E17" s="172"/>
      <c r="F17" s="173" t="s">
        <v>104</v>
      </c>
      <c r="G17" s="174">
        <f>G10+G16</f>
        <v>0</v>
      </c>
    </row>
    <row r="18" spans="1:7" ht="13.5" customHeight="1">
      <c r="A18" s="631" t="s">
        <v>9</v>
      </c>
      <c r="B18" s="633" t="s">
        <v>16</v>
      </c>
      <c r="C18" s="634"/>
      <c r="D18" s="634"/>
      <c r="E18" s="635"/>
      <c r="F18" s="175" t="s">
        <v>19</v>
      </c>
      <c r="G18" s="176" t="s">
        <v>20</v>
      </c>
    </row>
    <row r="19" spans="1:7" ht="17.25">
      <c r="A19" s="631"/>
      <c r="B19" s="636" t="s">
        <v>29</v>
      </c>
      <c r="C19" s="639"/>
      <c r="D19" s="640"/>
      <c r="E19" s="641"/>
      <c r="F19" s="145"/>
      <c r="G19" s="150"/>
    </row>
    <row r="20" spans="1:7" ht="17.25">
      <c r="A20" s="631"/>
      <c r="B20" s="637"/>
      <c r="C20" s="622"/>
      <c r="D20" s="623"/>
      <c r="E20" s="624"/>
      <c r="F20" s="147"/>
      <c r="G20" s="151"/>
    </row>
    <row r="21" spans="1:7" ht="17.25">
      <c r="A21" s="631"/>
      <c r="B21" s="637"/>
      <c r="C21" s="622"/>
      <c r="D21" s="623"/>
      <c r="E21" s="624"/>
      <c r="F21" s="146"/>
      <c r="G21" s="151"/>
    </row>
    <row r="22" spans="1:7" ht="17.25">
      <c r="A22" s="631"/>
      <c r="B22" s="637"/>
      <c r="C22" s="622"/>
      <c r="D22" s="623"/>
      <c r="E22" s="624"/>
      <c r="F22" s="146"/>
      <c r="G22" s="151"/>
    </row>
    <row r="23" spans="1:7" ht="17.25">
      <c r="A23" s="631"/>
      <c r="B23" s="637"/>
      <c r="C23" s="622"/>
      <c r="D23" s="623"/>
      <c r="E23" s="624"/>
      <c r="F23" s="146"/>
      <c r="G23" s="151"/>
    </row>
    <row r="24" spans="1:7" ht="17.25">
      <c r="A24" s="631"/>
      <c r="B24" s="637"/>
      <c r="C24" s="622"/>
      <c r="D24" s="623"/>
      <c r="E24" s="624"/>
      <c r="F24" s="146"/>
      <c r="G24" s="151"/>
    </row>
    <row r="25" spans="1:7" ht="17.25">
      <c r="A25" s="631"/>
      <c r="B25" s="638"/>
      <c r="C25" s="165"/>
      <c r="D25" s="166"/>
      <c r="E25" s="642" t="s">
        <v>106</v>
      </c>
      <c r="F25" s="643"/>
      <c r="G25" s="167">
        <f>SUM(G19:G24)</f>
        <v>0</v>
      </c>
    </row>
    <row r="26" spans="1:7" ht="17.25">
      <c r="A26" s="631"/>
      <c r="B26" s="649" t="s">
        <v>31</v>
      </c>
      <c r="C26" s="622"/>
      <c r="D26" s="623"/>
      <c r="E26" s="624"/>
      <c r="F26" s="146"/>
      <c r="G26" s="153"/>
    </row>
    <row r="27" spans="1:7" ht="17.25">
      <c r="A27" s="631"/>
      <c r="B27" s="650"/>
      <c r="C27" s="622"/>
      <c r="D27" s="623"/>
      <c r="E27" s="624"/>
      <c r="F27" s="146"/>
      <c r="G27" s="154"/>
    </row>
    <row r="28" spans="1:7" ht="17.25">
      <c r="A28" s="631"/>
      <c r="B28" s="650"/>
      <c r="C28" s="622"/>
      <c r="D28" s="623"/>
      <c r="E28" s="624"/>
      <c r="F28" s="146"/>
      <c r="G28" s="154"/>
    </row>
    <row r="29" spans="1:7" ht="17.25">
      <c r="A29" s="631"/>
      <c r="B29" s="650"/>
      <c r="C29" s="622"/>
      <c r="D29" s="623"/>
      <c r="E29" s="624"/>
      <c r="F29" s="146"/>
      <c r="G29" s="154"/>
    </row>
    <row r="30" spans="1:7" ht="17.25">
      <c r="A30" s="631"/>
      <c r="B30" s="650"/>
      <c r="C30" s="622"/>
      <c r="D30" s="623"/>
      <c r="E30" s="624"/>
      <c r="F30" s="146"/>
      <c r="G30" s="154"/>
    </row>
    <row r="31" spans="1:7" ht="17.25">
      <c r="A31" s="631"/>
      <c r="B31" s="650"/>
      <c r="C31" s="622"/>
      <c r="D31" s="623"/>
      <c r="E31" s="624"/>
      <c r="F31" s="146"/>
      <c r="G31" s="151"/>
    </row>
    <row r="32" spans="1:7" ht="18" thickBot="1">
      <c r="A32" s="631"/>
      <c r="B32" s="651"/>
      <c r="C32" s="168"/>
      <c r="D32" s="160"/>
      <c r="E32" s="661" t="s">
        <v>107</v>
      </c>
      <c r="F32" s="662"/>
      <c r="G32" s="169">
        <f>SUM(G26:G31)</f>
        <v>0</v>
      </c>
    </row>
    <row r="33" spans="1:7" ht="18" thickBot="1">
      <c r="A33" s="632"/>
      <c r="B33" s="177"/>
      <c r="C33" s="178"/>
      <c r="D33" s="178"/>
      <c r="E33" s="179"/>
      <c r="F33" s="173" t="s">
        <v>108</v>
      </c>
      <c r="G33" s="174">
        <f>G25+G32</f>
        <v>0</v>
      </c>
    </row>
    <row r="34" spans="1:7">
      <c r="A34" s="666" t="s">
        <v>8</v>
      </c>
      <c r="B34" s="664" t="s">
        <v>2</v>
      </c>
      <c r="C34" s="665"/>
      <c r="D34" s="644" t="s">
        <v>17</v>
      </c>
      <c r="E34" s="645"/>
      <c r="F34" s="180" t="s">
        <v>18</v>
      </c>
      <c r="G34" s="181" t="s">
        <v>20</v>
      </c>
    </row>
    <row r="35" spans="1:7" ht="17.25">
      <c r="A35" s="667"/>
      <c r="B35" s="636" t="s">
        <v>29</v>
      </c>
      <c r="C35" s="114"/>
      <c r="D35" s="625"/>
      <c r="E35" s="626"/>
      <c r="F35" s="149"/>
      <c r="G35" s="150"/>
    </row>
    <row r="36" spans="1:7" ht="17.25">
      <c r="A36" s="667"/>
      <c r="B36" s="637"/>
      <c r="C36" s="112"/>
      <c r="D36" s="625"/>
      <c r="E36" s="626"/>
      <c r="F36" s="138"/>
      <c r="G36" s="151"/>
    </row>
    <row r="37" spans="1:7" ht="17.25">
      <c r="A37" s="667"/>
      <c r="B37" s="637"/>
      <c r="C37" s="112"/>
      <c r="D37" s="625"/>
      <c r="E37" s="626"/>
      <c r="F37" s="138"/>
      <c r="G37" s="151"/>
    </row>
    <row r="38" spans="1:7" ht="17.25">
      <c r="A38" s="667"/>
      <c r="B38" s="637"/>
      <c r="C38" s="112"/>
      <c r="D38" s="625"/>
      <c r="E38" s="626"/>
      <c r="F38" s="138"/>
      <c r="G38" s="151"/>
    </row>
    <row r="39" spans="1:7" ht="17.25">
      <c r="A39" s="667"/>
      <c r="B39" s="637"/>
      <c r="C39" s="112"/>
      <c r="D39" s="625"/>
      <c r="E39" s="626"/>
      <c r="F39" s="138"/>
      <c r="G39" s="151"/>
    </row>
    <row r="40" spans="1:7" ht="17.25">
      <c r="A40" s="667"/>
      <c r="B40" s="637"/>
      <c r="C40" s="112"/>
      <c r="D40" s="625"/>
      <c r="E40" s="626"/>
      <c r="F40" s="138"/>
      <c r="G40" s="151"/>
    </row>
    <row r="41" spans="1:7" ht="17.25">
      <c r="A41" s="667"/>
      <c r="B41" s="637"/>
      <c r="C41" s="112"/>
      <c r="D41" s="625"/>
      <c r="E41" s="626"/>
      <c r="F41" s="138"/>
      <c r="G41" s="151"/>
    </row>
    <row r="42" spans="1:7" ht="17.25">
      <c r="A42" s="667"/>
      <c r="B42" s="637"/>
      <c r="C42" s="112"/>
      <c r="D42" s="625"/>
      <c r="E42" s="626"/>
      <c r="F42" s="138"/>
      <c r="G42" s="151"/>
    </row>
    <row r="43" spans="1:7" ht="17.25">
      <c r="A43" s="667"/>
      <c r="B43" s="637"/>
      <c r="C43" s="112"/>
      <c r="D43" s="625"/>
      <c r="E43" s="626"/>
      <c r="F43" s="138"/>
      <c r="G43" s="151"/>
    </row>
    <row r="44" spans="1:7" ht="17.25">
      <c r="A44" s="667"/>
      <c r="B44" s="637"/>
      <c r="C44" s="112"/>
      <c r="D44" s="625"/>
      <c r="E44" s="626"/>
      <c r="F44" s="138"/>
      <c r="G44" s="151"/>
    </row>
    <row r="45" spans="1:7" ht="17.25">
      <c r="A45" s="667"/>
      <c r="B45" s="637"/>
      <c r="C45" s="113"/>
      <c r="D45" s="625"/>
      <c r="E45" s="626"/>
      <c r="F45" s="138"/>
      <c r="G45" s="152"/>
    </row>
    <row r="46" spans="1:7" ht="17.25">
      <c r="A46" s="667"/>
      <c r="B46" s="637"/>
      <c r="C46" s="113"/>
      <c r="D46" s="625"/>
      <c r="E46" s="626"/>
      <c r="F46" s="138"/>
      <c r="G46" s="151"/>
    </row>
    <row r="47" spans="1:7" ht="17.25">
      <c r="A47" s="667"/>
      <c r="B47" s="637"/>
      <c r="C47" s="148"/>
      <c r="D47" s="625"/>
      <c r="E47" s="626"/>
      <c r="F47" s="138"/>
      <c r="G47" s="151"/>
    </row>
    <row r="48" spans="1:7" ht="17.25">
      <c r="A48" s="667"/>
      <c r="B48" s="638"/>
      <c r="C48" s="190"/>
      <c r="D48" s="165"/>
      <c r="E48" s="642" t="s">
        <v>109</v>
      </c>
      <c r="F48" s="643"/>
      <c r="G48" s="167">
        <f>SUM(G35:G47)</f>
        <v>0</v>
      </c>
    </row>
    <row r="49" spans="1:7" ht="17.25">
      <c r="A49" s="667"/>
      <c r="B49" s="650" t="s">
        <v>31</v>
      </c>
      <c r="C49" s="113"/>
      <c r="D49" s="656"/>
      <c r="E49" s="657"/>
      <c r="F49" s="138"/>
      <c r="G49" s="151"/>
    </row>
    <row r="50" spans="1:7" ht="17.25">
      <c r="A50" s="667"/>
      <c r="B50" s="650"/>
      <c r="C50" s="113"/>
      <c r="D50" s="622"/>
      <c r="E50" s="624"/>
      <c r="F50" s="138"/>
      <c r="G50" s="151"/>
    </row>
    <row r="51" spans="1:7" ht="17.25">
      <c r="A51" s="667"/>
      <c r="B51" s="650"/>
      <c r="C51" s="113"/>
      <c r="D51" s="622"/>
      <c r="E51" s="624"/>
      <c r="F51" s="138"/>
      <c r="G51" s="151"/>
    </row>
    <row r="52" spans="1:7" ht="17.25">
      <c r="A52" s="667"/>
      <c r="B52" s="650"/>
      <c r="C52" s="113"/>
      <c r="D52" s="622"/>
      <c r="E52" s="624"/>
      <c r="F52" s="138"/>
      <c r="G52" s="151"/>
    </row>
    <row r="53" spans="1:7" ht="17.25">
      <c r="A53" s="667"/>
      <c r="B53" s="650"/>
      <c r="C53" s="113"/>
      <c r="D53" s="622"/>
      <c r="E53" s="624"/>
      <c r="F53" s="138"/>
      <c r="G53" s="151"/>
    </row>
    <row r="54" spans="1:7" ht="17.25">
      <c r="A54" s="667"/>
      <c r="B54" s="650"/>
      <c r="C54" s="113"/>
      <c r="D54" s="622"/>
      <c r="E54" s="624"/>
      <c r="F54" s="138"/>
      <c r="G54" s="151"/>
    </row>
    <row r="55" spans="1:7" ht="17.25">
      <c r="A55" s="667"/>
      <c r="B55" s="650"/>
      <c r="C55" s="113"/>
      <c r="D55" s="622"/>
      <c r="E55" s="624"/>
      <c r="F55" s="138"/>
      <c r="G55" s="151"/>
    </row>
    <row r="56" spans="1:7" ht="17.25">
      <c r="A56" s="667"/>
      <c r="B56" s="650"/>
      <c r="C56" s="113"/>
      <c r="D56" s="622"/>
      <c r="E56" s="624"/>
      <c r="F56" s="138"/>
      <c r="G56" s="151"/>
    </row>
    <row r="57" spans="1:7" ht="17.25">
      <c r="A57" s="667"/>
      <c r="B57" s="650"/>
      <c r="C57" s="113"/>
      <c r="D57" s="622"/>
      <c r="E57" s="624"/>
      <c r="F57" s="138"/>
      <c r="G57" s="151"/>
    </row>
    <row r="58" spans="1:7" ht="17.25">
      <c r="A58" s="667"/>
      <c r="B58" s="650"/>
      <c r="C58" s="113"/>
      <c r="D58" s="622"/>
      <c r="E58" s="624"/>
      <c r="F58" s="138"/>
      <c r="G58" s="151"/>
    </row>
    <row r="59" spans="1:7" ht="17.25">
      <c r="A59" s="667"/>
      <c r="B59" s="650"/>
      <c r="C59" s="113"/>
      <c r="D59" s="622"/>
      <c r="E59" s="624"/>
      <c r="F59" s="138"/>
      <c r="G59" s="151"/>
    </row>
    <row r="60" spans="1:7" ht="17.25">
      <c r="A60" s="667"/>
      <c r="B60" s="650"/>
      <c r="C60" s="148"/>
      <c r="D60" s="622"/>
      <c r="E60" s="624"/>
      <c r="F60" s="138"/>
      <c r="G60" s="151"/>
    </row>
    <row r="61" spans="1:7" ht="18" thickBot="1">
      <c r="A61" s="667"/>
      <c r="B61" s="651"/>
      <c r="C61" s="155"/>
      <c r="D61" s="168"/>
      <c r="E61" s="661" t="s">
        <v>110</v>
      </c>
      <c r="F61" s="663"/>
      <c r="G61" s="182">
        <f>SUM(G49:G60)</f>
        <v>0</v>
      </c>
    </row>
    <row r="62" spans="1:7" ht="18" thickBot="1">
      <c r="A62" s="183"/>
      <c r="B62" s="177"/>
      <c r="C62" s="178"/>
      <c r="D62" s="178"/>
      <c r="E62" s="178"/>
      <c r="F62" s="173" t="s">
        <v>111</v>
      </c>
      <c r="G62" s="184">
        <f>G48+G61</f>
        <v>0</v>
      </c>
    </row>
    <row r="63" spans="1:7" ht="13.5" customHeight="1" thickBot="1">
      <c r="A63" s="627"/>
      <c r="B63" s="628"/>
      <c r="C63" s="629"/>
      <c r="D63" s="630"/>
      <c r="E63" s="185"/>
      <c r="F63" s="186" t="s">
        <v>112</v>
      </c>
      <c r="G63" s="187">
        <f>G17+G33+G62</f>
        <v>0</v>
      </c>
    </row>
    <row r="64" spans="1:7" ht="17.25" customHeight="1">
      <c r="C64" s="160"/>
      <c r="D64" s="160"/>
      <c r="E64" s="160"/>
      <c r="F64" s="160"/>
      <c r="G64" s="188"/>
    </row>
    <row r="65" spans="3:7">
      <c r="C65" s="160"/>
      <c r="D65" s="160"/>
      <c r="E65" s="160"/>
      <c r="F65" s="160"/>
      <c r="G65" s="188"/>
    </row>
    <row r="70" spans="3:7" ht="17.25" customHeight="1"/>
    <row r="77" spans="3:7" ht="13.5" customHeight="1"/>
    <row r="78" spans="3:7" ht="17.25" customHeight="1"/>
    <row r="86" ht="17.25" customHeight="1"/>
    <row r="94" ht="13.5" customHeight="1"/>
    <row r="95" ht="17.25" customHeight="1"/>
    <row r="101" ht="17.25" customHeight="1"/>
    <row r="108" ht="13.5" customHeight="1"/>
    <row r="109" ht="17.25" customHeight="1"/>
    <row r="117" ht="17.25" customHeight="1"/>
    <row r="125" ht="13.5" customHeight="1"/>
    <row r="126" ht="17.25" customHeight="1"/>
    <row r="132" ht="17.25" customHeight="1"/>
    <row r="139" ht="17.25" customHeight="1"/>
    <row r="147" ht="17.25" customHeight="1"/>
  </sheetData>
  <sheetProtection formatColumns="0" formatRows="0"/>
  <mergeCells count="68">
    <mergeCell ref="E61:F61"/>
    <mergeCell ref="B34:C34"/>
    <mergeCell ref="D47:E47"/>
    <mergeCell ref="A34:A61"/>
    <mergeCell ref="D60:E60"/>
    <mergeCell ref="D44:E44"/>
    <mergeCell ref="D53:E53"/>
    <mergeCell ref="A2:G2"/>
    <mergeCell ref="D59:E59"/>
    <mergeCell ref="D49:E49"/>
    <mergeCell ref="C5:E5"/>
    <mergeCell ref="C15:E15"/>
    <mergeCell ref="E16:F16"/>
    <mergeCell ref="E48:F48"/>
    <mergeCell ref="B49:B61"/>
    <mergeCell ref="B26:B32"/>
    <mergeCell ref="C26:E26"/>
    <mergeCell ref="C31:E31"/>
    <mergeCell ref="E32:F32"/>
    <mergeCell ref="D35:E35"/>
    <mergeCell ref="D45:E45"/>
    <mergeCell ref="D36:E36"/>
    <mergeCell ref="D37:E37"/>
    <mergeCell ref="C27:E27"/>
    <mergeCell ref="A4:A17"/>
    <mergeCell ref="B5:B10"/>
    <mergeCell ref="C9:E9"/>
    <mergeCell ref="E10:F10"/>
    <mergeCell ref="B11:B16"/>
    <mergeCell ref="B4:E4"/>
    <mergeCell ref="C11:E11"/>
    <mergeCell ref="C6:E6"/>
    <mergeCell ref="C8:E8"/>
    <mergeCell ref="C12:E12"/>
    <mergeCell ref="C13:E13"/>
    <mergeCell ref="C7:E7"/>
    <mergeCell ref="C14:E14"/>
    <mergeCell ref="A63:D63"/>
    <mergeCell ref="A18:A33"/>
    <mergeCell ref="B18:E18"/>
    <mergeCell ref="B19:B25"/>
    <mergeCell ref="C19:E19"/>
    <mergeCell ref="C24:E24"/>
    <mergeCell ref="E25:F25"/>
    <mergeCell ref="D46:E46"/>
    <mergeCell ref="D34:E34"/>
    <mergeCell ref="B35:B48"/>
    <mergeCell ref="C21:E21"/>
    <mergeCell ref="C20:E20"/>
    <mergeCell ref="C30:E30"/>
    <mergeCell ref="C22:E22"/>
    <mergeCell ref="C23:E23"/>
    <mergeCell ref="C28:E28"/>
    <mergeCell ref="C29:E29"/>
    <mergeCell ref="D56:E56"/>
    <mergeCell ref="D57:E57"/>
    <mergeCell ref="D58:E58"/>
    <mergeCell ref="D38:E38"/>
    <mergeCell ref="D39:E39"/>
    <mergeCell ref="D40:E40"/>
    <mergeCell ref="D41:E41"/>
    <mergeCell ref="D42:E42"/>
    <mergeCell ref="D43:E43"/>
    <mergeCell ref="D50:E50"/>
    <mergeCell ref="D54:E54"/>
    <mergeCell ref="D55:E55"/>
    <mergeCell ref="D51:E51"/>
    <mergeCell ref="D52:E52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N59"/>
  <sheetViews>
    <sheetView view="pageBreakPreview" zoomScaleNormal="100" zoomScaleSheetLayoutView="100" workbookViewId="0">
      <selection activeCell="O41" sqref="O41"/>
    </sheetView>
  </sheetViews>
  <sheetFormatPr defaultColWidth="9" defaultRowHeight="13.5"/>
  <cols>
    <col min="1" max="1" width="2.125" style="193" customWidth="1"/>
    <col min="2" max="2" width="3.125" style="268" customWidth="1"/>
    <col min="3" max="3" width="17.625" style="193" customWidth="1"/>
    <col min="4" max="4" width="17" style="193" customWidth="1"/>
    <col min="5" max="5" width="9" style="193"/>
    <col min="6" max="6" width="6.5" style="193" customWidth="1"/>
    <col min="7" max="7" width="9" style="193"/>
    <col min="8" max="8" width="10.25" style="269" bestFit="1" customWidth="1"/>
    <col min="9" max="9" width="14.75" style="269" bestFit="1" customWidth="1"/>
    <col min="10" max="10" width="9" style="193"/>
    <col min="11" max="11" width="2.125" style="193" customWidth="1"/>
    <col min="12" max="16384" width="9" style="193"/>
  </cols>
  <sheetData>
    <row r="1" spans="2:10" ht="13.5" customHeight="1">
      <c r="B1" s="191"/>
      <c r="C1" s="191"/>
      <c r="D1" s="191"/>
      <c r="E1" s="191"/>
      <c r="F1" s="191"/>
      <c r="G1" s="191"/>
      <c r="H1" s="191"/>
      <c r="I1" s="191"/>
      <c r="J1" s="192" t="s">
        <v>267</v>
      </c>
    </row>
    <row r="2" spans="2:10" ht="13.5" customHeight="1">
      <c r="B2" s="669" t="s">
        <v>96</v>
      </c>
      <c r="C2" s="669"/>
      <c r="D2" s="669"/>
      <c r="E2" s="669"/>
      <c r="F2" s="669"/>
      <c r="G2" s="669"/>
      <c r="H2" s="669"/>
      <c r="I2" s="669"/>
      <c r="J2" s="669"/>
    </row>
    <row r="3" spans="2:10" ht="13.5" customHeight="1">
      <c r="B3" s="669"/>
      <c r="C3" s="669"/>
      <c r="D3" s="669"/>
      <c r="E3" s="669"/>
      <c r="F3" s="669"/>
      <c r="G3" s="669"/>
      <c r="H3" s="669"/>
      <c r="I3" s="669"/>
      <c r="J3" s="669"/>
    </row>
    <row r="4" spans="2:10" ht="15" customHeight="1">
      <c r="B4" s="191"/>
      <c r="C4" s="191"/>
      <c r="D4" s="191"/>
      <c r="E4" s="191"/>
      <c r="F4" s="191"/>
      <c r="G4" s="191"/>
      <c r="H4" s="191"/>
      <c r="I4" s="191"/>
      <c r="J4" s="191"/>
    </row>
    <row r="5" spans="2:10" s="195" customFormat="1" ht="15" customHeight="1">
      <c r="B5" s="199" t="s">
        <v>181</v>
      </c>
      <c r="C5" s="200"/>
      <c r="D5" s="684"/>
      <c r="E5" s="685"/>
      <c r="F5" s="685"/>
      <c r="G5" s="686"/>
      <c r="H5" s="196"/>
      <c r="I5" s="197"/>
      <c r="J5" s="198"/>
    </row>
    <row r="6" spans="2:10" s="195" customFormat="1" ht="15" customHeight="1">
      <c r="B6" s="275" t="s">
        <v>93</v>
      </c>
      <c r="C6" s="276"/>
      <c r="D6" s="675"/>
      <c r="E6" s="676"/>
      <c r="F6" s="676"/>
      <c r="G6" s="677"/>
      <c r="H6" s="201"/>
      <c r="I6" s="197"/>
      <c r="J6" s="198"/>
    </row>
    <row r="7" spans="2:10" s="195" customFormat="1" ht="15" customHeight="1">
      <c r="B7" s="202" t="s">
        <v>94</v>
      </c>
      <c r="C7" s="203"/>
      <c r="D7" s="678"/>
      <c r="E7" s="679"/>
      <c r="F7" s="679"/>
      <c r="G7" s="680"/>
      <c r="H7" s="201"/>
      <c r="I7" s="197"/>
      <c r="J7" s="198"/>
    </row>
    <row r="8" spans="2:10" s="195" customFormat="1" ht="15" customHeight="1">
      <c r="B8" s="204" t="s">
        <v>56</v>
      </c>
      <c r="C8" s="205"/>
      <c r="D8" s="681"/>
      <c r="E8" s="682"/>
      <c r="F8" s="682"/>
      <c r="G8" s="683"/>
      <c r="H8" s="201"/>
      <c r="I8" s="197"/>
      <c r="J8" s="198"/>
    </row>
    <row r="9" spans="2:10" s="206" customFormat="1" ht="15" customHeight="1" thickBot="1">
      <c r="B9" s="670"/>
      <c r="C9" s="670"/>
      <c r="H9" s="207"/>
      <c r="I9" s="207"/>
    </row>
    <row r="10" spans="2:10" s="194" customFormat="1" ht="15" customHeight="1">
      <c r="B10" s="671" t="s">
        <v>57</v>
      </c>
      <c r="C10" s="672"/>
      <c r="D10" s="208" t="s">
        <v>58</v>
      </c>
      <c r="E10" s="673" t="s">
        <v>59</v>
      </c>
      <c r="F10" s="673"/>
      <c r="G10" s="208" t="s">
        <v>60</v>
      </c>
      <c r="H10" s="209" t="s">
        <v>61</v>
      </c>
      <c r="I10" s="673" t="s">
        <v>62</v>
      </c>
      <c r="J10" s="674"/>
    </row>
    <row r="11" spans="2:10" s="194" customFormat="1" ht="15" customHeight="1">
      <c r="B11" s="210"/>
      <c r="C11" s="211"/>
      <c r="D11" s="211"/>
      <c r="E11" s="211"/>
      <c r="F11" s="211"/>
      <c r="G11" s="211"/>
      <c r="H11" s="212"/>
      <c r="I11" s="211"/>
      <c r="J11" s="213"/>
    </row>
    <row r="12" spans="2:10" s="195" customFormat="1" ht="15.75" customHeight="1">
      <c r="B12" s="214"/>
      <c r="C12" s="88"/>
      <c r="D12" s="89"/>
      <c r="E12" s="89"/>
      <c r="F12" s="89"/>
      <c r="G12" s="89"/>
      <c r="H12" s="92"/>
      <c r="I12" s="92"/>
      <c r="J12" s="93"/>
    </row>
    <row r="13" spans="2:10" s="195" customFormat="1" ht="15" customHeight="1">
      <c r="B13" s="217" t="s">
        <v>63</v>
      </c>
      <c r="C13" s="87"/>
      <c r="D13" s="90"/>
      <c r="E13" s="274"/>
      <c r="F13" s="219" t="s">
        <v>64</v>
      </c>
      <c r="G13" s="90"/>
      <c r="H13" s="91"/>
      <c r="I13" s="91"/>
      <c r="J13" s="94"/>
    </row>
    <row r="14" spans="2:10" s="195" customFormat="1" ht="8.4499999999999993" customHeight="1">
      <c r="B14" s="217"/>
      <c r="C14" s="87"/>
      <c r="D14" s="90"/>
      <c r="E14" s="90"/>
      <c r="F14" s="90"/>
      <c r="G14" s="90"/>
      <c r="H14" s="91"/>
      <c r="I14" s="91"/>
      <c r="J14" s="94"/>
    </row>
    <row r="15" spans="2:10" s="195" customFormat="1" ht="8.4499999999999993" customHeight="1">
      <c r="B15" s="217" t="s">
        <v>65</v>
      </c>
      <c r="C15" s="87"/>
      <c r="D15" s="90"/>
      <c r="E15" s="90"/>
      <c r="F15" s="90"/>
      <c r="G15" s="90"/>
      <c r="H15" s="91"/>
      <c r="I15" s="91"/>
      <c r="J15" s="94"/>
    </row>
    <row r="16" spans="2:10" s="195" customFormat="1" ht="15" customHeight="1">
      <c r="B16" s="217"/>
      <c r="C16" s="222" t="s">
        <v>66</v>
      </c>
      <c r="D16" s="95"/>
      <c r="E16" s="95"/>
      <c r="F16" s="95"/>
      <c r="G16" s="95"/>
      <c r="H16" s="96"/>
      <c r="I16" s="96"/>
      <c r="J16" s="97"/>
    </row>
    <row r="17" spans="2:10" s="195" customFormat="1" ht="15" customHeight="1">
      <c r="B17" s="217" t="s">
        <v>67</v>
      </c>
      <c r="C17" s="218" t="s">
        <v>68</v>
      </c>
      <c r="D17" s="90"/>
      <c r="E17" s="90"/>
      <c r="F17" s="90"/>
      <c r="G17" s="98"/>
      <c r="H17" s="91"/>
      <c r="I17" s="91"/>
      <c r="J17" s="94"/>
    </row>
    <row r="18" spans="2:10" s="195" customFormat="1" ht="15" customHeight="1">
      <c r="B18" s="217"/>
      <c r="C18" s="218" t="s">
        <v>69</v>
      </c>
      <c r="D18" s="90"/>
      <c r="E18" s="90"/>
      <c r="F18" s="90"/>
      <c r="G18" s="90"/>
      <c r="H18" s="91"/>
      <c r="I18" s="91"/>
      <c r="J18" s="94"/>
    </row>
    <row r="19" spans="2:10" s="195" customFormat="1" ht="15" customHeight="1">
      <c r="B19" s="217" t="s">
        <v>70</v>
      </c>
      <c r="C19" s="218" t="s">
        <v>71</v>
      </c>
      <c r="D19" s="90"/>
      <c r="E19" s="90"/>
      <c r="F19" s="90"/>
      <c r="G19" s="90"/>
      <c r="H19" s="91"/>
      <c r="I19" s="91"/>
      <c r="J19" s="94"/>
    </row>
    <row r="20" spans="2:10" s="195" customFormat="1" ht="15" customHeight="1">
      <c r="B20" s="217"/>
      <c r="C20" s="224" t="s">
        <v>72</v>
      </c>
      <c r="D20" s="85"/>
      <c r="E20" s="85"/>
      <c r="F20" s="85"/>
      <c r="G20" s="100"/>
      <c r="H20" s="101"/>
      <c r="I20" s="101"/>
      <c r="J20" s="227"/>
    </row>
    <row r="21" spans="2:10" s="195" customFormat="1" ht="15" customHeight="1">
      <c r="B21" s="217" t="s">
        <v>73</v>
      </c>
      <c r="C21" s="228" t="s">
        <v>74</v>
      </c>
      <c r="D21" s="99"/>
      <c r="E21" s="99"/>
      <c r="F21" s="99"/>
      <c r="G21" s="99"/>
      <c r="H21" s="229">
        <f>ROUNDDOWN(G16*G17,1)</f>
        <v>0</v>
      </c>
      <c r="I21" s="102"/>
      <c r="J21" s="103"/>
    </row>
    <row r="22" spans="2:10" s="195" customFormat="1" ht="15" customHeight="1">
      <c r="B22" s="230"/>
      <c r="C22" s="231"/>
      <c r="D22" s="232"/>
      <c r="E22" s="232"/>
      <c r="F22" s="232"/>
      <c r="G22" s="668" t="s">
        <v>75</v>
      </c>
      <c r="H22" s="668"/>
      <c r="I22" s="233">
        <f>E13*H21*1000</f>
        <v>0</v>
      </c>
      <c r="J22" s="234" t="s">
        <v>1</v>
      </c>
    </row>
    <row r="23" spans="2:10" s="195" customFormat="1" ht="15" customHeight="1">
      <c r="B23" s="235"/>
      <c r="C23" s="236" t="s">
        <v>173</v>
      </c>
      <c r="D23" s="237"/>
      <c r="E23" s="237"/>
      <c r="F23" s="237"/>
      <c r="G23" s="237"/>
      <c r="H23" s="238"/>
      <c r="I23" s="238"/>
      <c r="J23" s="239"/>
    </row>
    <row r="24" spans="2:10" s="195" customFormat="1" ht="15" customHeight="1">
      <c r="B24" s="240"/>
      <c r="C24" s="128"/>
      <c r="D24" s="125"/>
      <c r="E24" s="121"/>
      <c r="F24" s="130"/>
      <c r="G24" s="131"/>
      <c r="H24" s="117"/>
      <c r="I24" s="241"/>
      <c r="J24" s="242"/>
    </row>
    <row r="25" spans="2:10" s="195" customFormat="1" ht="15" customHeight="1">
      <c r="B25" s="240"/>
      <c r="C25" s="128"/>
      <c r="D25" s="125"/>
      <c r="E25" s="121"/>
      <c r="F25" s="130"/>
      <c r="G25" s="131"/>
      <c r="H25" s="117"/>
      <c r="I25" s="136"/>
      <c r="J25" s="132"/>
    </row>
    <row r="26" spans="2:10" s="195" customFormat="1" ht="15" customHeight="1">
      <c r="B26" s="240"/>
      <c r="C26" s="128"/>
      <c r="D26" s="125"/>
      <c r="E26" s="121"/>
      <c r="F26" s="130"/>
      <c r="G26" s="131"/>
      <c r="H26" s="117"/>
      <c r="I26" s="136"/>
      <c r="J26" s="132"/>
    </row>
    <row r="27" spans="2:10" s="195" customFormat="1" ht="15" customHeight="1">
      <c r="B27" s="240"/>
      <c r="C27" s="128"/>
      <c r="D27" s="125"/>
      <c r="E27" s="121"/>
      <c r="F27" s="130"/>
      <c r="G27" s="115"/>
      <c r="H27" s="117"/>
      <c r="I27" s="136"/>
      <c r="J27" s="132"/>
    </row>
    <row r="28" spans="2:10" s="195" customFormat="1" ht="15" customHeight="1">
      <c r="B28" s="240" t="s">
        <v>76</v>
      </c>
      <c r="C28" s="128"/>
      <c r="D28" s="125"/>
      <c r="E28" s="121"/>
      <c r="F28" s="130"/>
      <c r="G28" s="115"/>
      <c r="H28" s="117"/>
      <c r="I28" s="136"/>
      <c r="J28" s="132"/>
    </row>
    <row r="29" spans="2:10" s="195" customFormat="1" ht="15" customHeight="1">
      <c r="B29" s="240"/>
      <c r="C29" s="127"/>
      <c r="D29" s="124"/>
      <c r="E29" s="120"/>
      <c r="F29" s="104"/>
      <c r="G29" s="105"/>
      <c r="H29" s="244" t="s">
        <v>77</v>
      </c>
      <c r="I29" s="245">
        <f>SUM(H24:H28)</f>
        <v>0</v>
      </c>
      <c r="J29" s="227"/>
    </row>
    <row r="30" spans="2:10" s="195" customFormat="1" ht="15" customHeight="1">
      <c r="B30" s="240" t="s">
        <v>78</v>
      </c>
      <c r="C30" s="246" t="s">
        <v>79</v>
      </c>
      <c r="D30" s="225"/>
      <c r="E30" s="247"/>
      <c r="F30" s="225"/>
      <c r="G30" s="247"/>
      <c r="H30" s="226"/>
      <c r="I30" s="226"/>
      <c r="J30" s="227"/>
    </row>
    <row r="31" spans="2:10" s="195" customFormat="1" ht="15" customHeight="1">
      <c r="B31" s="240"/>
      <c r="C31" s="128"/>
      <c r="D31" s="125"/>
      <c r="E31" s="121"/>
      <c r="F31" s="130"/>
      <c r="G31" s="131"/>
      <c r="H31" s="117"/>
      <c r="I31" s="136"/>
      <c r="J31" s="132"/>
    </row>
    <row r="32" spans="2:10" s="195" customFormat="1" ht="15" customHeight="1">
      <c r="B32" s="240" t="s">
        <v>67</v>
      </c>
      <c r="C32" s="128"/>
      <c r="D32" s="125"/>
      <c r="E32" s="121"/>
      <c r="F32" s="130"/>
      <c r="G32" s="131"/>
      <c r="H32" s="117"/>
      <c r="I32" s="136"/>
      <c r="J32" s="132"/>
    </row>
    <row r="33" spans="2:10" s="195" customFormat="1" ht="15" customHeight="1">
      <c r="B33" s="240"/>
      <c r="C33" s="128"/>
      <c r="D33" s="125"/>
      <c r="E33" s="121"/>
      <c r="F33" s="116"/>
      <c r="G33" s="119"/>
      <c r="H33" s="117"/>
      <c r="I33" s="136"/>
      <c r="J33" s="132"/>
    </row>
    <row r="34" spans="2:10" s="195" customFormat="1" ht="15" customHeight="1">
      <c r="B34" s="240" t="s">
        <v>70</v>
      </c>
      <c r="C34" s="128"/>
      <c r="D34" s="125"/>
      <c r="E34" s="121"/>
      <c r="F34" s="116"/>
      <c r="G34" s="119"/>
      <c r="H34" s="118"/>
      <c r="I34" s="136"/>
      <c r="J34" s="133"/>
    </row>
    <row r="35" spans="2:10" s="195" customFormat="1" ht="15" customHeight="1">
      <c r="B35" s="240"/>
      <c r="C35" s="129"/>
      <c r="D35" s="126"/>
      <c r="E35" s="123"/>
      <c r="F35" s="106"/>
      <c r="G35" s="107"/>
      <c r="H35" s="244" t="s">
        <v>80</v>
      </c>
      <c r="I35" s="245">
        <f>SUM(H31:H34)</f>
        <v>0</v>
      </c>
      <c r="J35" s="221"/>
    </row>
    <row r="36" spans="2:10" s="195" customFormat="1" ht="15" customHeight="1">
      <c r="B36" s="240" t="s">
        <v>73</v>
      </c>
      <c r="C36" s="246" t="s">
        <v>81</v>
      </c>
      <c r="D36" s="225"/>
      <c r="E36" s="247"/>
      <c r="F36" s="225"/>
      <c r="G36" s="247"/>
      <c r="H36" s="226"/>
      <c r="I36" s="226"/>
      <c r="J36" s="227"/>
    </row>
    <row r="37" spans="2:10" s="195" customFormat="1" ht="15" customHeight="1">
      <c r="B37" s="240"/>
      <c r="C37" s="128"/>
      <c r="D37" s="125"/>
      <c r="E37" s="121"/>
      <c r="F37" s="130"/>
      <c r="G37" s="134"/>
      <c r="H37" s="117"/>
      <c r="I37" s="136"/>
      <c r="J37" s="132"/>
    </row>
    <row r="38" spans="2:10" s="195" customFormat="1" ht="15" customHeight="1">
      <c r="B38" s="240"/>
      <c r="C38" s="128"/>
      <c r="D38" s="125"/>
      <c r="E38" s="121"/>
      <c r="F38" s="130"/>
      <c r="G38" s="134"/>
      <c r="H38" s="117"/>
      <c r="I38" s="136"/>
      <c r="J38" s="132"/>
    </row>
    <row r="39" spans="2:10" s="195" customFormat="1" ht="15" customHeight="1">
      <c r="B39" s="240"/>
      <c r="C39" s="128"/>
      <c r="D39" s="125"/>
      <c r="E39" s="121"/>
      <c r="F39" s="116"/>
      <c r="G39" s="119"/>
      <c r="H39" s="117"/>
      <c r="I39" s="136"/>
      <c r="J39" s="132"/>
    </row>
    <row r="40" spans="2:10" s="195" customFormat="1" ht="15" customHeight="1">
      <c r="B40" s="240"/>
      <c r="C40" s="128"/>
      <c r="D40" s="125"/>
      <c r="E40" s="121"/>
      <c r="F40" s="116"/>
      <c r="G40" s="119"/>
      <c r="H40" s="118"/>
      <c r="I40" s="136"/>
      <c r="J40" s="133"/>
    </row>
    <row r="41" spans="2:10" s="195" customFormat="1" ht="15" customHeight="1">
      <c r="B41" s="240"/>
      <c r="C41" s="129"/>
      <c r="D41" s="126"/>
      <c r="E41" s="123"/>
      <c r="F41" s="106"/>
      <c r="G41" s="108"/>
      <c r="H41" s="244" t="s">
        <v>82</v>
      </c>
      <c r="I41" s="245">
        <f>SUM(H37:H40)</f>
        <v>0</v>
      </c>
      <c r="J41" s="223"/>
    </row>
    <row r="42" spans="2:10" s="195" customFormat="1" ht="15" customHeight="1">
      <c r="B42" s="240"/>
      <c r="C42" s="246" t="s">
        <v>83</v>
      </c>
      <c r="D42" s="225"/>
      <c r="E42" s="247"/>
      <c r="F42" s="225"/>
      <c r="G42" s="247"/>
      <c r="H42" s="226"/>
      <c r="I42" s="226"/>
      <c r="J42" s="227"/>
    </row>
    <row r="43" spans="2:10" s="195" customFormat="1" ht="15" customHeight="1">
      <c r="B43" s="240"/>
      <c r="C43" s="128"/>
      <c r="D43" s="125"/>
      <c r="E43" s="121"/>
      <c r="F43" s="130"/>
      <c r="G43" s="131"/>
      <c r="H43" s="117"/>
      <c r="I43" s="136"/>
      <c r="J43" s="132"/>
    </row>
    <row r="44" spans="2:10" s="195" customFormat="1" ht="15" customHeight="1">
      <c r="B44" s="240"/>
      <c r="C44" s="128"/>
      <c r="D44" s="125"/>
      <c r="E44" s="121"/>
      <c r="F44" s="116"/>
      <c r="G44" s="119"/>
      <c r="H44" s="117"/>
      <c r="I44" s="137"/>
      <c r="J44" s="135"/>
    </row>
    <row r="45" spans="2:10" s="195" customFormat="1" ht="15" customHeight="1">
      <c r="B45" s="240"/>
      <c r="C45" s="86"/>
      <c r="D45" s="109"/>
      <c r="E45" s="122"/>
      <c r="F45" s="110"/>
      <c r="G45" s="111"/>
      <c r="H45" s="248" t="s">
        <v>84</v>
      </c>
      <c r="I45" s="249">
        <f>SUM(H43:H44)</f>
        <v>0</v>
      </c>
      <c r="J45" s="250"/>
    </row>
    <row r="46" spans="2:10" s="195" customFormat="1" ht="15" customHeight="1">
      <c r="B46" s="217"/>
      <c r="C46" s="251"/>
      <c r="D46" s="252"/>
      <c r="E46" s="253"/>
      <c r="F46" s="252"/>
      <c r="G46" s="253"/>
      <c r="H46" s="270" t="s">
        <v>164</v>
      </c>
      <c r="I46" s="254">
        <f>SUM(I29,I35,I41,I45)</f>
        <v>0</v>
      </c>
      <c r="J46" s="273" t="s">
        <v>1</v>
      </c>
    </row>
    <row r="47" spans="2:10" s="195" customFormat="1" ht="15" customHeight="1">
      <c r="B47" s="217"/>
      <c r="C47" s="215"/>
      <c r="D47" s="216"/>
      <c r="E47" s="255"/>
      <c r="F47" s="256"/>
      <c r="G47" s="243" t="s">
        <v>168</v>
      </c>
      <c r="H47" s="271"/>
      <c r="I47" s="136"/>
      <c r="J47" s="132"/>
    </row>
    <row r="48" spans="2:10" s="195" customFormat="1" ht="15" customHeight="1">
      <c r="B48" s="217"/>
      <c r="C48" s="257"/>
      <c r="D48" s="258"/>
      <c r="E48" s="689"/>
      <c r="F48" s="690"/>
      <c r="G48" s="259" t="s">
        <v>167</v>
      </c>
      <c r="H48" s="260" t="str">
        <f>IF(ISERROR(ROUNDDOWN(E13/H47,4)),"",IF(ROUNDDOWN(E13/H47,4)&gt;1,1,(ROUNDDOWN(E13/H47,4))))</f>
        <v/>
      </c>
      <c r="I48" s="137"/>
      <c r="J48" s="135"/>
    </row>
    <row r="49" spans="2:14" s="195" customFormat="1" ht="15" customHeight="1">
      <c r="B49" s="217"/>
      <c r="C49" s="251"/>
      <c r="D49" s="252"/>
      <c r="E49" s="253"/>
      <c r="F49" s="252"/>
      <c r="G49" s="691" t="s">
        <v>169</v>
      </c>
      <c r="H49" s="691"/>
      <c r="I49" s="272" t="str">
        <f>IF(I46=0,"0",ROUNDDOWN(I46*H48,0))</f>
        <v>0</v>
      </c>
      <c r="J49" s="273" t="s">
        <v>1</v>
      </c>
    </row>
    <row r="50" spans="2:14" s="195" customFormat="1" ht="15" customHeight="1">
      <c r="B50" s="217"/>
      <c r="C50" s="246" t="s">
        <v>166</v>
      </c>
      <c r="D50" s="225"/>
      <c r="E50" s="247"/>
      <c r="F50" s="225"/>
      <c r="G50" s="247"/>
      <c r="H50" s="226"/>
      <c r="I50" s="226"/>
      <c r="J50" s="227"/>
    </row>
    <row r="51" spans="2:14" s="195" customFormat="1" ht="15" customHeight="1">
      <c r="B51" s="217"/>
      <c r="C51" s="128"/>
      <c r="D51" s="125"/>
      <c r="E51" s="121"/>
      <c r="F51" s="130"/>
      <c r="G51" s="131"/>
      <c r="H51" s="117"/>
      <c r="I51" s="136"/>
      <c r="J51" s="132"/>
    </row>
    <row r="52" spans="2:14" s="195" customFormat="1" ht="15" customHeight="1">
      <c r="B52" s="217"/>
      <c r="C52" s="128"/>
      <c r="D52" s="125"/>
      <c r="E52" s="121"/>
      <c r="F52" s="130"/>
      <c r="G52" s="131"/>
      <c r="H52" s="117"/>
      <c r="I52" s="137"/>
      <c r="J52" s="135"/>
    </row>
    <row r="53" spans="2:14" s="195" customFormat="1" ht="15" customHeight="1">
      <c r="B53" s="217"/>
      <c r="C53" s="128"/>
      <c r="D53" s="125"/>
      <c r="E53" s="121"/>
      <c r="F53" s="116"/>
      <c r="G53" s="115"/>
      <c r="H53" s="117"/>
      <c r="I53" s="137"/>
      <c r="J53" s="135"/>
    </row>
    <row r="54" spans="2:14" s="195" customFormat="1" ht="15" customHeight="1">
      <c r="B54" s="217"/>
      <c r="C54" s="86"/>
      <c r="D54" s="109"/>
      <c r="E54" s="122"/>
      <c r="F54" s="110"/>
      <c r="G54" s="111"/>
      <c r="H54" s="248" t="s">
        <v>84</v>
      </c>
      <c r="I54" s="249">
        <f>SUM(H51:H53)</f>
        <v>0</v>
      </c>
      <c r="J54" s="250"/>
    </row>
    <row r="55" spans="2:14" s="195" customFormat="1" ht="15" customHeight="1" thickBot="1">
      <c r="B55" s="261"/>
      <c r="C55" s="262"/>
      <c r="D55" s="263"/>
      <c r="E55" s="263"/>
      <c r="F55" s="263"/>
      <c r="G55" s="692" t="s">
        <v>165</v>
      </c>
      <c r="H55" s="692"/>
      <c r="I55" s="264">
        <f>I54+I49</f>
        <v>0</v>
      </c>
      <c r="J55" s="234" t="s">
        <v>1</v>
      </c>
    </row>
    <row r="56" spans="2:14" s="206" customFormat="1" ht="15" customHeight="1" thickBot="1">
      <c r="B56" s="265"/>
      <c r="G56" s="693" t="s">
        <v>95</v>
      </c>
      <c r="H56" s="694"/>
      <c r="I56" s="687">
        <f>I22+I55</f>
        <v>0</v>
      </c>
      <c r="J56" s="688"/>
    </row>
    <row r="57" spans="2:14" s="195" customFormat="1" ht="14.25" customHeight="1">
      <c r="B57" s="194"/>
      <c r="H57" s="196"/>
      <c r="I57" s="196"/>
    </row>
    <row r="58" spans="2:14" s="195" customFormat="1" ht="35.25" customHeight="1">
      <c r="B58" s="194"/>
      <c r="H58" s="196"/>
      <c r="I58" s="196"/>
    </row>
    <row r="59" spans="2:14" s="195" customFormat="1" ht="35.25" customHeight="1">
      <c r="B59" s="198"/>
      <c r="C59" s="219"/>
      <c r="D59" s="219"/>
      <c r="E59" s="219"/>
      <c r="F59" s="219"/>
      <c r="G59" s="219"/>
      <c r="H59" s="220"/>
      <c r="I59" s="266"/>
      <c r="J59" s="267"/>
      <c r="L59" s="194"/>
      <c r="M59" s="194"/>
      <c r="N59" s="194"/>
    </row>
  </sheetData>
  <sheetProtection formatColumns="0" formatRows="0"/>
  <mergeCells count="15">
    <mergeCell ref="I56:J56"/>
    <mergeCell ref="E48:F48"/>
    <mergeCell ref="G49:H49"/>
    <mergeCell ref="G55:H55"/>
    <mergeCell ref="G56:H56"/>
    <mergeCell ref="G22:H22"/>
    <mergeCell ref="B2:J3"/>
    <mergeCell ref="B9:C9"/>
    <mergeCell ref="B10:C10"/>
    <mergeCell ref="E10:F10"/>
    <mergeCell ref="I10:J10"/>
    <mergeCell ref="D6:G6"/>
    <mergeCell ref="D7:G7"/>
    <mergeCell ref="D8:G8"/>
    <mergeCell ref="D5:G5"/>
  </mergeCells>
  <phoneticPr fontId="7"/>
  <dataValidations disablePrompts="1" count="1">
    <dataValidation allowBlank="1" showInputMessage="1" showErrorMessage="1" promptTitle="注意" prompt="必ず、整数を記載すること。_x000a_建築確認書等で補助対象の平米数が、小数点以下まで記載されている場合は、少数点第一位で四捨五入すること。なお、複数棟の面積を記載する場合で、いずれか、もしくはそれぞれの棟の小数点以下の値については、それぞれを合算した値から小数点以下を四捨五入し、整数で記載すること。" sqref="E13"/>
  </dataValidation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9"/>
  <sheetViews>
    <sheetView view="pageBreakPreview" zoomScaleNormal="100" zoomScaleSheetLayoutView="100" workbookViewId="0">
      <selection activeCell="T28" sqref="T28:AB28"/>
    </sheetView>
  </sheetViews>
  <sheetFormatPr defaultColWidth="9" defaultRowHeight="13.5"/>
  <cols>
    <col min="1" max="44" width="2.25" style="140" customWidth="1"/>
    <col min="45" max="16384" width="9" style="140"/>
  </cols>
  <sheetData>
    <row r="1" spans="1:40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</row>
    <row r="2" spans="1:40" ht="20.25" customHeight="1">
      <c r="C2" s="543" t="s">
        <v>280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</row>
    <row r="3" spans="1:40" ht="6.75" customHeight="1"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3"/>
      <c r="AF3" s="383"/>
      <c r="AG3" s="383"/>
      <c r="AH3" s="383"/>
      <c r="AI3" s="383"/>
      <c r="AJ3" s="383"/>
      <c r="AK3" s="383"/>
    </row>
    <row r="4" spans="1:40" ht="14.25" thickBot="1">
      <c r="AB4" s="544" t="s">
        <v>36</v>
      </c>
      <c r="AC4" s="545"/>
      <c r="AD4" s="545"/>
      <c r="AE4" s="545"/>
      <c r="AF4" s="695" t="s">
        <v>281</v>
      </c>
      <c r="AG4" s="696"/>
      <c r="AH4" s="696"/>
      <c r="AI4" s="696"/>
      <c r="AJ4" s="696"/>
      <c r="AK4" s="696"/>
      <c r="AL4" s="696"/>
      <c r="AM4" s="697"/>
    </row>
    <row r="5" spans="1:40" ht="24.75" customHeight="1">
      <c r="B5" s="546" t="s">
        <v>179</v>
      </c>
      <c r="C5" s="429"/>
      <c r="D5" s="429"/>
      <c r="E5" s="430"/>
      <c r="F5" s="698" t="s">
        <v>182</v>
      </c>
      <c r="G5" s="699"/>
      <c r="H5" s="699"/>
      <c r="I5" s="699"/>
      <c r="J5" s="699"/>
      <c r="K5" s="699"/>
      <c r="L5" s="549" t="s">
        <v>0</v>
      </c>
      <c r="M5" s="550"/>
      <c r="N5" s="550"/>
      <c r="O5" s="550"/>
      <c r="P5" s="551"/>
      <c r="Q5" s="700" t="s">
        <v>147</v>
      </c>
      <c r="R5" s="701"/>
      <c r="S5" s="701"/>
      <c r="T5" s="701"/>
      <c r="U5" s="701"/>
      <c r="V5" s="701"/>
      <c r="W5" s="701"/>
      <c r="X5" s="701"/>
      <c r="Y5" s="702"/>
      <c r="Z5" s="560" t="s">
        <v>15</v>
      </c>
      <c r="AA5" s="429"/>
      <c r="AB5" s="429"/>
      <c r="AC5" s="430"/>
      <c r="AD5" s="700" t="s">
        <v>183</v>
      </c>
      <c r="AE5" s="701"/>
      <c r="AF5" s="701"/>
      <c r="AG5" s="701"/>
      <c r="AH5" s="701"/>
      <c r="AI5" s="701"/>
      <c r="AJ5" s="701"/>
      <c r="AK5" s="701"/>
      <c r="AL5" s="701"/>
      <c r="AM5" s="703"/>
    </row>
    <row r="6" spans="1:40" ht="24.75" customHeight="1" thickBot="1">
      <c r="B6" s="704" t="s">
        <v>123</v>
      </c>
      <c r="C6" s="705"/>
      <c r="D6" s="705"/>
      <c r="E6" s="705"/>
      <c r="F6" s="705"/>
      <c r="G6" s="705"/>
      <c r="H6" s="706"/>
      <c r="I6" s="707" t="s">
        <v>140</v>
      </c>
      <c r="J6" s="707"/>
      <c r="K6" s="707"/>
      <c r="L6" s="708" t="s">
        <v>143</v>
      </c>
      <c r="M6" s="708"/>
      <c r="N6" s="708"/>
      <c r="O6" s="708"/>
      <c r="P6" s="708"/>
      <c r="Q6" s="708"/>
      <c r="R6" s="708"/>
      <c r="S6" s="708"/>
      <c r="T6" s="709" t="s">
        <v>141</v>
      </c>
      <c r="U6" s="710"/>
      <c r="V6" s="711"/>
      <c r="W6" s="712" t="s">
        <v>144</v>
      </c>
      <c r="X6" s="712"/>
      <c r="Y6" s="712"/>
      <c r="Z6" s="712"/>
      <c r="AA6" s="713" t="s">
        <v>142</v>
      </c>
      <c r="AB6" s="707"/>
      <c r="AC6" s="714"/>
      <c r="AD6" s="708" t="s">
        <v>148</v>
      </c>
      <c r="AE6" s="708"/>
      <c r="AF6" s="708"/>
      <c r="AG6" s="708"/>
      <c r="AH6" s="708"/>
      <c r="AI6" s="708"/>
      <c r="AJ6" s="708"/>
      <c r="AK6" s="708"/>
      <c r="AL6" s="708"/>
      <c r="AM6" s="731"/>
    </row>
    <row r="7" spans="1:40" ht="24.75" customHeight="1" thickTop="1" thickBot="1">
      <c r="B7" s="732" t="s">
        <v>3</v>
      </c>
      <c r="C7" s="733"/>
      <c r="D7" s="733"/>
      <c r="E7" s="734"/>
      <c r="F7" s="735" t="s">
        <v>157</v>
      </c>
      <c r="G7" s="736"/>
      <c r="H7" s="736"/>
      <c r="I7" s="736"/>
      <c r="J7" s="736"/>
      <c r="K7" s="736"/>
      <c r="L7" s="736"/>
      <c r="M7" s="736"/>
      <c r="N7" s="736"/>
      <c r="O7" s="736"/>
      <c r="P7" s="736"/>
      <c r="Q7" s="736"/>
      <c r="R7" s="736"/>
      <c r="S7" s="736"/>
      <c r="T7" s="736"/>
      <c r="U7" s="736"/>
      <c r="V7" s="736"/>
      <c r="W7" s="736"/>
      <c r="X7" s="736"/>
      <c r="Y7" s="736"/>
      <c r="Z7" s="736"/>
      <c r="AA7" s="736"/>
      <c r="AB7" s="736"/>
      <c r="AC7" s="736"/>
      <c r="AD7" s="736"/>
      <c r="AE7" s="736"/>
      <c r="AF7" s="736"/>
      <c r="AG7" s="736"/>
      <c r="AH7" s="736"/>
      <c r="AI7" s="736"/>
      <c r="AJ7" s="736"/>
      <c r="AK7" s="736"/>
      <c r="AL7" s="736"/>
      <c r="AM7" s="737"/>
    </row>
    <row r="8" spans="1:40" ht="24.75" customHeight="1">
      <c r="B8" s="738" t="s">
        <v>98</v>
      </c>
      <c r="C8" s="739"/>
      <c r="D8" s="744" t="s">
        <v>100</v>
      </c>
      <c r="E8" s="744"/>
      <c r="F8" s="744"/>
      <c r="G8" s="744"/>
      <c r="H8" s="744"/>
      <c r="I8" s="744"/>
      <c r="J8" s="745"/>
      <c r="K8" s="746" t="s">
        <v>152</v>
      </c>
      <c r="L8" s="747"/>
      <c r="M8" s="747"/>
      <c r="N8" s="747"/>
      <c r="O8" s="747"/>
      <c r="P8" s="747"/>
      <c r="Q8" s="747"/>
      <c r="R8" s="747"/>
      <c r="S8" s="747"/>
      <c r="T8" s="747"/>
      <c r="U8" s="747"/>
      <c r="V8" s="747"/>
      <c r="W8" s="744" t="s">
        <v>37</v>
      </c>
      <c r="X8" s="744"/>
      <c r="Y8" s="744"/>
      <c r="Z8" s="744"/>
      <c r="AA8" s="744"/>
      <c r="AB8" s="744"/>
      <c r="AC8" s="745"/>
      <c r="AD8" s="748">
        <v>24380</v>
      </c>
      <c r="AE8" s="747"/>
      <c r="AF8" s="747"/>
      <c r="AG8" s="747"/>
      <c r="AH8" s="747"/>
      <c r="AI8" s="747"/>
      <c r="AJ8" s="747"/>
      <c r="AK8" s="747"/>
      <c r="AL8" s="747"/>
      <c r="AM8" s="749"/>
    </row>
    <row r="9" spans="1:40" ht="24.75" customHeight="1">
      <c r="B9" s="740"/>
      <c r="C9" s="741"/>
      <c r="D9" s="606" t="s">
        <v>124</v>
      </c>
      <c r="E9" s="434"/>
      <c r="F9" s="607"/>
      <c r="G9" s="725" t="s">
        <v>259</v>
      </c>
      <c r="H9" s="725"/>
      <c r="I9" s="725"/>
      <c r="J9" s="726">
        <v>0.25</v>
      </c>
      <c r="K9" s="727"/>
      <c r="L9" s="728"/>
      <c r="M9" s="575" t="s">
        <v>253</v>
      </c>
      <c r="N9" s="576"/>
      <c r="O9" s="576"/>
      <c r="P9" s="729">
        <v>11.2</v>
      </c>
      <c r="Q9" s="729"/>
      <c r="R9" s="729"/>
      <c r="S9" s="729"/>
      <c r="T9" s="730"/>
      <c r="U9" s="715" t="s">
        <v>150</v>
      </c>
      <c r="V9" s="716"/>
      <c r="W9" s="717"/>
      <c r="X9" s="718" t="s">
        <v>184</v>
      </c>
      <c r="Y9" s="719"/>
      <c r="Z9" s="719"/>
      <c r="AA9" s="719"/>
      <c r="AB9" s="720"/>
      <c r="AC9" s="720"/>
      <c r="AD9" s="720"/>
      <c r="AE9" s="721"/>
      <c r="AF9" s="722" t="s">
        <v>198</v>
      </c>
      <c r="AG9" s="723"/>
      <c r="AH9" s="724"/>
      <c r="AI9" s="750">
        <v>3889</v>
      </c>
      <c r="AJ9" s="751"/>
      <c r="AK9" s="751"/>
      <c r="AL9" s="751"/>
      <c r="AM9" s="59" t="s">
        <v>64</v>
      </c>
    </row>
    <row r="10" spans="1:40" ht="24.75" customHeight="1" thickBot="1">
      <c r="B10" s="742"/>
      <c r="C10" s="743"/>
      <c r="D10" s="603" t="s">
        <v>125</v>
      </c>
      <c r="E10" s="604"/>
      <c r="F10" s="605"/>
      <c r="G10" s="758" t="s">
        <v>260</v>
      </c>
      <c r="H10" s="758"/>
      <c r="I10" s="758"/>
      <c r="J10" s="758"/>
      <c r="K10" s="758"/>
      <c r="L10" s="759">
        <v>0.8</v>
      </c>
      <c r="M10" s="758"/>
      <c r="N10" s="758"/>
      <c r="O10" s="758"/>
      <c r="P10" s="758"/>
      <c r="Q10" s="758"/>
      <c r="R10" s="758"/>
      <c r="S10" s="758"/>
      <c r="T10" s="760"/>
      <c r="U10" s="752" t="s">
        <v>151</v>
      </c>
      <c r="V10" s="753"/>
      <c r="W10" s="753"/>
      <c r="X10" s="754"/>
      <c r="Y10" s="755"/>
      <c r="Z10" s="756"/>
      <c r="AA10" s="756"/>
      <c r="AB10" s="756"/>
      <c r="AC10" s="756"/>
      <c r="AD10" s="756"/>
      <c r="AE10" s="756"/>
      <c r="AF10" s="756"/>
      <c r="AG10" s="756"/>
      <c r="AH10" s="756"/>
      <c r="AI10" s="756"/>
      <c r="AJ10" s="756"/>
      <c r="AK10" s="756"/>
      <c r="AL10" s="756"/>
      <c r="AM10" s="757"/>
    </row>
    <row r="11" spans="1:40" ht="24.75" customHeight="1">
      <c r="B11" s="423" t="s">
        <v>99</v>
      </c>
      <c r="C11" s="424"/>
      <c r="D11" s="429" t="s">
        <v>100</v>
      </c>
      <c r="E11" s="429"/>
      <c r="F11" s="429"/>
      <c r="G11" s="429"/>
      <c r="H11" s="429"/>
      <c r="I11" s="429"/>
      <c r="J11" s="430"/>
      <c r="K11" s="552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429" t="s">
        <v>37</v>
      </c>
      <c r="X11" s="429"/>
      <c r="Y11" s="429"/>
      <c r="Z11" s="429"/>
      <c r="AA11" s="429"/>
      <c r="AB11" s="429"/>
      <c r="AC11" s="430"/>
      <c r="AD11" s="554"/>
      <c r="AE11" s="553"/>
      <c r="AF11" s="553"/>
      <c r="AG11" s="553"/>
      <c r="AH11" s="553"/>
      <c r="AI11" s="553"/>
      <c r="AJ11" s="553"/>
      <c r="AK11" s="553"/>
      <c r="AL11" s="553"/>
      <c r="AM11" s="555"/>
    </row>
    <row r="12" spans="1:40" ht="24.75" customHeight="1">
      <c r="B12" s="595"/>
      <c r="C12" s="596"/>
      <c r="D12" s="606" t="s">
        <v>124</v>
      </c>
      <c r="E12" s="434"/>
      <c r="F12" s="607"/>
      <c r="G12" s="571" t="s">
        <v>139</v>
      </c>
      <c r="H12" s="571"/>
      <c r="I12" s="571"/>
      <c r="J12" s="572"/>
      <c r="K12" s="573"/>
      <c r="L12" s="574"/>
      <c r="M12" s="575" t="s">
        <v>253</v>
      </c>
      <c r="N12" s="576"/>
      <c r="O12" s="576"/>
      <c r="P12" s="577"/>
      <c r="Q12" s="577"/>
      <c r="R12" s="577"/>
      <c r="S12" s="577"/>
      <c r="T12" s="578"/>
      <c r="U12" s="597" t="s">
        <v>150</v>
      </c>
      <c r="V12" s="598"/>
      <c r="W12" s="599"/>
      <c r="X12" s="608"/>
      <c r="Y12" s="609"/>
      <c r="Z12" s="609"/>
      <c r="AA12" s="609"/>
      <c r="AB12" s="610"/>
      <c r="AC12" s="610"/>
      <c r="AD12" s="610"/>
      <c r="AE12" s="611"/>
      <c r="AF12" s="575" t="s">
        <v>254</v>
      </c>
      <c r="AG12" s="576"/>
      <c r="AH12" s="600"/>
      <c r="AI12" s="601"/>
      <c r="AJ12" s="602"/>
      <c r="AK12" s="602"/>
      <c r="AL12" s="602"/>
      <c r="AM12" s="141" t="s">
        <v>256</v>
      </c>
    </row>
    <row r="13" spans="1:40" ht="24.75" customHeight="1" thickBot="1">
      <c r="B13" s="579"/>
      <c r="C13" s="580"/>
      <c r="D13" s="603" t="s">
        <v>125</v>
      </c>
      <c r="E13" s="604"/>
      <c r="F13" s="605"/>
      <c r="G13" s="437" t="s">
        <v>139</v>
      </c>
      <c r="H13" s="437"/>
      <c r="I13" s="437"/>
      <c r="J13" s="437"/>
      <c r="K13" s="437"/>
      <c r="L13" s="436"/>
      <c r="M13" s="437"/>
      <c r="N13" s="437"/>
      <c r="O13" s="437"/>
      <c r="P13" s="437"/>
      <c r="Q13" s="437"/>
      <c r="R13" s="437"/>
      <c r="S13" s="437"/>
      <c r="T13" s="438"/>
      <c r="U13" s="584" t="s">
        <v>151</v>
      </c>
      <c r="V13" s="585"/>
      <c r="W13" s="585"/>
      <c r="X13" s="586"/>
      <c r="Y13" s="537"/>
      <c r="Z13" s="538"/>
      <c r="AA13" s="538"/>
      <c r="AB13" s="538"/>
      <c r="AC13" s="538"/>
      <c r="AD13" s="538"/>
      <c r="AE13" s="538"/>
      <c r="AF13" s="538"/>
      <c r="AG13" s="538"/>
      <c r="AH13" s="538"/>
      <c r="AI13" s="538"/>
      <c r="AJ13" s="538"/>
      <c r="AK13" s="538"/>
      <c r="AL13" s="538"/>
      <c r="AM13" s="539"/>
    </row>
    <row r="14" spans="1:40" ht="24.75" customHeight="1">
      <c r="B14" s="423" t="s">
        <v>101</v>
      </c>
      <c r="C14" s="424"/>
      <c r="D14" s="429" t="s">
        <v>100</v>
      </c>
      <c r="E14" s="429"/>
      <c r="F14" s="429"/>
      <c r="G14" s="429"/>
      <c r="H14" s="429"/>
      <c r="I14" s="429"/>
      <c r="J14" s="430"/>
      <c r="K14" s="700" t="s">
        <v>145</v>
      </c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3"/>
    </row>
    <row r="15" spans="1:40" ht="24.75" customHeight="1">
      <c r="B15" s="425"/>
      <c r="C15" s="426"/>
      <c r="D15" s="434" t="s">
        <v>174</v>
      </c>
      <c r="E15" s="434"/>
      <c r="F15" s="434"/>
      <c r="G15" s="434"/>
      <c r="H15" s="434"/>
      <c r="I15" s="434"/>
      <c r="J15" s="435"/>
      <c r="K15" s="765">
        <v>44661</v>
      </c>
      <c r="L15" s="766"/>
      <c r="M15" s="766"/>
      <c r="N15" s="766"/>
      <c r="O15" s="766"/>
      <c r="P15" s="766"/>
      <c r="Q15" s="766"/>
      <c r="R15" s="766"/>
      <c r="S15" s="766"/>
      <c r="T15" s="766"/>
      <c r="U15" s="766"/>
      <c r="V15" s="767"/>
      <c r="W15" s="768" t="s">
        <v>127</v>
      </c>
      <c r="X15" s="769"/>
      <c r="Y15" s="769"/>
      <c r="Z15" s="769"/>
      <c r="AA15" s="769"/>
      <c r="AB15" s="769"/>
      <c r="AC15" s="770"/>
      <c r="AD15" s="771">
        <v>45016</v>
      </c>
      <c r="AE15" s="772"/>
      <c r="AF15" s="772"/>
      <c r="AG15" s="772"/>
      <c r="AH15" s="772"/>
      <c r="AI15" s="772"/>
      <c r="AJ15" s="772"/>
      <c r="AK15" s="772"/>
      <c r="AL15" s="772"/>
      <c r="AM15" s="773"/>
    </row>
    <row r="16" spans="1:40" ht="24.75" customHeight="1" thickBot="1">
      <c r="B16" s="579"/>
      <c r="C16" s="580"/>
      <c r="D16" s="581" t="s">
        <v>150</v>
      </c>
      <c r="E16" s="582"/>
      <c r="F16" s="583"/>
      <c r="G16" s="759" t="s">
        <v>185</v>
      </c>
      <c r="H16" s="758"/>
      <c r="I16" s="758"/>
      <c r="J16" s="758"/>
      <c r="K16" s="758"/>
      <c r="L16" s="760"/>
      <c r="M16" s="587" t="s">
        <v>126</v>
      </c>
      <c r="N16" s="588"/>
      <c r="O16" s="589"/>
      <c r="P16" s="761">
        <v>5460</v>
      </c>
      <c r="Q16" s="762"/>
      <c r="R16" s="762"/>
      <c r="S16" s="762"/>
      <c r="T16" s="142" t="s">
        <v>64</v>
      </c>
      <c r="U16" s="584" t="s">
        <v>151</v>
      </c>
      <c r="V16" s="585"/>
      <c r="W16" s="585"/>
      <c r="X16" s="586"/>
      <c r="Y16" s="537"/>
      <c r="Z16" s="538"/>
      <c r="AA16" s="538"/>
      <c r="AB16" s="538"/>
      <c r="AC16" s="538"/>
      <c r="AD16" s="538"/>
      <c r="AE16" s="538"/>
      <c r="AF16" s="538"/>
      <c r="AG16" s="538"/>
      <c r="AH16" s="538"/>
      <c r="AI16" s="538"/>
      <c r="AJ16" s="538"/>
      <c r="AK16" s="538"/>
      <c r="AL16" s="538"/>
      <c r="AM16" s="539"/>
    </row>
    <row r="17" spans="1:40" ht="24.75" customHeight="1">
      <c r="B17" s="423" t="s">
        <v>97</v>
      </c>
      <c r="C17" s="424"/>
      <c r="D17" s="429" t="s">
        <v>100</v>
      </c>
      <c r="E17" s="429"/>
      <c r="F17" s="429"/>
      <c r="G17" s="429"/>
      <c r="H17" s="429"/>
      <c r="I17" s="429"/>
      <c r="J17" s="430"/>
      <c r="K17" s="385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7"/>
    </row>
    <row r="18" spans="1:40" ht="24.75" customHeight="1">
      <c r="B18" s="425"/>
      <c r="C18" s="426"/>
      <c r="D18" s="434" t="s">
        <v>174</v>
      </c>
      <c r="E18" s="434"/>
      <c r="F18" s="434"/>
      <c r="G18" s="434"/>
      <c r="H18" s="434"/>
      <c r="I18" s="434"/>
      <c r="J18" s="435"/>
      <c r="K18" s="774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6"/>
      <c r="W18" s="434" t="s">
        <v>127</v>
      </c>
      <c r="X18" s="434"/>
      <c r="Y18" s="434"/>
      <c r="Z18" s="434"/>
      <c r="AA18" s="434"/>
      <c r="AB18" s="434"/>
      <c r="AC18" s="435"/>
      <c r="AD18" s="776"/>
      <c r="AE18" s="777"/>
      <c r="AF18" s="777"/>
      <c r="AG18" s="777"/>
      <c r="AH18" s="777"/>
      <c r="AI18" s="777"/>
      <c r="AJ18" s="777"/>
      <c r="AK18" s="777"/>
      <c r="AL18" s="777"/>
      <c r="AM18" s="778"/>
    </row>
    <row r="19" spans="1:40" ht="24.75" customHeight="1" thickBot="1">
      <c r="B19" s="427"/>
      <c r="C19" s="428"/>
      <c r="D19" s="532" t="s">
        <v>150</v>
      </c>
      <c r="E19" s="533"/>
      <c r="F19" s="534"/>
      <c r="G19" s="612"/>
      <c r="H19" s="556"/>
      <c r="I19" s="556"/>
      <c r="J19" s="556"/>
      <c r="K19" s="556"/>
      <c r="L19" s="530"/>
      <c r="M19" s="613" t="s">
        <v>126</v>
      </c>
      <c r="N19" s="614"/>
      <c r="O19" s="615"/>
      <c r="P19" s="616"/>
      <c r="Q19" s="617"/>
      <c r="R19" s="617"/>
      <c r="S19" s="617"/>
      <c r="T19" s="143" t="s">
        <v>64</v>
      </c>
      <c r="U19" s="618" t="s">
        <v>151</v>
      </c>
      <c r="V19" s="619"/>
      <c r="W19" s="619"/>
      <c r="X19" s="620"/>
      <c r="Y19" s="592"/>
      <c r="Z19" s="593"/>
      <c r="AA19" s="593"/>
      <c r="AB19" s="593"/>
      <c r="AC19" s="593"/>
      <c r="AD19" s="593"/>
      <c r="AE19" s="593"/>
      <c r="AF19" s="593"/>
      <c r="AG19" s="593"/>
      <c r="AH19" s="593"/>
      <c r="AI19" s="593"/>
      <c r="AJ19" s="593"/>
      <c r="AK19" s="593"/>
      <c r="AL19" s="593"/>
      <c r="AM19" s="594"/>
    </row>
    <row r="20" spans="1:40" ht="24.75" customHeight="1" thickTop="1">
      <c r="B20" s="450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2"/>
      <c r="AB20" s="516" t="s">
        <v>128</v>
      </c>
      <c r="AC20" s="516"/>
      <c r="AD20" s="517"/>
      <c r="AE20" s="519" t="s">
        <v>170</v>
      </c>
      <c r="AF20" s="520"/>
      <c r="AG20" s="520"/>
      <c r="AH20" s="521"/>
      <c r="AI20" s="455" t="s">
        <v>178</v>
      </c>
      <c r="AJ20" s="455"/>
      <c r="AK20" s="455"/>
      <c r="AL20" s="525" t="s">
        <v>39</v>
      </c>
      <c r="AM20" s="526"/>
    </row>
    <row r="21" spans="1:40" ht="24.75" customHeight="1" thickBot="1">
      <c r="B21" s="527" t="s">
        <v>55</v>
      </c>
      <c r="C21" s="528"/>
      <c r="D21" s="528"/>
      <c r="E21" s="528"/>
      <c r="F21" s="529"/>
      <c r="G21" s="763" t="s">
        <v>136</v>
      </c>
      <c r="H21" s="764"/>
      <c r="I21" s="764"/>
      <c r="J21" s="764"/>
      <c r="K21" s="764"/>
      <c r="L21" s="764"/>
      <c r="M21" s="764"/>
      <c r="N21" s="764"/>
      <c r="O21" s="528" t="s">
        <v>38</v>
      </c>
      <c r="P21" s="528"/>
      <c r="Q21" s="528"/>
      <c r="R21" s="528"/>
      <c r="S21" s="529"/>
      <c r="T21" s="763" t="s">
        <v>149</v>
      </c>
      <c r="U21" s="764"/>
      <c r="V21" s="764"/>
      <c r="W21" s="764"/>
      <c r="X21" s="764"/>
      <c r="Y21" s="764"/>
      <c r="Z21" s="764"/>
      <c r="AA21" s="764"/>
      <c r="AB21" s="428"/>
      <c r="AC21" s="428"/>
      <c r="AD21" s="518"/>
      <c r="AE21" s="522"/>
      <c r="AF21" s="523"/>
      <c r="AG21" s="523"/>
      <c r="AH21" s="524"/>
      <c r="AI21" s="456"/>
      <c r="AJ21" s="457"/>
      <c r="AK21" s="457"/>
      <c r="AL21" s="457"/>
      <c r="AM21" s="458"/>
    </row>
    <row r="22" spans="1:40" ht="24.75" customHeight="1" thickTop="1" thickBot="1">
      <c r="B22" s="484" t="s">
        <v>146</v>
      </c>
      <c r="C22" s="485"/>
      <c r="D22" s="485"/>
      <c r="E22" s="485"/>
      <c r="F22" s="485"/>
      <c r="G22" s="485"/>
      <c r="H22" s="485"/>
      <c r="I22" s="485"/>
      <c r="J22" s="485"/>
      <c r="K22" s="485"/>
      <c r="L22" s="486"/>
      <c r="M22" s="785" t="s">
        <v>137</v>
      </c>
      <c r="N22" s="786"/>
      <c r="O22" s="786"/>
      <c r="P22" s="786"/>
      <c r="Q22" s="787"/>
      <c r="R22" s="514" t="s">
        <v>138</v>
      </c>
      <c r="S22" s="515"/>
      <c r="T22" s="508" t="s">
        <v>134</v>
      </c>
      <c r="U22" s="509"/>
      <c r="V22" s="509"/>
      <c r="W22" s="509"/>
      <c r="X22" s="509"/>
      <c r="Y22" s="510"/>
      <c r="Z22" s="514" t="s">
        <v>138</v>
      </c>
      <c r="AA22" s="515"/>
      <c r="AB22" s="511" t="s">
        <v>135</v>
      </c>
      <c r="AC22" s="512"/>
      <c r="AD22" s="512"/>
      <c r="AE22" s="513"/>
      <c r="AF22" s="144"/>
      <c r="AG22" s="144"/>
      <c r="AH22" s="144"/>
      <c r="AI22" s="144"/>
      <c r="AJ22" s="144"/>
      <c r="AK22" s="144"/>
      <c r="AL22" s="144"/>
      <c r="AM22" s="144"/>
    </row>
    <row r="23" spans="1:40" ht="27" customHeight="1">
      <c r="B23" s="459" t="s">
        <v>30</v>
      </c>
      <c r="C23" s="429"/>
      <c r="D23" s="429"/>
      <c r="E23" s="429"/>
      <c r="F23" s="429"/>
      <c r="G23" s="460" t="s">
        <v>34</v>
      </c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 t="s">
        <v>35</v>
      </c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 t="s">
        <v>32</v>
      </c>
      <c r="AD23" s="460"/>
      <c r="AE23" s="460"/>
      <c r="AF23" s="460"/>
      <c r="AG23" s="460"/>
      <c r="AH23" s="460"/>
      <c r="AI23" s="460"/>
      <c r="AJ23" s="460"/>
      <c r="AK23" s="460"/>
      <c r="AL23" s="460"/>
      <c r="AM23" s="461"/>
    </row>
    <row r="24" spans="1:40" ht="27" customHeight="1">
      <c r="B24" s="453" t="s">
        <v>52</v>
      </c>
      <c r="C24" s="454"/>
      <c r="D24" s="454"/>
      <c r="E24" s="454"/>
      <c r="F24" s="454"/>
      <c r="G24" s="444" t="s">
        <v>114</v>
      </c>
      <c r="H24" s="445"/>
      <c r="I24" s="779">
        <v>1281302</v>
      </c>
      <c r="J24" s="780"/>
      <c r="K24" s="780"/>
      <c r="L24" s="780"/>
      <c r="M24" s="780"/>
      <c r="N24" s="780"/>
      <c r="O24" s="781"/>
      <c r="P24" s="442" t="s">
        <v>1</v>
      </c>
      <c r="Q24" s="446"/>
      <c r="R24" s="444" t="s">
        <v>115</v>
      </c>
      <c r="S24" s="445"/>
      <c r="T24" s="779">
        <v>1023198</v>
      </c>
      <c r="U24" s="780"/>
      <c r="V24" s="780"/>
      <c r="W24" s="780"/>
      <c r="X24" s="780"/>
      <c r="Y24" s="780"/>
      <c r="Z24" s="781"/>
      <c r="AA24" s="442" t="s">
        <v>1</v>
      </c>
      <c r="AB24" s="446"/>
      <c r="AC24" s="444" t="s">
        <v>40</v>
      </c>
      <c r="AD24" s="445"/>
      <c r="AE24" s="782">
        <f>I24+T24</f>
        <v>2304500</v>
      </c>
      <c r="AF24" s="783"/>
      <c r="AG24" s="783"/>
      <c r="AH24" s="783"/>
      <c r="AI24" s="783"/>
      <c r="AJ24" s="783"/>
      <c r="AK24" s="784"/>
      <c r="AL24" s="442" t="s">
        <v>1</v>
      </c>
      <c r="AM24" s="443"/>
    </row>
    <row r="25" spans="1:40" ht="27" customHeight="1">
      <c r="B25" s="388" t="s">
        <v>51</v>
      </c>
      <c r="C25" s="389"/>
      <c r="D25" s="389"/>
      <c r="E25" s="389"/>
      <c r="F25" s="389"/>
      <c r="G25" s="502" t="s">
        <v>117</v>
      </c>
      <c r="H25" s="503"/>
      <c r="I25" s="794">
        <v>12206317</v>
      </c>
      <c r="J25" s="795"/>
      <c r="K25" s="795"/>
      <c r="L25" s="795"/>
      <c r="M25" s="795"/>
      <c r="N25" s="795"/>
      <c r="O25" s="796"/>
      <c r="P25" s="421" t="s">
        <v>1</v>
      </c>
      <c r="Q25" s="422"/>
      <c r="R25" s="502" t="s">
        <v>41</v>
      </c>
      <c r="S25" s="503"/>
      <c r="T25" s="794">
        <v>18627683</v>
      </c>
      <c r="U25" s="795"/>
      <c r="V25" s="795"/>
      <c r="W25" s="795"/>
      <c r="X25" s="795"/>
      <c r="Y25" s="795"/>
      <c r="Z25" s="796"/>
      <c r="AA25" s="421" t="s">
        <v>1</v>
      </c>
      <c r="AB25" s="422"/>
      <c r="AC25" s="502" t="s">
        <v>42</v>
      </c>
      <c r="AD25" s="503"/>
      <c r="AE25" s="797">
        <f>I25+T25</f>
        <v>30834000</v>
      </c>
      <c r="AF25" s="798"/>
      <c r="AG25" s="798"/>
      <c r="AH25" s="798"/>
      <c r="AI25" s="798"/>
      <c r="AJ25" s="798"/>
      <c r="AK25" s="799"/>
      <c r="AL25" s="421" t="s">
        <v>1</v>
      </c>
      <c r="AM25" s="507"/>
    </row>
    <row r="26" spans="1:40" ht="27" customHeight="1">
      <c r="B26" s="410" t="s">
        <v>8</v>
      </c>
      <c r="C26" s="411"/>
      <c r="D26" s="411"/>
      <c r="E26" s="411"/>
      <c r="F26" s="411"/>
      <c r="G26" s="412" t="s">
        <v>43</v>
      </c>
      <c r="H26" s="413"/>
      <c r="I26" s="788">
        <v>786454093</v>
      </c>
      <c r="J26" s="789"/>
      <c r="K26" s="789"/>
      <c r="L26" s="789"/>
      <c r="M26" s="789"/>
      <c r="N26" s="789"/>
      <c r="O26" s="790"/>
      <c r="P26" s="393" t="s">
        <v>1</v>
      </c>
      <c r="Q26" s="417"/>
      <c r="R26" s="412" t="s">
        <v>44</v>
      </c>
      <c r="S26" s="413"/>
      <c r="T26" s="788">
        <v>1461146867</v>
      </c>
      <c r="U26" s="789"/>
      <c r="V26" s="789"/>
      <c r="W26" s="789"/>
      <c r="X26" s="789"/>
      <c r="Y26" s="789"/>
      <c r="Z26" s="790"/>
      <c r="AA26" s="393" t="s">
        <v>1</v>
      </c>
      <c r="AB26" s="417"/>
      <c r="AC26" s="412" t="s">
        <v>45</v>
      </c>
      <c r="AD26" s="413"/>
      <c r="AE26" s="791">
        <f>I26+T26</f>
        <v>2247600960</v>
      </c>
      <c r="AF26" s="792"/>
      <c r="AG26" s="792"/>
      <c r="AH26" s="792"/>
      <c r="AI26" s="792"/>
      <c r="AJ26" s="792"/>
      <c r="AK26" s="793"/>
      <c r="AL26" s="393" t="s">
        <v>1</v>
      </c>
      <c r="AM26" s="394"/>
    </row>
    <row r="27" spans="1:40" ht="27" customHeight="1" thickBot="1">
      <c r="B27" s="399" t="s">
        <v>7</v>
      </c>
      <c r="C27" s="400"/>
      <c r="D27" s="400"/>
      <c r="E27" s="400"/>
      <c r="F27" s="400"/>
      <c r="G27" s="401" t="s">
        <v>46</v>
      </c>
      <c r="H27" s="402"/>
      <c r="I27" s="806">
        <f>SUM(I24:O26)</f>
        <v>799941712</v>
      </c>
      <c r="J27" s="807"/>
      <c r="K27" s="807"/>
      <c r="L27" s="807"/>
      <c r="M27" s="807"/>
      <c r="N27" s="807"/>
      <c r="O27" s="808"/>
      <c r="P27" s="406" t="s">
        <v>1</v>
      </c>
      <c r="Q27" s="401"/>
      <c r="R27" s="407" t="s">
        <v>47</v>
      </c>
      <c r="S27" s="408"/>
      <c r="T27" s="806">
        <f>SUM(T24:Z26)</f>
        <v>1480797748</v>
      </c>
      <c r="U27" s="807"/>
      <c r="V27" s="807"/>
      <c r="W27" s="807"/>
      <c r="X27" s="807"/>
      <c r="Y27" s="807"/>
      <c r="Z27" s="808"/>
      <c r="AA27" s="409" t="s">
        <v>1</v>
      </c>
      <c r="AB27" s="407"/>
      <c r="AC27" s="407" t="s">
        <v>49</v>
      </c>
      <c r="AD27" s="408"/>
      <c r="AE27" s="806">
        <f>SUM(AE24:AK26)</f>
        <v>2280739460</v>
      </c>
      <c r="AF27" s="807"/>
      <c r="AG27" s="807"/>
      <c r="AH27" s="807"/>
      <c r="AI27" s="807"/>
      <c r="AJ27" s="807"/>
      <c r="AK27" s="808"/>
      <c r="AL27" s="409" t="s">
        <v>1</v>
      </c>
      <c r="AM27" s="490"/>
    </row>
    <row r="28" spans="1:40" ht="27" customHeight="1" thickTop="1" thickBot="1">
      <c r="A28" s="139"/>
      <c r="B28" s="491" t="s">
        <v>180</v>
      </c>
      <c r="C28" s="492"/>
      <c r="D28" s="492"/>
      <c r="E28" s="492"/>
      <c r="F28" s="492"/>
      <c r="G28" s="493" t="s">
        <v>50</v>
      </c>
      <c r="H28" s="494"/>
      <c r="I28" s="495">
        <f>ROUNDDOWN(I27/3,-3)</f>
        <v>266647000</v>
      </c>
      <c r="J28" s="496"/>
      <c r="K28" s="496"/>
      <c r="L28" s="496"/>
      <c r="M28" s="496"/>
      <c r="N28" s="496"/>
      <c r="O28" s="497"/>
      <c r="P28" s="498" t="s">
        <v>1</v>
      </c>
      <c r="Q28" s="499"/>
      <c r="R28" s="500"/>
      <c r="S28" s="501"/>
      <c r="T28" s="482" t="s">
        <v>33</v>
      </c>
      <c r="U28" s="483"/>
      <c r="V28" s="483"/>
      <c r="W28" s="483"/>
      <c r="X28" s="483"/>
      <c r="Y28" s="483"/>
      <c r="Z28" s="483"/>
      <c r="AA28" s="483"/>
      <c r="AB28" s="483"/>
      <c r="AC28" s="475" t="s">
        <v>48</v>
      </c>
      <c r="AD28" s="476"/>
      <c r="AE28" s="809">
        <f>AE27-I28</f>
        <v>2014092460</v>
      </c>
      <c r="AF28" s="810"/>
      <c r="AG28" s="810"/>
      <c r="AH28" s="810"/>
      <c r="AI28" s="810"/>
      <c r="AJ28" s="810"/>
      <c r="AK28" s="811"/>
      <c r="AL28" s="480" t="s">
        <v>1</v>
      </c>
      <c r="AM28" s="481"/>
      <c r="AN28" s="139"/>
    </row>
    <row r="29" spans="1:40" ht="30" customHeight="1" thickTop="1">
      <c r="B29" s="395" t="s">
        <v>54</v>
      </c>
      <c r="C29" s="396"/>
      <c r="D29" s="396"/>
      <c r="E29" s="396"/>
      <c r="F29" s="396"/>
      <c r="G29" s="800" t="s">
        <v>186</v>
      </c>
      <c r="H29" s="801"/>
      <c r="I29" s="801"/>
      <c r="J29" s="801"/>
      <c r="K29" s="801"/>
      <c r="L29" s="801"/>
      <c r="M29" s="801"/>
      <c r="N29" s="801"/>
      <c r="O29" s="801"/>
      <c r="P29" s="801"/>
      <c r="Q29" s="801"/>
      <c r="R29" s="801"/>
      <c r="S29" s="801"/>
      <c r="T29" s="801"/>
      <c r="U29" s="801"/>
      <c r="V29" s="801"/>
      <c r="W29" s="801"/>
      <c r="X29" s="801"/>
      <c r="Y29" s="801"/>
      <c r="Z29" s="801"/>
      <c r="AA29" s="801"/>
      <c r="AB29" s="801"/>
      <c r="AC29" s="801"/>
      <c r="AD29" s="801"/>
      <c r="AE29" s="801"/>
      <c r="AF29" s="801"/>
      <c r="AG29" s="801"/>
      <c r="AH29" s="801"/>
      <c r="AI29" s="801"/>
      <c r="AJ29" s="801"/>
      <c r="AK29" s="801"/>
      <c r="AL29" s="801"/>
      <c r="AM29" s="802"/>
    </row>
    <row r="30" spans="1:40" ht="30" customHeight="1" thickBot="1">
      <c r="B30" s="397"/>
      <c r="C30" s="398"/>
      <c r="D30" s="398"/>
      <c r="E30" s="398"/>
      <c r="F30" s="398"/>
      <c r="G30" s="803"/>
      <c r="H30" s="804"/>
      <c r="I30" s="804"/>
      <c r="J30" s="804"/>
      <c r="K30" s="804"/>
      <c r="L30" s="804"/>
      <c r="M30" s="804"/>
      <c r="N30" s="804"/>
      <c r="O30" s="804"/>
      <c r="P30" s="804"/>
      <c r="Q30" s="804"/>
      <c r="R30" s="804"/>
      <c r="S30" s="804"/>
      <c r="T30" s="804"/>
      <c r="U30" s="804"/>
      <c r="V30" s="804"/>
      <c r="W30" s="804"/>
      <c r="X30" s="804"/>
      <c r="Y30" s="804"/>
      <c r="Z30" s="804"/>
      <c r="AA30" s="804"/>
      <c r="AB30" s="804"/>
      <c r="AC30" s="804"/>
      <c r="AD30" s="804"/>
      <c r="AE30" s="804"/>
      <c r="AF30" s="804"/>
      <c r="AG30" s="804"/>
      <c r="AH30" s="804"/>
      <c r="AI30" s="804"/>
      <c r="AJ30" s="804"/>
      <c r="AK30" s="804"/>
      <c r="AL30" s="804"/>
      <c r="AM30" s="805"/>
    </row>
    <row r="31" spans="1:40" ht="30" customHeight="1">
      <c r="B31" s="462" t="s">
        <v>4</v>
      </c>
      <c r="C31" s="463"/>
      <c r="D31" s="463"/>
      <c r="E31" s="463"/>
      <c r="F31" s="463"/>
      <c r="G31" s="472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3"/>
      <c r="V31" s="473"/>
      <c r="W31" s="473"/>
      <c r="X31" s="473"/>
      <c r="Y31" s="473"/>
      <c r="Z31" s="473"/>
      <c r="AA31" s="473"/>
      <c r="AB31" s="473"/>
      <c r="AC31" s="473"/>
      <c r="AD31" s="473"/>
      <c r="AE31" s="473"/>
      <c r="AF31" s="473"/>
      <c r="AG31" s="473"/>
      <c r="AH31" s="473"/>
      <c r="AI31" s="473"/>
      <c r="AJ31" s="473"/>
      <c r="AK31" s="473"/>
      <c r="AL31" s="473"/>
      <c r="AM31" s="474"/>
    </row>
    <row r="32" spans="1:40" ht="30" customHeight="1" thickBot="1">
      <c r="B32" s="464"/>
      <c r="C32" s="465"/>
      <c r="D32" s="465"/>
      <c r="E32" s="465"/>
      <c r="F32" s="465"/>
      <c r="G32" s="469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0"/>
      <c r="AD32" s="470"/>
      <c r="AE32" s="470"/>
      <c r="AF32" s="470"/>
      <c r="AG32" s="470"/>
      <c r="AH32" s="470"/>
      <c r="AI32" s="470"/>
      <c r="AJ32" s="470"/>
      <c r="AK32" s="470"/>
      <c r="AL32" s="470"/>
      <c r="AM32" s="471"/>
    </row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9.25" customHeight="1"/>
    <row r="41" ht="29.2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</sheetData>
  <mergeCells count="156">
    <mergeCell ref="I24:O24"/>
    <mergeCell ref="B29:F30"/>
    <mergeCell ref="G29:AM30"/>
    <mergeCell ref="B31:F32"/>
    <mergeCell ref="G31:AM32"/>
    <mergeCell ref="AA27:AB27"/>
    <mergeCell ref="AC27:AD27"/>
    <mergeCell ref="AE27:AK27"/>
    <mergeCell ref="AL27:AM27"/>
    <mergeCell ref="B28:F28"/>
    <mergeCell ref="G28:H28"/>
    <mergeCell ref="I28:O28"/>
    <mergeCell ref="P28:Q28"/>
    <mergeCell ref="R28:S28"/>
    <mergeCell ref="T28:AB28"/>
    <mergeCell ref="B27:F27"/>
    <mergeCell ref="G27:H27"/>
    <mergeCell ref="I27:O27"/>
    <mergeCell ref="P27:Q27"/>
    <mergeCell ref="R27:S27"/>
    <mergeCell ref="T27:Z27"/>
    <mergeCell ref="AC28:AD28"/>
    <mergeCell ref="AE28:AK28"/>
    <mergeCell ref="AL28:AM28"/>
    <mergeCell ref="AL25:AM25"/>
    <mergeCell ref="B26:F26"/>
    <mergeCell ref="G26:H26"/>
    <mergeCell ref="I26:O26"/>
    <mergeCell ref="P26:Q26"/>
    <mergeCell ref="R26:S26"/>
    <mergeCell ref="T26:Z26"/>
    <mergeCell ref="AA26:AB26"/>
    <mergeCell ref="AC26:AD26"/>
    <mergeCell ref="AE26:AK26"/>
    <mergeCell ref="AL26:AM26"/>
    <mergeCell ref="B25:F25"/>
    <mergeCell ref="G25:H25"/>
    <mergeCell ref="I25:O25"/>
    <mergeCell ref="P25:Q25"/>
    <mergeCell ref="R25:S25"/>
    <mergeCell ref="T25:Z25"/>
    <mergeCell ref="AA25:AB25"/>
    <mergeCell ref="AC25:AD25"/>
    <mergeCell ref="AE25:AK25"/>
    <mergeCell ref="P24:Q24"/>
    <mergeCell ref="R24:S24"/>
    <mergeCell ref="T24:Z24"/>
    <mergeCell ref="AA24:AB24"/>
    <mergeCell ref="AC24:AD24"/>
    <mergeCell ref="AE24:AK24"/>
    <mergeCell ref="B17:C19"/>
    <mergeCell ref="D17:J17"/>
    <mergeCell ref="D18:J18"/>
    <mergeCell ref="B23:F23"/>
    <mergeCell ref="G23:Q23"/>
    <mergeCell ref="R23:AB23"/>
    <mergeCell ref="AC23:AM23"/>
    <mergeCell ref="B22:L22"/>
    <mergeCell ref="M22:Q22"/>
    <mergeCell ref="R22:S22"/>
    <mergeCell ref="T22:Y22"/>
    <mergeCell ref="Z22:AA22"/>
    <mergeCell ref="AB22:AE22"/>
    <mergeCell ref="B20:AA20"/>
    <mergeCell ref="AB20:AD21"/>
    <mergeCell ref="AL24:AM24"/>
    <mergeCell ref="B24:F24"/>
    <mergeCell ref="G24:H24"/>
    <mergeCell ref="AE20:AH20"/>
    <mergeCell ref="B21:F21"/>
    <mergeCell ref="G21:N21"/>
    <mergeCell ref="O21:S21"/>
    <mergeCell ref="T21:AA21"/>
    <mergeCell ref="AE21:AH21"/>
    <mergeCell ref="D15:J15"/>
    <mergeCell ref="K15:V15"/>
    <mergeCell ref="W15:AC15"/>
    <mergeCell ref="AD15:AM15"/>
    <mergeCell ref="D16:F16"/>
    <mergeCell ref="Y19:AM19"/>
    <mergeCell ref="AI21:AM21"/>
    <mergeCell ref="AI20:AK20"/>
    <mergeCell ref="AL20:AM20"/>
    <mergeCell ref="K18:V18"/>
    <mergeCell ref="W18:AC18"/>
    <mergeCell ref="AD18:AM18"/>
    <mergeCell ref="D19:F19"/>
    <mergeCell ref="G19:L19"/>
    <mergeCell ref="M19:O19"/>
    <mergeCell ref="P19:S19"/>
    <mergeCell ref="U19:X19"/>
    <mergeCell ref="B11:C13"/>
    <mergeCell ref="D11:J11"/>
    <mergeCell ref="K11:V11"/>
    <mergeCell ref="W11:AC11"/>
    <mergeCell ref="AD11:AM11"/>
    <mergeCell ref="D12:F12"/>
    <mergeCell ref="U12:W12"/>
    <mergeCell ref="X12:AE12"/>
    <mergeCell ref="G16:L16"/>
    <mergeCell ref="M16:O16"/>
    <mergeCell ref="P16:S16"/>
    <mergeCell ref="U16:X16"/>
    <mergeCell ref="Y16:AM16"/>
    <mergeCell ref="B14:C16"/>
    <mergeCell ref="D14:J14"/>
    <mergeCell ref="K14:AM14"/>
    <mergeCell ref="K17:AM17"/>
    <mergeCell ref="U10:X10"/>
    <mergeCell ref="Y10:AM10"/>
    <mergeCell ref="AF12:AH12"/>
    <mergeCell ref="AI12:AL12"/>
    <mergeCell ref="D13:F13"/>
    <mergeCell ref="U13:X13"/>
    <mergeCell ref="Y13:AM13"/>
    <mergeCell ref="G12:I12"/>
    <mergeCell ref="J12:L12"/>
    <mergeCell ref="M12:O12"/>
    <mergeCell ref="P12:T12"/>
    <mergeCell ref="G13:K13"/>
    <mergeCell ref="L13:T13"/>
    <mergeCell ref="G10:K10"/>
    <mergeCell ref="L10:T10"/>
    <mergeCell ref="B6:H6"/>
    <mergeCell ref="I6:K6"/>
    <mergeCell ref="L6:S6"/>
    <mergeCell ref="T6:V6"/>
    <mergeCell ref="W6:Z6"/>
    <mergeCell ref="AA6:AC6"/>
    <mergeCell ref="U9:W9"/>
    <mergeCell ref="X9:AE9"/>
    <mergeCell ref="AF9:AH9"/>
    <mergeCell ref="G9:I9"/>
    <mergeCell ref="J9:L9"/>
    <mergeCell ref="M9:O9"/>
    <mergeCell ref="P9:T9"/>
    <mergeCell ref="AD6:AM6"/>
    <mergeCell ref="B7:E7"/>
    <mergeCell ref="F7:AM7"/>
    <mergeCell ref="B8:C10"/>
    <mergeCell ref="D8:J8"/>
    <mergeCell ref="K8:V8"/>
    <mergeCell ref="W8:AC8"/>
    <mergeCell ref="AD8:AM8"/>
    <mergeCell ref="D9:F9"/>
    <mergeCell ref="AI9:AL9"/>
    <mergeCell ref="D10:F10"/>
    <mergeCell ref="C2:AK2"/>
    <mergeCell ref="AB4:AE4"/>
    <mergeCell ref="AF4:AM4"/>
    <mergeCell ref="B5:E5"/>
    <mergeCell ref="F5:K5"/>
    <mergeCell ref="L5:P5"/>
    <mergeCell ref="Q5:Y5"/>
    <mergeCell ref="Z5:AC5"/>
    <mergeCell ref="AD5:AM5"/>
  </mergeCells>
  <phoneticPr fontId="7"/>
  <dataValidations count="9">
    <dataValidation errorStyle="warning" imeMode="off" allowBlank="1" showErrorMessage="1" errorTitle="確認してください。" error="◆⑩欄の金額×補助率×調整率以内になっているか、_x000a_◆千円未満の端数は切り捨てとなっているか、_x000a_確認してください。" promptTitle="要確認" sqref="I28:O28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　　　鉄骨造_x000a_　　構造の記号は　RSC　体育館のように鉄筋コンクリート造の躯体＋_x000a_　　構造の記号は　SRC　鉄骨造の屋根の建物_x000a_" sqref="X12:AE12"/>
    <dataValidation imeMode="off" allowBlank="1" showInputMessage="1" showErrorMessage="1" sqref="F5:K5"/>
    <dataValidation allowBlank="1" showInputMessage="1" showErrorMessage="1" prompt="構造・階数の表示は、「構造　地上階数－地下階数」 を示す。_x000a_　　構造の記号は　RCS　鉄筋コンクリート造_x000a_　　構造の記号は　SRC　鉄骨鉄筋コンクリート造_x000a_　　構造の記号は　SRC　鉄骨造_x000a_　　構造の記号は　RSC　体育館のように鉄筋コンクリート造の躯体＋_x000a_　　構造の記号は　SRC　鉄骨造の屋根の建物_x000a_" sqref="G16:L16 G19:L19"/>
    <dataValidation type="list" allowBlank="1" showInputMessage="1" showErrorMessage="1" sqref="R22:S22 Z22:AA22">
      <formula1>年・回数</formula1>
    </dataValidation>
    <dataValidation type="list" allowBlank="1" showInputMessage="1" showErrorMessage="1" sqref="M22:Q22 G21:N21">
      <formula1>選択</formula1>
    </dataValidation>
    <dataValidation type="list" allowBlank="1" showInputMessage="1" showErrorMessage="1" sqref="G12:I12 G9:I9">
      <formula1>"（↓選択すること）,Ｉｓ値,Ｉｗ値"</formula1>
    </dataValidation>
    <dataValidation type="list" allowBlank="1" showInputMessage="1" showErrorMessage="1" sqref="G13:K13 G10:K10">
      <formula1>"（↓選択すること）,ｑ値,Ｃｔｕ・Ｓｄ値"</formula1>
    </dataValidation>
    <dataValidation allowBlank="1" showInputMessage="1" showErrorMessage="1" prompt="◆既存建物が建築された日を「昭和○年○月○日」と記入すること。_x000a_◆増築の場合は、増築された日を同様に記入すること（書ききれない場合は、備考欄に記入すること）。" sqref="AD11:AM11"/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&amp;R様式８－１（耐震改築）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66675</xdr:rowOff>
                  </from>
                  <to>
                    <xdr:col>30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9</xdr:row>
                    <xdr:rowOff>57150</xdr:rowOff>
                  </from>
                  <to>
                    <xdr:col>38</xdr:col>
                    <xdr:colOff>133350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66675</xdr:rowOff>
                  </from>
                  <to>
                    <xdr:col>30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12</xdr:row>
                    <xdr:rowOff>57150</xdr:rowOff>
                  </from>
                  <to>
                    <xdr:col>39</xdr:col>
                    <xdr:colOff>57150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24</xdr:col>
                    <xdr:colOff>28575</xdr:colOff>
                    <xdr:row>15</xdr:row>
                    <xdr:rowOff>66675</xdr:rowOff>
                  </from>
                  <to>
                    <xdr:col>30</xdr:col>
                    <xdr:colOff>114300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15</xdr:row>
                    <xdr:rowOff>57150</xdr:rowOff>
                  </from>
                  <to>
                    <xdr:col>39</xdr:col>
                    <xdr:colOff>57150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24</xdr:col>
                    <xdr:colOff>28575</xdr:colOff>
                    <xdr:row>18</xdr:row>
                    <xdr:rowOff>66675</xdr:rowOff>
                  </from>
                  <to>
                    <xdr:col>30</xdr:col>
                    <xdr:colOff>114300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18</xdr:row>
                    <xdr:rowOff>57150</xdr:rowOff>
                  </from>
                  <to>
                    <xdr:col>39</xdr:col>
                    <xdr:colOff>57150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24</xdr:col>
                    <xdr:colOff>28575</xdr:colOff>
                    <xdr:row>9</xdr:row>
                    <xdr:rowOff>66675</xdr:rowOff>
                  </from>
                  <to>
                    <xdr:col>30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9</xdr:row>
                    <xdr:rowOff>57150</xdr:rowOff>
                  </from>
                  <to>
                    <xdr:col>38</xdr:col>
                    <xdr:colOff>133350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66675</xdr:rowOff>
                  </from>
                  <to>
                    <xdr:col>30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12</xdr:row>
                    <xdr:rowOff>57150</xdr:rowOff>
                  </from>
                  <to>
                    <xdr:col>39</xdr:col>
                    <xdr:colOff>57150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66675</xdr:rowOff>
                  </from>
                  <to>
                    <xdr:col>30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 altText="複数の用途">
                <anchor moveWithCells="1">
                  <from>
                    <xdr:col>31</xdr:col>
                    <xdr:colOff>104775</xdr:colOff>
                    <xdr:row>12</xdr:row>
                    <xdr:rowOff>57150</xdr:rowOff>
                  </from>
                  <to>
                    <xdr:col>39</xdr:col>
                    <xdr:colOff>57150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zoomScaleNormal="100" zoomScaleSheetLayoutView="70" workbookViewId="0">
      <selection activeCell="A2" sqref="A2:G2"/>
    </sheetView>
  </sheetViews>
  <sheetFormatPr defaultColWidth="9" defaultRowHeight="13.5"/>
  <cols>
    <col min="1" max="1" width="4.375" style="4" customWidth="1"/>
    <col min="2" max="2" width="4.375" style="34" customWidth="1"/>
    <col min="3" max="3" width="24.25" style="4" customWidth="1"/>
    <col min="4" max="5" width="27.875" style="4" customWidth="1"/>
    <col min="6" max="6" width="30.125" style="4" customWidth="1"/>
    <col min="7" max="7" width="18.625" style="25" customWidth="1"/>
    <col min="8" max="11" width="9" style="4"/>
    <col min="12" max="12" width="11" style="4" customWidth="1"/>
    <col min="13" max="13" width="13.375" style="4" customWidth="1"/>
    <col min="14" max="16384" width="9" style="4"/>
  </cols>
  <sheetData>
    <row r="1" spans="1:10" ht="18.75">
      <c r="E1" s="5"/>
      <c r="F1" s="5"/>
      <c r="G1" s="50" t="s">
        <v>266</v>
      </c>
      <c r="H1" s="5"/>
      <c r="I1" s="5"/>
      <c r="J1" s="5"/>
    </row>
    <row r="2" spans="1:10" ht="18.75">
      <c r="A2" s="812" t="s">
        <v>105</v>
      </c>
      <c r="B2" s="812"/>
      <c r="C2" s="812"/>
      <c r="D2" s="812"/>
      <c r="E2" s="812"/>
      <c r="F2" s="812"/>
      <c r="G2" s="812"/>
      <c r="H2" s="5"/>
      <c r="I2" s="5"/>
      <c r="J2" s="5"/>
    </row>
    <row r="3" spans="1:10" ht="14.25" thickBot="1">
      <c r="A3" s="8"/>
      <c r="C3" s="8"/>
      <c r="D3" s="8"/>
      <c r="F3" s="280"/>
      <c r="G3" s="23"/>
    </row>
    <row r="4" spans="1:10">
      <c r="A4" s="813" t="s">
        <v>53</v>
      </c>
      <c r="B4" s="816" t="s">
        <v>16</v>
      </c>
      <c r="C4" s="817"/>
      <c r="D4" s="817"/>
      <c r="E4" s="818"/>
      <c r="F4" s="52" t="s">
        <v>19</v>
      </c>
      <c r="G4" s="53" t="s">
        <v>199</v>
      </c>
    </row>
    <row r="5" spans="1:10" ht="17.25">
      <c r="A5" s="814"/>
      <c r="B5" s="819" t="s">
        <v>29</v>
      </c>
      <c r="C5" s="822" t="s">
        <v>200</v>
      </c>
      <c r="D5" s="823"/>
      <c r="E5" s="824"/>
      <c r="F5" s="61" t="s">
        <v>159</v>
      </c>
      <c r="G5" s="26">
        <v>1281302</v>
      </c>
    </row>
    <row r="6" spans="1:10" ht="17.25">
      <c r="A6" s="814"/>
      <c r="B6" s="820"/>
      <c r="C6" s="825" t="s">
        <v>250</v>
      </c>
      <c r="D6" s="826"/>
      <c r="E6" s="827"/>
      <c r="F6" s="22"/>
      <c r="G6" s="27"/>
    </row>
    <row r="7" spans="1:10" ht="17.25">
      <c r="A7" s="814"/>
      <c r="B7" s="820"/>
      <c r="C7" s="828"/>
      <c r="D7" s="829"/>
      <c r="E7" s="830"/>
      <c r="F7" s="22"/>
      <c r="G7" s="27"/>
    </row>
    <row r="8" spans="1:10" ht="17.25">
      <c r="A8" s="814"/>
      <c r="B8" s="820"/>
      <c r="C8" s="828" t="s">
        <v>251</v>
      </c>
      <c r="D8" s="829"/>
      <c r="E8" s="830"/>
      <c r="F8" s="22"/>
      <c r="G8" s="27"/>
    </row>
    <row r="9" spans="1:10" ht="17.25">
      <c r="A9" s="814"/>
      <c r="B9" s="820"/>
      <c r="C9" s="828" t="s">
        <v>252</v>
      </c>
      <c r="D9" s="829"/>
      <c r="E9" s="830"/>
      <c r="F9" s="22"/>
      <c r="G9" s="27"/>
    </row>
    <row r="10" spans="1:10" ht="17.25">
      <c r="A10" s="814"/>
      <c r="B10" s="821"/>
      <c r="C10" s="6"/>
      <c r="D10" s="7"/>
      <c r="E10" s="831" t="s">
        <v>102</v>
      </c>
      <c r="F10" s="832"/>
      <c r="G10" s="28">
        <f>SUM(G5:G9)</f>
        <v>1281302</v>
      </c>
    </row>
    <row r="11" spans="1:10" ht="17.25">
      <c r="A11" s="814"/>
      <c r="B11" s="833" t="s">
        <v>31</v>
      </c>
      <c r="C11" s="825" t="s">
        <v>200</v>
      </c>
      <c r="D11" s="826"/>
      <c r="E11" s="827"/>
      <c r="F11" s="62"/>
      <c r="G11" s="29">
        <v>1023198</v>
      </c>
    </row>
    <row r="12" spans="1:10" ht="17.25">
      <c r="A12" s="814"/>
      <c r="B12" s="834"/>
      <c r="C12" s="825" t="s">
        <v>201</v>
      </c>
      <c r="D12" s="826"/>
      <c r="E12" s="827"/>
      <c r="F12" s="22"/>
      <c r="G12" s="37"/>
    </row>
    <row r="13" spans="1:10" ht="17.25">
      <c r="A13" s="814"/>
      <c r="B13" s="834"/>
      <c r="C13" s="828"/>
      <c r="D13" s="829"/>
      <c r="E13" s="830"/>
      <c r="F13" s="22"/>
      <c r="G13" s="37"/>
    </row>
    <row r="14" spans="1:10" ht="17.25">
      <c r="A14" s="814"/>
      <c r="B14" s="834"/>
      <c r="C14" s="828"/>
      <c r="D14" s="829"/>
      <c r="E14" s="830"/>
      <c r="F14" s="22"/>
      <c r="G14" s="37"/>
    </row>
    <row r="15" spans="1:10" ht="17.25">
      <c r="A15" s="814"/>
      <c r="B15" s="834"/>
      <c r="C15" s="825"/>
      <c r="D15" s="826"/>
      <c r="E15" s="827"/>
      <c r="F15" s="22"/>
      <c r="G15" s="27"/>
    </row>
    <row r="16" spans="1:10" ht="18" thickBot="1">
      <c r="A16" s="814"/>
      <c r="B16" s="835"/>
      <c r="C16" s="278"/>
      <c r="D16" s="8"/>
      <c r="E16" s="836" t="s">
        <v>103</v>
      </c>
      <c r="F16" s="837"/>
      <c r="G16" s="27">
        <f>SUM(G11:G15)</f>
        <v>1023198</v>
      </c>
    </row>
    <row r="17" spans="1:7" ht="18" thickBot="1">
      <c r="A17" s="815"/>
      <c r="B17" s="35"/>
      <c r="C17" s="20"/>
      <c r="D17" s="20"/>
      <c r="E17" s="21"/>
      <c r="F17" s="11" t="s">
        <v>104</v>
      </c>
      <c r="G17" s="30">
        <f>G10+G16</f>
        <v>2304500</v>
      </c>
    </row>
    <row r="18" spans="1:7" ht="13.5" customHeight="1">
      <c r="A18" s="814" t="s">
        <v>9</v>
      </c>
      <c r="B18" s="850" t="s">
        <v>16</v>
      </c>
      <c r="C18" s="851"/>
      <c r="D18" s="851"/>
      <c r="E18" s="852"/>
      <c r="F18" s="54" t="s">
        <v>19</v>
      </c>
      <c r="G18" s="55" t="s">
        <v>202</v>
      </c>
    </row>
    <row r="19" spans="1:7" ht="17.25">
      <c r="A19" s="814"/>
      <c r="B19" s="819" t="s">
        <v>29</v>
      </c>
      <c r="C19" s="822" t="s">
        <v>203</v>
      </c>
      <c r="D19" s="823"/>
      <c r="E19" s="824"/>
      <c r="F19" s="61" t="s">
        <v>159</v>
      </c>
      <c r="G19" s="26">
        <v>9317170</v>
      </c>
    </row>
    <row r="20" spans="1:7" ht="17.25">
      <c r="A20" s="814"/>
      <c r="B20" s="820"/>
      <c r="C20" s="825" t="s">
        <v>204</v>
      </c>
      <c r="D20" s="826"/>
      <c r="E20" s="827"/>
      <c r="F20" s="62"/>
      <c r="G20" s="27"/>
    </row>
    <row r="21" spans="1:7" ht="17.25">
      <c r="A21" s="814"/>
      <c r="B21" s="820"/>
      <c r="C21" s="825" t="s">
        <v>205</v>
      </c>
      <c r="D21" s="826"/>
      <c r="E21" s="827"/>
      <c r="F21" s="22"/>
      <c r="G21" s="27"/>
    </row>
    <row r="22" spans="1:7" ht="17.25">
      <c r="A22" s="814"/>
      <c r="B22" s="820"/>
      <c r="C22" s="825"/>
      <c r="D22" s="826"/>
      <c r="E22" s="827"/>
      <c r="F22" s="22"/>
      <c r="G22" s="27"/>
    </row>
    <row r="23" spans="1:7" ht="17.25">
      <c r="A23" s="814"/>
      <c r="B23" s="820"/>
      <c r="C23" s="825" t="s">
        <v>206</v>
      </c>
      <c r="D23" s="826"/>
      <c r="E23" s="827"/>
      <c r="F23" s="62" t="s">
        <v>159</v>
      </c>
      <c r="G23" s="27">
        <v>2889147</v>
      </c>
    </row>
    <row r="24" spans="1:7" ht="17.25">
      <c r="A24" s="814"/>
      <c r="B24" s="820"/>
      <c r="C24" s="825" t="s">
        <v>207</v>
      </c>
      <c r="D24" s="826"/>
      <c r="E24" s="827"/>
      <c r="F24" s="22"/>
      <c r="G24" s="27"/>
    </row>
    <row r="25" spans="1:7" ht="17.25">
      <c r="A25" s="814"/>
      <c r="B25" s="820"/>
      <c r="C25" s="825" t="s">
        <v>208</v>
      </c>
      <c r="D25" s="826"/>
      <c r="E25" s="827"/>
      <c r="F25" s="22"/>
      <c r="G25" s="27"/>
    </row>
    <row r="26" spans="1:7" ht="17.25">
      <c r="A26" s="814"/>
      <c r="B26" s="820"/>
      <c r="C26" s="825"/>
      <c r="D26" s="826"/>
      <c r="E26" s="827"/>
      <c r="F26" s="22"/>
      <c r="G26" s="27"/>
    </row>
    <row r="27" spans="1:7" ht="17.25">
      <c r="A27" s="814"/>
      <c r="B27" s="820"/>
      <c r="C27" s="825" t="s">
        <v>209</v>
      </c>
      <c r="D27" s="826"/>
      <c r="E27" s="827"/>
      <c r="F27" s="22"/>
      <c r="G27" s="27"/>
    </row>
    <row r="28" spans="1:7" ht="17.25">
      <c r="A28" s="814"/>
      <c r="B28" s="821"/>
      <c r="C28" s="278"/>
      <c r="D28" s="8"/>
      <c r="E28" s="836" t="s">
        <v>210</v>
      </c>
      <c r="F28" s="832"/>
      <c r="G28" s="28">
        <f>SUM(G19:G23)</f>
        <v>12206317</v>
      </c>
    </row>
    <row r="29" spans="1:7" ht="17.25">
      <c r="A29" s="814"/>
      <c r="B29" s="833" t="s">
        <v>31</v>
      </c>
      <c r="C29" s="838" t="s">
        <v>203</v>
      </c>
      <c r="D29" s="839"/>
      <c r="E29" s="840"/>
      <c r="F29" s="22"/>
      <c r="G29" s="29"/>
    </row>
    <row r="30" spans="1:7" ht="17.25">
      <c r="A30" s="814"/>
      <c r="B30" s="834"/>
      <c r="C30" s="825" t="s">
        <v>211</v>
      </c>
      <c r="D30" s="826"/>
      <c r="E30" s="827"/>
      <c r="F30" s="22"/>
      <c r="G30" s="37">
        <v>14218645</v>
      </c>
    </row>
    <row r="31" spans="1:7" ht="17.25">
      <c r="A31" s="814"/>
      <c r="B31" s="834"/>
      <c r="C31" s="825"/>
      <c r="D31" s="826"/>
      <c r="E31" s="827"/>
      <c r="F31" s="22"/>
      <c r="G31" s="37"/>
    </row>
    <row r="32" spans="1:7" ht="17.25">
      <c r="A32" s="814"/>
      <c r="B32" s="834"/>
      <c r="C32" s="825" t="s">
        <v>206</v>
      </c>
      <c r="D32" s="826"/>
      <c r="E32" s="827"/>
      <c r="F32" s="22"/>
      <c r="G32" s="37"/>
    </row>
    <row r="33" spans="1:7" ht="17.25">
      <c r="A33" s="814"/>
      <c r="B33" s="834"/>
      <c r="C33" s="825" t="s">
        <v>212</v>
      </c>
      <c r="D33" s="826"/>
      <c r="E33" s="827"/>
      <c r="F33" s="22"/>
      <c r="G33" s="37">
        <v>4409038</v>
      </c>
    </row>
    <row r="34" spans="1:7" ht="17.25">
      <c r="A34" s="814"/>
      <c r="B34" s="834"/>
      <c r="C34" s="825"/>
      <c r="D34" s="826"/>
      <c r="E34" s="827"/>
      <c r="F34" s="22"/>
      <c r="G34" s="37"/>
    </row>
    <row r="35" spans="1:7" ht="18" thickBot="1">
      <c r="A35" s="814"/>
      <c r="B35" s="835"/>
      <c r="C35" s="278"/>
      <c r="D35" s="8"/>
      <c r="E35" s="836" t="s">
        <v>107</v>
      </c>
      <c r="F35" s="837"/>
      <c r="G35" s="27">
        <f>SUM(G29:G34)</f>
        <v>18627683</v>
      </c>
    </row>
    <row r="36" spans="1:7" ht="18" thickBot="1">
      <c r="A36" s="849"/>
      <c r="B36" s="36"/>
      <c r="C36" s="9"/>
      <c r="D36" s="9"/>
      <c r="E36" s="10"/>
      <c r="F36" s="11" t="s">
        <v>108</v>
      </c>
      <c r="G36" s="30">
        <f>G28+G35</f>
        <v>30834000</v>
      </c>
    </row>
    <row r="37" spans="1:7">
      <c r="A37" s="841" t="s">
        <v>8</v>
      </c>
      <c r="B37" s="843" t="s">
        <v>2</v>
      </c>
      <c r="C37" s="844"/>
      <c r="D37" s="845" t="s">
        <v>17</v>
      </c>
      <c r="E37" s="846"/>
      <c r="F37" s="56" t="s">
        <v>18</v>
      </c>
      <c r="G37" s="57" t="s">
        <v>213</v>
      </c>
    </row>
    <row r="38" spans="1:7" ht="17.25" customHeight="1">
      <c r="A38" s="842"/>
      <c r="B38" s="819" t="s">
        <v>29</v>
      </c>
      <c r="C38" s="19" t="s">
        <v>160</v>
      </c>
      <c r="D38" s="828" t="s">
        <v>214</v>
      </c>
      <c r="E38" s="830"/>
      <c r="F38" s="12"/>
      <c r="G38" s="26"/>
    </row>
    <row r="39" spans="1:7" ht="17.25">
      <c r="A39" s="842"/>
      <c r="B39" s="820"/>
      <c r="C39" s="277" t="s">
        <v>172</v>
      </c>
      <c r="D39" s="828" t="s">
        <v>215</v>
      </c>
      <c r="E39" s="830"/>
      <c r="F39" s="13"/>
      <c r="G39" s="27">
        <v>417641090</v>
      </c>
    </row>
    <row r="40" spans="1:7" ht="17.25">
      <c r="A40" s="842"/>
      <c r="B40" s="820"/>
      <c r="C40" s="278"/>
      <c r="D40" s="828"/>
      <c r="E40" s="830"/>
      <c r="F40" s="13"/>
      <c r="G40" s="27"/>
    </row>
    <row r="41" spans="1:7" ht="17.25">
      <c r="A41" s="842"/>
      <c r="B41" s="820"/>
      <c r="C41" s="278" t="s">
        <v>216</v>
      </c>
      <c r="D41" s="847" t="s">
        <v>217</v>
      </c>
      <c r="E41" s="848"/>
      <c r="F41" s="13"/>
      <c r="G41" s="27"/>
    </row>
    <row r="42" spans="1:7" ht="17.25">
      <c r="A42" s="842"/>
      <c r="B42" s="820"/>
      <c r="C42" s="278"/>
      <c r="D42" s="828" t="s">
        <v>218</v>
      </c>
      <c r="E42" s="830"/>
      <c r="F42" s="13"/>
      <c r="G42" s="27">
        <v>156408115</v>
      </c>
    </row>
    <row r="43" spans="1:7" ht="17.25">
      <c r="A43" s="842"/>
      <c r="B43" s="820"/>
      <c r="C43" s="278"/>
      <c r="D43" s="828"/>
      <c r="E43" s="830"/>
      <c r="F43" s="13"/>
      <c r="G43" s="27"/>
    </row>
    <row r="44" spans="1:7" ht="17.25">
      <c r="A44" s="842"/>
      <c r="B44" s="820"/>
      <c r="C44" s="278" t="s">
        <v>219</v>
      </c>
      <c r="D44" s="847" t="s">
        <v>220</v>
      </c>
      <c r="E44" s="848"/>
      <c r="F44" s="13"/>
      <c r="G44" s="27"/>
    </row>
    <row r="45" spans="1:7" ht="17.25">
      <c r="A45" s="842"/>
      <c r="B45" s="820"/>
      <c r="C45" s="278"/>
      <c r="D45" s="828" t="s">
        <v>221</v>
      </c>
      <c r="E45" s="830"/>
      <c r="F45" s="13"/>
      <c r="G45" s="27">
        <v>183187621</v>
      </c>
    </row>
    <row r="46" spans="1:7" ht="17.25">
      <c r="A46" s="842"/>
      <c r="B46" s="820"/>
      <c r="C46" s="278"/>
      <c r="D46" s="828"/>
      <c r="E46" s="830"/>
      <c r="F46" s="13"/>
      <c r="G46" s="27"/>
    </row>
    <row r="47" spans="1:7" ht="17.25">
      <c r="A47" s="842"/>
      <c r="B47" s="820"/>
      <c r="C47" s="278" t="s">
        <v>222</v>
      </c>
      <c r="D47" s="847" t="s">
        <v>223</v>
      </c>
      <c r="E47" s="848"/>
      <c r="F47" s="13"/>
      <c r="G47" s="27"/>
    </row>
    <row r="48" spans="1:7" ht="17.25">
      <c r="A48" s="842"/>
      <c r="B48" s="820"/>
      <c r="C48" s="278"/>
      <c r="D48" s="828" t="s">
        <v>224</v>
      </c>
      <c r="E48" s="830"/>
      <c r="F48" s="13"/>
      <c r="G48" s="27">
        <v>47690060</v>
      </c>
    </row>
    <row r="49" spans="1:13" ht="17.25">
      <c r="A49" s="842"/>
      <c r="B49" s="820"/>
      <c r="C49" s="278"/>
      <c r="D49" s="828"/>
      <c r="E49" s="830"/>
      <c r="F49" s="13"/>
      <c r="G49" s="27"/>
    </row>
    <row r="50" spans="1:13" ht="17.25">
      <c r="A50" s="842"/>
      <c r="B50" s="820"/>
      <c r="C50" s="278" t="s">
        <v>225</v>
      </c>
      <c r="D50" s="847" t="s">
        <v>226</v>
      </c>
      <c r="E50" s="848"/>
      <c r="F50" s="13"/>
      <c r="G50" s="27"/>
    </row>
    <row r="51" spans="1:13" ht="17.25">
      <c r="A51" s="842"/>
      <c r="B51" s="820"/>
      <c r="C51" s="278"/>
      <c r="D51" s="828" t="s">
        <v>227</v>
      </c>
      <c r="E51" s="830"/>
      <c r="F51" s="13"/>
      <c r="G51" s="27">
        <v>5403786</v>
      </c>
    </row>
    <row r="52" spans="1:13" ht="17.25">
      <c r="A52" s="842"/>
      <c r="B52" s="820"/>
      <c r="C52" s="278"/>
      <c r="D52" s="828"/>
      <c r="E52" s="830"/>
      <c r="F52" s="13"/>
      <c r="G52" s="27"/>
    </row>
    <row r="53" spans="1:13" ht="17.25">
      <c r="A53" s="842"/>
      <c r="B53" s="820"/>
      <c r="C53" s="278"/>
      <c r="D53" s="825"/>
      <c r="E53" s="827"/>
      <c r="F53" s="13"/>
      <c r="G53" s="27"/>
      <c r="M53" s="25"/>
    </row>
    <row r="54" spans="1:13" ht="17.25">
      <c r="A54" s="842"/>
      <c r="B54" s="820"/>
      <c r="C54" s="278"/>
      <c r="D54" s="853" t="s">
        <v>161</v>
      </c>
      <c r="E54" s="854"/>
      <c r="F54" s="13"/>
      <c r="G54" s="64">
        <v>-23876579</v>
      </c>
    </row>
    <row r="55" spans="1:13" ht="17.25">
      <c r="A55" s="842"/>
      <c r="B55" s="820"/>
      <c r="C55" s="14"/>
      <c r="D55" s="825"/>
      <c r="E55" s="827"/>
      <c r="F55" s="13"/>
      <c r="G55" s="27"/>
    </row>
    <row r="56" spans="1:13" ht="17.25">
      <c r="A56" s="842"/>
      <c r="B56" s="821"/>
      <c r="C56" s="6"/>
      <c r="D56" s="6"/>
      <c r="E56" s="831" t="s">
        <v>109</v>
      </c>
      <c r="F56" s="832"/>
      <c r="G56" s="28">
        <f>SUM(G38:G55)</f>
        <v>786454093</v>
      </c>
    </row>
    <row r="57" spans="1:13" ht="17.25" customHeight="1">
      <c r="A57" s="842"/>
      <c r="B57" s="834" t="s">
        <v>31</v>
      </c>
      <c r="C57" s="279" t="s">
        <v>160</v>
      </c>
      <c r="D57" s="825" t="s">
        <v>228</v>
      </c>
      <c r="E57" s="827"/>
      <c r="F57" s="15"/>
      <c r="G57" s="27">
        <v>637349134</v>
      </c>
    </row>
    <row r="58" spans="1:13" ht="17.25">
      <c r="A58" s="842"/>
      <c r="B58" s="834"/>
      <c r="C58" s="279"/>
      <c r="D58" s="825"/>
      <c r="E58" s="827"/>
      <c r="F58" s="15"/>
      <c r="G58" s="27"/>
    </row>
    <row r="59" spans="1:13" ht="17.25">
      <c r="A59" s="842"/>
      <c r="B59" s="834"/>
      <c r="C59" s="279" t="s">
        <v>216</v>
      </c>
      <c r="D59" s="825" t="s">
        <v>229</v>
      </c>
      <c r="E59" s="827"/>
      <c r="F59" s="15"/>
      <c r="G59" s="27">
        <v>238689581</v>
      </c>
    </row>
    <row r="60" spans="1:13" ht="17.25">
      <c r="A60" s="842"/>
      <c r="B60" s="834"/>
      <c r="C60" s="279"/>
      <c r="D60" s="825"/>
      <c r="E60" s="827"/>
      <c r="F60" s="15"/>
      <c r="G60" s="27"/>
    </row>
    <row r="61" spans="1:13" ht="17.25">
      <c r="A61" s="842"/>
      <c r="B61" s="834"/>
      <c r="C61" s="279" t="s">
        <v>219</v>
      </c>
      <c r="D61" s="825" t="s">
        <v>230</v>
      </c>
      <c r="E61" s="827"/>
      <c r="F61" s="15"/>
      <c r="G61" s="27">
        <v>279556955</v>
      </c>
    </row>
    <row r="62" spans="1:13" ht="17.25">
      <c r="A62" s="842"/>
      <c r="B62" s="834"/>
      <c r="C62" s="279"/>
      <c r="D62" s="825"/>
      <c r="E62" s="827"/>
      <c r="F62" s="15"/>
      <c r="G62" s="27"/>
    </row>
    <row r="63" spans="1:13" ht="17.25">
      <c r="A63" s="842"/>
      <c r="B63" s="834"/>
      <c r="C63" s="279" t="s">
        <v>222</v>
      </c>
      <c r="D63" s="825" t="s">
        <v>231</v>
      </c>
      <c r="E63" s="827"/>
      <c r="F63" s="15"/>
      <c r="G63" s="27">
        <v>72778324</v>
      </c>
    </row>
    <row r="64" spans="1:13" ht="17.25">
      <c r="A64" s="842"/>
      <c r="B64" s="834"/>
      <c r="C64" s="279"/>
      <c r="D64" s="825"/>
      <c r="E64" s="827"/>
      <c r="F64" s="15"/>
      <c r="G64" s="27"/>
    </row>
    <row r="65" spans="1:7" ht="17.25">
      <c r="A65" s="842"/>
      <c r="B65" s="834"/>
      <c r="C65" s="279" t="s">
        <v>225</v>
      </c>
      <c r="D65" s="825" t="s">
        <v>232</v>
      </c>
      <c r="E65" s="827"/>
      <c r="F65" s="15"/>
      <c r="G65" s="27">
        <v>8246550</v>
      </c>
    </row>
    <row r="66" spans="1:7" ht="17.25">
      <c r="A66" s="842"/>
      <c r="B66" s="834"/>
      <c r="C66" s="279"/>
      <c r="D66" s="825"/>
      <c r="E66" s="827"/>
      <c r="F66" s="15"/>
      <c r="G66" s="27"/>
    </row>
    <row r="67" spans="1:7" ht="17.25">
      <c r="A67" s="842"/>
      <c r="B67" s="834"/>
      <c r="C67" s="279" t="s">
        <v>233</v>
      </c>
      <c r="D67" s="825"/>
      <c r="E67" s="827"/>
      <c r="F67" s="15"/>
      <c r="G67" s="27">
        <v>200649744</v>
      </c>
    </row>
    <row r="68" spans="1:7" ht="17.25">
      <c r="A68" s="842"/>
      <c r="B68" s="834"/>
      <c r="C68" s="279"/>
      <c r="D68" s="862"/>
      <c r="E68" s="863"/>
      <c r="F68" s="15"/>
      <c r="G68" s="27"/>
    </row>
    <row r="69" spans="1:7" ht="17.25">
      <c r="A69" s="842"/>
      <c r="B69" s="834"/>
      <c r="C69" s="279"/>
      <c r="D69" s="862"/>
      <c r="E69" s="863"/>
      <c r="F69" s="15"/>
      <c r="G69" s="27"/>
    </row>
    <row r="70" spans="1:7" ht="17.25">
      <c r="A70" s="842"/>
      <c r="B70" s="834"/>
      <c r="C70" s="279"/>
      <c r="D70" s="855" t="s">
        <v>161</v>
      </c>
      <c r="E70" s="856"/>
      <c r="F70" s="15"/>
      <c r="G70" s="65">
        <v>23876579</v>
      </c>
    </row>
    <row r="71" spans="1:7" ht="17.25">
      <c r="A71" s="842"/>
      <c r="B71" s="834"/>
      <c r="C71" s="14"/>
      <c r="D71" s="825"/>
      <c r="E71" s="827"/>
      <c r="F71" s="13"/>
      <c r="G71" s="27"/>
    </row>
    <row r="72" spans="1:7" ht="18" thickBot="1">
      <c r="A72" s="842"/>
      <c r="B72" s="835"/>
      <c r="C72" s="16"/>
      <c r="D72" s="278"/>
      <c r="E72" s="836" t="s">
        <v>110</v>
      </c>
      <c r="F72" s="857"/>
      <c r="G72" s="31">
        <f>SUM(G57:G71)</f>
        <v>1461146867</v>
      </c>
    </row>
    <row r="73" spans="1:7" ht="18" thickBot="1">
      <c r="A73" s="38"/>
      <c r="B73" s="36"/>
      <c r="C73" s="9"/>
      <c r="D73" s="9"/>
      <c r="E73" s="9"/>
      <c r="F73" s="11" t="s">
        <v>111</v>
      </c>
      <c r="G73" s="32">
        <f>G56+G72</f>
        <v>2247600960</v>
      </c>
    </row>
    <row r="74" spans="1:7" ht="13.5" customHeight="1" thickBot="1">
      <c r="A74" s="858"/>
      <c r="B74" s="859"/>
      <c r="C74" s="860"/>
      <c r="D74" s="861"/>
      <c r="E74" s="17"/>
      <c r="F74" s="18" t="s">
        <v>112</v>
      </c>
      <c r="G74" s="33">
        <f>G17+G36+G73</f>
        <v>2280739460</v>
      </c>
    </row>
    <row r="75" spans="1:7" ht="17.25" customHeight="1">
      <c r="C75" s="8"/>
      <c r="D75" s="8"/>
      <c r="E75" s="8"/>
      <c r="F75" s="8"/>
      <c r="G75" s="24"/>
    </row>
    <row r="76" spans="1:7">
      <c r="C76" s="8"/>
      <c r="D76" s="8"/>
      <c r="E76" s="8"/>
      <c r="F76" s="8"/>
      <c r="G76" s="24"/>
    </row>
    <row r="81" ht="17.25" customHeight="1"/>
    <row r="88" ht="13.5" customHeight="1"/>
    <row r="89" ht="17.25" customHeight="1"/>
    <row r="97" ht="17.25" customHeight="1"/>
    <row r="105" ht="13.5" customHeight="1"/>
    <row r="106" ht="17.25" customHeight="1"/>
    <row r="112" ht="17.25" customHeight="1"/>
    <row r="119" ht="13.5" customHeight="1"/>
    <row r="120" ht="17.25" customHeight="1"/>
    <row r="128" ht="17.25" customHeight="1"/>
    <row r="136" ht="13.5" customHeight="1"/>
    <row r="137" ht="17.25" customHeight="1"/>
    <row r="143" ht="17.25" customHeight="1"/>
    <row r="150" ht="17.25" customHeight="1"/>
    <row r="158" ht="17.25" customHeight="1"/>
  </sheetData>
  <mergeCells count="79">
    <mergeCell ref="A74:D74"/>
    <mergeCell ref="D64:E64"/>
    <mergeCell ref="D65:E65"/>
    <mergeCell ref="D66:E66"/>
    <mergeCell ref="D67:E67"/>
    <mergeCell ref="D68:E68"/>
    <mergeCell ref="D69:E69"/>
    <mergeCell ref="D53:E53"/>
    <mergeCell ref="D55:E55"/>
    <mergeCell ref="E56:F56"/>
    <mergeCell ref="B57:B72"/>
    <mergeCell ref="D57:E57"/>
    <mergeCell ref="D58:E58"/>
    <mergeCell ref="D59:E59"/>
    <mergeCell ref="D60:E60"/>
    <mergeCell ref="D61:E61"/>
    <mergeCell ref="D62:E62"/>
    <mergeCell ref="D63:E63"/>
    <mergeCell ref="D70:E70"/>
    <mergeCell ref="D71:E71"/>
    <mergeCell ref="E72:F72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C23:E23"/>
    <mergeCell ref="E35:F35"/>
    <mergeCell ref="A37:A72"/>
    <mergeCell ref="B37:C37"/>
    <mergeCell ref="D37:E37"/>
    <mergeCell ref="B38:B56"/>
    <mergeCell ref="D38:E38"/>
    <mergeCell ref="D39:E39"/>
    <mergeCell ref="D40:E40"/>
    <mergeCell ref="D41:E41"/>
    <mergeCell ref="D42:E42"/>
    <mergeCell ref="A18:A36"/>
    <mergeCell ref="B18:E18"/>
    <mergeCell ref="C24:E24"/>
    <mergeCell ref="C25:E25"/>
    <mergeCell ref="D54:E54"/>
    <mergeCell ref="E16:F16"/>
    <mergeCell ref="C26:E26"/>
    <mergeCell ref="C27:E27"/>
    <mergeCell ref="E28:F28"/>
    <mergeCell ref="B29:B35"/>
    <mergeCell ref="C29:E29"/>
    <mergeCell ref="C30:E30"/>
    <mergeCell ref="C31:E31"/>
    <mergeCell ref="C32:E32"/>
    <mergeCell ref="C33:E33"/>
    <mergeCell ref="C34:E34"/>
    <mergeCell ref="B19:B28"/>
    <mergeCell ref="C19:E19"/>
    <mergeCell ref="C20:E20"/>
    <mergeCell ref="C21:E21"/>
    <mergeCell ref="C22:E22"/>
    <mergeCell ref="A2:G2"/>
    <mergeCell ref="A4:A17"/>
    <mergeCell ref="B4:E4"/>
    <mergeCell ref="B5:B10"/>
    <mergeCell ref="C5:E5"/>
    <mergeCell ref="C6:E6"/>
    <mergeCell ref="C7:E7"/>
    <mergeCell ref="C8:E8"/>
    <mergeCell ref="C9:E9"/>
    <mergeCell ref="E10:F10"/>
    <mergeCell ref="B11:B16"/>
    <mergeCell ref="C11:E11"/>
    <mergeCell ref="C12:E12"/>
    <mergeCell ref="C13:E13"/>
    <mergeCell ref="C14:E14"/>
    <mergeCell ref="C15:E15"/>
  </mergeCells>
  <phoneticPr fontId="7"/>
  <printOptions horizontalCentered="1"/>
  <pageMargins left="0.59055118110236227" right="0.39370078740157483" top="0.55118110236220474" bottom="0.35433070866141736" header="0.51181102362204722" footer="0.19685039370078741"/>
  <pageSetup paperSize="9" scale="68"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9"/>
  <sheetViews>
    <sheetView view="pageBreakPreview" zoomScaleNormal="100" zoomScaleSheetLayoutView="100" workbookViewId="0">
      <selection activeCell="A12" sqref="A12:XFD12"/>
    </sheetView>
  </sheetViews>
  <sheetFormatPr defaultColWidth="9" defaultRowHeight="13.5"/>
  <cols>
    <col min="1" max="1" width="2.125" style="284" customWidth="1"/>
    <col min="2" max="2" width="3.125" style="374" customWidth="1"/>
    <col min="3" max="3" width="17.625" style="284" customWidth="1"/>
    <col min="4" max="4" width="17" style="284" customWidth="1"/>
    <col min="5" max="5" width="9" style="284"/>
    <col min="6" max="6" width="6.5" style="284" customWidth="1"/>
    <col min="7" max="7" width="9" style="284"/>
    <col min="8" max="8" width="10.25" style="375" customWidth="1"/>
    <col min="9" max="9" width="14.75" style="375" customWidth="1"/>
    <col min="10" max="10" width="9" style="284"/>
    <col min="11" max="11" width="2.125" style="284" customWidth="1"/>
    <col min="12" max="16384" width="9" style="284"/>
  </cols>
  <sheetData>
    <row r="1" spans="2:10" ht="13.5" customHeight="1">
      <c r="B1" s="282"/>
      <c r="C1" s="282"/>
      <c r="D1" s="282"/>
      <c r="E1" s="282"/>
      <c r="F1" s="282"/>
      <c r="G1" s="282"/>
      <c r="H1" s="282"/>
      <c r="I1" s="282"/>
      <c r="J1" s="283" t="s">
        <v>267</v>
      </c>
    </row>
    <row r="2" spans="2:10" ht="13.5" customHeight="1">
      <c r="B2" s="865" t="s">
        <v>96</v>
      </c>
      <c r="C2" s="865"/>
      <c r="D2" s="865"/>
      <c r="E2" s="865"/>
      <c r="F2" s="865"/>
      <c r="G2" s="865"/>
      <c r="H2" s="865"/>
      <c r="I2" s="865"/>
      <c r="J2" s="865"/>
    </row>
    <row r="3" spans="2:10" ht="13.5" customHeight="1">
      <c r="B3" s="865"/>
      <c r="C3" s="865"/>
      <c r="D3" s="865"/>
      <c r="E3" s="865"/>
      <c r="F3" s="865"/>
      <c r="G3" s="865"/>
      <c r="H3" s="865"/>
      <c r="I3" s="865"/>
      <c r="J3" s="865"/>
    </row>
    <row r="4" spans="2:10" ht="15" customHeight="1">
      <c r="B4" s="282"/>
      <c r="C4" s="282"/>
      <c r="D4" s="282"/>
      <c r="E4" s="282"/>
      <c r="F4" s="282"/>
      <c r="G4" s="282"/>
      <c r="H4" s="282"/>
      <c r="I4" s="282"/>
      <c r="J4" s="282"/>
    </row>
    <row r="5" spans="2:10" s="286" customFormat="1" ht="15" customHeight="1">
      <c r="B5" s="199" t="s">
        <v>181</v>
      </c>
      <c r="C5" s="200"/>
      <c r="D5" s="684" t="s">
        <v>182</v>
      </c>
      <c r="E5" s="685"/>
      <c r="F5" s="685"/>
      <c r="G5" s="686"/>
      <c r="H5" s="287"/>
      <c r="I5" s="288"/>
      <c r="J5" s="289"/>
    </row>
    <row r="6" spans="2:10" s="286" customFormat="1" ht="15" customHeight="1">
      <c r="B6" s="275" t="s">
        <v>93</v>
      </c>
      <c r="C6" s="276"/>
      <c r="D6" s="675" t="s">
        <v>248</v>
      </c>
      <c r="E6" s="676"/>
      <c r="F6" s="676"/>
      <c r="G6" s="677"/>
      <c r="H6" s="291"/>
      <c r="I6" s="288"/>
      <c r="J6" s="289"/>
    </row>
    <row r="7" spans="2:10" s="286" customFormat="1" ht="15" customHeight="1">
      <c r="B7" s="202" t="s">
        <v>94</v>
      </c>
      <c r="C7" s="203"/>
      <c r="D7" s="678" t="s">
        <v>183</v>
      </c>
      <c r="E7" s="679"/>
      <c r="F7" s="679"/>
      <c r="G7" s="680"/>
      <c r="H7" s="291"/>
      <c r="I7" s="288"/>
      <c r="J7" s="289"/>
    </row>
    <row r="8" spans="2:10" s="286" customFormat="1" ht="15" customHeight="1">
      <c r="B8" s="204" t="s">
        <v>56</v>
      </c>
      <c r="C8" s="205"/>
      <c r="D8" s="681" t="s">
        <v>249</v>
      </c>
      <c r="E8" s="682"/>
      <c r="F8" s="682"/>
      <c r="G8" s="683"/>
      <c r="H8" s="291"/>
      <c r="I8" s="288"/>
      <c r="J8" s="289"/>
    </row>
    <row r="9" spans="2:10" s="294" customFormat="1" ht="11.45" customHeight="1" thickBot="1">
      <c r="B9" s="866"/>
      <c r="C9" s="866"/>
      <c r="H9" s="295"/>
      <c r="I9" s="295"/>
    </row>
    <row r="10" spans="2:10" s="285" customFormat="1" ht="15" customHeight="1">
      <c r="B10" s="867" t="s">
        <v>57</v>
      </c>
      <c r="C10" s="868"/>
      <c r="D10" s="296" t="s">
        <v>58</v>
      </c>
      <c r="E10" s="869" t="s">
        <v>59</v>
      </c>
      <c r="F10" s="869"/>
      <c r="G10" s="296" t="s">
        <v>60</v>
      </c>
      <c r="H10" s="297" t="s">
        <v>61</v>
      </c>
      <c r="I10" s="869" t="s">
        <v>62</v>
      </c>
      <c r="J10" s="870"/>
    </row>
    <row r="11" spans="2:10" s="285" customFormat="1" ht="15" customHeight="1">
      <c r="B11" s="298"/>
      <c r="C11" s="299"/>
      <c r="D11" s="299"/>
      <c r="E11" s="299"/>
      <c r="F11" s="299"/>
      <c r="G11" s="299"/>
      <c r="H11" s="300"/>
      <c r="I11" s="299"/>
      <c r="J11" s="301"/>
    </row>
    <row r="12" spans="2:10" s="286" customFormat="1" ht="12" customHeight="1">
      <c r="B12" s="302"/>
      <c r="C12" s="303"/>
      <c r="D12" s="304"/>
      <c r="E12" s="304"/>
      <c r="F12" s="304"/>
      <c r="G12" s="304"/>
      <c r="H12" s="305"/>
      <c r="I12" s="305"/>
      <c r="J12" s="306"/>
    </row>
    <row r="13" spans="2:10" s="286" customFormat="1" ht="15" customHeight="1">
      <c r="B13" s="307" t="s">
        <v>63</v>
      </c>
      <c r="C13" s="308" t="s">
        <v>234</v>
      </c>
      <c r="D13" s="309" t="s">
        <v>235</v>
      </c>
      <c r="E13" s="310">
        <v>3889</v>
      </c>
      <c r="F13" s="309" t="s">
        <v>64</v>
      </c>
      <c r="G13" s="309"/>
      <c r="H13" s="311"/>
      <c r="I13" s="311"/>
      <c r="J13" s="312"/>
    </row>
    <row r="14" spans="2:10" s="286" customFormat="1" ht="10.15" customHeight="1">
      <c r="B14" s="307"/>
      <c r="C14" s="308"/>
      <c r="D14" s="309"/>
      <c r="E14" s="309"/>
      <c r="F14" s="309"/>
      <c r="G14" s="309"/>
      <c r="H14" s="311"/>
      <c r="I14" s="311"/>
      <c r="J14" s="312"/>
    </row>
    <row r="15" spans="2:10" s="286" customFormat="1" ht="10.15" customHeight="1">
      <c r="B15" s="307" t="s">
        <v>65</v>
      </c>
      <c r="C15" s="308"/>
      <c r="D15" s="309"/>
      <c r="E15" s="309"/>
      <c r="F15" s="309"/>
      <c r="G15" s="309"/>
      <c r="H15" s="311"/>
      <c r="I15" s="311"/>
      <c r="J15" s="312"/>
    </row>
    <row r="16" spans="2:10" s="286" customFormat="1" ht="15" customHeight="1">
      <c r="B16" s="307"/>
      <c r="C16" s="313" t="s">
        <v>66</v>
      </c>
      <c r="D16" s="314" t="s">
        <v>187</v>
      </c>
      <c r="E16" s="314"/>
      <c r="F16" s="314"/>
      <c r="G16" s="314">
        <v>188.9</v>
      </c>
      <c r="H16" s="315"/>
      <c r="I16" s="315"/>
      <c r="J16" s="316"/>
    </row>
    <row r="17" spans="2:10" s="286" customFormat="1" ht="15" customHeight="1">
      <c r="B17" s="307" t="s">
        <v>67</v>
      </c>
      <c r="C17" s="308" t="s">
        <v>68</v>
      </c>
      <c r="D17" s="309" t="s">
        <v>182</v>
      </c>
      <c r="E17" s="309"/>
      <c r="F17" s="309"/>
      <c r="G17" s="317">
        <v>1</v>
      </c>
      <c r="H17" s="311"/>
      <c r="I17" s="311"/>
      <c r="J17" s="312"/>
    </row>
    <row r="18" spans="2:10" s="286" customFormat="1" ht="15" customHeight="1">
      <c r="B18" s="307"/>
      <c r="C18" s="308" t="s">
        <v>69</v>
      </c>
      <c r="D18" s="309"/>
      <c r="E18" s="309"/>
      <c r="F18" s="309"/>
      <c r="G18" s="309"/>
      <c r="H18" s="311"/>
      <c r="I18" s="311"/>
      <c r="J18" s="312"/>
    </row>
    <row r="19" spans="2:10" s="286" customFormat="1" ht="15" customHeight="1">
      <c r="B19" s="307" t="s">
        <v>70</v>
      </c>
      <c r="C19" s="308" t="s">
        <v>71</v>
      </c>
      <c r="D19" s="309"/>
      <c r="E19" s="309"/>
      <c r="F19" s="309"/>
      <c r="G19" s="309"/>
      <c r="H19" s="311"/>
      <c r="I19" s="311"/>
      <c r="J19" s="312"/>
    </row>
    <row r="20" spans="2:10" s="286" customFormat="1" ht="15" customHeight="1">
      <c r="B20" s="307"/>
      <c r="C20" s="39" t="s">
        <v>72</v>
      </c>
      <c r="D20" s="292"/>
      <c r="E20" s="292"/>
      <c r="F20" s="292"/>
      <c r="G20" s="318"/>
      <c r="H20" s="319"/>
      <c r="I20" s="319"/>
      <c r="J20" s="40"/>
    </row>
    <row r="21" spans="2:10" s="286" customFormat="1" ht="15" customHeight="1">
      <c r="B21" s="307" t="s">
        <v>73</v>
      </c>
      <c r="C21" s="320" t="s">
        <v>74</v>
      </c>
      <c r="D21" s="321"/>
      <c r="E21" s="321"/>
      <c r="F21" s="321"/>
      <c r="G21" s="321"/>
      <c r="H21" s="322">
        <f>G16*G17</f>
        <v>188.9</v>
      </c>
      <c r="I21" s="323"/>
      <c r="J21" s="324"/>
    </row>
    <row r="22" spans="2:10" s="286" customFormat="1" ht="15" customHeight="1">
      <c r="B22" s="325"/>
      <c r="C22" s="326"/>
      <c r="D22" s="327"/>
      <c r="E22" s="327"/>
      <c r="F22" s="327"/>
      <c r="G22" s="864" t="s">
        <v>75</v>
      </c>
      <c r="H22" s="864"/>
      <c r="I22" s="328">
        <f>E13*H21*1000</f>
        <v>734632100</v>
      </c>
      <c r="J22" s="329" t="s">
        <v>1</v>
      </c>
    </row>
    <row r="23" spans="2:10" s="286" customFormat="1" ht="15" customHeight="1">
      <c r="B23" s="330"/>
      <c r="C23" s="331" t="s">
        <v>236</v>
      </c>
      <c r="D23" s="290"/>
      <c r="E23" s="290"/>
      <c r="F23" s="290"/>
      <c r="G23" s="290"/>
      <c r="H23" s="332"/>
      <c r="I23" s="332"/>
      <c r="J23" s="333"/>
    </row>
    <row r="24" spans="2:10" s="286" customFormat="1" ht="15" customHeight="1">
      <c r="B24" s="334"/>
      <c r="C24" s="39" t="s">
        <v>237</v>
      </c>
      <c r="D24" s="41"/>
      <c r="E24" s="42">
        <v>1000</v>
      </c>
      <c r="F24" s="43" t="s">
        <v>238</v>
      </c>
      <c r="G24" s="44">
        <v>2.2999999999999998</v>
      </c>
      <c r="H24" s="45">
        <f>E24*G24*1000</f>
        <v>2300000</v>
      </c>
      <c r="I24" s="46"/>
      <c r="J24" s="40"/>
    </row>
    <row r="25" spans="2:10" s="286" customFormat="1" ht="15" customHeight="1">
      <c r="B25" s="334"/>
      <c r="C25" s="39" t="s">
        <v>239</v>
      </c>
      <c r="D25" s="41" t="s">
        <v>85</v>
      </c>
      <c r="E25" s="42">
        <v>1</v>
      </c>
      <c r="F25" s="43" t="s">
        <v>86</v>
      </c>
      <c r="G25" s="44"/>
      <c r="H25" s="45">
        <f>29.9*20*3*1000</f>
        <v>1794000</v>
      </c>
      <c r="I25" s="46" t="s">
        <v>87</v>
      </c>
      <c r="J25" s="40"/>
    </row>
    <row r="26" spans="2:10" s="286" customFormat="1" ht="15" customHeight="1">
      <c r="B26" s="334"/>
      <c r="C26" s="39" t="s">
        <v>88</v>
      </c>
      <c r="D26" s="41" t="s">
        <v>89</v>
      </c>
      <c r="E26" s="42">
        <v>1</v>
      </c>
      <c r="F26" s="43" t="s">
        <v>86</v>
      </c>
      <c r="G26" s="44"/>
      <c r="H26" s="45">
        <v>7560000</v>
      </c>
      <c r="I26" s="46" t="s">
        <v>90</v>
      </c>
      <c r="J26" s="40"/>
    </row>
    <row r="27" spans="2:10" s="286" customFormat="1" ht="15" customHeight="1">
      <c r="B27" s="334"/>
      <c r="C27" s="63" t="s">
        <v>162</v>
      </c>
      <c r="D27" s="47"/>
      <c r="E27" s="42">
        <v>1</v>
      </c>
      <c r="F27" s="43" t="s">
        <v>86</v>
      </c>
      <c r="G27" s="47"/>
      <c r="H27" s="60">
        <v>37800000</v>
      </c>
      <c r="I27" s="48"/>
      <c r="J27" s="40"/>
    </row>
    <row r="28" spans="2:10" s="286" customFormat="1" ht="15" customHeight="1">
      <c r="B28" s="334" t="s">
        <v>76</v>
      </c>
      <c r="C28" s="63" t="s">
        <v>163</v>
      </c>
      <c r="D28" s="47"/>
      <c r="E28" s="42">
        <v>1</v>
      </c>
      <c r="F28" s="43" t="s">
        <v>86</v>
      </c>
      <c r="G28" s="47"/>
      <c r="H28" s="60">
        <v>4320000</v>
      </c>
      <c r="I28" s="48"/>
      <c r="J28" s="40"/>
    </row>
    <row r="29" spans="2:10" s="286" customFormat="1" ht="15" customHeight="1">
      <c r="B29" s="334"/>
      <c r="C29" s="39"/>
      <c r="D29" s="41"/>
      <c r="E29" s="42"/>
      <c r="F29" s="43"/>
      <c r="G29" s="44"/>
      <c r="H29" s="335" t="s">
        <v>77</v>
      </c>
      <c r="I29" s="336">
        <f>SUM(H24:H28)</f>
        <v>53774000</v>
      </c>
      <c r="J29" s="40"/>
    </row>
    <row r="30" spans="2:10" s="286" customFormat="1" ht="15" customHeight="1">
      <c r="B30" s="334" t="s">
        <v>78</v>
      </c>
      <c r="C30" s="337" t="s">
        <v>79</v>
      </c>
      <c r="D30" s="292"/>
      <c r="E30" s="338"/>
      <c r="F30" s="292"/>
      <c r="G30" s="338"/>
      <c r="H30" s="319"/>
      <c r="I30" s="319"/>
      <c r="J30" s="40"/>
    </row>
    <row r="31" spans="2:10" s="286" customFormat="1" ht="15" customHeight="1">
      <c r="B31" s="334"/>
      <c r="C31" s="39" t="s">
        <v>240</v>
      </c>
      <c r="D31" s="41" t="s">
        <v>241</v>
      </c>
      <c r="E31" s="42">
        <v>100</v>
      </c>
      <c r="F31" s="43" t="s">
        <v>242</v>
      </c>
      <c r="G31" s="44">
        <v>23.6</v>
      </c>
      <c r="H31" s="45">
        <f>E31*G31*1000</f>
        <v>2360000</v>
      </c>
      <c r="I31" s="46"/>
      <c r="J31" s="40"/>
    </row>
    <row r="32" spans="2:10" s="286" customFormat="1" ht="15" customHeight="1">
      <c r="B32" s="334" t="s">
        <v>67</v>
      </c>
      <c r="C32" s="39"/>
      <c r="D32" s="41"/>
      <c r="E32" s="42"/>
      <c r="F32" s="43"/>
      <c r="G32" s="44"/>
      <c r="H32" s="45"/>
      <c r="I32" s="873"/>
      <c r="J32" s="874"/>
    </row>
    <row r="33" spans="2:10" s="286" customFormat="1" ht="15" customHeight="1">
      <c r="B33" s="334"/>
      <c r="C33" s="339"/>
      <c r="D33" s="47"/>
      <c r="E33" s="875"/>
      <c r="F33" s="876"/>
      <c r="G33" s="47"/>
      <c r="H33" s="60"/>
      <c r="I33" s="48"/>
      <c r="J33" s="40"/>
    </row>
    <row r="34" spans="2:10" s="286" customFormat="1" ht="15" customHeight="1">
      <c r="B34" s="334" t="s">
        <v>70</v>
      </c>
      <c r="C34" s="340"/>
      <c r="D34" s="47"/>
      <c r="E34" s="875"/>
      <c r="F34" s="876"/>
      <c r="G34" s="47"/>
      <c r="H34" s="47"/>
      <c r="I34" s="48"/>
      <c r="J34" s="341"/>
    </row>
    <row r="35" spans="2:10" s="286" customFormat="1" ht="15" customHeight="1">
      <c r="B35" s="334"/>
      <c r="C35" s="313"/>
      <c r="D35" s="342"/>
      <c r="E35" s="343"/>
      <c r="F35" s="344"/>
      <c r="G35" s="345"/>
      <c r="H35" s="335" t="s">
        <v>80</v>
      </c>
      <c r="I35" s="336">
        <f>SUM(H31:H34)</f>
        <v>2360000</v>
      </c>
      <c r="J35" s="312"/>
    </row>
    <row r="36" spans="2:10" s="286" customFormat="1" ht="15" customHeight="1">
      <c r="B36" s="334" t="s">
        <v>73</v>
      </c>
      <c r="C36" s="337" t="s">
        <v>81</v>
      </c>
      <c r="D36" s="292"/>
      <c r="E36" s="338"/>
      <c r="F36" s="292"/>
      <c r="G36" s="338"/>
      <c r="H36" s="319"/>
      <c r="I36" s="319"/>
      <c r="J36" s="40"/>
    </row>
    <row r="37" spans="2:10" s="286" customFormat="1" ht="15" customHeight="1">
      <c r="B37" s="334"/>
      <c r="C37" s="39" t="s">
        <v>243</v>
      </c>
      <c r="D37" s="41"/>
      <c r="E37" s="42">
        <v>1</v>
      </c>
      <c r="F37" s="43" t="s">
        <v>244</v>
      </c>
      <c r="G37" s="49">
        <v>3010</v>
      </c>
      <c r="H37" s="45">
        <f>E37*G37*1000</f>
        <v>3010000</v>
      </c>
      <c r="I37" s="46"/>
      <c r="J37" s="40"/>
    </row>
    <row r="38" spans="2:10" s="286" customFormat="1" ht="15" customHeight="1">
      <c r="B38" s="334"/>
      <c r="C38" s="39" t="s">
        <v>245</v>
      </c>
      <c r="D38" s="41" t="s">
        <v>91</v>
      </c>
      <c r="E38" s="42">
        <v>1</v>
      </c>
      <c r="F38" s="43" t="s">
        <v>92</v>
      </c>
      <c r="G38" s="49">
        <v>11912</v>
      </c>
      <c r="H38" s="45">
        <f>E38*G38*1000</f>
        <v>11912000</v>
      </c>
      <c r="I38" s="46"/>
      <c r="J38" s="40"/>
    </row>
    <row r="39" spans="2:10" s="286" customFormat="1" ht="15" customHeight="1">
      <c r="B39" s="334"/>
      <c r="C39" s="339"/>
      <c r="D39" s="47"/>
      <c r="E39" s="875"/>
      <c r="F39" s="876"/>
      <c r="G39" s="47"/>
      <c r="H39" s="60"/>
      <c r="I39" s="48"/>
      <c r="J39" s="40"/>
    </row>
    <row r="40" spans="2:10" s="286" customFormat="1" ht="15" customHeight="1">
      <c r="B40" s="334"/>
      <c r="C40" s="340"/>
      <c r="D40" s="47"/>
      <c r="E40" s="875"/>
      <c r="F40" s="876"/>
      <c r="G40" s="47"/>
      <c r="H40" s="47"/>
      <c r="I40" s="48"/>
      <c r="J40" s="341"/>
    </row>
    <row r="41" spans="2:10" s="286" customFormat="1" ht="15" customHeight="1">
      <c r="B41" s="334"/>
      <c r="C41" s="313"/>
      <c r="D41" s="342"/>
      <c r="E41" s="343"/>
      <c r="F41" s="344"/>
      <c r="G41" s="346"/>
      <c r="H41" s="335" t="s">
        <v>82</v>
      </c>
      <c r="I41" s="336">
        <f>SUM(H37:H40)</f>
        <v>14922000</v>
      </c>
      <c r="J41" s="316"/>
    </row>
    <row r="42" spans="2:10" s="286" customFormat="1" ht="15" customHeight="1">
      <c r="B42" s="334"/>
      <c r="C42" s="337" t="s">
        <v>83</v>
      </c>
      <c r="D42" s="292"/>
      <c r="E42" s="338"/>
      <c r="F42" s="292"/>
      <c r="G42" s="338"/>
      <c r="H42" s="319"/>
      <c r="I42" s="319"/>
      <c r="J42" s="40"/>
    </row>
    <row r="43" spans="2:10" s="286" customFormat="1" ht="15" customHeight="1">
      <c r="B43" s="334"/>
      <c r="C43" s="39" t="s">
        <v>246</v>
      </c>
      <c r="D43" s="41" t="s">
        <v>247</v>
      </c>
      <c r="E43" s="42">
        <v>1</v>
      </c>
      <c r="F43" s="43" t="s">
        <v>86</v>
      </c>
      <c r="G43" s="44"/>
      <c r="H43" s="45">
        <v>1700000</v>
      </c>
      <c r="I43" s="46"/>
      <c r="J43" s="40"/>
    </row>
    <row r="44" spans="2:10" s="286" customFormat="1" ht="15" customHeight="1">
      <c r="B44" s="334"/>
      <c r="C44" s="339"/>
      <c r="D44" s="47"/>
      <c r="E44" s="875"/>
      <c r="F44" s="876"/>
      <c r="G44" s="47"/>
      <c r="H44" s="60"/>
      <c r="I44" s="347"/>
      <c r="J44" s="316"/>
    </row>
    <row r="45" spans="2:10" s="286" customFormat="1" ht="15" customHeight="1">
      <c r="B45" s="334"/>
      <c r="C45" s="293"/>
      <c r="D45" s="348"/>
      <c r="E45" s="349"/>
      <c r="F45" s="350"/>
      <c r="G45" s="351"/>
      <c r="H45" s="352" t="s">
        <v>84</v>
      </c>
      <c r="I45" s="353">
        <f>SUM(H43:H44)</f>
        <v>1700000</v>
      </c>
      <c r="J45" s="354"/>
    </row>
    <row r="46" spans="2:10" s="286" customFormat="1" ht="15" customHeight="1">
      <c r="B46" s="307"/>
      <c r="C46" s="355"/>
      <c r="D46" s="356"/>
      <c r="E46" s="357"/>
      <c r="F46" s="356"/>
      <c r="G46" s="357"/>
      <c r="H46" s="358" t="s">
        <v>164</v>
      </c>
      <c r="I46" s="359">
        <f>SUM(I29,I35,I41,I45)</f>
        <v>72756000</v>
      </c>
      <c r="J46" s="360"/>
    </row>
    <row r="47" spans="2:10" s="286" customFormat="1" ht="15" customHeight="1">
      <c r="B47" s="307"/>
      <c r="C47" s="303"/>
      <c r="D47" s="304"/>
      <c r="E47" s="361"/>
      <c r="F47" s="362"/>
      <c r="G47" s="44" t="s">
        <v>168</v>
      </c>
      <c r="H47" s="45">
        <v>5460</v>
      </c>
      <c r="I47" s="46"/>
      <c r="J47" s="40"/>
    </row>
    <row r="48" spans="2:10" s="286" customFormat="1" ht="15" customHeight="1">
      <c r="B48" s="307"/>
      <c r="C48" s="363"/>
      <c r="D48" s="364"/>
      <c r="E48" s="877"/>
      <c r="F48" s="878"/>
      <c r="G48" s="47" t="s">
        <v>167</v>
      </c>
      <c r="H48" s="365">
        <f>E13/H47</f>
        <v>0.71227106227106229</v>
      </c>
      <c r="I48" s="347"/>
      <c r="J48" s="316"/>
    </row>
    <row r="49" spans="2:14" s="286" customFormat="1" ht="15" customHeight="1">
      <c r="B49" s="307"/>
      <c r="C49" s="355"/>
      <c r="D49" s="356"/>
      <c r="E49" s="357"/>
      <c r="F49" s="356"/>
      <c r="G49" s="879" t="s">
        <v>169</v>
      </c>
      <c r="H49" s="879"/>
      <c r="I49" s="359">
        <f>I46*H48</f>
        <v>51821993.406593405</v>
      </c>
      <c r="J49" s="360"/>
    </row>
    <row r="50" spans="2:14" s="286" customFormat="1" ht="15" customHeight="1">
      <c r="B50" s="307"/>
      <c r="C50" s="337" t="s">
        <v>166</v>
      </c>
      <c r="D50" s="292"/>
      <c r="E50" s="338"/>
      <c r="F50" s="292"/>
      <c r="G50" s="338"/>
      <c r="H50" s="319"/>
      <c r="I50" s="319"/>
      <c r="J50" s="40"/>
    </row>
    <row r="51" spans="2:14" s="286" customFormat="1" ht="15" customHeight="1">
      <c r="B51" s="307"/>
      <c r="C51" s="39"/>
      <c r="D51" s="41"/>
      <c r="E51" s="42"/>
      <c r="F51" s="43"/>
      <c r="G51" s="44"/>
      <c r="H51" s="45"/>
      <c r="I51" s="46"/>
      <c r="J51" s="40"/>
    </row>
    <row r="52" spans="2:14" s="286" customFormat="1" ht="15" customHeight="1">
      <c r="B52" s="307"/>
      <c r="C52" s="39"/>
      <c r="D52" s="41"/>
      <c r="E52" s="42"/>
      <c r="F52" s="43"/>
      <c r="G52" s="44"/>
      <c r="H52" s="45"/>
      <c r="I52" s="347"/>
      <c r="J52" s="316"/>
    </row>
    <row r="53" spans="2:14" s="286" customFormat="1" ht="15" customHeight="1">
      <c r="B53" s="307"/>
      <c r="C53" s="339"/>
      <c r="D53" s="47"/>
      <c r="E53" s="875"/>
      <c r="F53" s="876"/>
      <c r="G53" s="47"/>
      <c r="H53" s="60"/>
      <c r="I53" s="347"/>
      <c r="J53" s="316"/>
    </row>
    <row r="54" spans="2:14" s="286" customFormat="1" ht="15" customHeight="1">
      <c r="B54" s="307"/>
      <c r="C54" s="293"/>
      <c r="D54" s="348"/>
      <c r="E54" s="349"/>
      <c r="F54" s="350"/>
      <c r="G54" s="351"/>
      <c r="H54" s="352" t="s">
        <v>84</v>
      </c>
      <c r="I54" s="353">
        <f>SUM(H51:H53)</f>
        <v>0</v>
      </c>
      <c r="J54" s="354"/>
    </row>
    <row r="55" spans="2:14" s="286" customFormat="1" ht="15" customHeight="1" thickBot="1">
      <c r="B55" s="366"/>
      <c r="C55" s="367"/>
      <c r="D55" s="368"/>
      <c r="E55" s="368"/>
      <c r="F55" s="368"/>
      <c r="G55" s="880" t="s">
        <v>165</v>
      </c>
      <c r="H55" s="880"/>
      <c r="I55" s="369">
        <f>I54+I49</f>
        <v>51821993.406593405</v>
      </c>
      <c r="J55" s="370"/>
    </row>
    <row r="56" spans="2:14" s="294" customFormat="1" ht="15" customHeight="1" thickBot="1">
      <c r="B56" s="371"/>
      <c r="G56" s="881" t="s">
        <v>95</v>
      </c>
      <c r="H56" s="882"/>
      <c r="I56" s="871">
        <f>I22+I55</f>
        <v>786454093.40659344</v>
      </c>
      <c r="J56" s="872"/>
    </row>
    <row r="57" spans="2:14" s="286" customFormat="1" ht="14.25" customHeight="1">
      <c r="B57" s="285"/>
      <c r="H57" s="287"/>
      <c r="I57" s="287"/>
    </row>
    <row r="58" spans="2:14" s="286" customFormat="1" ht="35.25" customHeight="1">
      <c r="B58" s="285"/>
      <c r="H58" s="287"/>
      <c r="I58" s="287"/>
    </row>
    <row r="59" spans="2:14" s="286" customFormat="1" ht="35.25" customHeight="1">
      <c r="B59" s="289"/>
      <c r="C59" s="309"/>
      <c r="D59" s="309"/>
      <c r="E59" s="309"/>
      <c r="F59" s="309"/>
      <c r="G59" s="309"/>
      <c r="H59" s="311"/>
      <c r="I59" s="372"/>
      <c r="J59" s="373"/>
      <c r="L59" s="285"/>
      <c r="M59" s="285"/>
      <c r="N59" s="285"/>
    </row>
  </sheetData>
  <sheetProtection formatColumns="0" formatRows="0"/>
  <mergeCells count="22">
    <mergeCell ref="I56:J56"/>
    <mergeCell ref="I32:J32"/>
    <mergeCell ref="E33:F33"/>
    <mergeCell ref="E34:F34"/>
    <mergeCell ref="E39:F39"/>
    <mergeCell ref="E40:F40"/>
    <mergeCell ref="E44:F44"/>
    <mergeCell ref="E48:F48"/>
    <mergeCell ref="G49:H49"/>
    <mergeCell ref="E53:F53"/>
    <mergeCell ref="G55:H55"/>
    <mergeCell ref="G56:H56"/>
    <mergeCell ref="B2:J3"/>
    <mergeCell ref="B9:C9"/>
    <mergeCell ref="B10:C10"/>
    <mergeCell ref="E10:F10"/>
    <mergeCell ref="I10:J10"/>
    <mergeCell ref="G22:H22"/>
    <mergeCell ref="D5:G5"/>
    <mergeCell ref="D6:G6"/>
    <mergeCell ref="D7:G7"/>
    <mergeCell ref="D8:G8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0"/>
  <sheetViews>
    <sheetView view="pageBreakPreview" zoomScaleNormal="100" zoomScaleSheetLayoutView="100" workbookViewId="0">
      <selection activeCell="F23" sqref="F23"/>
    </sheetView>
  </sheetViews>
  <sheetFormatPr defaultColWidth="9" defaultRowHeight="13.5"/>
  <cols>
    <col min="1" max="1" width="2.125" style="284" customWidth="1"/>
    <col min="2" max="2" width="3.125" style="374" customWidth="1"/>
    <col min="3" max="3" width="17.625" style="284" customWidth="1"/>
    <col min="4" max="4" width="17" style="284" customWidth="1"/>
    <col min="5" max="5" width="9" style="284"/>
    <col min="6" max="6" width="6.5" style="284" customWidth="1"/>
    <col min="7" max="7" width="9" style="284"/>
    <col min="8" max="8" width="10.25" style="375" customWidth="1"/>
    <col min="9" max="9" width="14.75" style="375" customWidth="1"/>
    <col min="10" max="10" width="9" style="284"/>
    <col min="11" max="11" width="2.125" style="284" customWidth="1"/>
    <col min="12" max="16384" width="9" style="284"/>
  </cols>
  <sheetData>
    <row r="1" spans="2:10" ht="13.5" customHeight="1">
      <c r="B1" s="282"/>
      <c r="C1" s="282"/>
      <c r="D1" s="282"/>
      <c r="E1" s="282"/>
      <c r="F1" s="282"/>
      <c r="G1" s="282"/>
      <c r="H1" s="282"/>
      <c r="I1" s="282"/>
      <c r="J1" s="283" t="s">
        <v>267</v>
      </c>
    </row>
    <row r="2" spans="2:10" ht="13.5" customHeight="1">
      <c r="B2" s="865" t="s">
        <v>96</v>
      </c>
      <c r="C2" s="865"/>
      <c r="D2" s="865"/>
      <c r="E2" s="865"/>
      <c r="F2" s="865"/>
      <c r="G2" s="865"/>
      <c r="H2" s="865"/>
      <c r="I2" s="865"/>
      <c r="J2" s="865"/>
    </row>
    <row r="3" spans="2:10" ht="13.5" customHeight="1">
      <c r="B3" s="865"/>
      <c r="C3" s="865"/>
      <c r="D3" s="865"/>
      <c r="E3" s="865"/>
      <c r="F3" s="865"/>
      <c r="G3" s="865"/>
      <c r="H3" s="865"/>
      <c r="I3" s="865"/>
      <c r="J3" s="865"/>
    </row>
    <row r="4" spans="2:10" ht="12" customHeight="1">
      <c r="B4" s="282"/>
      <c r="C4" s="282"/>
      <c r="D4" s="282"/>
      <c r="E4" s="282"/>
      <c r="F4" s="282"/>
      <c r="G4" s="282"/>
      <c r="H4" s="282"/>
      <c r="I4" s="282"/>
      <c r="J4" s="282"/>
    </row>
    <row r="5" spans="2:10" s="286" customFormat="1" ht="15" customHeight="1">
      <c r="B5" s="199" t="s">
        <v>181</v>
      </c>
      <c r="C5" s="200"/>
      <c r="D5" s="684" t="s">
        <v>182</v>
      </c>
      <c r="E5" s="685"/>
      <c r="F5" s="685"/>
      <c r="G5" s="686"/>
      <c r="H5" s="287"/>
      <c r="I5" s="288"/>
      <c r="J5" s="289"/>
    </row>
    <row r="6" spans="2:10" s="286" customFormat="1" ht="15" customHeight="1">
      <c r="B6" s="275" t="s">
        <v>93</v>
      </c>
      <c r="C6" s="276"/>
      <c r="D6" s="675" t="s">
        <v>248</v>
      </c>
      <c r="E6" s="676"/>
      <c r="F6" s="676"/>
      <c r="G6" s="677"/>
      <c r="H6" s="291"/>
      <c r="I6" s="288"/>
      <c r="J6" s="289"/>
    </row>
    <row r="7" spans="2:10" s="286" customFormat="1" ht="15" customHeight="1">
      <c r="B7" s="202" t="s">
        <v>94</v>
      </c>
      <c r="C7" s="203"/>
      <c r="D7" s="678" t="s">
        <v>183</v>
      </c>
      <c r="E7" s="679"/>
      <c r="F7" s="679"/>
      <c r="G7" s="680"/>
      <c r="H7" s="291"/>
      <c r="I7" s="288"/>
      <c r="J7" s="289"/>
    </row>
    <row r="8" spans="2:10" s="286" customFormat="1" ht="15" customHeight="1">
      <c r="B8" s="204" t="s">
        <v>56</v>
      </c>
      <c r="C8" s="205"/>
      <c r="D8" s="681" t="s">
        <v>249</v>
      </c>
      <c r="E8" s="682"/>
      <c r="F8" s="682"/>
      <c r="G8" s="683"/>
      <c r="H8" s="291"/>
      <c r="I8" s="288"/>
      <c r="J8" s="289"/>
    </row>
    <row r="9" spans="2:10" s="294" customFormat="1" ht="15" customHeight="1" thickBot="1">
      <c r="B9" s="866"/>
      <c r="C9" s="866"/>
      <c r="H9" s="295"/>
      <c r="I9" s="295"/>
    </row>
    <row r="10" spans="2:10" s="285" customFormat="1" ht="15" customHeight="1">
      <c r="B10" s="867" t="s">
        <v>57</v>
      </c>
      <c r="C10" s="868"/>
      <c r="D10" s="379" t="s">
        <v>58</v>
      </c>
      <c r="E10" s="869" t="s">
        <v>59</v>
      </c>
      <c r="F10" s="869"/>
      <c r="G10" s="379" t="s">
        <v>60</v>
      </c>
      <c r="H10" s="297" t="s">
        <v>61</v>
      </c>
      <c r="I10" s="869" t="s">
        <v>62</v>
      </c>
      <c r="J10" s="870"/>
    </row>
    <row r="11" spans="2:10" s="285" customFormat="1" ht="15" customHeight="1">
      <c r="B11" s="298"/>
      <c r="C11" s="299"/>
      <c r="D11" s="299"/>
      <c r="E11" s="299"/>
      <c r="F11" s="299"/>
      <c r="G11" s="299"/>
      <c r="H11" s="300"/>
      <c r="I11" s="299"/>
      <c r="J11" s="301"/>
    </row>
    <row r="12" spans="2:10" s="286" customFormat="1" ht="14.45" customHeight="1">
      <c r="B12" s="302"/>
      <c r="C12" s="303"/>
      <c r="D12" s="304"/>
      <c r="E12" s="304"/>
      <c r="F12" s="304"/>
      <c r="G12" s="304"/>
      <c r="H12" s="305"/>
      <c r="I12" s="305"/>
      <c r="J12" s="306"/>
    </row>
    <row r="13" spans="2:10" s="286" customFormat="1" ht="15" customHeight="1">
      <c r="B13" s="307" t="s">
        <v>63</v>
      </c>
      <c r="C13" s="308" t="s">
        <v>234</v>
      </c>
      <c r="D13" s="309" t="s">
        <v>235</v>
      </c>
      <c r="E13" s="310">
        <v>3889</v>
      </c>
      <c r="F13" s="309" t="s">
        <v>64</v>
      </c>
      <c r="G13" s="309"/>
      <c r="H13" s="311"/>
      <c r="I13" s="311"/>
      <c r="J13" s="312"/>
    </row>
    <row r="14" spans="2:10" s="286" customFormat="1" ht="7.15" customHeight="1">
      <c r="B14" s="307"/>
      <c r="C14" s="308"/>
      <c r="D14" s="309"/>
      <c r="E14" s="309"/>
      <c r="F14" s="309"/>
      <c r="G14" s="309"/>
      <c r="H14" s="311"/>
      <c r="I14" s="311"/>
      <c r="J14" s="312"/>
    </row>
    <row r="15" spans="2:10" s="286" customFormat="1" ht="7.15" customHeight="1">
      <c r="B15" s="307" t="s">
        <v>65</v>
      </c>
      <c r="C15" s="308"/>
      <c r="D15" s="309"/>
      <c r="E15" s="309"/>
      <c r="F15" s="309"/>
      <c r="G15" s="309"/>
      <c r="H15" s="311"/>
      <c r="I15" s="311"/>
      <c r="J15" s="312"/>
    </row>
    <row r="16" spans="2:10" s="286" customFormat="1" ht="15" customHeight="1">
      <c r="B16" s="307"/>
      <c r="C16" s="313" t="s">
        <v>66</v>
      </c>
      <c r="D16" s="314" t="s">
        <v>187</v>
      </c>
      <c r="E16" s="314"/>
      <c r="F16" s="314"/>
      <c r="G16" s="314">
        <v>188.9</v>
      </c>
      <c r="H16" s="315"/>
      <c r="I16" s="315"/>
      <c r="J16" s="316"/>
    </row>
    <row r="17" spans="2:10" s="286" customFormat="1" ht="15" customHeight="1">
      <c r="B17" s="307" t="s">
        <v>67</v>
      </c>
      <c r="C17" s="308" t="s">
        <v>68</v>
      </c>
      <c r="D17" s="309" t="s">
        <v>182</v>
      </c>
      <c r="E17" s="309"/>
      <c r="F17" s="309"/>
      <c r="G17" s="317">
        <v>1</v>
      </c>
      <c r="H17" s="311"/>
      <c r="I17" s="311"/>
      <c r="J17" s="312"/>
    </row>
    <row r="18" spans="2:10" s="286" customFormat="1" ht="15" customHeight="1">
      <c r="B18" s="307"/>
      <c r="C18" s="308" t="s">
        <v>69</v>
      </c>
      <c r="D18" s="309"/>
      <c r="E18" s="309"/>
      <c r="F18" s="309"/>
      <c r="G18" s="309"/>
      <c r="H18" s="311"/>
      <c r="I18" s="311"/>
      <c r="J18" s="312"/>
    </row>
    <row r="19" spans="2:10" s="286" customFormat="1" ht="15" customHeight="1">
      <c r="B19" s="307"/>
      <c r="C19" s="380" t="s">
        <v>269</v>
      </c>
      <c r="D19" s="309"/>
      <c r="E19" s="309"/>
      <c r="F19" s="309"/>
      <c r="G19" s="381">
        <v>0.60199999999999998</v>
      </c>
      <c r="H19" s="311"/>
      <c r="I19" s="311"/>
      <c r="J19" s="312"/>
    </row>
    <row r="20" spans="2:10" s="286" customFormat="1" ht="15" customHeight="1">
      <c r="B20" s="307" t="s">
        <v>70</v>
      </c>
      <c r="C20" s="308" t="s">
        <v>71</v>
      </c>
      <c r="D20" s="309"/>
      <c r="E20" s="309"/>
      <c r="F20" s="309"/>
      <c r="G20" s="309"/>
      <c r="H20" s="311"/>
      <c r="I20" s="311"/>
      <c r="J20" s="312"/>
    </row>
    <row r="21" spans="2:10" s="286" customFormat="1" ht="15" customHeight="1">
      <c r="B21" s="307"/>
      <c r="C21" s="39" t="s">
        <v>72</v>
      </c>
      <c r="D21" s="292"/>
      <c r="E21" s="292"/>
      <c r="F21" s="292"/>
      <c r="G21" s="318"/>
      <c r="H21" s="319"/>
      <c r="I21" s="319"/>
      <c r="J21" s="40"/>
    </row>
    <row r="22" spans="2:10" s="286" customFormat="1" ht="15" customHeight="1">
      <c r="B22" s="307" t="s">
        <v>73</v>
      </c>
      <c r="C22" s="320" t="s">
        <v>74</v>
      </c>
      <c r="D22" s="321"/>
      <c r="E22" s="321"/>
      <c r="F22" s="321"/>
      <c r="G22" s="321"/>
      <c r="H22" s="382">
        <f>ROUNDDOWN(G16*G17*G19,1)</f>
        <v>113.7</v>
      </c>
      <c r="I22" s="323"/>
      <c r="J22" s="324"/>
    </row>
    <row r="23" spans="2:10" s="286" customFormat="1" ht="15" customHeight="1">
      <c r="B23" s="325"/>
      <c r="C23" s="326"/>
      <c r="D23" s="327"/>
      <c r="E23" s="327"/>
      <c r="F23" s="327"/>
      <c r="G23" s="864" t="s">
        <v>75</v>
      </c>
      <c r="H23" s="864"/>
      <c r="I23" s="328">
        <f>E13*H22*1000</f>
        <v>442179300</v>
      </c>
      <c r="J23" s="329" t="s">
        <v>1</v>
      </c>
    </row>
    <row r="24" spans="2:10" s="286" customFormat="1" ht="15" customHeight="1">
      <c r="B24" s="330"/>
      <c r="C24" s="331" t="s">
        <v>236</v>
      </c>
      <c r="D24" s="290"/>
      <c r="E24" s="290"/>
      <c r="F24" s="290"/>
      <c r="G24" s="290"/>
      <c r="H24" s="332"/>
      <c r="I24" s="332"/>
      <c r="J24" s="333"/>
    </row>
    <row r="25" spans="2:10" s="286" customFormat="1" ht="15" customHeight="1">
      <c r="B25" s="334"/>
      <c r="C25" s="39" t="s">
        <v>237</v>
      </c>
      <c r="D25" s="41"/>
      <c r="E25" s="42">
        <v>1000</v>
      </c>
      <c r="F25" s="43" t="s">
        <v>64</v>
      </c>
      <c r="G25" s="44">
        <v>2.2999999999999998</v>
      </c>
      <c r="H25" s="45">
        <f>E25*G25*1000</f>
        <v>2300000</v>
      </c>
      <c r="I25" s="46"/>
      <c r="J25" s="40"/>
    </row>
    <row r="26" spans="2:10" s="286" customFormat="1" ht="15" customHeight="1">
      <c r="B26" s="334"/>
      <c r="C26" s="39" t="s">
        <v>239</v>
      </c>
      <c r="D26" s="41" t="s">
        <v>85</v>
      </c>
      <c r="E26" s="42">
        <v>1</v>
      </c>
      <c r="F26" s="43" t="s">
        <v>86</v>
      </c>
      <c r="G26" s="44"/>
      <c r="H26" s="45">
        <f>29.9*20*3*1000</f>
        <v>1794000</v>
      </c>
      <c r="I26" s="46" t="s">
        <v>87</v>
      </c>
      <c r="J26" s="40"/>
    </row>
    <row r="27" spans="2:10" s="286" customFormat="1" ht="15" customHeight="1">
      <c r="B27" s="334"/>
      <c r="C27" s="39" t="s">
        <v>88</v>
      </c>
      <c r="D27" s="41" t="s">
        <v>89</v>
      </c>
      <c r="E27" s="42">
        <v>1</v>
      </c>
      <c r="F27" s="43" t="s">
        <v>86</v>
      </c>
      <c r="G27" s="44"/>
      <c r="H27" s="45">
        <v>7560000</v>
      </c>
      <c r="I27" s="46" t="s">
        <v>90</v>
      </c>
      <c r="J27" s="40"/>
    </row>
    <row r="28" spans="2:10" s="286" customFormat="1" ht="15" customHeight="1">
      <c r="B28" s="334"/>
      <c r="C28" s="63" t="s">
        <v>162</v>
      </c>
      <c r="D28" s="47"/>
      <c r="E28" s="42">
        <v>1</v>
      </c>
      <c r="F28" s="43" t="s">
        <v>86</v>
      </c>
      <c r="G28" s="47"/>
      <c r="H28" s="60">
        <v>37800000</v>
      </c>
      <c r="I28" s="48"/>
      <c r="J28" s="40"/>
    </row>
    <row r="29" spans="2:10" s="286" customFormat="1" ht="15" customHeight="1">
      <c r="B29" s="334" t="s">
        <v>76</v>
      </c>
      <c r="C29" s="63" t="s">
        <v>163</v>
      </c>
      <c r="D29" s="47"/>
      <c r="E29" s="42">
        <v>1</v>
      </c>
      <c r="F29" s="43" t="s">
        <v>86</v>
      </c>
      <c r="G29" s="47"/>
      <c r="H29" s="60">
        <v>4320000</v>
      </c>
      <c r="I29" s="48"/>
      <c r="J29" s="40"/>
    </row>
    <row r="30" spans="2:10" s="286" customFormat="1" ht="15" customHeight="1">
      <c r="B30" s="334"/>
      <c r="C30" s="39"/>
      <c r="D30" s="41"/>
      <c r="E30" s="42"/>
      <c r="F30" s="43"/>
      <c r="G30" s="44"/>
      <c r="H30" s="335" t="s">
        <v>77</v>
      </c>
      <c r="I30" s="336">
        <f>SUM(H25:H29)</f>
        <v>53774000</v>
      </c>
      <c r="J30" s="40"/>
    </row>
    <row r="31" spans="2:10" s="286" customFormat="1" ht="15" customHeight="1">
      <c r="B31" s="334" t="s">
        <v>78</v>
      </c>
      <c r="C31" s="337" t="s">
        <v>79</v>
      </c>
      <c r="D31" s="292"/>
      <c r="E31" s="338"/>
      <c r="F31" s="292"/>
      <c r="G31" s="338"/>
      <c r="H31" s="319"/>
      <c r="I31" s="319"/>
      <c r="J31" s="40"/>
    </row>
    <row r="32" spans="2:10" s="286" customFormat="1" ht="15" customHeight="1">
      <c r="B32" s="334"/>
      <c r="C32" s="39" t="s">
        <v>240</v>
      </c>
      <c r="D32" s="41" t="s">
        <v>241</v>
      </c>
      <c r="E32" s="42">
        <v>100</v>
      </c>
      <c r="F32" s="43" t="s">
        <v>242</v>
      </c>
      <c r="G32" s="44">
        <v>23.6</v>
      </c>
      <c r="H32" s="45">
        <f>E32*G32*1000</f>
        <v>2360000</v>
      </c>
      <c r="I32" s="46"/>
      <c r="J32" s="40"/>
    </row>
    <row r="33" spans="2:10" s="286" customFormat="1" ht="15" customHeight="1">
      <c r="B33" s="334" t="s">
        <v>67</v>
      </c>
      <c r="C33" s="39"/>
      <c r="D33" s="41"/>
      <c r="E33" s="42"/>
      <c r="F33" s="43"/>
      <c r="G33" s="44"/>
      <c r="H33" s="45"/>
      <c r="I33" s="873"/>
      <c r="J33" s="874"/>
    </row>
    <row r="34" spans="2:10" s="286" customFormat="1" ht="15" customHeight="1">
      <c r="B34" s="334"/>
      <c r="C34" s="339"/>
      <c r="D34" s="47"/>
      <c r="E34" s="875"/>
      <c r="F34" s="876"/>
      <c r="G34" s="47"/>
      <c r="H34" s="60"/>
      <c r="I34" s="48"/>
      <c r="J34" s="40"/>
    </row>
    <row r="35" spans="2:10" s="286" customFormat="1" ht="15" customHeight="1">
      <c r="B35" s="334" t="s">
        <v>70</v>
      </c>
      <c r="C35" s="340"/>
      <c r="D35" s="47"/>
      <c r="E35" s="875"/>
      <c r="F35" s="876"/>
      <c r="G35" s="47"/>
      <c r="H35" s="47"/>
      <c r="I35" s="48"/>
      <c r="J35" s="341"/>
    </row>
    <row r="36" spans="2:10" s="286" customFormat="1" ht="15" customHeight="1">
      <c r="B36" s="334"/>
      <c r="C36" s="313"/>
      <c r="D36" s="342"/>
      <c r="E36" s="343"/>
      <c r="F36" s="344"/>
      <c r="G36" s="345"/>
      <c r="H36" s="335" t="s">
        <v>80</v>
      </c>
      <c r="I36" s="336">
        <f>SUM(H32:H35)</f>
        <v>2360000</v>
      </c>
      <c r="J36" s="312"/>
    </row>
    <row r="37" spans="2:10" s="286" customFormat="1" ht="15" customHeight="1">
      <c r="B37" s="334" t="s">
        <v>73</v>
      </c>
      <c r="C37" s="337" t="s">
        <v>81</v>
      </c>
      <c r="D37" s="292"/>
      <c r="E37" s="338"/>
      <c r="F37" s="292"/>
      <c r="G37" s="338"/>
      <c r="H37" s="319"/>
      <c r="I37" s="319"/>
      <c r="J37" s="40"/>
    </row>
    <row r="38" spans="2:10" s="286" customFormat="1" ht="15" customHeight="1">
      <c r="B38" s="334"/>
      <c r="C38" s="39" t="s">
        <v>243</v>
      </c>
      <c r="D38" s="41"/>
      <c r="E38" s="42">
        <v>1</v>
      </c>
      <c r="F38" s="43" t="s">
        <v>244</v>
      </c>
      <c r="G38" s="49">
        <v>3010</v>
      </c>
      <c r="H38" s="45">
        <f>E38*G38*1000</f>
        <v>3010000</v>
      </c>
      <c r="I38" s="46"/>
      <c r="J38" s="40"/>
    </row>
    <row r="39" spans="2:10" s="286" customFormat="1" ht="15" customHeight="1">
      <c r="B39" s="334"/>
      <c r="C39" s="39" t="s">
        <v>245</v>
      </c>
      <c r="D39" s="41" t="s">
        <v>91</v>
      </c>
      <c r="E39" s="42">
        <v>1</v>
      </c>
      <c r="F39" s="43" t="s">
        <v>92</v>
      </c>
      <c r="G39" s="49">
        <v>11912</v>
      </c>
      <c r="H39" s="45">
        <f>E39*G39*1000</f>
        <v>11912000</v>
      </c>
      <c r="I39" s="46"/>
      <c r="J39" s="40"/>
    </row>
    <row r="40" spans="2:10" s="286" customFormat="1" ht="15" customHeight="1">
      <c r="B40" s="334"/>
      <c r="C40" s="339"/>
      <c r="D40" s="47"/>
      <c r="E40" s="875"/>
      <c r="F40" s="876"/>
      <c r="G40" s="47"/>
      <c r="H40" s="60"/>
      <c r="I40" s="48"/>
      <c r="J40" s="40"/>
    </row>
    <row r="41" spans="2:10" s="286" customFormat="1" ht="15" customHeight="1">
      <c r="B41" s="334"/>
      <c r="C41" s="340"/>
      <c r="D41" s="47"/>
      <c r="E41" s="875"/>
      <c r="F41" s="876"/>
      <c r="G41" s="47"/>
      <c r="H41" s="47"/>
      <c r="I41" s="48"/>
      <c r="J41" s="341"/>
    </row>
    <row r="42" spans="2:10" s="286" customFormat="1" ht="15" customHeight="1">
      <c r="B42" s="334"/>
      <c r="C42" s="313"/>
      <c r="D42" s="342"/>
      <c r="E42" s="343"/>
      <c r="F42" s="344"/>
      <c r="G42" s="346"/>
      <c r="H42" s="335" t="s">
        <v>82</v>
      </c>
      <c r="I42" s="336">
        <f>SUM(H38:H41)</f>
        <v>14922000</v>
      </c>
      <c r="J42" s="316"/>
    </row>
    <row r="43" spans="2:10" s="286" customFormat="1" ht="15" customHeight="1">
      <c r="B43" s="334"/>
      <c r="C43" s="337" t="s">
        <v>83</v>
      </c>
      <c r="D43" s="292"/>
      <c r="E43" s="338"/>
      <c r="F43" s="292"/>
      <c r="G43" s="338"/>
      <c r="H43" s="319"/>
      <c r="I43" s="319"/>
      <c r="J43" s="40"/>
    </row>
    <row r="44" spans="2:10" s="286" customFormat="1" ht="15" customHeight="1">
      <c r="B44" s="334"/>
      <c r="C44" s="39" t="s">
        <v>246</v>
      </c>
      <c r="D44" s="41" t="s">
        <v>247</v>
      </c>
      <c r="E44" s="42">
        <v>1</v>
      </c>
      <c r="F44" s="43" t="s">
        <v>86</v>
      </c>
      <c r="G44" s="44"/>
      <c r="H44" s="45">
        <v>1700000</v>
      </c>
      <c r="I44" s="46"/>
      <c r="J44" s="40"/>
    </row>
    <row r="45" spans="2:10" s="286" customFormat="1" ht="15" customHeight="1">
      <c r="B45" s="334"/>
      <c r="C45" s="339"/>
      <c r="D45" s="47"/>
      <c r="E45" s="875"/>
      <c r="F45" s="876"/>
      <c r="G45" s="47"/>
      <c r="H45" s="60"/>
      <c r="I45" s="347"/>
      <c r="J45" s="316"/>
    </row>
    <row r="46" spans="2:10" s="286" customFormat="1" ht="15" customHeight="1">
      <c r="B46" s="334"/>
      <c r="C46" s="293"/>
      <c r="D46" s="348"/>
      <c r="E46" s="349"/>
      <c r="F46" s="350"/>
      <c r="G46" s="351"/>
      <c r="H46" s="352" t="s">
        <v>84</v>
      </c>
      <c r="I46" s="353">
        <f>SUM(H44:H45)</f>
        <v>1700000</v>
      </c>
      <c r="J46" s="354"/>
    </row>
    <row r="47" spans="2:10" s="286" customFormat="1" ht="15" customHeight="1">
      <c r="B47" s="307"/>
      <c r="C47" s="355"/>
      <c r="D47" s="356"/>
      <c r="E47" s="357"/>
      <c r="F47" s="356"/>
      <c r="G47" s="357"/>
      <c r="H47" s="378" t="s">
        <v>164</v>
      </c>
      <c r="I47" s="359">
        <f>SUM(I30,I36,I42,I46)</f>
        <v>72756000</v>
      </c>
      <c r="J47" s="360"/>
    </row>
    <row r="48" spans="2:10" s="286" customFormat="1" ht="15" customHeight="1">
      <c r="B48" s="307"/>
      <c r="C48" s="303"/>
      <c r="D48" s="304"/>
      <c r="E48" s="361"/>
      <c r="F48" s="362"/>
      <c r="G48" s="44" t="s">
        <v>168</v>
      </c>
      <c r="H48" s="45">
        <v>5460</v>
      </c>
      <c r="I48" s="46"/>
      <c r="J48" s="40"/>
    </row>
    <row r="49" spans="2:14" s="286" customFormat="1" ht="15" customHeight="1">
      <c r="B49" s="307"/>
      <c r="C49" s="363"/>
      <c r="D49" s="364"/>
      <c r="E49" s="877"/>
      <c r="F49" s="878"/>
      <c r="G49" s="47" t="s">
        <v>167</v>
      </c>
      <c r="H49" s="365">
        <f>E13/H48</f>
        <v>0.71227106227106229</v>
      </c>
      <c r="I49" s="347"/>
      <c r="J49" s="316"/>
    </row>
    <row r="50" spans="2:14" s="286" customFormat="1" ht="15" customHeight="1">
      <c r="B50" s="307"/>
      <c r="C50" s="355"/>
      <c r="D50" s="356"/>
      <c r="E50" s="357"/>
      <c r="F50" s="356"/>
      <c r="G50" s="879" t="s">
        <v>169</v>
      </c>
      <c r="H50" s="879"/>
      <c r="I50" s="359">
        <f>I47*H49</f>
        <v>51821993.406593405</v>
      </c>
      <c r="J50" s="360"/>
    </row>
    <row r="51" spans="2:14" s="286" customFormat="1" ht="15" customHeight="1">
      <c r="B51" s="307"/>
      <c r="C51" s="337" t="s">
        <v>166</v>
      </c>
      <c r="D51" s="292"/>
      <c r="E51" s="338"/>
      <c r="F51" s="292"/>
      <c r="G51" s="338"/>
      <c r="H51" s="319"/>
      <c r="I51" s="319"/>
      <c r="J51" s="40"/>
    </row>
    <row r="52" spans="2:14" s="286" customFormat="1" ht="12.75" customHeight="1">
      <c r="B52" s="307"/>
      <c r="C52" s="39"/>
      <c r="D52" s="41"/>
      <c r="E52" s="42"/>
      <c r="F52" s="43"/>
      <c r="G52" s="44"/>
      <c r="H52" s="45"/>
      <c r="I52" s="46"/>
      <c r="J52" s="40"/>
    </row>
    <row r="53" spans="2:14" s="286" customFormat="1" ht="12.75" customHeight="1">
      <c r="B53" s="307"/>
      <c r="C53" s="39"/>
      <c r="D53" s="41"/>
      <c r="E53" s="42"/>
      <c r="F53" s="43"/>
      <c r="G53" s="44"/>
      <c r="H53" s="45"/>
      <c r="I53" s="347"/>
      <c r="J53" s="316"/>
    </row>
    <row r="54" spans="2:14" s="286" customFormat="1" ht="12.75" customHeight="1">
      <c r="B54" s="307"/>
      <c r="C54" s="339"/>
      <c r="D54" s="47"/>
      <c r="E54" s="875"/>
      <c r="F54" s="876"/>
      <c r="G54" s="47"/>
      <c r="H54" s="60"/>
      <c r="I54" s="347"/>
      <c r="J54" s="316"/>
    </row>
    <row r="55" spans="2:14" s="286" customFormat="1" ht="15" customHeight="1">
      <c r="B55" s="307"/>
      <c r="C55" s="293"/>
      <c r="D55" s="348"/>
      <c r="E55" s="349"/>
      <c r="F55" s="350"/>
      <c r="G55" s="351"/>
      <c r="H55" s="352" t="s">
        <v>84</v>
      </c>
      <c r="I55" s="353">
        <f>SUM(H52:H54)</f>
        <v>0</v>
      </c>
      <c r="J55" s="354"/>
    </row>
    <row r="56" spans="2:14" s="286" customFormat="1" ht="15" customHeight="1" thickBot="1">
      <c r="B56" s="366"/>
      <c r="C56" s="367"/>
      <c r="D56" s="368"/>
      <c r="E56" s="368"/>
      <c r="F56" s="368"/>
      <c r="G56" s="880" t="s">
        <v>165</v>
      </c>
      <c r="H56" s="880"/>
      <c r="I56" s="369">
        <f>I55+I50</f>
        <v>51821993.406593405</v>
      </c>
      <c r="J56" s="370"/>
    </row>
    <row r="57" spans="2:14" s="294" customFormat="1" ht="15" customHeight="1" thickBot="1">
      <c r="B57" s="371"/>
      <c r="G57" s="881" t="s">
        <v>95</v>
      </c>
      <c r="H57" s="882"/>
      <c r="I57" s="871">
        <f>I23+I56</f>
        <v>494001293.40659338</v>
      </c>
      <c r="J57" s="872"/>
    </row>
    <row r="58" spans="2:14" s="286" customFormat="1" ht="14.25" customHeight="1">
      <c r="B58" s="285"/>
      <c r="H58" s="287"/>
      <c r="I58" s="287"/>
    </row>
    <row r="59" spans="2:14" s="286" customFormat="1" ht="35.25" customHeight="1">
      <c r="B59" s="285"/>
      <c r="H59" s="287"/>
      <c r="I59" s="287"/>
    </row>
    <row r="60" spans="2:14" s="286" customFormat="1" ht="35.25" customHeight="1">
      <c r="B60" s="289"/>
      <c r="C60" s="309"/>
      <c r="D60" s="309"/>
      <c r="E60" s="309"/>
      <c r="F60" s="309"/>
      <c r="G60" s="309"/>
      <c r="H60" s="311"/>
      <c r="I60" s="372"/>
      <c r="J60" s="373"/>
      <c r="L60" s="285"/>
      <c r="M60" s="285"/>
      <c r="N60" s="285"/>
    </row>
  </sheetData>
  <sheetProtection formatColumns="0" formatRows="0"/>
  <mergeCells count="22">
    <mergeCell ref="E54:F54"/>
    <mergeCell ref="G56:H56"/>
    <mergeCell ref="G57:H57"/>
    <mergeCell ref="I57:J57"/>
    <mergeCell ref="E35:F35"/>
    <mergeCell ref="E40:F40"/>
    <mergeCell ref="E41:F41"/>
    <mergeCell ref="E45:F45"/>
    <mergeCell ref="E49:F49"/>
    <mergeCell ref="G50:H50"/>
    <mergeCell ref="E34:F34"/>
    <mergeCell ref="B2:J3"/>
    <mergeCell ref="D5:G5"/>
    <mergeCell ref="D6:G6"/>
    <mergeCell ref="D7:G7"/>
    <mergeCell ref="D8:G8"/>
    <mergeCell ref="B9:C9"/>
    <mergeCell ref="B10:C10"/>
    <mergeCell ref="E10:F10"/>
    <mergeCell ref="I10:J10"/>
    <mergeCell ref="G23:H23"/>
    <mergeCell ref="I33:J33"/>
  </mergeCells>
  <phoneticPr fontId="7"/>
  <pageMargins left="0.23622047244094491" right="0.23622047244094491" top="0.74803149606299213" bottom="0.74803149606299213" header="0.31496062992125984" footer="0.31496062992125984"/>
  <pageSetup paperSize="9" scale="95" orientation="portrait" cellComments="asDisplayed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K34"/>
  <sheetViews>
    <sheetView showZeros="0" view="pageBreakPreview" zoomScaleNormal="85" zoomScaleSheetLayoutView="100" workbookViewId="0">
      <selection activeCell="A2" sqref="A2:J2"/>
    </sheetView>
  </sheetViews>
  <sheetFormatPr defaultColWidth="9" defaultRowHeight="13.5"/>
  <cols>
    <col min="1" max="1" width="15.75" style="1" customWidth="1"/>
    <col min="2" max="2" width="12.5" style="1" customWidth="1"/>
    <col min="3" max="3" width="12.875" style="1" customWidth="1"/>
    <col min="4" max="4" width="3.75" style="1" customWidth="1"/>
    <col min="5" max="5" width="12.5" style="1" customWidth="1"/>
    <col min="6" max="6" width="12.875" style="1" customWidth="1"/>
    <col min="7" max="7" width="3.75" style="1" customWidth="1"/>
    <col min="8" max="8" width="10.25" style="1" customWidth="1"/>
    <col min="9" max="9" width="12.875" style="1" customWidth="1"/>
    <col min="10" max="10" width="3.5" style="3" customWidth="1"/>
    <col min="11" max="16384" width="9" style="1"/>
  </cols>
  <sheetData>
    <row r="1" spans="1:11" s="2" customFormat="1" ht="24.75" customHeight="1">
      <c r="A1" s="70"/>
      <c r="B1" s="70"/>
      <c r="C1" s="70"/>
      <c r="D1" s="70"/>
      <c r="E1" s="70"/>
      <c r="F1" s="70"/>
      <c r="G1" s="918" t="s">
        <v>268</v>
      </c>
      <c r="H1" s="918"/>
      <c r="I1" s="918"/>
      <c r="J1" s="918"/>
    </row>
    <row r="2" spans="1:11" s="2" customFormat="1" ht="24.75" customHeight="1">
      <c r="A2" s="919" t="s">
        <v>28</v>
      </c>
      <c r="B2" s="919"/>
      <c r="C2" s="919"/>
      <c r="D2" s="919"/>
      <c r="E2" s="919"/>
      <c r="F2" s="919"/>
      <c r="G2" s="919"/>
      <c r="H2" s="919"/>
      <c r="I2" s="919"/>
      <c r="J2" s="919"/>
    </row>
    <row r="3" spans="1:11" s="2" customFormat="1" ht="14.25" thickBot="1">
      <c r="A3" s="70"/>
      <c r="B3" s="70"/>
      <c r="C3" s="70"/>
      <c r="D3" s="70"/>
      <c r="E3" s="70"/>
      <c r="F3" s="70"/>
      <c r="G3" s="70"/>
      <c r="H3" s="71"/>
      <c r="I3" s="920"/>
      <c r="J3" s="920"/>
    </row>
    <row r="4" spans="1:11" ht="34.5" customHeight="1">
      <c r="A4" s="921" t="s">
        <v>179</v>
      </c>
      <c r="B4" s="922"/>
      <c r="C4" s="923"/>
      <c r="D4" s="924"/>
      <c r="E4" s="925" t="s">
        <v>0</v>
      </c>
      <c r="F4" s="926"/>
      <c r="G4" s="927"/>
      <c r="H4" s="923"/>
      <c r="I4" s="928"/>
      <c r="J4" s="929"/>
      <c r="K4" s="51"/>
    </row>
    <row r="5" spans="1:11" ht="34.5" customHeight="1">
      <c r="A5" s="903" t="s">
        <v>15</v>
      </c>
      <c r="B5" s="904"/>
      <c r="C5" s="905"/>
      <c r="D5" s="905"/>
      <c r="E5" s="905"/>
      <c r="F5" s="905"/>
      <c r="G5" s="905"/>
      <c r="H5" s="905"/>
      <c r="I5" s="905"/>
      <c r="J5" s="906"/>
      <c r="K5" s="51"/>
    </row>
    <row r="6" spans="1:11" ht="34.5" customHeight="1" thickBot="1">
      <c r="A6" s="72" t="s">
        <v>5</v>
      </c>
      <c r="B6" s="907"/>
      <c r="C6" s="908"/>
      <c r="D6" s="908"/>
      <c r="E6" s="908"/>
      <c r="F6" s="908"/>
      <c r="G6" s="908"/>
      <c r="H6" s="908"/>
      <c r="I6" s="908"/>
      <c r="J6" s="909"/>
    </row>
    <row r="7" spans="1:11" ht="34.5" customHeight="1" thickTop="1">
      <c r="A7" s="73" t="s">
        <v>3</v>
      </c>
      <c r="B7" s="910"/>
      <c r="C7" s="911"/>
      <c r="D7" s="911"/>
      <c r="E7" s="912"/>
      <c r="F7" s="913" t="s">
        <v>14</v>
      </c>
      <c r="G7" s="914"/>
      <c r="H7" s="915"/>
      <c r="I7" s="916"/>
      <c r="J7" s="917"/>
    </row>
    <row r="8" spans="1:11" ht="34.5" customHeight="1">
      <c r="A8" s="74" t="s">
        <v>11</v>
      </c>
      <c r="B8" s="75" t="s">
        <v>6</v>
      </c>
      <c r="C8" s="901"/>
      <c r="D8" s="901"/>
      <c r="E8" s="901"/>
      <c r="F8" s="901"/>
      <c r="G8" s="902"/>
      <c r="H8" s="75" t="s">
        <v>261</v>
      </c>
      <c r="I8" s="66"/>
      <c r="J8" s="76" t="s">
        <v>1</v>
      </c>
    </row>
    <row r="9" spans="1:11" ht="34.5" customHeight="1">
      <c r="A9" s="74" t="s">
        <v>12</v>
      </c>
      <c r="B9" s="75" t="s">
        <v>6</v>
      </c>
      <c r="C9" s="901"/>
      <c r="D9" s="901"/>
      <c r="E9" s="901"/>
      <c r="F9" s="901"/>
      <c r="G9" s="902"/>
      <c r="H9" s="75" t="s">
        <v>262</v>
      </c>
      <c r="I9" s="66"/>
      <c r="J9" s="76" t="s">
        <v>1</v>
      </c>
    </row>
    <row r="10" spans="1:11" ht="34.5" customHeight="1">
      <c r="A10" s="74" t="s">
        <v>13</v>
      </c>
      <c r="B10" s="75" t="s">
        <v>6</v>
      </c>
      <c r="C10" s="901"/>
      <c r="D10" s="901"/>
      <c r="E10" s="901"/>
      <c r="F10" s="901"/>
      <c r="G10" s="902"/>
      <c r="H10" s="75" t="s">
        <v>263</v>
      </c>
      <c r="I10" s="66"/>
      <c r="J10" s="76" t="s">
        <v>1</v>
      </c>
    </row>
    <row r="11" spans="1:11" ht="34.5" customHeight="1">
      <c r="A11" s="74" t="s">
        <v>21</v>
      </c>
      <c r="B11" s="75" t="s">
        <v>6</v>
      </c>
      <c r="C11" s="901"/>
      <c r="D11" s="901"/>
      <c r="E11" s="901"/>
      <c r="F11" s="901"/>
      <c r="G11" s="902"/>
      <c r="H11" s="75" t="s">
        <v>264</v>
      </c>
      <c r="I11" s="66"/>
      <c r="J11" s="76" t="s">
        <v>1</v>
      </c>
    </row>
    <row r="12" spans="1:11" ht="34.5" customHeight="1">
      <c r="A12" s="74" t="s">
        <v>22</v>
      </c>
      <c r="B12" s="75" t="s">
        <v>6</v>
      </c>
      <c r="C12" s="901"/>
      <c r="D12" s="901"/>
      <c r="E12" s="901"/>
      <c r="F12" s="901"/>
      <c r="G12" s="902"/>
      <c r="H12" s="75" t="s">
        <v>265</v>
      </c>
      <c r="I12" s="66"/>
      <c r="J12" s="76" t="s">
        <v>1</v>
      </c>
    </row>
    <row r="13" spans="1:11" ht="35.25" customHeight="1" thickBot="1">
      <c r="A13" s="74" t="s">
        <v>23</v>
      </c>
      <c r="B13" s="77" t="s">
        <v>6</v>
      </c>
      <c r="C13" s="901"/>
      <c r="D13" s="901"/>
      <c r="E13" s="901"/>
      <c r="F13" s="901"/>
      <c r="G13" s="902"/>
      <c r="H13" s="77" t="s">
        <v>264</v>
      </c>
      <c r="I13" s="67"/>
      <c r="J13" s="78" t="s">
        <v>1</v>
      </c>
    </row>
    <row r="14" spans="1:11" ht="35.25" customHeight="1" thickTop="1">
      <c r="A14" s="79" t="s">
        <v>10</v>
      </c>
      <c r="B14" s="883"/>
      <c r="C14" s="883"/>
      <c r="D14" s="883"/>
      <c r="E14" s="883"/>
      <c r="F14" s="883"/>
      <c r="G14" s="883"/>
      <c r="H14" s="883"/>
      <c r="I14" s="883"/>
      <c r="J14" s="884"/>
    </row>
    <row r="15" spans="1:11" ht="34.5" customHeight="1">
      <c r="A15" s="885"/>
      <c r="B15" s="886"/>
      <c r="C15" s="886"/>
      <c r="D15" s="886"/>
      <c r="E15" s="886"/>
      <c r="F15" s="886"/>
      <c r="G15" s="886"/>
      <c r="H15" s="886"/>
      <c r="I15" s="886"/>
      <c r="J15" s="887"/>
    </row>
    <row r="16" spans="1:11" ht="34.5" customHeight="1">
      <c r="A16" s="885"/>
      <c r="B16" s="886"/>
      <c r="C16" s="886"/>
      <c r="D16" s="886"/>
      <c r="E16" s="886"/>
      <c r="F16" s="886"/>
      <c r="G16" s="886"/>
      <c r="H16" s="886"/>
      <c r="I16" s="886"/>
      <c r="J16" s="887"/>
    </row>
    <row r="17" spans="1:10" ht="34.5" customHeight="1">
      <c r="A17" s="885"/>
      <c r="B17" s="886"/>
      <c r="C17" s="886"/>
      <c r="D17" s="886"/>
      <c r="E17" s="886"/>
      <c r="F17" s="886"/>
      <c r="G17" s="886"/>
      <c r="H17" s="886"/>
      <c r="I17" s="886"/>
      <c r="J17" s="887"/>
    </row>
    <row r="18" spans="1:10" ht="34.5" customHeight="1">
      <c r="A18" s="885"/>
      <c r="B18" s="886"/>
      <c r="C18" s="886"/>
      <c r="D18" s="886"/>
      <c r="E18" s="886"/>
      <c r="F18" s="886"/>
      <c r="G18" s="886"/>
      <c r="H18" s="886"/>
      <c r="I18" s="886"/>
      <c r="J18" s="887"/>
    </row>
    <row r="19" spans="1:10" ht="34.5" customHeight="1">
      <c r="A19" s="885"/>
      <c r="B19" s="886"/>
      <c r="C19" s="886"/>
      <c r="D19" s="886"/>
      <c r="E19" s="886"/>
      <c r="F19" s="886"/>
      <c r="G19" s="886"/>
      <c r="H19" s="886"/>
      <c r="I19" s="886"/>
      <c r="J19" s="887"/>
    </row>
    <row r="20" spans="1:10" ht="34.5" customHeight="1">
      <c r="A20" s="885"/>
      <c r="B20" s="886"/>
      <c r="C20" s="886"/>
      <c r="D20" s="886"/>
      <c r="E20" s="886"/>
      <c r="F20" s="886"/>
      <c r="G20" s="886"/>
      <c r="H20" s="886"/>
      <c r="I20" s="886"/>
      <c r="J20" s="887"/>
    </row>
    <row r="21" spans="1:10" ht="34.5" customHeight="1">
      <c r="A21" s="888"/>
      <c r="B21" s="889"/>
      <c r="C21" s="889"/>
      <c r="D21" s="889"/>
      <c r="E21" s="889"/>
      <c r="F21" s="889"/>
      <c r="G21" s="889"/>
      <c r="H21" s="889"/>
      <c r="I21" s="889"/>
      <c r="J21" s="890"/>
    </row>
    <row r="22" spans="1:10" ht="35.25" customHeight="1">
      <c r="A22" s="891" t="s">
        <v>24</v>
      </c>
      <c r="B22" s="892"/>
      <c r="C22" s="892"/>
      <c r="D22" s="892"/>
      <c r="E22" s="892"/>
      <c r="F22" s="892"/>
      <c r="G22" s="892"/>
      <c r="H22" s="892"/>
      <c r="I22" s="892"/>
      <c r="J22" s="893"/>
    </row>
    <row r="23" spans="1:10" ht="35.25" customHeight="1">
      <c r="A23" s="281"/>
      <c r="B23" s="71" t="s">
        <v>25</v>
      </c>
      <c r="C23" s="68"/>
      <c r="D23" s="80" t="s">
        <v>1</v>
      </c>
      <c r="E23" s="71" t="s">
        <v>26</v>
      </c>
      <c r="F23" s="69"/>
      <c r="G23" s="80" t="s">
        <v>1</v>
      </c>
      <c r="H23" s="71" t="s">
        <v>27</v>
      </c>
      <c r="I23" s="81">
        <f>F23-C23</f>
        <v>0</v>
      </c>
      <c r="J23" s="82" t="s">
        <v>1</v>
      </c>
    </row>
    <row r="24" spans="1:10" ht="34.5" customHeight="1">
      <c r="A24" s="894"/>
      <c r="B24" s="895"/>
      <c r="C24" s="895"/>
      <c r="D24" s="895"/>
      <c r="E24" s="895"/>
      <c r="F24" s="895"/>
      <c r="G24" s="895"/>
      <c r="H24" s="895"/>
      <c r="I24" s="895"/>
      <c r="J24" s="896"/>
    </row>
    <row r="25" spans="1:10" ht="34.5" customHeight="1">
      <c r="A25" s="897"/>
      <c r="B25" s="895"/>
      <c r="C25" s="895"/>
      <c r="D25" s="895"/>
      <c r="E25" s="895"/>
      <c r="F25" s="895"/>
      <c r="G25" s="895"/>
      <c r="H25" s="895"/>
      <c r="I25" s="895"/>
      <c r="J25" s="896"/>
    </row>
    <row r="26" spans="1:10" ht="34.5" customHeight="1">
      <c r="A26" s="897"/>
      <c r="B26" s="895"/>
      <c r="C26" s="895"/>
      <c r="D26" s="895"/>
      <c r="E26" s="895"/>
      <c r="F26" s="895"/>
      <c r="G26" s="895"/>
      <c r="H26" s="895"/>
      <c r="I26" s="895"/>
      <c r="J26" s="896"/>
    </row>
    <row r="27" spans="1:10" ht="34.5" customHeight="1">
      <c r="A27" s="897"/>
      <c r="B27" s="895"/>
      <c r="C27" s="895"/>
      <c r="D27" s="895"/>
      <c r="E27" s="895"/>
      <c r="F27" s="895"/>
      <c r="G27" s="895"/>
      <c r="H27" s="895"/>
      <c r="I27" s="895"/>
      <c r="J27" s="896"/>
    </row>
    <row r="28" spans="1:10" ht="34.5" customHeight="1">
      <c r="A28" s="897"/>
      <c r="B28" s="895"/>
      <c r="C28" s="895"/>
      <c r="D28" s="895"/>
      <c r="E28" s="895"/>
      <c r="F28" s="895"/>
      <c r="G28" s="895"/>
      <c r="H28" s="895"/>
      <c r="I28" s="895"/>
      <c r="J28" s="896"/>
    </row>
    <row r="29" spans="1:10" ht="34.5" customHeight="1" thickBot="1">
      <c r="A29" s="898"/>
      <c r="B29" s="899"/>
      <c r="C29" s="899"/>
      <c r="D29" s="899"/>
      <c r="E29" s="899"/>
      <c r="F29" s="899"/>
      <c r="G29" s="899"/>
      <c r="H29" s="899"/>
      <c r="I29" s="899"/>
      <c r="J29" s="900"/>
    </row>
    <row r="30" spans="1:10" ht="28.5" customHeight="1">
      <c r="A30" s="376"/>
    </row>
    <row r="31" spans="1:10" ht="28.5" customHeight="1"/>
    <row r="32" spans="1:10" ht="28.5" customHeight="1"/>
    <row r="33" ht="28.5" customHeight="1"/>
    <row r="34" ht="28.5" customHeight="1"/>
  </sheetData>
  <mergeCells count="24">
    <mergeCell ref="G1:J1"/>
    <mergeCell ref="A2:J2"/>
    <mergeCell ref="I3:J3"/>
    <mergeCell ref="A4:B4"/>
    <mergeCell ref="C4:D4"/>
    <mergeCell ref="E4:G4"/>
    <mergeCell ref="H4:J4"/>
    <mergeCell ref="C13:G13"/>
    <mergeCell ref="A5:B5"/>
    <mergeCell ref="C5:J5"/>
    <mergeCell ref="B6:J6"/>
    <mergeCell ref="B7:E7"/>
    <mergeCell ref="F7:G7"/>
    <mergeCell ref="H7:J7"/>
    <mergeCell ref="C8:G8"/>
    <mergeCell ref="C9:G9"/>
    <mergeCell ref="C10:G10"/>
    <mergeCell ref="C11:G11"/>
    <mergeCell ref="C12:G12"/>
    <mergeCell ref="B14:J14"/>
    <mergeCell ref="A15:J20"/>
    <mergeCell ref="A21:J21"/>
    <mergeCell ref="A22:J22"/>
    <mergeCell ref="A24:J29"/>
  </mergeCells>
  <phoneticPr fontId="7"/>
  <dataValidations count="1">
    <dataValidation allowBlank="1" showInputMessage="1" showErrorMessage="1" promptTitle="事業名" prompt="様式２－１の事業名と一致させること。" sqref="B7:E7"/>
  </dataValidations>
  <printOptions horizontalCentered="1"/>
  <pageMargins left="0.59055118110236227" right="0.39370078740157483" top="0.74803149606299213" bottom="0.35433070866141736" header="0.51181102362204722" footer="0.19685039370078741"/>
  <pageSetup paperSize="9" scale="8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2" tint="-9.9978637043366805E-2"/>
  </sheetPr>
  <dimension ref="A1:AF25"/>
  <sheetViews>
    <sheetView showGridLines="0" view="pageBreakPreview" zoomScaleNormal="100" zoomScaleSheetLayoutView="100" workbookViewId="0">
      <selection activeCell="A25" sqref="A25:X25"/>
    </sheetView>
  </sheetViews>
  <sheetFormatPr defaultColWidth="4" defaultRowHeight="22.5" customHeight="1"/>
  <cols>
    <col min="1" max="1" width="4" style="1" customWidth="1"/>
    <col min="2" max="2" width="5.25" style="1" customWidth="1"/>
    <col min="3" max="3" width="3.125" style="1" customWidth="1"/>
    <col min="4" max="4" width="5.25" style="1" customWidth="1"/>
    <col min="5" max="5" width="4" style="1" customWidth="1"/>
    <col min="6" max="6" width="3.875" style="1" customWidth="1"/>
    <col min="7" max="16384" width="4" style="1"/>
  </cols>
  <sheetData>
    <row r="1" spans="1:24" s="2" customFormat="1" ht="14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83" t="s">
        <v>188</v>
      </c>
    </row>
    <row r="2" spans="1:24" s="2" customFormat="1" ht="28.5" customHeight="1" thickBot="1">
      <c r="A2" s="949" t="s">
        <v>113</v>
      </c>
      <c r="B2" s="949"/>
      <c r="C2" s="949"/>
      <c r="D2" s="949"/>
      <c r="E2" s="949"/>
      <c r="F2" s="949"/>
      <c r="G2" s="949"/>
      <c r="H2" s="949"/>
      <c r="I2" s="949"/>
      <c r="J2" s="949"/>
      <c r="K2" s="949"/>
      <c r="L2" s="949"/>
      <c r="M2" s="949"/>
      <c r="N2" s="949"/>
      <c r="O2" s="949"/>
      <c r="P2" s="949"/>
      <c r="Q2" s="949"/>
      <c r="R2" s="949"/>
      <c r="S2" s="949"/>
      <c r="T2" s="949"/>
      <c r="U2" s="949"/>
      <c r="V2" s="949"/>
      <c r="W2" s="949"/>
      <c r="X2" s="949"/>
    </row>
    <row r="3" spans="1:24" ht="27.75" customHeight="1">
      <c r="A3" s="942" t="s">
        <v>270</v>
      </c>
      <c r="B3" s="943"/>
      <c r="C3" s="943"/>
      <c r="D3" s="943"/>
      <c r="E3" s="943"/>
      <c r="F3" s="943"/>
      <c r="G3" s="943"/>
      <c r="H3" s="943"/>
      <c r="I3" s="943"/>
      <c r="J3" s="943"/>
      <c r="K3" s="943"/>
      <c r="L3" s="943"/>
      <c r="M3" s="943"/>
      <c r="N3" s="943"/>
      <c r="O3" s="943"/>
      <c r="P3" s="943"/>
      <c r="Q3" s="943"/>
      <c r="R3" s="944"/>
      <c r="S3" s="953" t="s">
        <v>171</v>
      </c>
      <c r="T3" s="954"/>
      <c r="U3" s="950" t="s">
        <v>4</v>
      </c>
      <c r="V3" s="951"/>
      <c r="W3" s="951"/>
      <c r="X3" s="952"/>
    </row>
    <row r="4" spans="1:24" ht="27" customHeight="1">
      <c r="A4" s="84" t="s">
        <v>114</v>
      </c>
      <c r="B4" s="938" t="s">
        <v>282</v>
      </c>
      <c r="C4" s="939"/>
      <c r="D4" s="939"/>
      <c r="E4" s="939"/>
      <c r="F4" s="939"/>
      <c r="G4" s="945" t="s">
        <v>121</v>
      </c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6"/>
      <c r="S4" s="936"/>
      <c r="T4" s="937"/>
      <c r="U4" s="947"/>
      <c r="V4" s="947"/>
      <c r="W4" s="947"/>
      <c r="X4" s="948"/>
    </row>
    <row r="5" spans="1:24" ht="27" customHeight="1">
      <c r="A5" s="84" t="s">
        <v>115</v>
      </c>
      <c r="B5" s="938" t="str">
        <f>B4</f>
        <v>令和４年度</v>
      </c>
      <c r="C5" s="939"/>
      <c r="D5" s="939"/>
      <c r="E5" s="939"/>
      <c r="F5" s="939"/>
      <c r="G5" s="931" t="s">
        <v>273</v>
      </c>
      <c r="H5" s="931"/>
      <c r="I5" s="931"/>
      <c r="J5" s="931"/>
      <c r="K5" s="931"/>
      <c r="L5" s="931"/>
      <c r="M5" s="931"/>
      <c r="N5" s="931"/>
      <c r="O5" s="931"/>
      <c r="P5" s="931"/>
      <c r="Q5" s="931"/>
      <c r="R5" s="932"/>
      <c r="S5" s="936"/>
      <c r="T5" s="937"/>
      <c r="U5" s="947"/>
      <c r="V5" s="947"/>
      <c r="W5" s="947"/>
      <c r="X5" s="948"/>
    </row>
    <row r="6" spans="1:24" ht="27" customHeight="1">
      <c r="A6" s="84" t="s">
        <v>116</v>
      </c>
      <c r="B6" s="938" t="str">
        <f t="shared" ref="B6:B7" si="0">B5</f>
        <v>令和４年度</v>
      </c>
      <c r="C6" s="939"/>
      <c r="D6" s="939"/>
      <c r="E6" s="939"/>
      <c r="F6" s="939"/>
      <c r="G6" s="945" t="s">
        <v>274</v>
      </c>
      <c r="H6" s="945"/>
      <c r="I6" s="945"/>
      <c r="J6" s="945"/>
      <c r="K6" s="945"/>
      <c r="L6" s="945"/>
      <c r="M6" s="945"/>
      <c r="N6" s="945"/>
      <c r="O6" s="945"/>
      <c r="P6" s="945"/>
      <c r="Q6" s="945"/>
      <c r="R6" s="946"/>
      <c r="S6" s="936"/>
      <c r="T6" s="937"/>
      <c r="U6" s="947"/>
      <c r="V6" s="947"/>
      <c r="W6" s="947"/>
      <c r="X6" s="948"/>
    </row>
    <row r="7" spans="1:24" ht="27" customHeight="1">
      <c r="A7" s="84" t="s">
        <v>117</v>
      </c>
      <c r="B7" s="940" t="str">
        <f t="shared" si="0"/>
        <v>令和４年度</v>
      </c>
      <c r="C7" s="941"/>
      <c r="D7" s="941"/>
      <c r="E7" s="941"/>
      <c r="F7" s="941"/>
      <c r="G7" s="945" t="s">
        <v>275</v>
      </c>
      <c r="H7" s="945"/>
      <c r="I7" s="945"/>
      <c r="J7" s="945"/>
      <c r="K7" s="945"/>
      <c r="L7" s="945"/>
      <c r="M7" s="945"/>
      <c r="N7" s="945"/>
      <c r="O7" s="945"/>
      <c r="P7" s="945"/>
      <c r="Q7" s="945"/>
      <c r="R7" s="946"/>
      <c r="S7" s="936"/>
      <c r="T7" s="937"/>
      <c r="U7" s="947"/>
      <c r="V7" s="947"/>
      <c r="W7" s="947"/>
      <c r="X7" s="948"/>
    </row>
    <row r="8" spans="1:24" ht="27" customHeight="1">
      <c r="A8" s="84" t="s">
        <v>118</v>
      </c>
      <c r="B8" s="933" t="s">
        <v>276</v>
      </c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  <c r="O8" s="934"/>
      <c r="P8" s="934"/>
      <c r="Q8" s="934"/>
      <c r="R8" s="935"/>
      <c r="S8" s="936"/>
      <c r="T8" s="937"/>
      <c r="U8" s="947"/>
      <c r="V8" s="947"/>
      <c r="W8" s="947"/>
      <c r="X8" s="948"/>
    </row>
    <row r="9" spans="1:24" ht="27" customHeight="1">
      <c r="A9" s="84" t="s">
        <v>42</v>
      </c>
      <c r="B9" s="933" t="s">
        <v>153</v>
      </c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  <c r="O9" s="934"/>
      <c r="P9" s="934"/>
      <c r="Q9" s="934"/>
      <c r="R9" s="935"/>
      <c r="S9" s="936"/>
      <c r="T9" s="937"/>
      <c r="U9" s="947"/>
      <c r="V9" s="947"/>
      <c r="W9" s="947"/>
      <c r="X9" s="948"/>
    </row>
    <row r="10" spans="1:24" ht="27" customHeight="1">
      <c r="A10" s="84" t="s">
        <v>43</v>
      </c>
      <c r="B10" s="933" t="s">
        <v>277</v>
      </c>
      <c r="C10" s="934"/>
      <c r="D10" s="934"/>
      <c r="E10" s="934"/>
      <c r="F10" s="934"/>
      <c r="G10" s="934"/>
      <c r="H10" s="934"/>
      <c r="I10" s="934"/>
      <c r="J10" s="934"/>
      <c r="K10" s="934"/>
      <c r="L10" s="934"/>
      <c r="M10" s="934"/>
      <c r="N10" s="934"/>
      <c r="O10" s="934"/>
      <c r="P10" s="934"/>
      <c r="Q10" s="934"/>
      <c r="R10" s="935"/>
      <c r="S10" s="936"/>
      <c r="T10" s="937"/>
      <c r="U10" s="947"/>
      <c r="V10" s="947"/>
      <c r="W10" s="947"/>
      <c r="X10" s="948"/>
    </row>
    <row r="11" spans="1:24" ht="27" customHeight="1">
      <c r="A11" s="84" t="s">
        <v>44</v>
      </c>
      <c r="B11" s="933" t="s">
        <v>154</v>
      </c>
      <c r="C11" s="934"/>
      <c r="D11" s="934"/>
      <c r="E11" s="934"/>
      <c r="F11" s="934"/>
      <c r="G11" s="934"/>
      <c r="H11" s="934"/>
      <c r="I11" s="934"/>
      <c r="J11" s="934"/>
      <c r="K11" s="934"/>
      <c r="L11" s="934"/>
      <c r="M11" s="934"/>
      <c r="N11" s="934"/>
      <c r="O11" s="934"/>
      <c r="P11" s="934"/>
      <c r="Q11" s="934"/>
      <c r="R11" s="935"/>
      <c r="S11" s="936"/>
      <c r="T11" s="937"/>
      <c r="U11" s="947"/>
      <c r="V11" s="947"/>
      <c r="W11" s="947"/>
      <c r="X11" s="948"/>
    </row>
    <row r="12" spans="1:24" ht="27" customHeight="1">
      <c r="A12" s="84" t="s">
        <v>45</v>
      </c>
      <c r="B12" s="933" t="s">
        <v>278</v>
      </c>
      <c r="C12" s="934"/>
      <c r="D12" s="934"/>
      <c r="E12" s="934"/>
      <c r="F12" s="934"/>
      <c r="G12" s="934"/>
      <c r="H12" s="934"/>
      <c r="I12" s="934"/>
      <c r="J12" s="934"/>
      <c r="K12" s="934"/>
      <c r="L12" s="934"/>
      <c r="M12" s="934"/>
      <c r="N12" s="934"/>
      <c r="O12" s="934"/>
      <c r="P12" s="934"/>
      <c r="Q12" s="934"/>
      <c r="R12" s="935"/>
      <c r="S12" s="936"/>
      <c r="T12" s="937"/>
      <c r="U12" s="947"/>
      <c r="V12" s="947"/>
      <c r="W12" s="947"/>
      <c r="X12" s="948"/>
    </row>
    <row r="13" spans="1:24" ht="27" customHeight="1">
      <c r="A13" s="84" t="s">
        <v>46</v>
      </c>
      <c r="B13" s="933" t="s">
        <v>155</v>
      </c>
      <c r="C13" s="934"/>
      <c r="D13" s="934"/>
      <c r="E13" s="934"/>
      <c r="F13" s="934"/>
      <c r="G13" s="934"/>
      <c r="H13" s="934"/>
      <c r="I13" s="934"/>
      <c r="J13" s="934"/>
      <c r="K13" s="934"/>
      <c r="L13" s="934"/>
      <c r="M13" s="934"/>
      <c r="N13" s="934"/>
      <c r="O13" s="934"/>
      <c r="P13" s="934"/>
      <c r="Q13" s="934"/>
      <c r="R13" s="935"/>
      <c r="S13" s="936"/>
      <c r="T13" s="937"/>
      <c r="U13" s="947"/>
      <c r="V13" s="947"/>
      <c r="W13" s="947"/>
      <c r="X13" s="948"/>
    </row>
    <row r="14" spans="1:24" ht="27" customHeight="1">
      <c r="A14" s="84" t="s">
        <v>47</v>
      </c>
      <c r="B14" s="933" t="s">
        <v>271</v>
      </c>
      <c r="C14" s="934"/>
      <c r="D14" s="934"/>
      <c r="E14" s="934"/>
      <c r="F14" s="934"/>
      <c r="G14" s="934"/>
      <c r="H14" s="934"/>
      <c r="I14" s="934"/>
      <c r="J14" s="934"/>
      <c r="K14" s="934"/>
      <c r="L14" s="934"/>
      <c r="M14" s="934"/>
      <c r="N14" s="934"/>
      <c r="O14" s="934"/>
      <c r="P14" s="934"/>
      <c r="Q14" s="934"/>
      <c r="R14" s="935"/>
      <c r="S14" s="936"/>
      <c r="T14" s="937"/>
      <c r="U14" s="947"/>
      <c r="V14" s="947"/>
      <c r="W14" s="947"/>
      <c r="X14" s="948"/>
    </row>
    <row r="15" spans="1:24" ht="27" customHeight="1">
      <c r="A15" s="84" t="s">
        <v>189</v>
      </c>
      <c r="B15" s="933" t="s">
        <v>158</v>
      </c>
      <c r="C15" s="934"/>
      <c r="D15" s="934"/>
      <c r="E15" s="934"/>
      <c r="F15" s="934"/>
      <c r="G15" s="934"/>
      <c r="H15" s="934"/>
      <c r="I15" s="934"/>
      <c r="J15" s="934"/>
      <c r="K15" s="934"/>
      <c r="L15" s="934"/>
      <c r="M15" s="934"/>
      <c r="N15" s="934"/>
      <c r="O15" s="934"/>
      <c r="P15" s="934"/>
      <c r="Q15" s="934"/>
      <c r="R15" s="935"/>
      <c r="S15" s="936"/>
      <c r="T15" s="937"/>
      <c r="U15" s="947"/>
      <c r="V15" s="947"/>
      <c r="W15" s="947"/>
      <c r="X15" s="948"/>
    </row>
    <row r="16" spans="1:24" ht="27" customHeight="1">
      <c r="A16" s="84" t="s">
        <v>190</v>
      </c>
      <c r="B16" s="933" t="s">
        <v>119</v>
      </c>
      <c r="C16" s="934"/>
      <c r="D16" s="934"/>
      <c r="E16" s="934"/>
      <c r="F16" s="934"/>
      <c r="G16" s="934"/>
      <c r="H16" s="934"/>
      <c r="I16" s="934"/>
      <c r="J16" s="934"/>
      <c r="K16" s="934"/>
      <c r="L16" s="934"/>
      <c r="M16" s="934"/>
      <c r="N16" s="934"/>
      <c r="O16" s="934"/>
      <c r="P16" s="934"/>
      <c r="Q16" s="934"/>
      <c r="R16" s="935"/>
      <c r="S16" s="936"/>
      <c r="T16" s="937"/>
      <c r="U16" s="947"/>
      <c r="V16" s="947"/>
      <c r="W16" s="947"/>
      <c r="X16" s="948"/>
    </row>
    <row r="17" spans="1:32" ht="27" customHeight="1">
      <c r="A17" s="84" t="s">
        <v>191</v>
      </c>
      <c r="B17" s="930" t="s">
        <v>272</v>
      </c>
      <c r="C17" s="931"/>
      <c r="D17" s="931"/>
      <c r="E17" s="931"/>
      <c r="F17" s="931"/>
      <c r="G17" s="931"/>
      <c r="H17" s="931"/>
      <c r="I17" s="931"/>
      <c r="J17" s="931"/>
      <c r="K17" s="931"/>
      <c r="L17" s="931"/>
      <c r="M17" s="931"/>
      <c r="N17" s="931"/>
      <c r="O17" s="931"/>
      <c r="P17" s="931"/>
      <c r="Q17" s="931"/>
      <c r="R17" s="932"/>
      <c r="S17" s="936"/>
      <c r="T17" s="937"/>
      <c r="U17" s="947"/>
      <c r="V17" s="947"/>
      <c r="W17" s="947"/>
      <c r="X17" s="948"/>
    </row>
    <row r="18" spans="1:32" ht="27" customHeight="1">
      <c r="A18" s="84" t="s">
        <v>122</v>
      </c>
      <c r="B18" s="933" t="s">
        <v>257</v>
      </c>
      <c r="C18" s="934"/>
      <c r="D18" s="934"/>
      <c r="E18" s="934"/>
      <c r="F18" s="934"/>
      <c r="G18" s="934"/>
      <c r="H18" s="934"/>
      <c r="I18" s="934"/>
      <c r="J18" s="934"/>
      <c r="K18" s="934"/>
      <c r="L18" s="934"/>
      <c r="M18" s="934"/>
      <c r="N18" s="934"/>
      <c r="O18" s="934"/>
      <c r="P18" s="934"/>
      <c r="Q18" s="934"/>
      <c r="R18" s="935"/>
      <c r="S18" s="936"/>
      <c r="T18" s="937"/>
      <c r="U18" s="947"/>
      <c r="V18" s="947"/>
      <c r="W18" s="947"/>
      <c r="X18" s="948"/>
    </row>
    <row r="19" spans="1:32" ht="27" customHeight="1">
      <c r="A19" s="84" t="s">
        <v>192</v>
      </c>
      <c r="B19" s="933" t="s">
        <v>258</v>
      </c>
      <c r="C19" s="934"/>
      <c r="D19" s="934"/>
      <c r="E19" s="934"/>
      <c r="F19" s="934"/>
      <c r="G19" s="934"/>
      <c r="H19" s="934"/>
      <c r="I19" s="934"/>
      <c r="J19" s="934"/>
      <c r="K19" s="934"/>
      <c r="L19" s="934"/>
      <c r="M19" s="934"/>
      <c r="N19" s="934"/>
      <c r="O19" s="934"/>
      <c r="P19" s="934"/>
      <c r="Q19" s="934"/>
      <c r="R19" s="935"/>
      <c r="S19" s="936"/>
      <c r="T19" s="937"/>
      <c r="U19" s="947"/>
      <c r="V19" s="947"/>
      <c r="W19" s="947"/>
      <c r="X19" s="948"/>
      <c r="AF19" s="58"/>
    </row>
    <row r="20" spans="1:32" ht="27" customHeight="1">
      <c r="A20" s="84" t="s">
        <v>193</v>
      </c>
      <c r="B20" s="933" t="s">
        <v>194</v>
      </c>
      <c r="C20" s="934"/>
      <c r="D20" s="934"/>
      <c r="E20" s="934"/>
      <c r="F20" s="934"/>
      <c r="G20" s="934"/>
      <c r="H20" s="934"/>
      <c r="I20" s="934"/>
      <c r="J20" s="934"/>
      <c r="K20" s="934"/>
      <c r="L20" s="934"/>
      <c r="M20" s="934"/>
      <c r="N20" s="934"/>
      <c r="O20" s="934"/>
      <c r="P20" s="934"/>
      <c r="Q20" s="934"/>
      <c r="R20" s="935"/>
      <c r="S20" s="936"/>
      <c r="T20" s="937"/>
      <c r="U20" s="947"/>
      <c r="V20" s="947"/>
      <c r="W20" s="947"/>
      <c r="X20" s="948"/>
    </row>
    <row r="21" spans="1:32" ht="27" customHeight="1">
      <c r="A21" s="84" t="s">
        <v>175</v>
      </c>
      <c r="B21" s="933" t="s">
        <v>156</v>
      </c>
      <c r="C21" s="934"/>
      <c r="D21" s="934"/>
      <c r="E21" s="934"/>
      <c r="F21" s="934"/>
      <c r="G21" s="934"/>
      <c r="H21" s="934"/>
      <c r="I21" s="934"/>
      <c r="J21" s="934"/>
      <c r="K21" s="934"/>
      <c r="L21" s="934"/>
      <c r="M21" s="934"/>
      <c r="N21" s="934"/>
      <c r="O21" s="934"/>
      <c r="P21" s="934"/>
      <c r="Q21" s="934"/>
      <c r="R21" s="935"/>
      <c r="S21" s="936"/>
      <c r="T21" s="937"/>
      <c r="U21" s="947"/>
      <c r="V21" s="947"/>
      <c r="W21" s="947"/>
      <c r="X21" s="948"/>
    </row>
    <row r="22" spans="1:32" ht="27" customHeight="1">
      <c r="A22" s="84" t="s">
        <v>195</v>
      </c>
      <c r="B22" s="933" t="s">
        <v>197</v>
      </c>
      <c r="C22" s="934"/>
      <c r="D22" s="934"/>
      <c r="E22" s="934"/>
      <c r="F22" s="934"/>
      <c r="G22" s="934"/>
      <c r="H22" s="934"/>
      <c r="I22" s="934"/>
      <c r="J22" s="934"/>
      <c r="K22" s="934"/>
      <c r="L22" s="934"/>
      <c r="M22" s="934"/>
      <c r="N22" s="934"/>
      <c r="O22" s="934"/>
      <c r="P22" s="934"/>
      <c r="Q22" s="934"/>
      <c r="R22" s="935"/>
      <c r="S22" s="936"/>
      <c r="T22" s="937"/>
      <c r="U22" s="947"/>
      <c r="V22" s="947"/>
      <c r="W22" s="947"/>
      <c r="X22" s="948"/>
    </row>
    <row r="23" spans="1:32" ht="27" customHeight="1">
      <c r="A23" s="84" t="s">
        <v>196</v>
      </c>
      <c r="B23" s="933" t="s">
        <v>177</v>
      </c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5"/>
      <c r="S23" s="936"/>
      <c r="T23" s="937"/>
      <c r="U23" s="947"/>
      <c r="V23" s="947"/>
      <c r="W23" s="947"/>
      <c r="X23" s="948"/>
    </row>
    <row r="24" spans="1:32" ht="27" customHeight="1">
      <c r="A24" s="84" t="s">
        <v>176</v>
      </c>
      <c r="B24" s="933" t="s">
        <v>120</v>
      </c>
      <c r="C24" s="934"/>
      <c r="D24" s="934"/>
      <c r="E24" s="934"/>
      <c r="F24" s="934"/>
      <c r="G24" s="934"/>
      <c r="H24" s="934"/>
      <c r="I24" s="934"/>
      <c r="J24" s="934"/>
      <c r="K24" s="934"/>
      <c r="L24" s="934"/>
      <c r="M24" s="934"/>
      <c r="N24" s="934"/>
      <c r="O24" s="934"/>
      <c r="P24" s="934"/>
      <c r="Q24" s="934"/>
      <c r="R24" s="935"/>
      <c r="S24" s="936"/>
      <c r="T24" s="937"/>
      <c r="U24" s="947"/>
      <c r="V24" s="947"/>
      <c r="W24" s="947"/>
      <c r="X24" s="948"/>
    </row>
    <row r="25" spans="1:32" ht="43.5" customHeight="1">
      <c r="A25" s="955"/>
      <c r="B25" s="956"/>
      <c r="C25" s="956"/>
      <c r="D25" s="956"/>
      <c r="E25" s="956"/>
      <c r="F25" s="956"/>
      <c r="G25" s="956"/>
      <c r="H25" s="956"/>
      <c r="I25" s="956"/>
      <c r="J25" s="956"/>
      <c r="K25" s="956"/>
      <c r="L25" s="956"/>
      <c r="M25" s="956"/>
      <c r="N25" s="956"/>
      <c r="O25" s="956"/>
      <c r="P25" s="956"/>
      <c r="Q25" s="956"/>
      <c r="R25" s="956"/>
      <c r="S25" s="956"/>
      <c r="T25" s="956"/>
      <c r="U25" s="956"/>
      <c r="V25" s="956"/>
      <c r="W25" s="956"/>
      <c r="X25" s="956"/>
    </row>
  </sheetData>
  <sheetProtection formatCells="0"/>
  <protectedRanges>
    <protectedRange password="CB4D" sqref="Q4:X13 Q14:X24" name="範囲1"/>
  </protectedRanges>
  <mergeCells count="72">
    <mergeCell ref="U10:X10"/>
    <mergeCell ref="U11:X11"/>
    <mergeCell ref="U14:X14"/>
    <mergeCell ref="A25:X25"/>
    <mergeCell ref="U13:X13"/>
    <mergeCell ref="U21:X21"/>
    <mergeCell ref="U18:X18"/>
    <mergeCell ref="U19:X19"/>
    <mergeCell ref="U16:X16"/>
    <mergeCell ref="U23:X23"/>
    <mergeCell ref="U24:X24"/>
    <mergeCell ref="S15:T15"/>
    <mergeCell ref="S16:T16"/>
    <mergeCell ref="S17:T17"/>
    <mergeCell ref="S18:T18"/>
    <mergeCell ref="S19:T19"/>
    <mergeCell ref="U8:X8"/>
    <mergeCell ref="U22:X22"/>
    <mergeCell ref="U9:X9"/>
    <mergeCell ref="A2:X2"/>
    <mergeCell ref="U6:X6"/>
    <mergeCell ref="U7:X7"/>
    <mergeCell ref="U4:X4"/>
    <mergeCell ref="U5:X5"/>
    <mergeCell ref="U3:X3"/>
    <mergeCell ref="U15:X15"/>
    <mergeCell ref="U17:X17"/>
    <mergeCell ref="U20:X20"/>
    <mergeCell ref="S13:T13"/>
    <mergeCell ref="S14:T14"/>
    <mergeCell ref="S3:T3"/>
    <mergeCell ref="U12:X12"/>
    <mergeCell ref="A3:R3"/>
    <mergeCell ref="G7:R7"/>
    <mergeCell ref="G6:R6"/>
    <mergeCell ref="G5:R5"/>
    <mergeCell ref="G4:R4"/>
    <mergeCell ref="S4:T4"/>
    <mergeCell ref="S5:T5"/>
    <mergeCell ref="S6:T6"/>
    <mergeCell ref="S7:T7"/>
    <mergeCell ref="B4:F4"/>
    <mergeCell ref="B5:F5"/>
    <mergeCell ref="B6:F6"/>
    <mergeCell ref="B7:F7"/>
    <mergeCell ref="B21:R21"/>
    <mergeCell ref="S8:T8"/>
    <mergeCell ref="S9:T9"/>
    <mergeCell ref="S10:T10"/>
    <mergeCell ref="S11:T11"/>
    <mergeCell ref="S12:T12"/>
    <mergeCell ref="B14:R14"/>
    <mergeCell ref="B15:R15"/>
    <mergeCell ref="B16:R16"/>
    <mergeCell ref="B8:R8"/>
    <mergeCell ref="B9:R9"/>
    <mergeCell ref="B10:R10"/>
    <mergeCell ref="B11:R11"/>
    <mergeCell ref="B12:R12"/>
    <mergeCell ref="S20:T20"/>
    <mergeCell ref="S21:T21"/>
    <mergeCell ref="B22:R22"/>
    <mergeCell ref="B23:R23"/>
    <mergeCell ref="B24:R24"/>
    <mergeCell ref="S22:T22"/>
    <mergeCell ref="S23:T23"/>
    <mergeCell ref="S24:T24"/>
    <mergeCell ref="B17:R17"/>
    <mergeCell ref="B18:R18"/>
    <mergeCell ref="B13:R13"/>
    <mergeCell ref="B19:R19"/>
    <mergeCell ref="B20:R20"/>
  </mergeCells>
  <phoneticPr fontId="7"/>
  <printOptions horizontalCentered="1"/>
  <pageMargins left="0.39370078740157483" right="0.39370078740157483" top="0.70866141732283472" bottom="0.39370078740157483" header="0.31496062992125984" footer="0.1181102362204724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8-1</vt:lpstr>
      <vt:lpstr>8-2</vt:lpstr>
      <vt:lpstr>8-3</vt:lpstr>
      <vt:lpstr>8-1 (記入例)</vt:lpstr>
      <vt:lpstr>8-2(記入例)</vt:lpstr>
      <vt:lpstr>8-3 (記入例)</vt:lpstr>
      <vt:lpstr>8-3 (記入例) (継続事業)</vt:lpstr>
      <vt:lpstr>8-4採択理由書</vt:lpstr>
      <vt:lpstr>【参考】提出書類チェック表</vt:lpstr>
      <vt:lpstr>【参考】提出書類チェック表!Print_Area</vt:lpstr>
      <vt:lpstr>'8-1'!Print_Area</vt:lpstr>
      <vt:lpstr>'8-1 (記入例)'!Print_Area</vt:lpstr>
      <vt:lpstr>'8-2'!Print_Area</vt:lpstr>
      <vt:lpstr>'8-2(記入例)'!Print_Area</vt:lpstr>
      <vt:lpstr>'8-3'!Print_Area</vt:lpstr>
      <vt:lpstr>'8-3 (記入例)'!Print_Area</vt:lpstr>
      <vt:lpstr>'8-3 (記入例) (継続事業)'!Print_Area</vt:lpstr>
      <vt:lpstr>'8-4採択理由書'!Print_Area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2012-03-07T06:59:10Z</cp:lastPrinted>
  <dcterms:created xsi:type="dcterms:W3CDTF">2004-04-16T09:07:56Z</dcterms:created>
  <dcterms:modified xsi:type="dcterms:W3CDTF">2022-02-08T08:16:07Z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2022-01-27T02:20:49Z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f98d9fec-2630-446e-95e6-42363c147477</vt:lpwstr>
  </property>
  <property fmtid="{D5CDD505-2E9C-101B-9397-08002B2CF9AE}" pid="8" name="MSIP_Label_d899a617-f30e-4fb8-b81c-fb6d0b94ac5b_ContentBits">
    <vt:lpwstr>0</vt:lpwstr>
  </property>
</Properties>
</file>