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4 制度改正・介護報酬改定関係・処遇改善加算\R03年度改定\13 各種ホームページ変更関係\02 更新\02 新データ\"/>
    </mc:Choice>
  </mc:AlternateContent>
  <bookViews>
    <workbookView xWindow="600" yWindow="105" windowWidth="19395" windowHeight="7605" tabRatio="889"/>
  </bookViews>
  <sheets>
    <sheet name="勤務表（操作例）" sheetId="16" r:id="rId1"/>
    <sheet name="〇月分" sheetId="15" r:id="rId2"/>
    <sheet name="4月分" sheetId="17" r:id="rId3"/>
    <sheet name="5月分" sheetId="18" r:id="rId4"/>
    <sheet name="6月分" sheetId="19" r:id="rId5"/>
    <sheet name="7月分" sheetId="20" r:id="rId6"/>
    <sheet name="8月分" sheetId="21" r:id="rId7"/>
    <sheet name="9月分" sheetId="22" r:id="rId8"/>
    <sheet name="10月分" sheetId="23" r:id="rId9"/>
    <sheet name="11月分" sheetId="24" r:id="rId10"/>
    <sheet name="12月分" sheetId="25" r:id="rId11"/>
    <sheet name="1月分" sheetId="26" r:id="rId12"/>
    <sheet name="2月分" sheetId="27" r:id="rId13"/>
    <sheet name="3月分" sheetId="28" r:id="rId14"/>
  </sheets>
  <definedNames>
    <definedName name="_xlnm.Print_Area" localSheetId="1">〇月分!$A$1:$AS$222</definedName>
    <definedName name="_xlnm.Print_Area" localSheetId="0">'勤務表（操作例）'!$A$1:$AS$225</definedName>
    <definedName name="_xlnm.Print_Titles" localSheetId="1">〇月分!$7:$9</definedName>
  </definedNames>
  <calcPr calcId="162913"/>
</workbook>
</file>

<file path=xl/calcChain.xml><?xml version="1.0" encoding="utf-8"?>
<calcChain xmlns="http://schemas.openxmlformats.org/spreadsheetml/2006/main">
  <c r="AR221" i="16" l="1"/>
  <c r="AO221" i="16"/>
  <c r="AN221" i="16"/>
  <c r="F221" i="16"/>
  <c r="AR220" i="16"/>
  <c r="AO220" i="16"/>
  <c r="AN220" i="16"/>
  <c r="F220" i="16"/>
  <c r="AR219" i="16"/>
  <c r="AO219" i="16"/>
  <c r="AN219" i="16"/>
  <c r="F219" i="16"/>
  <c r="AR218" i="16"/>
  <c r="AO218" i="16"/>
  <c r="AN218" i="16"/>
  <c r="F218" i="16"/>
  <c r="AR217" i="16"/>
  <c r="AO217" i="16"/>
  <c r="AN217" i="16"/>
  <c r="F217" i="16"/>
  <c r="AR216" i="16"/>
  <c r="AO216" i="16"/>
  <c r="AN216" i="16"/>
  <c r="F216" i="16"/>
  <c r="AR215" i="16"/>
  <c r="AO215" i="16"/>
  <c r="AN215" i="16"/>
  <c r="F215" i="16"/>
  <c r="AR214" i="16"/>
  <c r="AO214" i="16"/>
  <c r="AN214" i="16"/>
  <c r="F214" i="16"/>
  <c r="AR213" i="16"/>
  <c r="AO213" i="16"/>
  <c r="AN213" i="16"/>
  <c r="F213" i="16"/>
  <c r="AR212" i="16"/>
  <c r="AO212" i="16"/>
  <c r="AN212" i="16"/>
  <c r="F212" i="16"/>
  <c r="AR211" i="16"/>
  <c r="AO211" i="16"/>
  <c r="AN211" i="16"/>
  <c r="F211" i="16"/>
  <c r="AR210" i="16"/>
  <c r="AO210" i="16"/>
  <c r="AN210" i="16"/>
  <c r="F210" i="16"/>
  <c r="AR209" i="16"/>
  <c r="AO209" i="16"/>
  <c r="AN209" i="16"/>
  <c r="F209" i="16"/>
  <c r="AR208" i="16"/>
  <c r="AO208" i="16"/>
  <c r="AN208" i="16"/>
  <c r="F208" i="16"/>
  <c r="AR207" i="16"/>
  <c r="AO207" i="16"/>
  <c r="AN207" i="16"/>
  <c r="F207" i="16"/>
  <c r="AR206" i="16"/>
  <c r="AO206" i="16"/>
  <c r="AN206" i="16"/>
  <c r="F206" i="16"/>
  <c r="AR205" i="16"/>
  <c r="AO205" i="16"/>
  <c r="AN205" i="16"/>
  <c r="F205" i="16"/>
  <c r="AR204" i="16"/>
  <c r="AO204" i="16"/>
  <c r="AN204" i="16"/>
  <c r="F204" i="16"/>
  <c r="AR203" i="16"/>
  <c r="AO203" i="16"/>
  <c r="AN203" i="16"/>
  <c r="F203" i="16"/>
  <c r="AR202" i="16"/>
  <c r="AO202" i="16"/>
  <c r="AN202" i="16"/>
  <c r="F202" i="16"/>
  <c r="AR201" i="16"/>
  <c r="AO201" i="16"/>
  <c r="AN201" i="16"/>
  <c r="F201" i="16"/>
  <c r="AR200" i="16"/>
  <c r="AO200" i="16"/>
  <c r="AN200" i="16"/>
  <c r="F200" i="16"/>
  <c r="AR199" i="16"/>
  <c r="AO199" i="16"/>
  <c r="AN199" i="16"/>
  <c r="F199" i="16"/>
  <c r="AR198" i="16"/>
  <c r="AO198" i="16"/>
  <c r="AN198" i="16"/>
  <c r="F198" i="16"/>
  <c r="AR197" i="16"/>
  <c r="AO197" i="16"/>
  <c r="AN197" i="16"/>
  <c r="F197" i="16"/>
  <c r="N193" i="16"/>
  <c r="N192" i="16"/>
  <c r="AM175" i="16"/>
  <c r="F175" i="16"/>
  <c r="C175" i="16"/>
  <c r="AM174" i="16"/>
  <c r="F174" i="16"/>
  <c r="C174" i="16"/>
  <c r="AM173" i="16"/>
  <c r="F173" i="16"/>
  <c r="C173" i="16"/>
  <c r="AM172" i="16"/>
  <c r="F172" i="16"/>
  <c r="C172" i="16"/>
  <c r="AM171" i="16"/>
  <c r="F171" i="16"/>
  <c r="C171" i="16"/>
  <c r="AM170" i="16"/>
  <c r="F170" i="16"/>
  <c r="C170" i="16"/>
  <c r="AM169" i="16"/>
  <c r="F169" i="16"/>
  <c r="C169" i="16"/>
  <c r="AM168" i="16"/>
  <c r="F168" i="16"/>
  <c r="C168" i="16"/>
  <c r="AM167" i="16"/>
  <c r="F167" i="16"/>
  <c r="C167" i="16"/>
  <c r="AM166" i="16"/>
  <c r="F166" i="16"/>
  <c r="C166" i="16"/>
  <c r="AM165" i="16"/>
  <c r="F165" i="16"/>
  <c r="C165" i="16"/>
  <c r="AM164" i="16"/>
  <c r="F164" i="16"/>
  <c r="C164" i="16"/>
  <c r="AM163" i="16"/>
  <c r="F163" i="16"/>
  <c r="C163" i="16"/>
  <c r="AM162" i="16"/>
  <c r="F162" i="16"/>
  <c r="C162" i="16"/>
  <c r="AM161" i="16"/>
  <c r="F161" i="16"/>
  <c r="C161" i="16"/>
  <c r="AM160" i="16"/>
  <c r="F160" i="16"/>
  <c r="C160" i="16"/>
  <c r="AM159" i="16"/>
  <c r="F159" i="16"/>
  <c r="C159" i="16"/>
  <c r="AM158" i="16"/>
  <c r="F158" i="16"/>
  <c r="C158" i="16"/>
  <c r="AM157" i="16"/>
  <c r="F157" i="16"/>
  <c r="C157" i="16"/>
  <c r="AM156" i="16"/>
  <c r="F156" i="16"/>
  <c r="C156" i="16"/>
  <c r="AM155" i="16"/>
  <c r="F155" i="16"/>
  <c r="C155" i="16"/>
  <c r="AM154" i="16"/>
  <c r="F154" i="16"/>
  <c r="C154" i="16"/>
  <c r="AM153" i="16"/>
  <c r="F153" i="16"/>
  <c r="C153" i="16"/>
  <c r="AM152" i="16"/>
  <c r="F152" i="16"/>
  <c r="C152" i="16"/>
  <c r="AM151" i="16"/>
  <c r="F151" i="16"/>
  <c r="C151" i="16"/>
  <c r="AK150" i="16"/>
  <c r="AJ150" i="16"/>
  <c r="AI150" i="16"/>
  <c r="AH150" i="16"/>
  <c r="AG150" i="16"/>
  <c r="AF150" i="16"/>
  <c r="AE150" i="16"/>
  <c r="AD150" i="16"/>
  <c r="AC150" i="16"/>
  <c r="AB150" i="16"/>
  <c r="AA150" i="16"/>
  <c r="Z150" i="16"/>
  <c r="Y150" i="16"/>
  <c r="X150" i="16"/>
  <c r="W150" i="16"/>
  <c r="V150" i="16"/>
  <c r="U150" i="16"/>
  <c r="T150" i="16"/>
  <c r="S150" i="16"/>
  <c r="R150" i="16"/>
  <c r="Q150" i="16"/>
  <c r="P150" i="16"/>
  <c r="O150" i="16"/>
  <c r="N150" i="16"/>
  <c r="M150" i="16"/>
  <c r="L150" i="16"/>
  <c r="K150" i="16"/>
  <c r="J150" i="16"/>
  <c r="I150" i="16"/>
  <c r="H150" i="16"/>
  <c r="G150" i="16"/>
  <c r="AD148" i="16"/>
  <c r="C148" i="16"/>
  <c r="C149" i="16" s="1"/>
  <c r="M148" i="16" s="1"/>
  <c r="U148" i="16" s="1"/>
  <c r="F143" i="16"/>
  <c r="AP141" i="16"/>
  <c r="AO141" i="16"/>
  <c r="AN141" i="16"/>
  <c r="AK141" i="16"/>
  <c r="AJ141" i="16"/>
  <c r="AI141" i="16"/>
  <c r="AH141" i="16"/>
  <c r="AG141" i="16"/>
  <c r="AF141" i="16"/>
  <c r="AE141" i="16"/>
  <c r="AD141" i="16"/>
  <c r="AC141" i="16"/>
  <c r="AB141" i="16"/>
  <c r="AA141" i="16"/>
  <c r="Z141" i="16"/>
  <c r="Y141" i="16"/>
  <c r="X141" i="16"/>
  <c r="W141" i="16"/>
  <c r="V141" i="16"/>
  <c r="U141" i="16"/>
  <c r="T141" i="16"/>
  <c r="S141" i="16"/>
  <c r="R141" i="16"/>
  <c r="Q141" i="16"/>
  <c r="P141" i="16"/>
  <c r="O141" i="16"/>
  <c r="N141" i="16"/>
  <c r="M141" i="16"/>
  <c r="L141" i="16"/>
  <c r="K141" i="16"/>
  <c r="J141" i="16"/>
  <c r="I141" i="16"/>
  <c r="AL141" i="16" s="1"/>
  <c r="H141" i="16"/>
  <c r="G141" i="16"/>
  <c r="AP139" i="16"/>
  <c r="AO139" i="16"/>
  <c r="AN139" i="16"/>
  <c r="AK139" i="16"/>
  <c r="AJ139" i="16"/>
  <c r="AI139" i="16"/>
  <c r="AH139" i="16"/>
  <c r="AG139" i="16"/>
  <c r="AF139" i="16"/>
  <c r="AE139" i="16"/>
  <c r="AD139" i="16"/>
  <c r="AC139" i="16"/>
  <c r="AB139" i="16"/>
  <c r="AA139" i="16"/>
  <c r="Z139" i="16"/>
  <c r="Y139" i="16"/>
  <c r="X139" i="16"/>
  <c r="W139" i="16"/>
  <c r="V139" i="16"/>
  <c r="U139" i="16"/>
  <c r="T139" i="16"/>
  <c r="S139" i="16"/>
  <c r="R139" i="16"/>
  <c r="Q139" i="16"/>
  <c r="P139" i="16"/>
  <c r="O139" i="16"/>
  <c r="N139" i="16"/>
  <c r="M139" i="16"/>
  <c r="L139" i="16"/>
  <c r="K139" i="16"/>
  <c r="J139" i="16"/>
  <c r="I139" i="16"/>
  <c r="H139" i="16"/>
  <c r="G139" i="16"/>
  <c r="AP137" i="16"/>
  <c r="AO137" i="16"/>
  <c r="AN137" i="16"/>
  <c r="AK137" i="16"/>
  <c r="AJ137" i="16"/>
  <c r="AI137" i="16"/>
  <c r="AH137" i="16"/>
  <c r="AG137" i="16"/>
  <c r="AF137" i="16"/>
  <c r="AE137" i="16"/>
  <c r="AD137" i="16"/>
  <c r="AC137" i="16"/>
  <c r="AB137" i="16"/>
  <c r="AA137" i="16"/>
  <c r="Z137" i="16"/>
  <c r="Y137" i="16"/>
  <c r="X137" i="16"/>
  <c r="W137" i="16"/>
  <c r="V137" i="16"/>
  <c r="U137" i="16"/>
  <c r="T137" i="16"/>
  <c r="S137" i="16"/>
  <c r="R137" i="16"/>
  <c r="Q137" i="16"/>
  <c r="P137" i="16"/>
  <c r="O137" i="16"/>
  <c r="N137" i="16"/>
  <c r="M137" i="16"/>
  <c r="L137" i="16"/>
  <c r="K137" i="16"/>
  <c r="J137" i="16"/>
  <c r="I137" i="16"/>
  <c r="H137" i="16"/>
  <c r="G137" i="16"/>
  <c r="AP135" i="16"/>
  <c r="AO135" i="16"/>
  <c r="AN135" i="16"/>
  <c r="AK135" i="16"/>
  <c r="AJ135" i="16"/>
  <c r="AI135" i="16"/>
  <c r="AH135" i="16"/>
  <c r="AG135" i="16"/>
  <c r="AF135" i="16"/>
  <c r="AE135" i="16"/>
  <c r="AD135" i="16"/>
  <c r="AC135" i="16"/>
  <c r="AB135" i="16"/>
  <c r="AA135" i="16"/>
  <c r="Z135" i="16"/>
  <c r="Y135" i="16"/>
  <c r="X135" i="16"/>
  <c r="W135" i="16"/>
  <c r="V135" i="16"/>
  <c r="U135" i="16"/>
  <c r="T135" i="16"/>
  <c r="S135" i="16"/>
  <c r="R135" i="16"/>
  <c r="Q135" i="16"/>
  <c r="P135" i="16"/>
  <c r="O135" i="16"/>
  <c r="N135" i="16"/>
  <c r="M135" i="16"/>
  <c r="L135" i="16"/>
  <c r="K135" i="16"/>
  <c r="J135" i="16"/>
  <c r="I135" i="16"/>
  <c r="H135" i="16"/>
  <c r="G135" i="16"/>
  <c r="AL135" i="16" s="1"/>
  <c r="AP133" i="16"/>
  <c r="AO133" i="16"/>
  <c r="AN133" i="16"/>
  <c r="AK133" i="16"/>
  <c r="AJ133" i="16"/>
  <c r="AI133" i="16"/>
  <c r="AH133" i="16"/>
  <c r="AG133" i="16"/>
  <c r="AF133" i="16"/>
  <c r="AE133" i="16"/>
  <c r="AD133" i="16"/>
  <c r="AC133" i="16"/>
  <c r="AB133" i="16"/>
  <c r="AA133" i="16"/>
  <c r="Z133" i="16"/>
  <c r="Y133" i="16"/>
  <c r="X133" i="16"/>
  <c r="W133" i="16"/>
  <c r="V133" i="16"/>
  <c r="U133" i="16"/>
  <c r="T133" i="16"/>
  <c r="S133" i="16"/>
  <c r="R133" i="16"/>
  <c r="Q133" i="16"/>
  <c r="P133" i="16"/>
  <c r="O133" i="16"/>
  <c r="N133" i="16"/>
  <c r="M133" i="16"/>
  <c r="L133" i="16"/>
  <c r="K133" i="16"/>
  <c r="J133" i="16"/>
  <c r="I133" i="16"/>
  <c r="AL133" i="16" s="1"/>
  <c r="H133" i="16"/>
  <c r="G133" i="16"/>
  <c r="AP131" i="16"/>
  <c r="AO131" i="16"/>
  <c r="AN131" i="16"/>
  <c r="AK131" i="16"/>
  <c r="AJ131" i="16"/>
  <c r="AI131" i="16"/>
  <c r="AH131" i="16"/>
  <c r="AG131" i="16"/>
  <c r="AF131" i="16"/>
  <c r="AE131" i="16"/>
  <c r="AD131" i="16"/>
  <c r="AC131" i="16"/>
  <c r="AB131" i="16"/>
  <c r="AA131" i="16"/>
  <c r="Z131" i="16"/>
  <c r="Y131" i="16"/>
  <c r="X131" i="16"/>
  <c r="W131" i="16"/>
  <c r="V131" i="16"/>
  <c r="U131" i="16"/>
  <c r="T131" i="16"/>
  <c r="S131" i="16"/>
  <c r="R131" i="16"/>
  <c r="Q131" i="16"/>
  <c r="P131" i="16"/>
  <c r="O131" i="16"/>
  <c r="N131" i="16"/>
  <c r="M131" i="16"/>
  <c r="L131" i="16"/>
  <c r="K131" i="16"/>
  <c r="J131" i="16"/>
  <c r="I131" i="16"/>
  <c r="H131" i="16"/>
  <c r="G131" i="16"/>
  <c r="AL131" i="16" s="1"/>
  <c r="AP129" i="16"/>
  <c r="AO129" i="16"/>
  <c r="AN129" i="16"/>
  <c r="AK129" i="16"/>
  <c r="AJ129" i="16"/>
  <c r="AI129" i="16"/>
  <c r="AH129" i="16"/>
  <c r="AG129" i="16"/>
  <c r="AF129" i="16"/>
  <c r="AE129" i="16"/>
  <c r="AD129" i="16"/>
  <c r="AC129" i="16"/>
  <c r="AB129" i="16"/>
  <c r="AA129" i="16"/>
  <c r="Z129" i="16"/>
  <c r="Y129" i="16"/>
  <c r="X129" i="16"/>
  <c r="W129" i="16"/>
  <c r="V129" i="16"/>
  <c r="U129" i="16"/>
  <c r="T129" i="16"/>
  <c r="S129" i="16"/>
  <c r="R129" i="16"/>
  <c r="Q129" i="16"/>
  <c r="P129" i="16"/>
  <c r="O129" i="16"/>
  <c r="N129" i="16"/>
  <c r="M129" i="16"/>
  <c r="L129" i="16"/>
  <c r="K129" i="16"/>
  <c r="J129" i="16"/>
  <c r="I129" i="16"/>
  <c r="H129" i="16"/>
  <c r="G129" i="16"/>
  <c r="AP127" i="16"/>
  <c r="AO127" i="16"/>
  <c r="AN127" i="16"/>
  <c r="AK127" i="16"/>
  <c r="AJ127" i="16"/>
  <c r="AI127" i="16"/>
  <c r="AH127" i="16"/>
  <c r="AG127" i="16"/>
  <c r="AF127" i="16"/>
  <c r="AE127" i="16"/>
  <c r="AD127" i="16"/>
  <c r="AC127" i="16"/>
  <c r="AB127" i="16"/>
  <c r="AA127" i="16"/>
  <c r="Z127" i="16"/>
  <c r="Y127" i="16"/>
  <c r="X127" i="16"/>
  <c r="W127" i="16"/>
  <c r="V127" i="16"/>
  <c r="U127" i="16"/>
  <c r="T127" i="16"/>
  <c r="S127" i="16"/>
  <c r="R127" i="16"/>
  <c r="Q127" i="16"/>
  <c r="P127" i="16"/>
  <c r="O127" i="16"/>
  <c r="N127" i="16"/>
  <c r="M127" i="16"/>
  <c r="L127" i="16"/>
  <c r="K127" i="16"/>
  <c r="J127" i="16"/>
  <c r="I127" i="16"/>
  <c r="H127" i="16"/>
  <c r="G127" i="16"/>
  <c r="AL127" i="16" s="1"/>
  <c r="AP125" i="16"/>
  <c r="AO125" i="16"/>
  <c r="AN125" i="16"/>
  <c r="AK125" i="16"/>
  <c r="AJ125" i="16"/>
  <c r="AI125" i="16"/>
  <c r="AH125" i="16"/>
  <c r="AG125" i="16"/>
  <c r="AF125" i="16"/>
  <c r="AE125" i="16"/>
  <c r="AD125" i="16"/>
  <c r="AC125" i="16"/>
  <c r="AB125" i="16"/>
  <c r="AA125" i="16"/>
  <c r="Z125" i="16"/>
  <c r="Y125" i="16"/>
  <c r="X125" i="16"/>
  <c r="W125" i="16"/>
  <c r="V125" i="16"/>
  <c r="U125" i="16"/>
  <c r="T125" i="16"/>
  <c r="S125" i="16"/>
  <c r="R125" i="16"/>
  <c r="Q125" i="16"/>
  <c r="P125" i="16"/>
  <c r="O125" i="16"/>
  <c r="N125" i="16"/>
  <c r="M125" i="16"/>
  <c r="L125" i="16"/>
  <c r="K125" i="16"/>
  <c r="J125" i="16"/>
  <c r="I125" i="16"/>
  <c r="AL125" i="16" s="1"/>
  <c r="H125" i="16"/>
  <c r="G125" i="16"/>
  <c r="AP123" i="16"/>
  <c r="AO123" i="16"/>
  <c r="AN123" i="16"/>
  <c r="AK123" i="16"/>
  <c r="AJ123" i="16"/>
  <c r="AI123" i="16"/>
  <c r="AH123" i="16"/>
  <c r="AG123" i="16"/>
  <c r="AF123" i="16"/>
  <c r="AE123" i="16"/>
  <c r="AD123" i="16"/>
  <c r="AC123" i="16"/>
  <c r="AB123" i="16"/>
  <c r="AA123" i="16"/>
  <c r="Z123" i="16"/>
  <c r="Y123" i="16"/>
  <c r="X123" i="16"/>
  <c r="W123" i="16"/>
  <c r="V123" i="16"/>
  <c r="U123" i="16"/>
  <c r="T123" i="16"/>
  <c r="S123" i="16"/>
  <c r="R123" i="16"/>
  <c r="Q123" i="16"/>
  <c r="P123" i="16"/>
  <c r="O123" i="16"/>
  <c r="N123" i="16"/>
  <c r="M123" i="16"/>
  <c r="L123" i="16"/>
  <c r="K123" i="16"/>
  <c r="J123" i="16"/>
  <c r="I123" i="16"/>
  <c r="H123" i="16"/>
  <c r="G123" i="16"/>
  <c r="AP121" i="16"/>
  <c r="AO121" i="16"/>
  <c r="AN121" i="16"/>
  <c r="AK121" i="16"/>
  <c r="AJ121" i="16"/>
  <c r="AI121" i="16"/>
  <c r="AH121" i="16"/>
  <c r="AG121" i="16"/>
  <c r="AF121" i="16"/>
  <c r="AE121" i="16"/>
  <c r="AD121" i="16"/>
  <c r="AC121" i="16"/>
  <c r="AB121" i="16"/>
  <c r="AA121" i="16"/>
  <c r="Z121" i="16"/>
  <c r="Y121" i="16"/>
  <c r="X121" i="16"/>
  <c r="W121" i="16"/>
  <c r="V121" i="16"/>
  <c r="U121" i="16"/>
  <c r="T121" i="16"/>
  <c r="S121" i="16"/>
  <c r="R121" i="16"/>
  <c r="Q121" i="16"/>
  <c r="P121" i="16"/>
  <c r="O121" i="16"/>
  <c r="N121" i="16"/>
  <c r="M121" i="16"/>
  <c r="L121" i="16"/>
  <c r="K121" i="16"/>
  <c r="J121" i="16"/>
  <c r="I121" i="16"/>
  <c r="H121" i="16"/>
  <c r="G121" i="16"/>
  <c r="AP119" i="16"/>
  <c r="AO119" i="16"/>
  <c r="AN119" i="16"/>
  <c r="AK119" i="16"/>
  <c r="AJ119" i="16"/>
  <c r="AI119" i="16"/>
  <c r="AH119" i="16"/>
  <c r="AG119" i="16"/>
  <c r="AF119" i="16"/>
  <c r="AE119" i="16"/>
  <c r="AD119" i="16"/>
  <c r="AC119" i="16"/>
  <c r="AB119" i="16"/>
  <c r="AA119" i="16"/>
  <c r="Z119" i="16"/>
  <c r="Y119" i="16"/>
  <c r="X119" i="16"/>
  <c r="W119" i="16"/>
  <c r="V119" i="16"/>
  <c r="U119" i="16"/>
  <c r="T119" i="16"/>
  <c r="S119" i="16"/>
  <c r="R119" i="16"/>
  <c r="Q119" i="16"/>
  <c r="P119" i="16"/>
  <c r="O119" i="16"/>
  <c r="N119" i="16"/>
  <c r="M119" i="16"/>
  <c r="L119" i="16"/>
  <c r="K119" i="16"/>
  <c r="J119" i="16"/>
  <c r="I119" i="16"/>
  <c r="H119" i="16"/>
  <c r="G119" i="16"/>
  <c r="AL119" i="16" s="1"/>
  <c r="AP117" i="16"/>
  <c r="AO117" i="16"/>
  <c r="AN117" i="16"/>
  <c r="AK117" i="16"/>
  <c r="AJ117" i="16"/>
  <c r="AI117" i="16"/>
  <c r="AH117" i="16"/>
  <c r="AG117" i="16"/>
  <c r="AF117" i="16"/>
  <c r="AE117" i="16"/>
  <c r="AD117" i="16"/>
  <c r="AC117" i="16"/>
  <c r="AB117" i="16"/>
  <c r="AA117" i="16"/>
  <c r="Z117" i="16"/>
  <c r="Y117" i="16"/>
  <c r="X117" i="16"/>
  <c r="W117" i="16"/>
  <c r="V117" i="16"/>
  <c r="U117" i="16"/>
  <c r="T117" i="16"/>
  <c r="S117" i="16"/>
  <c r="R117" i="16"/>
  <c r="Q117" i="16"/>
  <c r="P117" i="16"/>
  <c r="O117" i="16"/>
  <c r="N117" i="16"/>
  <c r="M117" i="16"/>
  <c r="L117" i="16"/>
  <c r="K117" i="16"/>
  <c r="J117" i="16"/>
  <c r="I117" i="16"/>
  <c r="AL117" i="16" s="1"/>
  <c r="H117" i="16"/>
  <c r="G117" i="16"/>
  <c r="AP115" i="16"/>
  <c r="AO115" i="16"/>
  <c r="AN115" i="16"/>
  <c r="AK115" i="16"/>
  <c r="AJ115" i="16"/>
  <c r="AI115" i="16"/>
  <c r="AH115" i="16"/>
  <c r="AG115" i="16"/>
  <c r="AF115" i="16"/>
  <c r="AE115" i="16"/>
  <c r="AD115" i="16"/>
  <c r="AC115" i="16"/>
  <c r="AB115" i="16"/>
  <c r="AA115" i="16"/>
  <c r="Z115" i="16"/>
  <c r="Y115" i="16"/>
  <c r="X115" i="16"/>
  <c r="W115" i="16"/>
  <c r="V115" i="16"/>
  <c r="U115" i="16"/>
  <c r="T115" i="16"/>
  <c r="S115" i="16"/>
  <c r="R115" i="16"/>
  <c r="Q115" i="16"/>
  <c r="P115" i="16"/>
  <c r="O115" i="16"/>
  <c r="N115" i="16"/>
  <c r="M115" i="16"/>
  <c r="L115" i="16"/>
  <c r="K115" i="16"/>
  <c r="J115" i="16"/>
  <c r="I115" i="16"/>
  <c r="H115" i="16"/>
  <c r="G115" i="16"/>
  <c r="AL115" i="16" s="1"/>
  <c r="AP113" i="16"/>
  <c r="AO113" i="16"/>
  <c r="AN113" i="16"/>
  <c r="AK113" i="16"/>
  <c r="AJ113" i="16"/>
  <c r="AI113" i="16"/>
  <c r="AH113" i="16"/>
  <c r="AG113" i="16"/>
  <c r="AF113" i="16"/>
  <c r="AE113" i="16"/>
  <c r="AD113" i="16"/>
  <c r="AC113" i="16"/>
  <c r="AB113" i="16"/>
  <c r="AA113" i="16"/>
  <c r="Z113" i="16"/>
  <c r="Y113" i="16"/>
  <c r="X113" i="16"/>
  <c r="W113" i="16"/>
  <c r="V113" i="16"/>
  <c r="U113" i="16"/>
  <c r="T113" i="16"/>
  <c r="S113" i="16"/>
  <c r="R113" i="16"/>
  <c r="Q113" i="16"/>
  <c r="P113" i="16"/>
  <c r="O113" i="16"/>
  <c r="N113" i="16"/>
  <c r="M113" i="16"/>
  <c r="L113" i="16"/>
  <c r="K113" i="16"/>
  <c r="J113" i="16"/>
  <c r="I113" i="16"/>
  <c r="H113" i="16"/>
  <c r="G113" i="16"/>
  <c r="AP111" i="16"/>
  <c r="AO111" i="16"/>
  <c r="AN111" i="16"/>
  <c r="AK111" i="16"/>
  <c r="AJ111" i="16"/>
  <c r="AI111" i="16"/>
  <c r="AH111" i="16"/>
  <c r="AG111" i="16"/>
  <c r="AF111" i="16"/>
  <c r="AE111" i="16"/>
  <c r="AD111" i="16"/>
  <c r="AC111" i="16"/>
  <c r="AB111" i="16"/>
  <c r="AA111" i="16"/>
  <c r="Z111" i="16"/>
  <c r="Y111" i="16"/>
  <c r="X111" i="16"/>
  <c r="W111" i="16"/>
  <c r="V111" i="16"/>
  <c r="U111" i="16"/>
  <c r="T111" i="16"/>
  <c r="S111" i="16"/>
  <c r="R111" i="16"/>
  <c r="Q111" i="16"/>
  <c r="P111" i="16"/>
  <c r="O111" i="16"/>
  <c r="N111" i="16"/>
  <c r="M111" i="16"/>
  <c r="L111" i="16"/>
  <c r="K111" i="16"/>
  <c r="J111" i="16"/>
  <c r="I111" i="16"/>
  <c r="H111" i="16"/>
  <c r="G111" i="16"/>
  <c r="AL111" i="16" s="1"/>
  <c r="AP109" i="16"/>
  <c r="AO109" i="16"/>
  <c r="AN109" i="16"/>
  <c r="AK109" i="16"/>
  <c r="AJ109" i="16"/>
  <c r="AI109" i="16"/>
  <c r="AH109" i="16"/>
  <c r="AG109" i="16"/>
  <c r="AF109" i="16"/>
  <c r="AE109" i="16"/>
  <c r="AD109" i="16"/>
  <c r="AC109" i="16"/>
  <c r="AB109" i="16"/>
  <c r="AA109" i="16"/>
  <c r="Z109" i="16"/>
  <c r="Y109" i="16"/>
  <c r="X109" i="16"/>
  <c r="W109" i="16"/>
  <c r="V109" i="16"/>
  <c r="U109" i="16"/>
  <c r="T109" i="16"/>
  <c r="S109" i="16"/>
  <c r="R109" i="16"/>
  <c r="Q109" i="16"/>
  <c r="P109" i="16"/>
  <c r="O109" i="16"/>
  <c r="N109" i="16"/>
  <c r="M109" i="16"/>
  <c r="L109" i="16"/>
  <c r="K109" i="16"/>
  <c r="J109" i="16"/>
  <c r="I109" i="16"/>
  <c r="H109" i="16"/>
  <c r="G109" i="16"/>
  <c r="AP107" i="16"/>
  <c r="AO107" i="16"/>
  <c r="AN107" i="16"/>
  <c r="AK107" i="16"/>
  <c r="AJ107" i="16"/>
  <c r="AI107" i="16"/>
  <c r="AH107" i="16"/>
  <c r="AG107" i="16"/>
  <c r="AF107" i="16"/>
  <c r="AE107" i="16"/>
  <c r="AD107" i="16"/>
  <c r="AC107" i="16"/>
  <c r="AB107" i="16"/>
  <c r="AA107" i="16"/>
  <c r="Z107" i="16"/>
  <c r="Y107" i="16"/>
  <c r="X107" i="16"/>
  <c r="W107" i="16"/>
  <c r="V107" i="16"/>
  <c r="U107" i="16"/>
  <c r="T107" i="16"/>
  <c r="S107" i="16"/>
  <c r="R107" i="16"/>
  <c r="Q107" i="16"/>
  <c r="P107" i="16"/>
  <c r="O107" i="16"/>
  <c r="N107" i="16"/>
  <c r="M107" i="16"/>
  <c r="L107" i="16"/>
  <c r="K107" i="16"/>
  <c r="J107" i="16"/>
  <c r="I107" i="16"/>
  <c r="H107" i="16"/>
  <c r="G107" i="16"/>
  <c r="AP105" i="16"/>
  <c r="AO105" i="16"/>
  <c r="AN105" i="16"/>
  <c r="AK105" i="16"/>
  <c r="AJ105" i="16"/>
  <c r="AI105" i="16"/>
  <c r="AH105" i="16"/>
  <c r="AG105" i="16"/>
  <c r="AF105" i="16"/>
  <c r="AE105" i="16"/>
  <c r="AD105" i="16"/>
  <c r="AC105" i="16"/>
  <c r="AB105" i="16"/>
  <c r="AA105" i="16"/>
  <c r="Z105" i="16"/>
  <c r="Y105" i="16"/>
  <c r="X105" i="16"/>
  <c r="W105" i="16"/>
  <c r="V105" i="16"/>
  <c r="U105" i="16"/>
  <c r="T105" i="16"/>
  <c r="S105" i="16"/>
  <c r="R105" i="16"/>
  <c r="Q105" i="16"/>
  <c r="P105" i="16"/>
  <c r="O105" i="16"/>
  <c r="N105" i="16"/>
  <c r="M105" i="16"/>
  <c r="L105" i="16"/>
  <c r="K105" i="16"/>
  <c r="J105" i="16"/>
  <c r="I105" i="16"/>
  <c r="H105" i="16"/>
  <c r="G105" i="16"/>
  <c r="AL104" i="16"/>
  <c r="AP103" i="16"/>
  <c r="AO103" i="16"/>
  <c r="AN103" i="16"/>
  <c r="AK103" i="16"/>
  <c r="AJ103" i="16"/>
  <c r="AI103" i="16"/>
  <c r="AH103" i="16"/>
  <c r="AG103" i="16"/>
  <c r="AF103" i="16"/>
  <c r="AE103" i="16"/>
  <c r="AD103" i="16"/>
  <c r="AC103" i="16"/>
  <c r="AB103" i="16"/>
  <c r="AA103" i="16"/>
  <c r="Z103" i="16"/>
  <c r="Y103" i="16"/>
  <c r="X103" i="16"/>
  <c r="W103" i="16"/>
  <c r="V103" i="16"/>
  <c r="U103" i="16"/>
  <c r="T103" i="16"/>
  <c r="S103" i="16"/>
  <c r="R103" i="16"/>
  <c r="Q103" i="16"/>
  <c r="P103" i="16"/>
  <c r="O103" i="16"/>
  <c r="N103" i="16"/>
  <c r="M103" i="16"/>
  <c r="L103" i="16"/>
  <c r="K103" i="16"/>
  <c r="J103" i="16"/>
  <c r="I103" i="16"/>
  <c r="AL102" i="16" s="1"/>
  <c r="H103" i="16"/>
  <c r="G103" i="16"/>
  <c r="AP101" i="16"/>
  <c r="AO101" i="16"/>
  <c r="AN101" i="16"/>
  <c r="AK101" i="16"/>
  <c r="AJ101" i="16"/>
  <c r="AI101" i="16"/>
  <c r="AH101" i="16"/>
  <c r="AG101" i="16"/>
  <c r="AF101" i="16"/>
  <c r="AE101" i="16"/>
  <c r="AD101" i="16"/>
  <c r="AC101" i="16"/>
  <c r="AB101" i="16"/>
  <c r="AA101" i="16"/>
  <c r="Z101" i="16"/>
  <c r="Y101" i="16"/>
  <c r="X101" i="16"/>
  <c r="W101" i="16"/>
  <c r="V101" i="16"/>
  <c r="U101" i="16"/>
  <c r="T101" i="16"/>
  <c r="S101" i="16"/>
  <c r="R101" i="16"/>
  <c r="Q101" i="16"/>
  <c r="P101" i="16"/>
  <c r="O101" i="16"/>
  <c r="N101" i="16"/>
  <c r="M101" i="16"/>
  <c r="L101" i="16"/>
  <c r="K101" i="16"/>
  <c r="J101" i="16"/>
  <c r="I101" i="16"/>
  <c r="H101" i="16"/>
  <c r="G101" i="16"/>
  <c r="AP99" i="16"/>
  <c r="AO99" i="16"/>
  <c r="AN99" i="16"/>
  <c r="AK99" i="16"/>
  <c r="AJ99" i="16"/>
  <c r="AI99" i="16"/>
  <c r="AH99" i="16"/>
  <c r="AG99" i="16"/>
  <c r="AF99" i="16"/>
  <c r="AE99" i="16"/>
  <c r="AD99" i="16"/>
  <c r="AC99" i="16"/>
  <c r="AB99" i="16"/>
  <c r="AA99" i="16"/>
  <c r="Z99" i="16"/>
  <c r="Y99" i="16"/>
  <c r="X99" i="16"/>
  <c r="W99" i="16"/>
  <c r="V99" i="16"/>
  <c r="U99" i="16"/>
  <c r="T99" i="16"/>
  <c r="S99" i="16"/>
  <c r="R99" i="16"/>
  <c r="Q99" i="16"/>
  <c r="P99" i="16"/>
  <c r="O99" i="16"/>
  <c r="N99" i="16"/>
  <c r="M99" i="16"/>
  <c r="L99" i="16"/>
  <c r="K99" i="16"/>
  <c r="J99" i="16"/>
  <c r="I99" i="16"/>
  <c r="H99" i="16"/>
  <c r="G99" i="16"/>
  <c r="AP97" i="16"/>
  <c r="AO97" i="16"/>
  <c r="AN97" i="16"/>
  <c r="AK97" i="16"/>
  <c r="AJ97" i="16"/>
  <c r="AI97" i="16"/>
  <c r="AH97" i="16"/>
  <c r="AG97" i="16"/>
  <c r="AF97" i="16"/>
  <c r="AE97" i="16"/>
  <c r="AD97" i="16"/>
  <c r="AC97" i="16"/>
  <c r="AB97" i="16"/>
  <c r="AA97" i="16"/>
  <c r="Z97" i="16"/>
  <c r="Y97" i="16"/>
  <c r="X97" i="16"/>
  <c r="W97" i="16"/>
  <c r="V97" i="16"/>
  <c r="U97" i="16"/>
  <c r="T97" i="16"/>
  <c r="S97" i="16"/>
  <c r="R97" i="16"/>
  <c r="Q97" i="16"/>
  <c r="P97" i="16"/>
  <c r="O97" i="16"/>
  <c r="N97" i="16"/>
  <c r="M97" i="16"/>
  <c r="L97" i="16"/>
  <c r="K97" i="16"/>
  <c r="J97" i="16"/>
  <c r="AL97" i="16" s="1"/>
  <c r="I97" i="16"/>
  <c r="H97" i="16"/>
  <c r="G97" i="16"/>
  <c r="AL96" i="16"/>
  <c r="AP95" i="16"/>
  <c r="AO95" i="16"/>
  <c r="AN95" i="16"/>
  <c r="AK95" i="16"/>
  <c r="AJ95" i="16"/>
  <c r="AI95" i="16"/>
  <c r="AH95" i="16"/>
  <c r="AG95" i="16"/>
  <c r="AF95" i="16"/>
  <c r="AE95" i="16"/>
  <c r="AD95" i="16"/>
  <c r="AC95" i="16"/>
  <c r="AB95" i="16"/>
  <c r="AA95" i="16"/>
  <c r="Z95" i="16"/>
  <c r="Y95" i="16"/>
  <c r="X95" i="16"/>
  <c r="W95" i="16"/>
  <c r="V95" i="16"/>
  <c r="U95" i="16"/>
  <c r="T95" i="16"/>
  <c r="S95" i="16"/>
  <c r="R95" i="16"/>
  <c r="Q95" i="16"/>
  <c r="P95" i="16"/>
  <c r="O95" i="16"/>
  <c r="N95" i="16"/>
  <c r="M95" i="16"/>
  <c r="L95" i="16"/>
  <c r="K95" i="16"/>
  <c r="J95" i="16"/>
  <c r="I95" i="16"/>
  <c r="AL94" i="16" s="1"/>
  <c r="H95" i="16"/>
  <c r="G95" i="16"/>
  <c r="AP93" i="16"/>
  <c r="AO93" i="16"/>
  <c r="AN93" i="16"/>
  <c r="AK93" i="16"/>
  <c r="AJ93" i="16"/>
  <c r="AI93" i="16"/>
  <c r="AH93" i="16"/>
  <c r="AG93" i="16"/>
  <c r="AF93" i="16"/>
  <c r="AE93" i="16"/>
  <c r="AD93" i="16"/>
  <c r="AC93" i="16"/>
  <c r="AB93" i="16"/>
  <c r="AA93" i="16"/>
  <c r="Z93" i="16"/>
  <c r="Y93" i="16"/>
  <c r="X93" i="16"/>
  <c r="W93" i="16"/>
  <c r="V93" i="16"/>
  <c r="U93" i="16"/>
  <c r="T93" i="16"/>
  <c r="S93" i="16"/>
  <c r="R93" i="16"/>
  <c r="Q93" i="16"/>
  <c r="P93" i="16"/>
  <c r="O93" i="16"/>
  <c r="N93" i="16"/>
  <c r="M93" i="16"/>
  <c r="L93" i="16"/>
  <c r="K93" i="16"/>
  <c r="J93" i="16"/>
  <c r="I93" i="16"/>
  <c r="H93" i="16"/>
  <c r="G93" i="16"/>
  <c r="AP91" i="16"/>
  <c r="AO91" i="16"/>
  <c r="AN91" i="16"/>
  <c r="AK91" i="16"/>
  <c r="AJ91" i="16"/>
  <c r="AI91" i="16"/>
  <c r="AH91" i="16"/>
  <c r="AG91" i="16"/>
  <c r="AF91" i="16"/>
  <c r="AE91" i="16"/>
  <c r="AD91" i="16"/>
  <c r="AC91" i="16"/>
  <c r="AB91" i="16"/>
  <c r="AA91" i="16"/>
  <c r="Z91" i="16"/>
  <c r="Y91" i="16"/>
  <c r="X91" i="16"/>
  <c r="W91" i="16"/>
  <c r="V91" i="16"/>
  <c r="U91" i="16"/>
  <c r="T91" i="16"/>
  <c r="S91" i="16"/>
  <c r="R91" i="16"/>
  <c r="Q91" i="16"/>
  <c r="P91" i="16"/>
  <c r="O91" i="16"/>
  <c r="N91" i="16"/>
  <c r="M91" i="16"/>
  <c r="L91" i="16"/>
  <c r="K91" i="16"/>
  <c r="J91" i="16"/>
  <c r="I91" i="16"/>
  <c r="H91" i="16"/>
  <c r="G91" i="16"/>
  <c r="AP89" i="16"/>
  <c r="AO89" i="16"/>
  <c r="AN89" i="16"/>
  <c r="AK89" i="16"/>
  <c r="AJ89" i="16"/>
  <c r="AI89" i="16"/>
  <c r="AH89" i="16"/>
  <c r="AG89" i="16"/>
  <c r="AF89" i="16"/>
  <c r="AE89" i="16"/>
  <c r="AD89" i="16"/>
  <c r="AC89" i="16"/>
  <c r="AB89" i="16"/>
  <c r="AA89" i="16"/>
  <c r="Z89" i="16"/>
  <c r="Y89" i="16"/>
  <c r="X89" i="16"/>
  <c r="W89" i="16"/>
  <c r="V89" i="16"/>
  <c r="U89" i="16"/>
  <c r="T89" i="16"/>
  <c r="S89" i="16"/>
  <c r="R89" i="16"/>
  <c r="Q89" i="16"/>
  <c r="P89" i="16"/>
  <c r="O89" i="16"/>
  <c r="N89" i="16"/>
  <c r="M89" i="16"/>
  <c r="L89" i="16"/>
  <c r="K89" i="16"/>
  <c r="J89" i="16"/>
  <c r="AL89" i="16" s="1"/>
  <c r="I89" i="16"/>
  <c r="H89" i="16"/>
  <c r="G89" i="16"/>
  <c r="AL88" i="16"/>
  <c r="AP87" i="16"/>
  <c r="AO87" i="16"/>
  <c r="AN87" i="16"/>
  <c r="AK87" i="16"/>
  <c r="AJ87" i="16"/>
  <c r="AI87" i="16"/>
  <c r="AH87" i="16"/>
  <c r="AG87" i="16"/>
  <c r="AF87" i="16"/>
  <c r="AE87" i="16"/>
  <c r="AD87" i="16"/>
  <c r="AC87" i="16"/>
  <c r="AB87" i="16"/>
  <c r="AA87" i="16"/>
  <c r="Z87" i="16"/>
  <c r="Y87" i="16"/>
  <c r="X87" i="16"/>
  <c r="W87" i="16"/>
  <c r="V87" i="16"/>
  <c r="U87" i="16"/>
  <c r="T87" i="16"/>
  <c r="S87" i="16"/>
  <c r="R87" i="16"/>
  <c r="Q87" i="16"/>
  <c r="P87" i="16"/>
  <c r="O87" i="16"/>
  <c r="N87" i="16"/>
  <c r="M87" i="16"/>
  <c r="L87" i="16"/>
  <c r="K87" i="16"/>
  <c r="J87" i="16"/>
  <c r="I87" i="16"/>
  <c r="AL86" i="16" s="1"/>
  <c r="H87" i="16"/>
  <c r="G87" i="16"/>
  <c r="AL87" i="16" s="1"/>
  <c r="AP85" i="16"/>
  <c r="AO85" i="16"/>
  <c r="AN85" i="16"/>
  <c r="AK85" i="16"/>
  <c r="AJ85" i="16"/>
  <c r="AI85" i="16"/>
  <c r="AH85" i="16"/>
  <c r="AG85" i="16"/>
  <c r="AF85" i="16"/>
  <c r="AE85" i="16"/>
  <c r="AD85" i="16"/>
  <c r="AC85" i="16"/>
  <c r="AB85" i="16"/>
  <c r="AA85" i="16"/>
  <c r="Z85" i="16"/>
  <c r="Y85" i="16"/>
  <c r="X85" i="16"/>
  <c r="W85" i="16"/>
  <c r="V85" i="16"/>
  <c r="U85" i="16"/>
  <c r="T85" i="16"/>
  <c r="S85" i="16"/>
  <c r="R85" i="16"/>
  <c r="Q85" i="16"/>
  <c r="P85" i="16"/>
  <c r="O85" i="16"/>
  <c r="N85" i="16"/>
  <c r="M85" i="16"/>
  <c r="L85" i="16"/>
  <c r="K85" i="16"/>
  <c r="J85" i="16"/>
  <c r="I85" i="16"/>
  <c r="H85" i="16"/>
  <c r="G85" i="16"/>
  <c r="AP83" i="16"/>
  <c r="AO83" i="16"/>
  <c r="AN83" i="16"/>
  <c r="AK83" i="16"/>
  <c r="AJ83" i="16"/>
  <c r="AI83" i="16"/>
  <c r="AH83" i="16"/>
  <c r="AG83" i="16"/>
  <c r="AF83" i="16"/>
  <c r="AE83" i="16"/>
  <c r="AD83" i="16"/>
  <c r="AC83" i="16"/>
  <c r="AB83" i="16"/>
  <c r="AA83" i="16"/>
  <c r="Z83" i="16"/>
  <c r="Y83" i="16"/>
  <c r="X83" i="16"/>
  <c r="W83" i="16"/>
  <c r="V83" i="16"/>
  <c r="U83" i="16"/>
  <c r="T83" i="16"/>
  <c r="S83" i="16"/>
  <c r="R83" i="16"/>
  <c r="Q83" i="16"/>
  <c r="P83" i="16"/>
  <c r="O83" i="16"/>
  <c r="N83" i="16"/>
  <c r="M83" i="16"/>
  <c r="L83" i="16"/>
  <c r="K83" i="16"/>
  <c r="J83" i="16"/>
  <c r="I83" i="16"/>
  <c r="H83" i="16"/>
  <c r="G83" i="16"/>
  <c r="AP81" i="16"/>
  <c r="AO81" i="16"/>
  <c r="AN81" i="16"/>
  <c r="AK81" i="16"/>
  <c r="AJ81" i="16"/>
  <c r="AI81" i="16"/>
  <c r="AH81" i="16"/>
  <c r="AG81" i="16"/>
  <c r="AF81" i="16"/>
  <c r="AE81" i="16"/>
  <c r="AD81" i="16"/>
  <c r="AC81" i="16"/>
  <c r="AB81" i="16"/>
  <c r="AA81" i="16"/>
  <c r="Z81" i="16"/>
  <c r="Y81" i="16"/>
  <c r="X81" i="16"/>
  <c r="W81" i="16"/>
  <c r="V81" i="16"/>
  <c r="U81" i="16"/>
  <c r="T81" i="16"/>
  <c r="S81" i="16"/>
  <c r="R81" i="16"/>
  <c r="Q81" i="16"/>
  <c r="P81" i="16"/>
  <c r="O81" i="16"/>
  <c r="N81" i="16"/>
  <c r="M81" i="16"/>
  <c r="L81" i="16"/>
  <c r="K81" i="16"/>
  <c r="J81" i="16"/>
  <c r="AL81" i="16" s="1"/>
  <c r="I81" i="16"/>
  <c r="H81" i="16"/>
  <c r="G81" i="16"/>
  <c r="AL80" i="16"/>
  <c r="AP79" i="16"/>
  <c r="AO79" i="16"/>
  <c r="AN79" i="16"/>
  <c r="AK79" i="16"/>
  <c r="AJ79" i="16"/>
  <c r="AI79" i="16"/>
  <c r="AH79" i="16"/>
  <c r="AG79" i="16"/>
  <c r="AF79" i="16"/>
  <c r="AE79" i="16"/>
  <c r="AD79" i="16"/>
  <c r="AC79" i="16"/>
  <c r="AB79" i="16"/>
  <c r="AA79" i="16"/>
  <c r="Z79" i="16"/>
  <c r="Y79" i="16"/>
  <c r="X79" i="16"/>
  <c r="W79" i="16"/>
  <c r="V79" i="16"/>
  <c r="U79" i="16"/>
  <c r="T79" i="16"/>
  <c r="S79" i="16"/>
  <c r="R79" i="16"/>
  <c r="Q79" i="16"/>
  <c r="P79" i="16"/>
  <c r="O79" i="16"/>
  <c r="N79" i="16"/>
  <c r="M79" i="16"/>
  <c r="L79" i="16"/>
  <c r="K79" i="16"/>
  <c r="J79" i="16"/>
  <c r="I79" i="16"/>
  <c r="H79" i="16"/>
  <c r="G79" i="16"/>
  <c r="AL79" i="16" s="1"/>
  <c r="AP77" i="16"/>
  <c r="AO77" i="16"/>
  <c r="AN77" i="16"/>
  <c r="AK77" i="16"/>
  <c r="AJ77" i="16"/>
  <c r="AI77" i="16"/>
  <c r="AH77" i="16"/>
  <c r="AG77" i="16"/>
  <c r="AF77" i="16"/>
  <c r="AE77" i="16"/>
  <c r="AD77" i="16"/>
  <c r="AC77" i="16"/>
  <c r="AB77" i="16"/>
  <c r="AA77" i="16"/>
  <c r="Z77" i="16"/>
  <c r="Y77" i="16"/>
  <c r="X77" i="16"/>
  <c r="W77" i="16"/>
  <c r="V77" i="16"/>
  <c r="U77" i="16"/>
  <c r="T77" i="16"/>
  <c r="S77" i="16"/>
  <c r="R77" i="16"/>
  <c r="Q77" i="16"/>
  <c r="P77" i="16"/>
  <c r="O77" i="16"/>
  <c r="N77" i="16"/>
  <c r="M77" i="16"/>
  <c r="L77" i="16"/>
  <c r="K77" i="16"/>
  <c r="J77" i="16"/>
  <c r="I77" i="16"/>
  <c r="H77" i="16"/>
  <c r="G77" i="16"/>
  <c r="AP75" i="16"/>
  <c r="AO75" i="16"/>
  <c r="AN75" i="16"/>
  <c r="AK75" i="16"/>
  <c r="AJ75" i="16"/>
  <c r="AI75" i="16"/>
  <c r="AH75" i="16"/>
  <c r="AG75" i="16"/>
  <c r="AF75" i="16"/>
  <c r="AE75" i="16"/>
  <c r="AD75" i="16"/>
  <c r="AC75" i="16"/>
  <c r="AB75" i="16"/>
  <c r="AA75" i="16"/>
  <c r="Z75" i="16"/>
  <c r="Y75" i="16"/>
  <c r="X75" i="16"/>
  <c r="W75" i="16"/>
  <c r="V75" i="16"/>
  <c r="U75" i="16"/>
  <c r="T75" i="16"/>
  <c r="S75" i="16"/>
  <c r="R75" i="16"/>
  <c r="Q75" i="16"/>
  <c r="P75" i="16"/>
  <c r="O75" i="16"/>
  <c r="N75" i="16"/>
  <c r="M75" i="16"/>
  <c r="L75" i="16"/>
  <c r="K75" i="16"/>
  <c r="J75" i="16"/>
  <c r="I75" i="16"/>
  <c r="H75" i="16"/>
  <c r="G75" i="16"/>
  <c r="AP73" i="16"/>
  <c r="AO73" i="16"/>
  <c r="AN73" i="16"/>
  <c r="AK73" i="16"/>
  <c r="AJ73" i="16"/>
  <c r="AI73" i="16"/>
  <c r="AH73" i="16"/>
  <c r="AG73" i="16"/>
  <c r="AF73" i="16"/>
  <c r="AE73" i="16"/>
  <c r="AD73" i="16"/>
  <c r="AC73" i="16"/>
  <c r="AB73" i="16"/>
  <c r="AA73" i="16"/>
  <c r="Z73" i="16"/>
  <c r="Y73" i="16"/>
  <c r="X73" i="16"/>
  <c r="W73" i="16"/>
  <c r="V73" i="16"/>
  <c r="U73" i="16"/>
  <c r="T73" i="16"/>
  <c r="S73" i="16"/>
  <c r="R73" i="16"/>
  <c r="Q73" i="16"/>
  <c r="P73" i="16"/>
  <c r="O73" i="16"/>
  <c r="N73" i="16"/>
  <c r="M73" i="16"/>
  <c r="L73" i="16"/>
  <c r="K73" i="16"/>
  <c r="J73" i="16"/>
  <c r="AL73" i="16" s="1"/>
  <c r="I73" i="16"/>
  <c r="H73" i="16"/>
  <c r="G73" i="16"/>
  <c r="AL72" i="16"/>
  <c r="AP71" i="16"/>
  <c r="AO71" i="16"/>
  <c r="AN71" i="16"/>
  <c r="AK71" i="16"/>
  <c r="AJ71" i="16"/>
  <c r="AI71" i="16"/>
  <c r="AH71" i="16"/>
  <c r="AG71" i="16"/>
  <c r="AF71" i="16"/>
  <c r="AE71" i="16"/>
  <c r="AD71" i="16"/>
  <c r="AC71" i="16"/>
  <c r="AB71" i="16"/>
  <c r="AA71" i="16"/>
  <c r="Z71" i="16"/>
  <c r="Y71" i="16"/>
  <c r="X71" i="16"/>
  <c r="W71" i="16"/>
  <c r="V71" i="16"/>
  <c r="U71" i="16"/>
  <c r="T71" i="16"/>
  <c r="S71" i="16"/>
  <c r="R71" i="16"/>
  <c r="Q71" i="16"/>
  <c r="P71" i="16"/>
  <c r="O71" i="16"/>
  <c r="N71" i="16"/>
  <c r="M71" i="16"/>
  <c r="L71" i="16"/>
  <c r="K71" i="16"/>
  <c r="J71" i="16"/>
  <c r="I71" i="16"/>
  <c r="H71" i="16"/>
  <c r="G71" i="16"/>
  <c r="AP69" i="16"/>
  <c r="AO69" i="16"/>
  <c r="AN69" i="16"/>
  <c r="AK69" i="16"/>
  <c r="AJ69" i="16"/>
  <c r="AI69" i="16"/>
  <c r="AH69" i="16"/>
  <c r="AG69" i="16"/>
  <c r="AF69" i="16"/>
  <c r="AE69" i="16"/>
  <c r="AD69" i="16"/>
  <c r="AC69" i="16"/>
  <c r="AB69" i="16"/>
  <c r="AA69" i="16"/>
  <c r="Z69" i="16"/>
  <c r="Y69" i="16"/>
  <c r="X69" i="16"/>
  <c r="W69" i="16"/>
  <c r="V69" i="16"/>
  <c r="U69" i="16"/>
  <c r="T69" i="16"/>
  <c r="S69" i="16"/>
  <c r="R69" i="16"/>
  <c r="Q69" i="16"/>
  <c r="P69" i="16"/>
  <c r="O69" i="16"/>
  <c r="N69" i="16"/>
  <c r="M69" i="16"/>
  <c r="L69" i="16"/>
  <c r="K69" i="16"/>
  <c r="J69" i="16"/>
  <c r="I69" i="16"/>
  <c r="H69" i="16"/>
  <c r="G69" i="16"/>
  <c r="AP67" i="16"/>
  <c r="AO67" i="16"/>
  <c r="AN67" i="16"/>
  <c r="AK67" i="16"/>
  <c r="AJ67" i="16"/>
  <c r="AI67" i="16"/>
  <c r="AH67" i="16"/>
  <c r="AG67" i="16"/>
  <c r="AF67" i="16"/>
  <c r="AE67" i="16"/>
  <c r="AD67" i="16"/>
  <c r="AC67" i="16"/>
  <c r="AB67" i="16"/>
  <c r="AA67" i="16"/>
  <c r="Z67" i="16"/>
  <c r="Y67" i="16"/>
  <c r="X67" i="16"/>
  <c r="W67" i="16"/>
  <c r="V67" i="16"/>
  <c r="U67" i="16"/>
  <c r="T67" i="16"/>
  <c r="S67" i="16"/>
  <c r="R67" i="16"/>
  <c r="Q67" i="16"/>
  <c r="P67" i="16"/>
  <c r="O67" i="16"/>
  <c r="N67" i="16"/>
  <c r="M67" i="16"/>
  <c r="L67" i="16"/>
  <c r="K67" i="16"/>
  <c r="J67" i="16"/>
  <c r="I67" i="16"/>
  <c r="H67" i="16"/>
  <c r="G67" i="16"/>
  <c r="AP65" i="16"/>
  <c r="AO65" i="16"/>
  <c r="AN65" i="16"/>
  <c r="AK65" i="16"/>
  <c r="AJ65" i="16"/>
  <c r="AI65" i="16"/>
  <c r="AH65" i="16"/>
  <c r="AG65" i="16"/>
  <c r="AF65" i="16"/>
  <c r="AE65" i="16"/>
  <c r="AD65" i="16"/>
  <c r="AC65" i="16"/>
  <c r="AB65" i="16"/>
  <c r="AA65" i="16"/>
  <c r="Z65" i="16"/>
  <c r="Y65" i="16"/>
  <c r="X65" i="16"/>
  <c r="W65" i="16"/>
  <c r="V65" i="16"/>
  <c r="U65" i="16"/>
  <c r="T65" i="16"/>
  <c r="S65" i="16"/>
  <c r="R65" i="16"/>
  <c r="Q65" i="16"/>
  <c r="P65" i="16"/>
  <c r="O65" i="16"/>
  <c r="N65" i="16"/>
  <c r="M65" i="16"/>
  <c r="L65" i="16"/>
  <c r="K65" i="16"/>
  <c r="J65" i="16"/>
  <c r="AL65" i="16" s="1"/>
  <c r="I65" i="16"/>
  <c r="H65" i="16"/>
  <c r="G65" i="16"/>
  <c r="AL64" i="16"/>
  <c r="AP63" i="16"/>
  <c r="AO63" i="16"/>
  <c r="AN63" i="16"/>
  <c r="AK63" i="16"/>
  <c r="AJ63" i="16"/>
  <c r="AI63" i="16"/>
  <c r="AH63" i="16"/>
  <c r="AG63" i="16"/>
  <c r="AF63" i="16"/>
  <c r="AE63" i="16"/>
  <c r="AD63" i="16"/>
  <c r="AC63" i="16"/>
  <c r="AB63" i="16"/>
  <c r="AA63" i="16"/>
  <c r="Z63" i="16"/>
  <c r="Y63" i="16"/>
  <c r="X63" i="16"/>
  <c r="W63" i="16"/>
  <c r="V63" i="16"/>
  <c r="U63" i="16"/>
  <c r="T63" i="16"/>
  <c r="S63" i="16"/>
  <c r="R63" i="16"/>
  <c r="Q63" i="16"/>
  <c r="P63" i="16"/>
  <c r="O63" i="16"/>
  <c r="N63" i="16"/>
  <c r="M63" i="16"/>
  <c r="L63" i="16"/>
  <c r="K63" i="16"/>
  <c r="J63" i="16"/>
  <c r="I63" i="16"/>
  <c r="AL62" i="16" s="1"/>
  <c r="H63" i="16"/>
  <c r="G63" i="16"/>
  <c r="AP61" i="16"/>
  <c r="AO61" i="16"/>
  <c r="AN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AP59" i="16"/>
  <c r="AO59" i="16"/>
  <c r="AN59" i="16"/>
  <c r="AK59" i="16"/>
  <c r="AJ59" i="16"/>
  <c r="AI59" i="16"/>
  <c r="AH59" i="16"/>
  <c r="AG59" i="16"/>
  <c r="AF59" i="16"/>
  <c r="AE59" i="16"/>
  <c r="AD59" i="16"/>
  <c r="AC59" i="16"/>
  <c r="AB59" i="16"/>
  <c r="AA59" i="16"/>
  <c r="Z59" i="16"/>
  <c r="Y59" i="16"/>
  <c r="X59" i="16"/>
  <c r="W59" i="16"/>
  <c r="V59" i="16"/>
  <c r="U59" i="16"/>
  <c r="T59" i="16"/>
  <c r="S59" i="16"/>
  <c r="R59" i="16"/>
  <c r="Q59" i="16"/>
  <c r="P59" i="16"/>
  <c r="O59" i="16"/>
  <c r="N59" i="16"/>
  <c r="M59" i="16"/>
  <c r="L59" i="16"/>
  <c r="K59" i="16"/>
  <c r="J59" i="16"/>
  <c r="I59" i="16"/>
  <c r="H59" i="16"/>
  <c r="G59" i="16"/>
  <c r="AP57" i="16"/>
  <c r="AO57" i="16"/>
  <c r="AN57" i="16"/>
  <c r="AK57" i="16"/>
  <c r="AJ57" i="16"/>
  <c r="AI57" i="16"/>
  <c r="AH57" i="16"/>
  <c r="AG57" i="16"/>
  <c r="AF57" i="16"/>
  <c r="AE57" i="16"/>
  <c r="AD57" i="16"/>
  <c r="AC57" i="16"/>
  <c r="AB57" i="16"/>
  <c r="AA57" i="16"/>
  <c r="Z57" i="16"/>
  <c r="Y57" i="16"/>
  <c r="X57" i="16"/>
  <c r="W57" i="16"/>
  <c r="V57" i="16"/>
  <c r="U57" i="16"/>
  <c r="T57" i="16"/>
  <c r="S57" i="16"/>
  <c r="R57" i="16"/>
  <c r="Q57" i="16"/>
  <c r="P57" i="16"/>
  <c r="O57" i="16"/>
  <c r="N57" i="16"/>
  <c r="M57" i="16"/>
  <c r="L57" i="16"/>
  <c r="K57" i="16"/>
  <c r="J57" i="16"/>
  <c r="AL57" i="16" s="1"/>
  <c r="I57" i="16"/>
  <c r="H57" i="16"/>
  <c r="G57" i="16"/>
  <c r="AL56" i="16"/>
  <c r="AP55" i="16"/>
  <c r="AO55" i="16"/>
  <c r="AN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AL54" i="16" s="1"/>
  <c r="H55" i="16"/>
  <c r="G55" i="16"/>
  <c r="AL55" i="16" s="1"/>
  <c r="AP53" i="16"/>
  <c r="AO53" i="16"/>
  <c r="AN53" i="16"/>
  <c r="AK53" i="16"/>
  <c r="AJ53" i="16"/>
  <c r="AI53" i="16"/>
  <c r="AH53" i="16"/>
  <c r="AG53" i="16"/>
  <c r="AF53" i="16"/>
  <c r="AE53" i="16"/>
  <c r="AD53" i="16"/>
  <c r="AC53" i="16"/>
  <c r="AB53" i="16"/>
  <c r="AA53" i="16"/>
  <c r="Z53" i="16"/>
  <c r="Y53" i="16"/>
  <c r="X53" i="16"/>
  <c r="W53" i="16"/>
  <c r="V53" i="16"/>
  <c r="U53" i="16"/>
  <c r="T53" i="16"/>
  <c r="S53" i="16"/>
  <c r="R53" i="16"/>
  <c r="Q53" i="16"/>
  <c r="P53" i="16"/>
  <c r="O53" i="16"/>
  <c r="N53" i="16"/>
  <c r="M53" i="16"/>
  <c r="L53" i="16"/>
  <c r="K53" i="16"/>
  <c r="J53" i="16"/>
  <c r="I53" i="16"/>
  <c r="H53" i="16"/>
  <c r="G53" i="16"/>
  <c r="AP51" i="16"/>
  <c r="AO51" i="16"/>
  <c r="AN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AP49" i="16"/>
  <c r="AO49" i="16"/>
  <c r="AN49" i="16"/>
  <c r="AK49" i="16"/>
  <c r="AJ49" i="16"/>
  <c r="AI49"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AL49" i="16" s="1"/>
  <c r="I49" i="16"/>
  <c r="H49" i="16"/>
  <c r="G49" i="16"/>
  <c r="AL48" i="16"/>
  <c r="AP47" i="16"/>
  <c r="AO47" i="16"/>
  <c r="AN47" i="16"/>
  <c r="AK47" i="16"/>
  <c r="AJ47" i="16"/>
  <c r="AI47" i="16"/>
  <c r="AH47" i="16"/>
  <c r="AG47" i="16"/>
  <c r="AF47" i="16"/>
  <c r="AE47" i="16"/>
  <c r="AD47" i="16"/>
  <c r="AC47" i="16"/>
  <c r="AB47" i="16"/>
  <c r="AA47" i="16"/>
  <c r="Z47" i="16"/>
  <c r="Y47" i="16"/>
  <c r="X47" i="16"/>
  <c r="W47" i="16"/>
  <c r="V47" i="16"/>
  <c r="U47" i="16"/>
  <c r="T47" i="16"/>
  <c r="S47" i="16"/>
  <c r="R47" i="16"/>
  <c r="Q47" i="16"/>
  <c r="P47" i="16"/>
  <c r="O47" i="16"/>
  <c r="N47" i="16"/>
  <c r="M47" i="16"/>
  <c r="L47" i="16"/>
  <c r="K47" i="16"/>
  <c r="J47" i="16"/>
  <c r="I47" i="16"/>
  <c r="H47" i="16"/>
  <c r="G47" i="16"/>
  <c r="AL47" i="16" s="1"/>
  <c r="AP45" i="16"/>
  <c r="AO45" i="16"/>
  <c r="AN45" i="16"/>
  <c r="AK45" i="16"/>
  <c r="AJ45" i="16"/>
  <c r="AI45" i="16"/>
  <c r="AH45" i="16"/>
  <c r="AG45" i="16"/>
  <c r="AF45" i="16"/>
  <c r="AE45" i="16"/>
  <c r="AD45" i="16"/>
  <c r="AC45" i="16"/>
  <c r="AB45" i="16"/>
  <c r="AA45" i="16"/>
  <c r="Z45" i="16"/>
  <c r="Y45" i="16"/>
  <c r="X45" i="16"/>
  <c r="W45" i="16"/>
  <c r="V45" i="16"/>
  <c r="U45" i="16"/>
  <c r="T45" i="16"/>
  <c r="S45" i="16"/>
  <c r="R45" i="16"/>
  <c r="Q45" i="16"/>
  <c r="P45" i="16"/>
  <c r="O45" i="16"/>
  <c r="N45" i="16"/>
  <c r="M45" i="16"/>
  <c r="L45" i="16"/>
  <c r="K45" i="16"/>
  <c r="J45" i="16"/>
  <c r="I45" i="16"/>
  <c r="H45" i="16"/>
  <c r="G45" i="16"/>
  <c r="AP43" i="16"/>
  <c r="AO43" i="16"/>
  <c r="AN43" i="16"/>
  <c r="AK43" i="16"/>
  <c r="AJ43" i="16"/>
  <c r="AI43" i="16"/>
  <c r="AH43" i="16"/>
  <c r="AG43" i="16"/>
  <c r="AF43" i="16"/>
  <c r="AE43" i="16"/>
  <c r="AD43" i="16"/>
  <c r="AC43" i="16"/>
  <c r="AB43" i="16"/>
  <c r="AA43" i="16"/>
  <c r="Z43" i="16"/>
  <c r="Y43" i="16"/>
  <c r="X43" i="16"/>
  <c r="W43" i="16"/>
  <c r="V43" i="16"/>
  <c r="U43" i="16"/>
  <c r="T43" i="16"/>
  <c r="S43" i="16"/>
  <c r="R43" i="16"/>
  <c r="Q43" i="16"/>
  <c r="P43" i="16"/>
  <c r="O43" i="16"/>
  <c r="N43" i="16"/>
  <c r="M43" i="16"/>
  <c r="L43" i="16"/>
  <c r="K43" i="16"/>
  <c r="J43" i="16"/>
  <c r="I43" i="16"/>
  <c r="H43" i="16"/>
  <c r="G43" i="16"/>
  <c r="AP41" i="16"/>
  <c r="AO41" i="16"/>
  <c r="AN41" i="16"/>
  <c r="AK41" i="16"/>
  <c r="AJ41" i="16"/>
  <c r="AI41" i="16"/>
  <c r="AH41" i="16"/>
  <c r="AG41" i="16"/>
  <c r="AF41" i="16"/>
  <c r="AE41" i="16"/>
  <c r="AD41" i="16"/>
  <c r="AC41" i="16"/>
  <c r="AB41" i="16"/>
  <c r="AA41" i="16"/>
  <c r="Z41" i="16"/>
  <c r="Y41" i="16"/>
  <c r="X41" i="16"/>
  <c r="W41" i="16"/>
  <c r="V41" i="16"/>
  <c r="U41" i="16"/>
  <c r="T41" i="16"/>
  <c r="S41" i="16"/>
  <c r="R41" i="16"/>
  <c r="Q41" i="16"/>
  <c r="P41" i="16"/>
  <c r="O41" i="16"/>
  <c r="N41" i="16"/>
  <c r="M41" i="16"/>
  <c r="L41" i="16"/>
  <c r="K41" i="16"/>
  <c r="J41" i="16"/>
  <c r="AL41" i="16" s="1"/>
  <c r="I41" i="16"/>
  <c r="H41" i="16"/>
  <c r="G41" i="16"/>
  <c r="AL40" i="16"/>
  <c r="AP39" i="16"/>
  <c r="AO39" i="16"/>
  <c r="AN39" i="16"/>
  <c r="AK39" i="16"/>
  <c r="AJ39" i="16"/>
  <c r="AI39" i="16"/>
  <c r="AH39" i="16"/>
  <c r="AG39" i="16"/>
  <c r="AF39" i="16"/>
  <c r="AE39" i="16"/>
  <c r="AD39" i="16"/>
  <c r="AC39" i="16"/>
  <c r="AB39" i="16"/>
  <c r="AA39" i="16"/>
  <c r="Z39" i="16"/>
  <c r="Y39" i="16"/>
  <c r="X39" i="16"/>
  <c r="W39" i="16"/>
  <c r="V39" i="16"/>
  <c r="U39" i="16"/>
  <c r="T39" i="16"/>
  <c r="S39" i="16"/>
  <c r="R39" i="16"/>
  <c r="Q39" i="16"/>
  <c r="P39" i="16"/>
  <c r="O39" i="16"/>
  <c r="N39" i="16"/>
  <c r="M39" i="16"/>
  <c r="L39" i="16"/>
  <c r="K39" i="16"/>
  <c r="J39" i="16"/>
  <c r="I39" i="16"/>
  <c r="H39" i="16"/>
  <c r="G39" i="16"/>
  <c r="AP37" i="16"/>
  <c r="AO37" i="16"/>
  <c r="AN37" i="16"/>
  <c r="AK37" i="16"/>
  <c r="AJ37" i="16"/>
  <c r="AI37" i="16"/>
  <c r="AH37" i="16"/>
  <c r="AG37" i="16"/>
  <c r="AF37" i="16"/>
  <c r="AE37" i="16"/>
  <c r="AD37" i="16"/>
  <c r="AC37" i="16"/>
  <c r="AB37" i="16"/>
  <c r="AA37" i="16"/>
  <c r="Z37" i="16"/>
  <c r="Y37" i="16"/>
  <c r="X37" i="16"/>
  <c r="W37" i="16"/>
  <c r="V37" i="16"/>
  <c r="U37" i="16"/>
  <c r="T37" i="16"/>
  <c r="S37" i="16"/>
  <c r="R37" i="16"/>
  <c r="Q37" i="16"/>
  <c r="P37" i="16"/>
  <c r="O37" i="16"/>
  <c r="N37" i="16"/>
  <c r="M37" i="16"/>
  <c r="L37" i="16"/>
  <c r="K37" i="16"/>
  <c r="J37" i="16"/>
  <c r="I37" i="16"/>
  <c r="H37" i="16"/>
  <c r="G37" i="16"/>
  <c r="AP35" i="16"/>
  <c r="AO35" i="16"/>
  <c r="AN35" i="16"/>
  <c r="AK35" i="16"/>
  <c r="AJ35" i="16"/>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AP33" i="16"/>
  <c r="AO33" i="16"/>
  <c r="AN33" i="16"/>
  <c r="AK33" i="16"/>
  <c r="AJ33"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AL33" i="16" s="1"/>
  <c r="I33" i="16"/>
  <c r="H33" i="16"/>
  <c r="G33" i="16"/>
  <c r="AL32" i="16"/>
  <c r="AP31" i="16"/>
  <c r="AO31" i="16"/>
  <c r="AN31" i="16"/>
  <c r="AK31" i="16"/>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AP29" i="16"/>
  <c r="AO29" i="16"/>
  <c r="AN29" i="16"/>
  <c r="AK29" i="16"/>
  <c r="AJ29" i="16"/>
  <c r="AI29"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AP27" i="16"/>
  <c r="AO27" i="16"/>
  <c r="AN27" i="16"/>
  <c r="AK27" i="16"/>
  <c r="AJ27" i="16"/>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G27" i="16"/>
  <c r="AP25" i="16"/>
  <c r="AO25" i="16"/>
  <c r="AN25" i="16"/>
  <c r="AK25" i="16"/>
  <c r="AJ25" i="16"/>
  <c r="AI25" i="16"/>
  <c r="AH25" i="16"/>
  <c r="AG25" i="16"/>
  <c r="AF25" i="16"/>
  <c r="AE25" i="16"/>
  <c r="AD25" i="16"/>
  <c r="AC25" i="16"/>
  <c r="AB25" i="16"/>
  <c r="AA25" i="16"/>
  <c r="Z25" i="16"/>
  <c r="Y25" i="16"/>
  <c r="X25" i="16"/>
  <c r="W25" i="16"/>
  <c r="V25" i="16"/>
  <c r="U25" i="16"/>
  <c r="T25" i="16"/>
  <c r="S25" i="16"/>
  <c r="R25" i="16"/>
  <c r="Q25" i="16"/>
  <c r="P25" i="16"/>
  <c r="O25" i="16"/>
  <c r="N25" i="16"/>
  <c r="M25" i="16"/>
  <c r="L25" i="16"/>
  <c r="K25" i="16"/>
  <c r="J25" i="16"/>
  <c r="AL25" i="16" s="1"/>
  <c r="I25" i="16"/>
  <c r="H25" i="16"/>
  <c r="G25" i="16"/>
  <c r="AL24" i="16"/>
  <c r="AP23" i="16"/>
  <c r="AO23" i="16"/>
  <c r="AN23" i="16"/>
  <c r="AK23" i="16"/>
  <c r="AJ23" i="16"/>
  <c r="AI23" i="16"/>
  <c r="AH23" i="16"/>
  <c r="AG23" i="16"/>
  <c r="AF23" i="16"/>
  <c r="AE23" i="16"/>
  <c r="AD23" i="16"/>
  <c r="AC23" i="16"/>
  <c r="AB23" i="16"/>
  <c r="AA23" i="16"/>
  <c r="Z23" i="16"/>
  <c r="Y23" i="16"/>
  <c r="X23" i="16"/>
  <c r="W23" i="16"/>
  <c r="V23" i="16"/>
  <c r="U23" i="16"/>
  <c r="T23" i="16"/>
  <c r="S23" i="16"/>
  <c r="R23" i="16"/>
  <c r="Q23" i="16"/>
  <c r="P23" i="16"/>
  <c r="O23" i="16"/>
  <c r="N23" i="16"/>
  <c r="M23" i="16"/>
  <c r="L23" i="16"/>
  <c r="K23" i="16"/>
  <c r="J23" i="16"/>
  <c r="I23" i="16"/>
  <c r="AL22" i="16" s="1"/>
  <c r="H23" i="16"/>
  <c r="G23" i="16"/>
  <c r="AL23" i="16" s="1"/>
  <c r="AP21" i="16"/>
  <c r="AO21" i="16"/>
  <c r="AN21" i="16"/>
  <c r="AK21" i="16"/>
  <c r="AJ21" i="16"/>
  <c r="AI21" i="16"/>
  <c r="AH21" i="16"/>
  <c r="AG21" i="16"/>
  <c r="AF21" i="16"/>
  <c r="AE21" i="16"/>
  <c r="AD21" i="16"/>
  <c r="AC21" i="16"/>
  <c r="AB21" i="16"/>
  <c r="AA21" i="16"/>
  <c r="Z21" i="16"/>
  <c r="Y21" i="16"/>
  <c r="X21" i="16"/>
  <c r="W21" i="16"/>
  <c r="V21" i="16"/>
  <c r="U21" i="16"/>
  <c r="T21" i="16"/>
  <c r="S21" i="16"/>
  <c r="R21" i="16"/>
  <c r="Q21" i="16"/>
  <c r="P21" i="16"/>
  <c r="O21" i="16"/>
  <c r="N21" i="16"/>
  <c r="M21" i="16"/>
  <c r="L21" i="16"/>
  <c r="K21" i="16"/>
  <c r="J21" i="16"/>
  <c r="I21" i="16"/>
  <c r="H21" i="16"/>
  <c r="G21" i="16"/>
  <c r="AP19" i="16"/>
  <c r="AO19" i="16"/>
  <c r="AN19" i="16"/>
  <c r="AK19" i="16"/>
  <c r="AJ19" i="16"/>
  <c r="AI19" i="16"/>
  <c r="AH19"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G19" i="16"/>
  <c r="AP17" i="16"/>
  <c r="AO17" i="16"/>
  <c r="AN17" i="16"/>
  <c r="AK17" i="16"/>
  <c r="AJ17" i="16"/>
  <c r="AI17" i="16"/>
  <c r="AH17" i="16"/>
  <c r="AG17" i="16"/>
  <c r="AF17" i="16"/>
  <c r="AE17" i="16"/>
  <c r="AD17" i="16"/>
  <c r="AC17" i="16"/>
  <c r="AB17" i="16"/>
  <c r="AA17" i="16"/>
  <c r="Z17" i="16"/>
  <c r="Y17" i="16"/>
  <c r="X17" i="16"/>
  <c r="W17" i="16"/>
  <c r="V17" i="16"/>
  <c r="U17" i="16"/>
  <c r="T17" i="16"/>
  <c r="S17" i="16"/>
  <c r="R17" i="16"/>
  <c r="Q17" i="16"/>
  <c r="P17" i="16"/>
  <c r="O17" i="16"/>
  <c r="N17" i="16"/>
  <c r="M17" i="16"/>
  <c r="L17" i="16"/>
  <c r="K17" i="16"/>
  <c r="J17" i="16"/>
  <c r="AL17" i="16" s="1"/>
  <c r="I17" i="16"/>
  <c r="H17" i="16"/>
  <c r="G17" i="16"/>
  <c r="AL16" i="16"/>
  <c r="AP15" i="16"/>
  <c r="AO15" i="16"/>
  <c r="AN15" i="16"/>
  <c r="AK15" i="16"/>
  <c r="AJ15" i="16"/>
  <c r="AI15" i="16"/>
  <c r="AH15" i="16"/>
  <c r="AG15" i="16"/>
  <c r="AF15" i="16"/>
  <c r="AE15" i="16"/>
  <c r="AD15" i="16"/>
  <c r="AC15" i="16"/>
  <c r="AB15" i="16"/>
  <c r="AA15" i="16"/>
  <c r="Z15" i="16"/>
  <c r="Y15" i="16"/>
  <c r="X15" i="16"/>
  <c r="W15" i="16"/>
  <c r="V15" i="16"/>
  <c r="U15" i="16"/>
  <c r="T15" i="16"/>
  <c r="S15" i="16"/>
  <c r="R15" i="16"/>
  <c r="Q15" i="16"/>
  <c r="P15" i="16"/>
  <c r="O15" i="16"/>
  <c r="N15" i="16"/>
  <c r="M15" i="16"/>
  <c r="L15" i="16"/>
  <c r="K15" i="16"/>
  <c r="J15" i="16"/>
  <c r="I15" i="16"/>
  <c r="H15" i="16"/>
  <c r="G15" i="16"/>
  <c r="AL14" i="16"/>
  <c r="AP13" i="16"/>
  <c r="AO13" i="16"/>
  <c r="AN13" i="16"/>
  <c r="AK13" i="16"/>
  <c r="AJ13" i="16"/>
  <c r="AI13" i="16"/>
  <c r="AH13" i="16"/>
  <c r="AG13" i="16"/>
  <c r="AF13" i="16"/>
  <c r="AE13" i="16"/>
  <c r="AD13" i="16"/>
  <c r="AC13" i="16"/>
  <c r="AB13" i="16"/>
  <c r="AA13" i="16"/>
  <c r="Z13" i="16"/>
  <c r="Y13" i="16"/>
  <c r="X13" i="16"/>
  <c r="W13" i="16"/>
  <c r="V13" i="16"/>
  <c r="U13" i="16"/>
  <c r="T13" i="16"/>
  <c r="S13" i="16"/>
  <c r="R13" i="16"/>
  <c r="Q13" i="16"/>
  <c r="P13" i="16"/>
  <c r="O13" i="16"/>
  <c r="N13" i="16"/>
  <c r="M13" i="16"/>
  <c r="L13" i="16"/>
  <c r="K13" i="16"/>
  <c r="J13" i="16"/>
  <c r="I13" i="16"/>
  <c r="H13" i="16"/>
  <c r="G13" i="16"/>
  <c r="AP11" i="16"/>
  <c r="AR11" i="16" s="1"/>
  <c r="AO11" i="16"/>
  <c r="AN11" i="16"/>
  <c r="AK11" i="16"/>
  <c r="AJ11" i="16"/>
  <c r="AI11" i="16"/>
  <c r="AH11" i="16"/>
  <c r="AH170" i="16" s="1"/>
  <c r="AG11" i="16"/>
  <c r="AF11" i="16"/>
  <c r="AE11" i="16"/>
  <c r="AD11" i="16"/>
  <c r="AC11" i="16"/>
  <c r="AB11" i="16"/>
  <c r="AA11" i="16"/>
  <c r="Z11" i="16"/>
  <c r="Y11" i="16"/>
  <c r="X11" i="16"/>
  <c r="W11" i="16"/>
  <c r="V11" i="16"/>
  <c r="U11" i="16"/>
  <c r="T11" i="16"/>
  <c r="S11" i="16"/>
  <c r="R11" i="16"/>
  <c r="Q11" i="16"/>
  <c r="P11" i="16"/>
  <c r="O11" i="16"/>
  <c r="N11" i="16"/>
  <c r="M11" i="16"/>
  <c r="L11" i="16"/>
  <c r="K11" i="16"/>
  <c r="J11" i="16"/>
  <c r="AL10" i="16" s="1"/>
  <c r="I11" i="16"/>
  <c r="H11" i="16"/>
  <c r="G11" i="16"/>
  <c r="AL11" i="16" s="1"/>
  <c r="G9" i="16"/>
  <c r="H9" i="16" s="1"/>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AM6" i="16"/>
  <c r="AL6" i="16"/>
  <c r="C5" i="16"/>
  <c r="E4" i="16"/>
  <c r="AQ81" i="16" l="1"/>
  <c r="AM81" i="16"/>
  <c r="AM11" i="16"/>
  <c r="AQ11" i="16"/>
  <c r="AQ25" i="16"/>
  <c r="AM25" i="16"/>
  <c r="AQ57" i="16"/>
  <c r="AM57" i="16"/>
  <c r="AQ89" i="16"/>
  <c r="AM89" i="16"/>
  <c r="AQ97" i="16"/>
  <c r="AM97" i="16"/>
  <c r="AQ33" i="16"/>
  <c r="AM33" i="16"/>
  <c r="AQ65" i="16"/>
  <c r="AM65" i="16"/>
  <c r="AQ41" i="16"/>
  <c r="AM41" i="16"/>
  <c r="AQ73" i="16"/>
  <c r="AM73" i="16"/>
  <c r="AQ17" i="16"/>
  <c r="AM17" i="16"/>
  <c r="AQ49" i="16"/>
  <c r="AM49" i="16"/>
  <c r="O173" i="16"/>
  <c r="O174" i="16"/>
  <c r="O169" i="16"/>
  <c r="O168" i="16"/>
  <c r="O167" i="16"/>
  <c r="O166" i="16"/>
  <c r="O165" i="16"/>
  <c r="O164" i="16"/>
  <c r="O163" i="16"/>
  <c r="O162" i="16"/>
  <c r="O161" i="16"/>
  <c r="O160" i="16"/>
  <c r="O159" i="16"/>
  <c r="O171" i="16"/>
  <c r="O175" i="16"/>
  <c r="O172" i="16"/>
  <c r="O170" i="16"/>
  <c r="O158" i="16"/>
  <c r="O157" i="16"/>
  <c r="O156" i="16"/>
  <c r="O155" i="16"/>
  <c r="O154" i="16"/>
  <c r="W173" i="16"/>
  <c r="W174" i="16"/>
  <c r="W171" i="16"/>
  <c r="W172" i="16"/>
  <c r="W175" i="16"/>
  <c r="W169" i="16"/>
  <c r="W168" i="16"/>
  <c r="W167" i="16"/>
  <c r="W166" i="16"/>
  <c r="W165" i="16"/>
  <c r="W164" i="16"/>
  <c r="W163" i="16"/>
  <c r="W162" i="16"/>
  <c r="W161" i="16"/>
  <c r="W160" i="16"/>
  <c r="W159" i="16"/>
  <c r="W158" i="16"/>
  <c r="W170" i="16"/>
  <c r="W157" i="16"/>
  <c r="W156" i="16"/>
  <c r="W155" i="16"/>
  <c r="W154" i="16"/>
  <c r="W143" i="16"/>
  <c r="AA175" i="16"/>
  <c r="AA171" i="16"/>
  <c r="AA172" i="16"/>
  <c r="AA173" i="16"/>
  <c r="AA170" i="16"/>
  <c r="AA174" i="16"/>
  <c r="AA169" i="16"/>
  <c r="AA168" i="16"/>
  <c r="AA167" i="16"/>
  <c r="AA166" i="16"/>
  <c r="AA165" i="16"/>
  <c r="AA164" i="16"/>
  <c r="AA163" i="16"/>
  <c r="AA162" i="16"/>
  <c r="AA161" i="16"/>
  <c r="AA157" i="16"/>
  <c r="AA156" i="16"/>
  <c r="AA155" i="16"/>
  <c r="AA154" i="16"/>
  <c r="AA160" i="16"/>
  <c r="AA159" i="16"/>
  <c r="AA158" i="16"/>
  <c r="AI175" i="16"/>
  <c r="AI171" i="16"/>
  <c r="AI172" i="16"/>
  <c r="AI174" i="16"/>
  <c r="AI169" i="16"/>
  <c r="AI168" i="16"/>
  <c r="AI167" i="16"/>
  <c r="AI166" i="16"/>
  <c r="AI165" i="16"/>
  <c r="AI164" i="16"/>
  <c r="AI163" i="16"/>
  <c r="AI162" i="16"/>
  <c r="AI161" i="16"/>
  <c r="AI160" i="16"/>
  <c r="AI159" i="16"/>
  <c r="AI158" i="16"/>
  <c r="AI173" i="16"/>
  <c r="AI157" i="16"/>
  <c r="AI156" i="16"/>
  <c r="AI155" i="16"/>
  <c r="AI154" i="16"/>
  <c r="L170" i="16"/>
  <c r="L169" i="16"/>
  <c r="L168" i="16"/>
  <c r="L167" i="16"/>
  <c r="L166" i="16"/>
  <c r="L165" i="16"/>
  <c r="L164" i="16"/>
  <c r="L163" i="16"/>
  <c r="L162" i="16"/>
  <c r="L161" i="16"/>
  <c r="L160" i="16"/>
  <c r="L159" i="16"/>
  <c r="L158" i="16"/>
  <c r="L157" i="16"/>
  <c r="L156" i="16"/>
  <c r="L155" i="16"/>
  <c r="L154" i="16"/>
  <c r="P170" i="16"/>
  <c r="P169" i="16"/>
  <c r="P168" i="16"/>
  <c r="P167" i="16"/>
  <c r="P166" i="16"/>
  <c r="P165" i="16"/>
  <c r="P164" i="16"/>
  <c r="P163" i="16"/>
  <c r="P162" i="16"/>
  <c r="P161" i="16"/>
  <c r="P159" i="16"/>
  <c r="P158" i="16"/>
  <c r="P157" i="16"/>
  <c r="P156" i="16"/>
  <c r="P155" i="16"/>
  <c r="P154" i="16"/>
  <c r="P160" i="16"/>
  <c r="T170" i="16"/>
  <c r="T169" i="16"/>
  <c r="T168" i="16"/>
  <c r="T167" i="16"/>
  <c r="T166" i="16"/>
  <c r="T165" i="16"/>
  <c r="T164" i="16"/>
  <c r="T163" i="16"/>
  <c r="T162" i="16"/>
  <c r="T161" i="16"/>
  <c r="T160" i="16"/>
  <c r="T159" i="16"/>
  <c r="T157" i="16"/>
  <c r="T156" i="16"/>
  <c r="T155" i="16"/>
  <c r="T154" i="16"/>
  <c r="T158" i="16"/>
  <c r="AF169" i="16"/>
  <c r="AF168" i="16"/>
  <c r="AF167" i="16"/>
  <c r="AF166" i="16"/>
  <c r="AF165" i="16"/>
  <c r="AF164" i="16"/>
  <c r="AF163" i="16"/>
  <c r="AF162" i="16"/>
  <c r="AF161" i="16"/>
  <c r="AF160" i="16"/>
  <c r="AF157" i="16"/>
  <c r="AF156" i="16"/>
  <c r="AF155" i="16"/>
  <c r="AF154" i="16"/>
  <c r="AF159" i="16"/>
  <c r="AF158" i="16"/>
  <c r="AJ169" i="16"/>
  <c r="AJ168" i="16"/>
  <c r="AJ167" i="16"/>
  <c r="AJ166" i="16"/>
  <c r="AJ165" i="16"/>
  <c r="AJ164" i="16"/>
  <c r="AJ163" i="16"/>
  <c r="AJ162" i="16"/>
  <c r="AJ161" i="16"/>
  <c r="AJ160" i="16"/>
  <c r="AJ159" i="16"/>
  <c r="AJ158" i="16"/>
  <c r="AJ157" i="16"/>
  <c r="AJ156" i="16"/>
  <c r="AJ155" i="16"/>
  <c r="AJ154" i="16"/>
  <c r="AL15" i="16"/>
  <c r="AL13" i="16"/>
  <c r="AL12" i="16"/>
  <c r="AL19" i="16"/>
  <c r="AL18" i="16"/>
  <c r="AL21" i="16"/>
  <c r="AR25" i="16"/>
  <c r="AL31" i="16"/>
  <c r="AL45" i="16"/>
  <c r="AL44" i="16"/>
  <c r="AL51" i="16"/>
  <c r="AL50" i="16"/>
  <c r="AR57" i="16"/>
  <c r="AL63" i="16"/>
  <c r="AL77" i="16"/>
  <c r="AL76" i="16"/>
  <c r="AL83" i="16"/>
  <c r="AL82" i="16"/>
  <c r="AR89" i="16"/>
  <c r="AL95" i="16"/>
  <c r="AL27" i="16"/>
  <c r="AL26" i="16"/>
  <c r="AR33" i="16"/>
  <c r="AL39" i="16"/>
  <c r="AL53" i="16"/>
  <c r="AL52" i="16"/>
  <c r="AL59" i="16"/>
  <c r="AL58" i="16"/>
  <c r="AR65" i="16"/>
  <c r="AL71" i="16"/>
  <c r="AL85" i="16"/>
  <c r="AL84" i="16"/>
  <c r="AL91" i="16"/>
  <c r="AL90" i="16"/>
  <c r="AR97" i="16"/>
  <c r="AL103" i="16"/>
  <c r="AL109" i="16"/>
  <c r="AL108" i="16"/>
  <c r="AQ111" i="16"/>
  <c r="AM111" i="16"/>
  <c r="AQ117" i="16"/>
  <c r="AM117" i="16"/>
  <c r="AQ119" i="16"/>
  <c r="AM119" i="16"/>
  <c r="AQ125" i="16"/>
  <c r="AM125" i="16"/>
  <c r="AQ127" i="16"/>
  <c r="AM127" i="16"/>
  <c r="AQ133" i="16"/>
  <c r="AM133" i="16"/>
  <c r="AQ135" i="16"/>
  <c r="AM135" i="16"/>
  <c r="AQ141" i="16"/>
  <c r="AM141" i="16"/>
  <c r="AI143" i="16"/>
  <c r="K175" i="16"/>
  <c r="K171" i="16"/>
  <c r="K172" i="16"/>
  <c r="K173" i="16"/>
  <c r="K170" i="16"/>
  <c r="K174" i="16"/>
  <c r="K169" i="16"/>
  <c r="K168" i="16"/>
  <c r="K167" i="16"/>
  <c r="K166" i="16"/>
  <c r="K165" i="16"/>
  <c r="K164" i="16"/>
  <c r="K163" i="16"/>
  <c r="K162" i="16"/>
  <c r="K161" i="16"/>
  <c r="K160" i="16"/>
  <c r="K158" i="16"/>
  <c r="K157" i="16"/>
  <c r="K156" i="16"/>
  <c r="K155" i="16"/>
  <c r="K154" i="16"/>
  <c r="K159" i="16"/>
  <c r="K143" i="16"/>
  <c r="S175" i="16"/>
  <c r="S171" i="16"/>
  <c r="S172" i="16"/>
  <c r="S174" i="16"/>
  <c r="S170" i="16"/>
  <c r="S169" i="16"/>
  <c r="S168" i="16"/>
  <c r="S167" i="16"/>
  <c r="S166" i="16"/>
  <c r="S165" i="16"/>
  <c r="S164" i="16"/>
  <c r="S163" i="16"/>
  <c r="S162" i="16"/>
  <c r="S161" i="16"/>
  <c r="S160" i="16"/>
  <c r="S159" i="16"/>
  <c r="S173" i="16"/>
  <c r="S157" i="16"/>
  <c r="S156" i="16"/>
  <c r="S155" i="16"/>
  <c r="S154" i="16"/>
  <c r="S158" i="16"/>
  <c r="AE173" i="16"/>
  <c r="AE174" i="16"/>
  <c r="AE169" i="16"/>
  <c r="AE168" i="16"/>
  <c r="AE167" i="16"/>
  <c r="AE166" i="16"/>
  <c r="AE165" i="16"/>
  <c r="AE164" i="16"/>
  <c r="AE163" i="16"/>
  <c r="AE162" i="16"/>
  <c r="AE161" i="16"/>
  <c r="AE160" i="16"/>
  <c r="AE159" i="16"/>
  <c r="AE158" i="16"/>
  <c r="AE175" i="16"/>
  <c r="AE171" i="16"/>
  <c r="AE172" i="16"/>
  <c r="AE170" i="16"/>
  <c r="AE157" i="16"/>
  <c r="AE156" i="16"/>
  <c r="AE155" i="16"/>
  <c r="AE154" i="16"/>
  <c r="AL29" i="16"/>
  <c r="AL28" i="16"/>
  <c r="AL35" i="16"/>
  <c r="AL34" i="16"/>
  <c r="AR41" i="16"/>
  <c r="AQ47" i="16"/>
  <c r="AM47" i="16"/>
  <c r="AL61" i="16"/>
  <c r="AL60" i="16"/>
  <c r="AL67" i="16"/>
  <c r="AL66" i="16"/>
  <c r="AR73" i="16"/>
  <c r="AQ79" i="16"/>
  <c r="AM79" i="16"/>
  <c r="AL93" i="16"/>
  <c r="AL92" i="16"/>
  <c r="AL99" i="16"/>
  <c r="AL98" i="16"/>
  <c r="G173" i="16"/>
  <c r="G174" i="16"/>
  <c r="G175" i="16"/>
  <c r="G171" i="16"/>
  <c r="G172" i="16"/>
  <c r="G169" i="16"/>
  <c r="G168" i="16"/>
  <c r="G167" i="16"/>
  <c r="G166" i="16"/>
  <c r="G165" i="16"/>
  <c r="G164" i="16"/>
  <c r="G163" i="16"/>
  <c r="G162" i="16"/>
  <c r="G161" i="16"/>
  <c r="G160" i="16"/>
  <c r="G159" i="16"/>
  <c r="G170" i="16"/>
  <c r="G158" i="16"/>
  <c r="G157" i="16"/>
  <c r="G156" i="16"/>
  <c r="G155" i="16"/>
  <c r="G154" i="16"/>
  <c r="H169" i="16"/>
  <c r="H168" i="16"/>
  <c r="H167" i="16"/>
  <c r="H166" i="16"/>
  <c r="H165" i="16"/>
  <c r="H164" i="16"/>
  <c r="H163" i="16"/>
  <c r="H162" i="16"/>
  <c r="H161" i="16"/>
  <c r="H160" i="16"/>
  <c r="H159" i="16"/>
  <c r="H170" i="16"/>
  <c r="H158" i="16"/>
  <c r="H157" i="16"/>
  <c r="H156" i="16"/>
  <c r="H155" i="16"/>
  <c r="H154" i="16"/>
  <c r="X169" i="16"/>
  <c r="X168" i="16"/>
  <c r="X167" i="16"/>
  <c r="X166" i="16"/>
  <c r="X165" i="16"/>
  <c r="X164" i="16"/>
  <c r="X163" i="16"/>
  <c r="X162" i="16"/>
  <c r="X161" i="16"/>
  <c r="X160" i="16"/>
  <c r="X159" i="16"/>
  <c r="X170" i="16"/>
  <c r="X158" i="16"/>
  <c r="X157" i="16"/>
  <c r="X156" i="16"/>
  <c r="X155" i="16"/>
  <c r="X154" i="16"/>
  <c r="AB170" i="16"/>
  <c r="AB169" i="16"/>
  <c r="AB168" i="16"/>
  <c r="AB167" i="16"/>
  <c r="AB166" i="16"/>
  <c r="AB165" i="16"/>
  <c r="AB164" i="16"/>
  <c r="AB163" i="16"/>
  <c r="AB162" i="16"/>
  <c r="AB161" i="16"/>
  <c r="AB160" i="16"/>
  <c r="AB159" i="16"/>
  <c r="AB158" i="16"/>
  <c r="AB157" i="16"/>
  <c r="AB156" i="16"/>
  <c r="AB155" i="16"/>
  <c r="AB154" i="16"/>
  <c r="S221" i="16"/>
  <c r="V221" i="16" s="1"/>
  <c r="I221" i="16"/>
  <c r="S219" i="16"/>
  <c r="V219" i="16" s="1"/>
  <c r="I219" i="16"/>
  <c r="S217" i="16"/>
  <c r="V217" i="16" s="1"/>
  <c r="I217" i="16"/>
  <c r="S215" i="16"/>
  <c r="V215" i="16" s="1"/>
  <c r="I215" i="16"/>
  <c r="S213" i="16"/>
  <c r="V213" i="16" s="1"/>
  <c r="I213" i="16"/>
  <c r="S211" i="16"/>
  <c r="V211" i="16" s="1"/>
  <c r="I211" i="16"/>
  <c r="S209" i="16"/>
  <c r="V209" i="16" s="1"/>
  <c r="I209" i="16"/>
  <c r="S207" i="16"/>
  <c r="V207" i="16" s="1"/>
  <c r="I207" i="16"/>
  <c r="S205" i="16"/>
  <c r="V205" i="16" s="1"/>
  <c r="I205" i="16"/>
  <c r="S203" i="16"/>
  <c r="V203" i="16" s="1"/>
  <c r="I203" i="16"/>
  <c r="S201" i="16"/>
  <c r="V201" i="16" s="1"/>
  <c r="I201" i="16"/>
  <c r="S199" i="16"/>
  <c r="V199" i="16" s="1"/>
  <c r="I199" i="16"/>
  <c r="S197" i="16"/>
  <c r="V197" i="16" s="1"/>
  <c r="K220" i="16"/>
  <c r="K218" i="16"/>
  <c r="K216" i="16"/>
  <c r="K214" i="16"/>
  <c r="K212" i="16"/>
  <c r="K210" i="16"/>
  <c r="K208" i="16"/>
  <c r="K206" i="16"/>
  <c r="K204" i="16"/>
  <c r="K200" i="16"/>
  <c r="K198" i="16"/>
  <c r="S220" i="16"/>
  <c r="V220" i="16" s="1"/>
  <c r="I220" i="16"/>
  <c r="S218" i="16"/>
  <c r="V218" i="16" s="1"/>
  <c r="I218" i="16"/>
  <c r="M218" i="16" s="1"/>
  <c r="P218" i="16" s="1"/>
  <c r="S216" i="16"/>
  <c r="V216" i="16" s="1"/>
  <c r="I216" i="16"/>
  <c r="S214" i="16"/>
  <c r="V214" i="16" s="1"/>
  <c r="I214" i="16"/>
  <c r="M214" i="16" s="1"/>
  <c r="P214" i="16" s="1"/>
  <c r="S212" i="16"/>
  <c r="V212" i="16" s="1"/>
  <c r="K221" i="16"/>
  <c r="K219" i="16"/>
  <c r="K217" i="16"/>
  <c r="K215" i="16"/>
  <c r="K213" i="16"/>
  <c r="K211" i="16"/>
  <c r="K209" i="16"/>
  <c r="K207" i="16"/>
  <c r="K205" i="16"/>
  <c r="K203" i="16"/>
  <c r="K199" i="16"/>
  <c r="K197" i="16"/>
  <c r="S208" i="16"/>
  <c r="V208" i="16" s="1"/>
  <c r="I206" i="16"/>
  <c r="M206" i="16" s="1"/>
  <c r="P206" i="16" s="1"/>
  <c r="S200" i="16"/>
  <c r="V200" i="16" s="1"/>
  <c r="I198" i="16"/>
  <c r="S210" i="16"/>
  <c r="V210" i="16" s="1"/>
  <c r="I208" i="16"/>
  <c r="S202" i="16"/>
  <c r="V202" i="16" s="1"/>
  <c r="I200" i="16"/>
  <c r="I210" i="16"/>
  <c r="M210" i="16" s="1"/>
  <c r="P210" i="16" s="1"/>
  <c r="S204" i="16"/>
  <c r="V204" i="16" s="1"/>
  <c r="I202" i="16"/>
  <c r="I197" i="16"/>
  <c r="M197" i="16" s="1"/>
  <c r="P197" i="16" s="1"/>
  <c r="S198" i="16"/>
  <c r="V198" i="16" s="1"/>
  <c r="S206" i="16"/>
  <c r="V206" i="16" s="1"/>
  <c r="I204" i="16"/>
  <c r="M204" i="16" s="1"/>
  <c r="P204" i="16" s="1"/>
  <c r="I212" i="16"/>
  <c r="M212" i="16" s="1"/>
  <c r="P212" i="16" s="1"/>
  <c r="AR17" i="16"/>
  <c r="AQ23" i="16"/>
  <c r="AR23" i="16" s="1"/>
  <c r="AM23" i="16"/>
  <c r="AL37" i="16"/>
  <c r="AL36" i="16"/>
  <c r="AL43" i="16"/>
  <c r="AL42" i="16"/>
  <c r="AR47" i="16"/>
  <c r="AR49" i="16"/>
  <c r="AQ55" i="16"/>
  <c r="AR55" i="16" s="1"/>
  <c r="AM55" i="16"/>
  <c r="AL69" i="16"/>
  <c r="AL68" i="16"/>
  <c r="AL75" i="16"/>
  <c r="AL74" i="16"/>
  <c r="AR79" i="16"/>
  <c r="AR81" i="16"/>
  <c r="AQ87" i="16"/>
  <c r="AR87" i="16" s="1"/>
  <c r="AM87" i="16"/>
  <c r="AL101" i="16"/>
  <c r="AL100" i="16"/>
  <c r="AL106" i="16"/>
  <c r="AL113" i="16"/>
  <c r="AL112" i="16"/>
  <c r="AL116" i="16"/>
  <c r="AL118" i="16"/>
  <c r="AR119" i="16"/>
  <c r="AL129" i="16"/>
  <c r="AL128" i="16"/>
  <c r="AL132" i="16"/>
  <c r="AL134" i="16"/>
  <c r="AR135" i="16"/>
  <c r="J143" i="16"/>
  <c r="S143" i="16"/>
  <c r="AH151" i="16"/>
  <c r="AQ115" i="16"/>
  <c r="AR115" i="16" s="1"/>
  <c r="AM115" i="16"/>
  <c r="AR125" i="16"/>
  <c r="AQ131" i="16"/>
  <c r="AR131" i="16" s="1"/>
  <c r="AM131" i="16"/>
  <c r="AR141" i="16"/>
  <c r="AL30" i="16"/>
  <c r="AL38" i="16"/>
  <c r="AL46" i="16"/>
  <c r="AL70" i="16"/>
  <c r="AL78" i="16"/>
  <c r="AL105" i="16"/>
  <c r="AL110" i="16"/>
  <c r="AR111" i="16"/>
  <c r="AL121" i="16"/>
  <c r="AL120" i="16"/>
  <c r="AL124" i="16"/>
  <c r="AL126" i="16"/>
  <c r="AR127" i="16"/>
  <c r="AL137" i="16"/>
  <c r="AL136" i="16"/>
  <c r="AL140" i="16"/>
  <c r="AH143" i="16"/>
  <c r="AD143" i="16"/>
  <c r="Z143" i="16"/>
  <c r="V143" i="16"/>
  <c r="R143" i="16"/>
  <c r="AK143" i="16"/>
  <c r="AG143" i="16"/>
  <c r="AC143" i="16"/>
  <c r="Y143" i="16"/>
  <c r="U143" i="16"/>
  <c r="Q143" i="16"/>
  <c r="M143" i="16"/>
  <c r="I143" i="16"/>
  <c r="AJ143" i="16"/>
  <c r="AF143" i="16"/>
  <c r="AB143" i="16"/>
  <c r="X143" i="16"/>
  <c r="T143" i="16"/>
  <c r="P143" i="16"/>
  <c r="L143" i="16"/>
  <c r="H143" i="16"/>
  <c r="N143" i="16"/>
  <c r="AA143" i="16"/>
  <c r="AJ153" i="16"/>
  <c r="I174" i="16"/>
  <c r="I175" i="16"/>
  <c r="I171" i="16"/>
  <c r="I170" i="16"/>
  <c r="I172" i="16"/>
  <c r="I169" i="16"/>
  <c r="I168" i="16"/>
  <c r="I167" i="16"/>
  <c r="I166" i="16"/>
  <c r="I165" i="16"/>
  <c r="I164" i="16"/>
  <c r="I163" i="16"/>
  <c r="I162" i="16"/>
  <c r="I161" i="16"/>
  <c r="I160" i="16"/>
  <c r="I159" i="16"/>
  <c r="I173" i="16"/>
  <c r="I158" i="16"/>
  <c r="I157" i="16"/>
  <c r="I156" i="16"/>
  <c r="I155" i="16"/>
  <c r="I154" i="16"/>
  <c r="M175" i="16"/>
  <c r="M172" i="16"/>
  <c r="M173" i="16"/>
  <c r="M170" i="16"/>
  <c r="M169" i="16"/>
  <c r="M168" i="16"/>
  <c r="M167" i="16"/>
  <c r="M166" i="16"/>
  <c r="M165" i="16"/>
  <c r="M164" i="16"/>
  <c r="M163" i="16"/>
  <c r="M162" i="16"/>
  <c r="M161" i="16"/>
  <c r="M160" i="16"/>
  <c r="M159" i="16"/>
  <c r="M174" i="16"/>
  <c r="M171" i="16"/>
  <c r="M158" i="16"/>
  <c r="M157" i="16"/>
  <c r="M156" i="16"/>
  <c r="M155" i="16"/>
  <c r="M154" i="16"/>
  <c r="Q174" i="16"/>
  <c r="Q175" i="16"/>
  <c r="Q171" i="16"/>
  <c r="Q170" i="16"/>
  <c r="Q173" i="16"/>
  <c r="Q172" i="16"/>
  <c r="Q169" i="16"/>
  <c r="Q168" i="16"/>
  <c r="Q167" i="16"/>
  <c r="Q166" i="16"/>
  <c r="Q165" i="16"/>
  <c r="Q164" i="16"/>
  <c r="Q163" i="16"/>
  <c r="Q162" i="16"/>
  <c r="Q161" i="16"/>
  <c r="Q160" i="16"/>
  <c r="Q159" i="16"/>
  <c r="Q158" i="16"/>
  <c r="Q157" i="16"/>
  <c r="Q156" i="16"/>
  <c r="Q155" i="16"/>
  <c r="Q154" i="16"/>
  <c r="U175" i="16"/>
  <c r="U172" i="16"/>
  <c r="U173" i="16"/>
  <c r="U170" i="16"/>
  <c r="U174" i="16"/>
  <c r="U171" i="16"/>
  <c r="U169" i="16"/>
  <c r="U168" i="16"/>
  <c r="U167" i="16"/>
  <c r="U166" i="16"/>
  <c r="U165" i="16"/>
  <c r="U164" i="16"/>
  <c r="U163" i="16"/>
  <c r="U162" i="16"/>
  <c r="U161" i="16"/>
  <c r="U157" i="16"/>
  <c r="U156" i="16"/>
  <c r="U155" i="16"/>
  <c r="U154" i="16"/>
  <c r="U158" i="16"/>
  <c r="U160" i="16"/>
  <c r="U159" i="16"/>
  <c r="Y174" i="16"/>
  <c r="Y175" i="16"/>
  <c r="Y171" i="16"/>
  <c r="Y170" i="16"/>
  <c r="Y172" i="16"/>
  <c r="Y169" i="16"/>
  <c r="Y168" i="16"/>
  <c r="Y167" i="16"/>
  <c r="Y166" i="16"/>
  <c r="Y165" i="16"/>
  <c r="Y164" i="16"/>
  <c r="Y163" i="16"/>
  <c r="Y162" i="16"/>
  <c r="Y161" i="16"/>
  <c r="Y160" i="16"/>
  <c r="Y159" i="16"/>
  <c r="Y158" i="16"/>
  <c r="Y173" i="16"/>
  <c r="Y157" i="16"/>
  <c r="Y156" i="16"/>
  <c r="Y155" i="16"/>
  <c r="Y154" i="16"/>
  <c r="AC175" i="16"/>
  <c r="AC172" i="16"/>
  <c r="AC173" i="16"/>
  <c r="AC170" i="16"/>
  <c r="AC169" i="16"/>
  <c r="AC168" i="16"/>
  <c r="AC167" i="16"/>
  <c r="AC166" i="16"/>
  <c r="AC165" i="16"/>
  <c r="AC164" i="16"/>
  <c r="AC163" i="16"/>
  <c r="AC162" i="16"/>
  <c r="AC161" i="16"/>
  <c r="AC160" i="16"/>
  <c r="AC159" i="16"/>
  <c r="AC158" i="16"/>
  <c r="AC174" i="16"/>
  <c r="AC171" i="16"/>
  <c r="AC157" i="16"/>
  <c r="AC156" i="16"/>
  <c r="AC155" i="16"/>
  <c r="AC154" i="16"/>
  <c r="AG174" i="16"/>
  <c r="AG175" i="16"/>
  <c r="AG171" i="16"/>
  <c r="AG173" i="16"/>
  <c r="AG172" i="16"/>
  <c r="AG170" i="16"/>
  <c r="AG169" i="16"/>
  <c r="AG168" i="16"/>
  <c r="AG167" i="16"/>
  <c r="AG166" i="16"/>
  <c r="AG165" i="16"/>
  <c r="AG164" i="16"/>
  <c r="AG163" i="16"/>
  <c r="AG162" i="16"/>
  <c r="AG161" i="16"/>
  <c r="AG160" i="16"/>
  <c r="AG159" i="16"/>
  <c r="AG158" i="16"/>
  <c r="AG157" i="16"/>
  <c r="AG156" i="16"/>
  <c r="AG155" i="16"/>
  <c r="AG154" i="16"/>
  <c r="AK175" i="16"/>
  <c r="AK172" i="16"/>
  <c r="AK173" i="16"/>
  <c r="AK169" i="16"/>
  <c r="AK174" i="16"/>
  <c r="AK171" i="16"/>
  <c r="AK170" i="16"/>
  <c r="AK168" i="16"/>
  <c r="AK167" i="16"/>
  <c r="AK166" i="16"/>
  <c r="AK165" i="16"/>
  <c r="AK164" i="16"/>
  <c r="AK163" i="16"/>
  <c r="AK162" i="16"/>
  <c r="AK161" i="16"/>
  <c r="AK160" i="16"/>
  <c r="AK159" i="16"/>
  <c r="AK157" i="16"/>
  <c r="AK156" i="16"/>
  <c r="AK155" i="16"/>
  <c r="AK154" i="16"/>
  <c r="AK158" i="16"/>
  <c r="AL20" i="16"/>
  <c r="AL107" i="16"/>
  <c r="AR117" i="16"/>
  <c r="AL123" i="16"/>
  <c r="AR133" i="16"/>
  <c r="AL139" i="16"/>
  <c r="G143" i="16"/>
  <c r="O143" i="16"/>
  <c r="AE143" i="16"/>
  <c r="AH152" i="16"/>
  <c r="AL114" i="16"/>
  <c r="AL122" i="16"/>
  <c r="AL130" i="16"/>
  <c r="AL138" i="16"/>
  <c r="G151" i="16"/>
  <c r="K151" i="16"/>
  <c r="O151" i="16"/>
  <c r="S151" i="16"/>
  <c r="W151" i="16"/>
  <c r="AA151" i="16"/>
  <c r="AE151" i="16"/>
  <c r="AI151" i="16"/>
  <c r="G152" i="16"/>
  <c r="K152" i="16"/>
  <c r="O152" i="16"/>
  <c r="S152" i="16"/>
  <c r="W152" i="16"/>
  <c r="AA152" i="16"/>
  <c r="AE152" i="16"/>
  <c r="AI152" i="16"/>
  <c r="G153" i="16"/>
  <c r="L153" i="16"/>
  <c r="Q153" i="16"/>
  <c r="W153" i="16"/>
  <c r="AB153" i="16"/>
  <c r="AG153" i="16"/>
  <c r="H151" i="16"/>
  <c r="L151" i="16"/>
  <c r="P151" i="16"/>
  <c r="T151" i="16"/>
  <c r="X151" i="16"/>
  <c r="AB151" i="16"/>
  <c r="AF151" i="16"/>
  <c r="AJ151" i="16"/>
  <c r="H152" i="16"/>
  <c r="L152" i="16"/>
  <c r="P152" i="16"/>
  <c r="T152" i="16"/>
  <c r="X152" i="16"/>
  <c r="AB152" i="16"/>
  <c r="AF152" i="16"/>
  <c r="AJ152" i="16"/>
  <c r="H153" i="16"/>
  <c r="M153" i="16"/>
  <c r="S153" i="16"/>
  <c r="X153" i="16"/>
  <c r="AC153" i="16"/>
  <c r="AI153" i="16"/>
  <c r="AH159" i="16"/>
  <c r="I151" i="16"/>
  <c r="M151" i="16"/>
  <c r="Q151" i="16"/>
  <c r="U151" i="16"/>
  <c r="Y151" i="16"/>
  <c r="AC151" i="16"/>
  <c r="AG151" i="16"/>
  <c r="AK151" i="16"/>
  <c r="I152" i="16"/>
  <c r="M152" i="16"/>
  <c r="Q152" i="16"/>
  <c r="U152" i="16"/>
  <c r="Y152" i="16"/>
  <c r="AC152" i="16"/>
  <c r="AG152" i="16"/>
  <c r="AK152" i="16"/>
  <c r="I153" i="16"/>
  <c r="O153" i="16"/>
  <c r="T153" i="16"/>
  <c r="Y153" i="16"/>
  <c r="AE153" i="16"/>
  <c r="AH160" i="16"/>
  <c r="J151" i="16"/>
  <c r="N151" i="16"/>
  <c r="R151" i="16"/>
  <c r="V151" i="16"/>
  <c r="Z151" i="16"/>
  <c r="AD151" i="16"/>
  <c r="J152" i="16"/>
  <c r="N152" i="16"/>
  <c r="R152" i="16"/>
  <c r="V152" i="16"/>
  <c r="Z152" i="16"/>
  <c r="AD152" i="16"/>
  <c r="AH153" i="16"/>
  <c r="AD153" i="16"/>
  <c r="Z153" i="16"/>
  <c r="V153" i="16"/>
  <c r="R153" i="16"/>
  <c r="N153" i="16"/>
  <c r="J153" i="16"/>
  <c r="K153" i="16"/>
  <c r="P153" i="16"/>
  <c r="U153" i="16"/>
  <c r="AA153" i="16"/>
  <c r="AF153" i="16"/>
  <c r="AK153" i="16"/>
  <c r="AH154" i="16"/>
  <c r="AH155" i="16"/>
  <c r="AH156" i="16"/>
  <c r="AH157" i="16"/>
  <c r="AH158" i="16"/>
  <c r="AH161" i="16"/>
  <c r="AH162" i="16"/>
  <c r="AH163" i="16"/>
  <c r="AH164" i="16"/>
  <c r="AH165" i="16"/>
  <c r="AH166" i="16"/>
  <c r="AH167" i="16"/>
  <c r="AH168" i="16"/>
  <c r="AH169" i="16"/>
  <c r="AJ171" i="16"/>
  <c r="AJ174" i="16"/>
  <c r="AJ173" i="16"/>
  <c r="J154" i="16"/>
  <c r="N154" i="16"/>
  <c r="R154" i="16"/>
  <c r="V154" i="16"/>
  <c r="Z154" i="16"/>
  <c r="AD154" i="16"/>
  <c r="J155" i="16"/>
  <c r="N155" i="16"/>
  <c r="R155" i="16"/>
  <c r="V155" i="16"/>
  <c r="Z155" i="16"/>
  <c r="AD155" i="16"/>
  <c r="J156" i="16"/>
  <c r="N156" i="16"/>
  <c r="R156" i="16"/>
  <c r="V156" i="16"/>
  <c r="Z156" i="16"/>
  <c r="AD156" i="16"/>
  <c r="J157" i="16"/>
  <c r="N157" i="16"/>
  <c r="R157" i="16"/>
  <c r="V157" i="16"/>
  <c r="Z157" i="16"/>
  <c r="AD157" i="16"/>
  <c r="J158" i="16"/>
  <c r="N158" i="16"/>
  <c r="R158" i="16"/>
  <c r="V158" i="16"/>
  <c r="Z158" i="16"/>
  <c r="AD158" i="16"/>
  <c r="J159" i="16"/>
  <c r="N159" i="16"/>
  <c r="R159" i="16"/>
  <c r="V159" i="16"/>
  <c r="Z159" i="16"/>
  <c r="AD159" i="16"/>
  <c r="J160" i="16"/>
  <c r="N160" i="16"/>
  <c r="R160" i="16"/>
  <c r="V160" i="16"/>
  <c r="Z160" i="16"/>
  <c r="AD160" i="16"/>
  <c r="J161" i="16"/>
  <c r="N161" i="16"/>
  <c r="R161" i="16"/>
  <c r="V161" i="16"/>
  <c r="Z161" i="16"/>
  <c r="AD161" i="16"/>
  <c r="J162" i="16"/>
  <c r="N162" i="16"/>
  <c r="R162" i="16"/>
  <c r="V162" i="16"/>
  <c r="Z162" i="16"/>
  <c r="AD162" i="16"/>
  <c r="J163" i="16"/>
  <c r="N163" i="16"/>
  <c r="R163" i="16"/>
  <c r="V163" i="16"/>
  <c r="Z163" i="16"/>
  <c r="AD163" i="16"/>
  <c r="J164" i="16"/>
  <c r="N164" i="16"/>
  <c r="R164" i="16"/>
  <c r="V164" i="16"/>
  <c r="Z164" i="16"/>
  <c r="AD164" i="16"/>
  <c r="J165" i="16"/>
  <c r="N165" i="16"/>
  <c r="R165" i="16"/>
  <c r="V165" i="16"/>
  <c r="Z165" i="16"/>
  <c r="AD165" i="16"/>
  <c r="J166" i="16"/>
  <c r="N166" i="16"/>
  <c r="R166" i="16"/>
  <c r="V166" i="16"/>
  <c r="Z166" i="16"/>
  <c r="AD166" i="16"/>
  <c r="J167" i="16"/>
  <c r="N167" i="16"/>
  <c r="R167" i="16"/>
  <c r="V167" i="16"/>
  <c r="Z167" i="16"/>
  <c r="AD167" i="16"/>
  <c r="J168" i="16"/>
  <c r="N168" i="16"/>
  <c r="R168" i="16"/>
  <c r="V168" i="16"/>
  <c r="Z168" i="16"/>
  <c r="AD168" i="16"/>
  <c r="J169" i="16"/>
  <c r="N169" i="16"/>
  <c r="R169" i="16"/>
  <c r="V169" i="16"/>
  <c r="Z169" i="16"/>
  <c r="AD169" i="16"/>
  <c r="AJ170" i="16"/>
  <c r="AF170" i="16"/>
  <c r="J170" i="16"/>
  <c r="N170" i="16"/>
  <c r="R170" i="16"/>
  <c r="V170" i="16"/>
  <c r="Z170" i="16"/>
  <c r="AD170" i="16"/>
  <c r="AI170" i="16"/>
  <c r="AJ172" i="16"/>
  <c r="AJ175" i="16"/>
  <c r="J171" i="16"/>
  <c r="N171" i="16"/>
  <c r="R171" i="16"/>
  <c r="V171" i="16"/>
  <c r="Z171" i="16"/>
  <c r="AD171" i="16"/>
  <c r="AH171" i="16"/>
  <c r="J172" i="16"/>
  <c r="N172" i="16"/>
  <c r="R172" i="16"/>
  <c r="V172" i="16"/>
  <c r="Z172" i="16"/>
  <c r="AD172" i="16"/>
  <c r="AH172" i="16"/>
  <c r="J173" i="16"/>
  <c r="N173" i="16"/>
  <c r="R173" i="16"/>
  <c r="V173" i="16"/>
  <c r="Z173" i="16"/>
  <c r="AD173" i="16"/>
  <c r="AH173" i="16"/>
  <c r="J174" i="16"/>
  <c r="N174" i="16"/>
  <c r="R174" i="16"/>
  <c r="V174" i="16"/>
  <c r="Z174" i="16"/>
  <c r="AD174" i="16"/>
  <c r="AH174" i="16"/>
  <c r="J175" i="16"/>
  <c r="N175" i="16"/>
  <c r="R175" i="16"/>
  <c r="V175" i="16"/>
  <c r="Z175" i="16"/>
  <c r="AD175" i="16"/>
  <c r="AH175" i="16"/>
  <c r="H171" i="16"/>
  <c r="L171" i="16"/>
  <c r="P171" i="16"/>
  <c r="T171" i="16"/>
  <c r="X171" i="16"/>
  <c r="AB171" i="16"/>
  <c r="AF171" i="16"/>
  <c r="H172" i="16"/>
  <c r="L172" i="16"/>
  <c r="P172" i="16"/>
  <c r="T172" i="16"/>
  <c r="X172" i="16"/>
  <c r="AB172" i="16"/>
  <c r="AF172" i="16"/>
  <c r="H173" i="16"/>
  <c r="L173" i="16"/>
  <c r="P173" i="16"/>
  <c r="T173" i="16"/>
  <c r="X173" i="16"/>
  <c r="AB173" i="16"/>
  <c r="AF173" i="16"/>
  <c r="H174" i="16"/>
  <c r="L174" i="16"/>
  <c r="P174" i="16"/>
  <c r="T174" i="16"/>
  <c r="X174" i="16"/>
  <c r="AB174" i="16"/>
  <c r="AF174" i="16"/>
  <c r="H175" i="16"/>
  <c r="L175" i="16"/>
  <c r="P175" i="16"/>
  <c r="T175" i="16"/>
  <c r="X175" i="16"/>
  <c r="AB175" i="16"/>
  <c r="AF175" i="16"/>
  <c r="F143" i="15"/>
  <c r="C174" i="15"/>
  <c r="F174" i="15"/>
  <c r="AM174" i="15"/>
  <c r="C175" i="15"/>
  <c r="F175" i="15"/>
  <c r="AM175" i="15"/>
  <c r="AD148" i="15"/>
  <c r="C148" i="15"/>
  <c r="C149" i="15"/>
  <c r="M148" i="15" s="1"/>
  <c r="U148" i="15" s="1"/>
  <c r="C5" i="15"/>
  <c r="G150" i="15"/>
  <c r="AN220" i="15"/>
  <c r="AO220" i="15"/>
  <c r="AR220" i="15"/>
  <c r="F220" i="15"/>
  <c r="AK150" i="15"/>
  <c r="AJ150" i="15"/>
  <c r="AI150" i="15"/>
  <c r="AH150" i="15"/>
  <c r="AG150" i="15"/>
  <c r="AF150" i="15"/>
  <c r="AE150" i="15"/>
  <c r="AD150" i="15"/>
  <c r="AC150" i="15"/>
  <c r="AB150" i="15"/>
  <c r="AA150" i="15"/>
  <c r="Z150" i="15"/>
  <c r="Y150" i="15"/>
  <c r="X150" i="15"/>
  <c r="W150" i="15"/>
  <c r="V150" i="15"/>
  <c r="U150" i="15"/>
  <c r="T150" i="15"/>
  <c r="S150" i="15"/>
  <c r="R150" i="15"/>
  <c r="Q150" i="15"/>
  <c r="P150" i="15"/>
  <c r="O150" i="15"/>
  <c r="N150" i="15"/>
  <c r="M150" i="15"/>
  <c r="L150" i="15"/>
  <c r="K150" i="15"/>
  <c r="J150" i="15"/>
  <c r="I150" i="15"/>
  <c r="H150" i="15"/>
  <c r="F152" i="15"/>
  <c r="F153" i="15"/>
  <c r="F154" i="15"/>
  <c r="F155" i="15"/>
  <c r="F156" i="15"/>
  <c r="F157" i="15"/>
  <c r="F158" i="15"/>
  <c r="F159" i="15"/>
  <c r="F160" i="15"/>
  <c r="F161" i="15"/>
  <c r="F162" i="15"/>
  <c r="F163" i="15"/>
  <c r="F164" i="15"/>
  <c r="F165" i="15"/>
  <c r="F166" i="15"/>
  <c r="F167" i="15"/>
  <c r="F168" i="15"/>
  <c r="F169" i="15"/>
  <c r="F170" i="15"/>
  <c r="F171" i="15"/>
  <c r="F172" i="15"/>
  <c r="F173" i="15"/>
  <c r="F151" i="15"/>
  <c r="C152" i="15"/>
  <c r="C153" i="15"/>
  <c r="C154" i="15"/>
  <c r="C155" i="15"/>
  <c r="C156" i="15"/>
  <c r="C157" i="15"/>
  <c r="C158" i="15"/>
  <c r="C159" i="15"/>
  <c r="C160" i="15"/>
  <c r="C161" i="15"/>
  <c r="C162" i="15"/>
  <c r="C163" i="15"/>
  <c r="C164" i="15"/>
  <c r="C165" i="15"/>
  <c r="C166" i="15"/>
  <c r="C167" i="15"/>
  <c r="C168" i="15"/>
  <c r="C169" i="15"/>
  <c r="C170" i="15"/>
  <c r="C171" i="15"/>
  <c r="C172" i="15"/>
  <c r="C173" i="15"/>
  <c r="C151" i="15"/>
  <c r="M208" i="16" l="1"/>
  <c r="P208" i="16" s="1"/>
  <c r="M200" i="16"/>
  <c r="P200" i="16" s="1"/>
  <c r="M198" i="16"/>
  <c r="P198" i="16" s="1"/>
  <c r="M216" i="16"/>
  <c r="P216" i="16" s="1"/>
  <c r="AQ121" i="16"/>
  <c r="AR121" i="16" s="1"/>
  <c r="AM121" i="16"/>
  <c r="AQ113" i="16"/>
  <c r="AR113" i="16" s="1"/>
  <c r="AM113" i="16"/>
  <c r="M220" i="16"/>
  <c r="P220" i="16" s="1"/>
  <c r="AL156" i="16"/>
  <c r="AN156" i="16" s="1"/>
  <c r="AL159" i="16"/>
  <c r="AN159" i="16" s="1"/>
  <c r="AL163" i="16"/>
  <c r="AN163" i="16" s="1"/>
  <c r="AL167" i="16"/>
  <c r="AN167" i="16" s="1"/>
  <c r="AL171" i="16"/>
  <c r="AN171" i="16" s="1"/>
  <c r="AQ93" i="16"/>
  <c r="AR93" i="16" s="1"/>
  <c r="AM93" i="16"/>
  <c r="AQ61" i="16"/>
  <c r="AR61" i="16" s="1"/>
  <c r="AM61" i="16"/>
  <c r="AQ29" i="16"/>
  <c r="AR29" i="16" s="1"/>
  <c r="AM29" i="16"/>
  <c r="AQ53" i="16"/>
  <c r="AR53" i="16" s="1"/>
  <c r="AM53" i="16"/>
  <c r="AQ77" i="16"/>
  <c r="AR77" i="16" s="1"/>
  <c r="AM77" i="16"/>
  <c r="AQ31" i="16"/>
  <c r="AR31" i="16" s="1"/>
  <c r="AM31" i="16"/>
  <c r="AQ15" i="16"/>
  <c r="AR15" i="16" s="1"/>
  <c r="K202" i="16" s="1"/>
  <c r="M202" i="16" s="1"/>
  <c r="P202" i="16" s="1"/>
  <c r="AM15" i="16"/>
  <c r="AQ123" i="16"/>
  <c r="AR123" i="16" s="1"/>
  <c r="AM123" i="16"/>
  <c r="AQ75" i="16"/>
  <c r="AR75" i="16" s="1"/>
  <c r="AM75" i="16"/>
  <c r="AQ43" i="16"/>
  <c r="AR43" i="16" s="1"/>
  <c r="AM43" i="16"/>
  <c r="M205" i="16"/>
  <c r="P205" i="16" s="1"/>
  <c r="M209" i="16"/>
  <c r="P209" i="16" s="1"/>
  <c r="M213" i="16"/>
  <c r="P213" i="16" s="1"/>
  <c r="M217" i="16"/>
  <c r="P217" i="16" s="1"/>
  <c r="M221" i="16"/>
  <c r="P221" i="16" s="1"/>
  <c r="AL157" i="16"/>
  <c r="AN157" i="16" s="1"/>
  <c r="AL160" i="16"/>
  <c r="AN160" i="16" s="1"/>
  <c r="AL164" i="16"/>
  <c r="AN164" i="16" s="1"/>
  <c r="AL168" i="16"/>
  <c r="AN168" i="16" s="1"/>
  <c r="AL175" i="16"/>
  <c r="AN175" i="16" s="1"/>
  <c r="AQ85" i="16"/>
  <c r="AR85" i="16" s="1"/>
  <c r="AM85" i="16"/>
  <c r="AQ39" i="16"/>
  <c r="AR39" i="16" s="1"/>
  <c r="AM39" i="16"/>
  <c r="AQ27" i="16"/>
  <c r="AR27" i="16" s="1"/>
  <c r="AM27" i="16"/>
  <c r="AQ63" i="16"/>
  <c r="AR63" i="16" s="1"/>
  <c r="AM63" i="16"/>
  <c r="AQ51" i="16"/>
  <c r="AR51" i="16" s="1"/>
  <c r="AM51" i="16"/>
  <c r="AQ19" i="16"/>
  <c r="AR19" i="16" s="1"/>
  <c r="AM19" i="16"/>
  <c r="AL153" i="16"/>
  <c r="AN153" i="16" s="1"/>
  <c r="AL152" i="16"/>
  <c r="AN152" i="16" s="1"/>
  <c r="AL151" i="16"/>
  <c r="AN151" i="16" s="1"/>
  <c r="AL143" i="16"/>
  <c r="AL154" i="16"/>
  <c r="AN154" i="16" s="1"/>
  <c r="AL158" i="16"/>
  <c r="AN158" i="16" s="1"/>
  <c r="AL161" i="16"/>
  <c r="AN161" i="16" s="1"/>
  <c r="AL165" i="16"/>
  <c r="AN165" i="16" s="1"/>
  <c r="AL169" i="16"/>
  <c r="AN169" i="16" s="1"/>
  <c r="AL174" i="16"/>
  <c r="AN174" i="16" s="1"/>
  <c r="AQ99" i="16"/>
  <c r="AR99" i="16" s="1"/>
  <c r="AM99" i="16"/>
  <c r="AQ67" i="16"/>
  <c r="AR67" i="16" s="1"/>
  <c r="AM67" i="16"/>
  <c r="AQ35" i="16"/>
  <c r="AR35" i="16" s="1"/>
  <c r="AM35" i="16"/>
  <c r="AQ109" i="16"/>
  <c r="AR109" i="16" s="1"/>
  <c r="AM109" i="16"/>
  <c r="AQ71" i="16"/>
  <c r="AR71" i="16" s="1"/>
  <c r="AM71" i="16"/>
  <c r="AQ59" i="16"/>
  <c r="AR59" i="16" s="1"/>
  <c r="AM59" i="16"/>
  <c r="AQ95" i="16"/>
  <c r="AR95" i="16" s="1"/>
  <c r="AM95" i="16"/>
  <c r="AQ83" i="16"/>
  <c r="AR83" i="16" s="1"/>
  <c r="AM83" i="16"/>
  <c r="AQ139" i="16"/>
  <c r="AR139" i="16" s="1"/>
  <c r="AM139" i="16"/>
  <c r="AQ107" i="16"/>
  <c r="AR107" i="16" s="1"/>
  <c r="AM107" i="16"/>
  <c r="AQ137" i="16"/>
  <c r="AR137" i="16" s="1"/>
  <c r="AM137" i="16"/>
  <c r="AQ105" i="16"/>
  <c r="AR105" i="16" s="1"/>
  <c r="AM105" i="16"/>
  <c r="AQ129" i="16"/>
  <c r="AR129" i="16" s="1"/>
  <c r="AM129" i="16"/>
  <c r="AQ101" i="16"/>
  <c r="AR101" i="16" s="1"/>
  <c r="AM101" i="16"/>
  <c r="AQ69" i="16"/>
  <c r="AR69" i="16" s="1"/>
  <c r="AM69" i="16"/>
  <c r="AQ37" i="16"/>
  <c r="AR37" i="16" s="1"/>
  <c r="AM37" i="16"/>
  <c r="M199" i="16"/>
  <c r="P199" i="16" s="1"/>
  <c r="M203" i="16"/>
  <c r="P203" i="16" s="1"/>
  <c r="M207" i="16"/>
  <c r="P207" i="16" s="1"/>
  <c r="M211" i="16"/>
  <c r="P211" i="16" s="1"/>
  <c r="M215" i="16"/>
  <c r="P215" i="16" s="1"/>
  <c r="M219" i="16"/>
  <c r="P219" i="16" s="1"/>
  <c r="AL155" i="16"/>
  <c r="AN155" i="16" s="1"/>
  <c r="AL170" i="16"/>
  <c r="AN170" i="16" s="1"/>
  <c r="AL162" i="16"/>
  <c r="AN162" i="16" s="1"/>
  <c r="AL166" i="16"/>
  <c r="AN166" i="16" s="1"/>
  <c r="AL172" i="16"/>
  <c r="AN172" i="16" s="1"/>
  <c r="AL173" i="16"/>
  <c r="AN173" i="16" s="1"/>
  <c r="AQ103" i="16"/>
  <c r="AR103" i="16" s="1"/>
  <c r="AM103" i="16"/>
  <c r="AQ91" i="16"/>
  <c r="AR91" i="16" s="1"/>
  <c r="AM91" i="16"/>
  <c r="AQ45" i="16"/>
  <c r="AR45" i="16" s="1"/>
  <c r="AM45" i="16"/>
  <c r="AQ21" i="16"/>
  <c r="AR21" i="16" s="1"/>
  <c r="AM21" i="16"/>
  <c r="AM13" i="16"/>
  <c r="AQ13" i="16"/>
  <c r="AR13" i="16" s="1"/>
  <c r="K201" i="16" s="1"/>
  <c r="M201" i="16" s="1"/>
  <c r="P201" i="16" s="1"/>
  <c r="J13" i="15"/>
  <c r="AN176" i="16" l="1"/>
  <c r="G148" i="16" s="1"/>
  <c r="Y148" i="16" s="1"/>
  <c r="AM148" i="16" s="1"/>
  <c r="F221" i="15"/>
  <c r="F217" i="15"/>
  <c r="F216" i="15"/>
  <c r="F215" i="15"/>
  <c r="F213" i="15"/>
  <c r="F212" i="15"/>
  <c r="F210" i="15"/>
  <c r="F209" i="15"/>
  <c r="F208" i="15"/>
  <c r="F205" i="15"/>
  <c r="F204" i="15"/>
  <c r="F202" i="15"/>
  <c r="F201" i="15"/>
  <c r="F200" i="15"/>
  <c r="F197" i="15"/>
  <c r="AR221" i="15"/>
  <c r="AO221" i="15"/>
  <c r="AN221" i="15"/>
  <c r="AR219" i="15"/>
  <c r="AM173" i="15" s="1"/>
  <c r="AO219" i="15"/>
  <c r="AN219" i="15"/>
  <c r="F219" i="15"/>
  <c r="AR218" i="15"/>
  <c r="AM172" i="15" s="1"/>
  <c r="AO218" i="15"/>
  <c r="AN218" i="15"/>
  <c r="F218" i="15"/>
  <c r="AR217" i="15"/>
  <c r="AM171" i="15" s="1"/>
  <c r="AO217" i="15"/>
  <c r="AN217" i="15"/>
  <c r="AR216" i="15"/>
  <c r="AM170" i="15" s="1"/>
  <c r="AO216" i="15"/>
  <c r="AN216" i="15"/>
  <c r="AR215" i="15"/>
  <c r="AM169" i="15" s="1"/>
  <c r="AO215" i="15"/>
  <c r="AN215" i="15"/>
  <c r="AR214" i="15"/>
  <c r="AM168" i="15" s="1"/>
  <c r="AO214" i="15"/>
  <c r="AN214" i="15"/>
  <c r="F214" i="15"/>
  <c r="AR213" i="15"/>
  <c r="AM167" i="15" s="1"/>
  <c r="AO213" i="15"/>
  <c r="AN213" i="15"/>
  <c r="AR212" i="15"/>
  <c r="AM166" i="15" s="1"/>
  <c r="AO212" i="15"/>
  <c r="AN212" i="15"/>
  <c r="AR211" i="15"/>
  <c r="AM165" i="15" s="1"/>
  <c r="AO211" i="15"/>
  <c r="AN211" i="15"/>
  <c r="F211" i="15"/>
  <c r="AR210" i="15"/>
  <c r="AM164" i="15" s="1"/>
  <c r="AO210" i="15"/>
  <c r="AN210" i="15"/>
  <c r="AR209" i="15"/>
  <c r="AM163" i="15" s="1"/>
  <c r="AO209" i="15"/>
  <c r="AN209" i="15"/>
  <c r="AR208" i="15"/>
  <c r="AM162" i="15" s="1"/>
  <c r="AO208" i="15"/>
  <c r="AN208" i="15"/>
  <c r="AR207" i="15"/>
  <c r="AM161" i="15" s="1"/>
  <c r="AO207" i="15"/>
  <c r="AN207" i="15"/>
  <c r="F207" i="15"/>
  <c r="AR206" i="15"/>
  <c r="AM160" i="15" s="1"/>
  <c r="AO206" i="15"/>
  <c r="AN206" i="15"/>
  <c r="F206" i="15"/>
  <c r="AR205" i="15"/>
  <c r="AM159" i="15" s="1"/>
  <c r="AO205" i="15"/>
  <c r="AN205" i="15"/>
  <c r="AR204" i="15"/>
  <c r="AM158" i="15" s="1"/>
  <c r="AO204" i="15"/>
  <c r="AN204" i="15"/>
  <c r="AR203" i="15"/>
  <c r="AM157" i="15" s="1"/>
  <c r="AO203" i="15"/>
  <c r="AN203" i="15"/>
  <c r="F203" i="15"/>
  <c r="AR202" i="15"/>
  <c r="AM156" i="15" s="1"/>
  <c r="AO202" i="15"/>
  <c r="AN202" i="15"/>
  <c r="AR201" i="15"/>
  <c r="AM155" i="15" s="1"/>
  <c r="AO201" i="15"/>
  <c r="AN201" i="15"/>
  <c r="AR200" i="15"/>
  <c r="AM154" i="15" s="1"/>
  <c r="AO200" i="15"/>
  <c r="AN200" i="15"/>
  <c r="AR199" i="15"/>
  <c r="AM153" i="15" s="1"/>
  <c r="AO199" i="15"/>
  <c r="AN199" i="15"/>
  <c r="F199" i="15"/>
  <c r="AR198" i="15"/>
  <c r="AM152" i="15" s="1"/>
  <c r="AO198" i="15"/>
  <c r="AN198" i="15"/>
  <c r="F198" i="15"/>
  <c r="AR197" i="15"/>
  <c r="AM151" i="15" s="1"/>
  <c r="AO197" i="15"/>
  <c r="AN197" i="15"/>
  <c r="N192" i="15"/>
  <c r="N193" i="15" s="1"/>
  <c r="AL6" i="15" s="1"/>
  <c r="AP141" i="15"/>
  <c r="AO141" i="15"/>
  <c r="AN141" i="15"/>
  <c r="AK141" i="15"/>
  <c r="AJ141" i="15"/>
  <c r="AI141" i="15"/>
  <c r="AH141" i="15"/>
  <c r="AG141" i="15"/>
  <c r="AF141" i="15"/>
  <c r="AE141" i="15"/>
  <c r="AD141" i="15"/>
  <c r="AC141" i="15"/>
  <c r="AB141" i="15"/>
  <c r="AA141" i="15"/>
  <c r="Z141" i="15"/>
  <c r="Y141" i="15"/>
  <c r="X141" i="15"/>
  <c r="W141" i="15"/>
  <c r="V141" i="15"/>
  <c r="U141" i="15"/>
  <c r="T141" i="15"/>
  <c r="S141" i="15"/>
  <c r="R141" i="15"/>
  <c r="Q141" i="15"/>
  <c r="P141" i="15"/>
  <c r="O141" i="15"/>
  <c r="N141" i="15"/>
  <c r="M141" i="15"/>
  <c r="L141" i="15"/>
  <c r="K141" i="15"/>
  <c r="J141" i="15"/>
  <c r="I141" i="15"/>
  <c r="H141" i="15"/>
  <c r="G141" i="15"/>
  <c r="AP139" i="15"/>
  <c r="AO139" i="15"/>
  <c r="AN139" i="15"/>
  <c r="AK139" i="15"/>
  <c r="AJ139" i="15"/>
  <c r="AI139" i="15"/>
  <c r="AH139" i="15"/>
  <c r="AG139" i="15"/>
  <c r="AF139" i="15"/>
  <c r="AE139" i="15"/>
  <c r="AD139" i="15"/>
  <c r="AC139" i="15"/>
  <c r="AB139" i="15"/>
  <c r="AA139" i="15"/>
  <c r="Z139" i="15"/>
  <c r="Y139" i="15"/>
  <c r="X139" i="15"/>
  <c r="W139" i="15"/>
  <c r="V139" i="15"/>
  <c r="U139" i="15"/>
  <c r="T139" i="15"/>
  <c r="S139" i="15"/>
  <c r="R139" i="15"/>
  <c r="Q139" i="15"/>
  <c r="P139" i="15"/>
  <c r="O139" i="15"/>
  <c r="N139" i="15"/>
  <c r="M139" i="15"/>
  <c r="L139" i="15"/>
  <c r="K139" i="15"/>
  <c r="J139" i="15"/>
  <c r="I139" i="15"/>
  <c r="H139" i="15"/>
  <c r="G139" i="15"/>
  <c r="AP137" i="15"/>
  <c r="AO137" i="15"/>
  <c r="AN137" i="15"/>
  <c r="AK137" i="15"/>
  <c r="AJ137" i="15"/>
  <c r="AI137" i="15"/>
  <c r="AH137" i="15"/>
  <c r="AG137" i="15"/>
  <c r="AF137" i="15"/>
  <c r="AE137" i="15"/>
  <c r="AD137" i="15"/>
  <c r="AC137" i="15"/>
  <c r="AB137" i="15"/>
  <c r="AA137" i="15"/>
  <c r="Z137" i="15"/>
  <c r="Y137" i="15"/>
  <c r="X137" i="15"/>
  <c r="W137" i="15"/>
  <c r="V137" i="15"/>
  <c r="U137" i="15"/>
  <c r="T137" i="15"/>
  <c r="S137" i="15"/>
  <c r="R137" i="15"/>
  <c r="Q137" i="15"/>
  <c r="P137" i="15"/>
  <c r="O137" i="15"/>
  <c r="N137" i="15"/>
  <c r="M137" i="15"/>
  <c r="L137" i="15"/>
  <c r="K137" i="15"/>
  <c r="J137" i="15"/>
  <c r="I137" i="15"/>
  <c r="H137" i="15"/>
  <c r="G137" i="15"/>
  <c r="AP135" i="15"/>
  <c r="AO135" i="15"/>
  <c r="AN135" i="15"/>
  <c r="AK135" i="15"/>
  <c r="AJ135" i="15"/>
  <c r="AI135" i="15"/>
  <c r="AH135" i="15"/>
  <c r="AG135" i="15"/>
  <c r="AF135" i="15"/>
  <c r="AE135" i="15"/>
  <c r="AD135" i="15"/>
  <c r="AC135" i="15"/>
  <c r="AB135" i="15"/>
  <c r="AA135" i="15"/>
  <c r="Z135" i="15"/>
  <c r="Y135" i="15"/>
  <c r="X135" i="15"/>
  <c r="W135" i="15"/>
  <c r="V135" i="15"/>
  <c r="U135" i="15"/>
  <c r="T135" i="15"/>
  <c r="S135" i="15"/>
  <c r="R135" i="15"/>
  <c r="Q135" i="15"/>
  <c r="P135" i="15"/>
  <c r="O135" i="15"/>
  <c r="N135" i="15"/>
  <c r="M135" i="15"/>
  <c r="L135" i="15"/>
  <c r="K135" i="15"/>
  <c r="J135" i="15"/>
  <c r="I135" i="15"/>
  <c r="H135" i="15"/>
  <c r="G135" i="15"/>
  <c r="AP133" i="15"/>
  <c r="AO133" i="15"/>
  <c r="AN133" i="15"/>
  <c r="AK133" i="15"/>
  <c r="AJ133" i="15"/>
  <c r="AI133" i="15"/>
  <c r="AH133" i="15"/>
  <c r="AG133" i="15"/>
  <c r="AF133" i="15"/>
  <c r="AE133" i="15"/>
  <c r="AD133" i="15"/>
  <c r="AC133" i="15"/>
  <c r="AB133" i="15"/>
  <c r="AA133" i="15"/>
  <c r="Z133" i="15"/>
  <c r="Y133" i="15"/>
  <c r="X133" i="15"/>
  <c r="W133" i="15"/>
  <c r="V133" i="15"/>
  <c r="U133" i="15"/>
  <c r="T133" i="15"/>
  <c r="S133" i="15"/>
  <c r="R133" i="15"/>
  <c r="Q133" i="15"/>
  <c r="P133" i="15"/>
  <c r="O133" i="15"/>
  <c r="N133" i="15"/>
  <c r="M133" i="15"/>
  <c r="L133" i="15"/>
  <c r="K133" i="15"/>
  <c r="J133" i="15"/>
  <c r="I133" i="15"/>
  <c r="H133" i="15"/>
  <c r="G133" i="15"/>
  <c r="AP131" i="15"/>
  <c r="AO131" i="15"/>
  <c r="AN131" i="15"/>
  <c r="AK131" i="15"/>
  <c r="AJ131" i="15"/>
  <c r="AI131" i="15"/>
  <c r="AH131" i="15"/>
  <c r="AG131" i="15"/>
  <c r="AF131" i="15"/>
  <c r="AE131" i="15"/>
  <c r="AD131" i="15"/>
  <c r="AC131" i="15"/>
  <c r="AB131" i="15"/>
  <c r="AA131" i="15"/>
  <c r="Z131" i="15"/>
  <c r="Y131" i="15"/>
  <c r="X131" i="15"/>
  <c r="W131" i="15"/>
  <c r="V131" i="15"/>
  <c r="U131" i="15"/>
  <c r="T131" i="15"/>
  <c r="S131" i="15"/>
  <c r="R131" i="15"/>
  <c r="Q131" i="15"/>
  <c r="P131" i="15"/>
  <c r="O131" i="15"/>
  <c r="N131" i="15"/>
  <c r="M131" i="15"/>
  <c r="L131" i="15"/>
  <c r="K131" i="15"/>
  <c r="J131" i="15"/>
  <c r="I131" i="15"/>
  <c r="H131" i="15"/>
  <c r="G131" i="15"/>
  <c r="AP129" i="15"/>
  <c r="AO129" i="15"/>
  <c r="AN129" i="15"/>
  <c r="AK129" i="15"/>
  <c r="AJ129" i="15"/>
  <c r="AI129" i="15"/>
  <c r="AH129" i="15"/>
  <c r="AG129" i="15"/>
  <c r="AF129" i="15"/>
  <c r="AE129" i="15"/>
  <c r="AD129" i="15"/>
  <c r="AC129" i="15"/>
  <c r="AB129" i="15"/>
  <c r="AA129" i="15"/>
  <c r="Z129" i="15"/>
  <c r="Y129" i="15"/>
  <c r="X129" i="15"/>
  <c r="W129" i="15"/>
  <c r="V129" i="15"/>
  <c r="U129" i="15"/>
  <c r="T129" i="15"/>
  <c r="S129" i="15"/>
  <c r="R129" i="15"/>
  <c r="Q129" i="15"/>
  <c r="P129" i="15"/>
  <c r="O129" i="15"/>
  <c r="N129" i="15"/>
  <c r="M129" i="15"/>
  <c r="L129" i="15"/>
  <c r="K129" i="15"/>
  <c r="J129" i="15"/>
  <c r="I129" i="15"/>
  <c r="H129" i="15"/>
  <c r="G129" i="15"/>
  <c r="AP127" i="15"/>
  <c r="AO127" i="15"/>
  <c r="AN127" i="15"/>
  <c r="AK127" i="15"/>
  <c r="AJ127" i="15"/>
  <c r="AI127" i="15"/>
  <c r="AH127" i="15"/>
  <c r="AG127" i="15"/>
  <c r="AF127" i="15"/>
  <c r="AE127" i="15"/>
  <c r="AD127" i="15"/>
  <c r="AC127" i="15"/>
  <c r="AB127" i="15"/>
  <c r="AA127" i="15"/>
  <c r="Z127" i="15"/>
  <c r="Y127" i="15"/>
  <c r="X127" i="15"/>
  <c r="W127" i="15"/>
  <c r="V127" i="15"/>
  <c r="U127" i="15"/>
  <c r="T127" i="15"/>
  <c r="S127" i="15"/>
  <c r="R127" i="15"/>
  <c r="Q127" i="15"/>
  <c r="P127" i="15"/>
  <c r="O127" i="15"/>
  <c r="N127" i="15"/>
  <c r="M127" i="15"/>
  <c r="L127" i="15"/>
  <c r="K127" i="15"/>
  <c r="J127" i="15"/>
  <c r="I127" i="15"/>
  <c r="H127" i="15"/>
  <c r="G127" i="15"/>
  <c r="AP125" i="15"/>
  <c r="AO125" i="15"/>
  <c r="AN125" i="15"/>
  <c r="AK125" i="15"/>
  <c r="AJ125" i="15"/>
  <c r="AI125" i="15"/>
  <c r="AH125" i="15"/>
  <c r="AG125" i="15"/>
  <c r="AF125" i="15"/>
  <c r="AE125" i="15"/>
  <c r="AD125" i="15"/>
  <c r="AC125" i="15"/>
  <c r="AB125" i="15"/>
  <c r="AA125" i="15"/>
  <c r="Z125" i="15"/>
  <c r="Y125" i="15"/>
  <c r="X125" i="15"/>
  <c r="W125" i="15"/>
  <c r="V125" i="15"/>
  <c r="U125" i="15"/>
  <c r="T125" i="15"/>
  <c r="S125" i="15"/>
  <c r="R125" i="15"/>
  <c r="Q125" i="15"/>
  <c r="P125" i="15"/>
  <c r="O125" i="15"/>
  <c r="N125" i="15"/>
  <c r="M125" i="15"/>
  <c r="L125" i="15"/>
  <c r="K125" i="15"/>
  <c r="J125" i="15"/>
  <c r="I125" i="15"/>
  <c r="H125" i="15"/>
  <c r="G125" i="15"/>
  <c r="AP123" i="15"/>
  <c r="AO123" i="15"/>
  <c r="AN123" i="15"/>
  <c r="AK123" i="15"/>
  <c r="AJ123" i="15"/>
  <c r="AI123" i="15"/>
  <c r="AH123" i="15"/>
  <c r="AG123" i="15"/>
  <c r="AF123" i="15"/>
  <c r="AE123" i="15"/>
  <c r="AD123" i="15"/>
  <c r="AC123" i="15"/>
  <c r="AB123" i="15"/>
  <c r="AA123" i="15"/>
  <c r="Z123" i="15"/>
  <c r="Y123" i="15"/>
  <c r="X123" i="15"/>
  <c r="W123" i="15"/>
  <c r="V123" i="15"/>
  <c r="U123" i="15"/>
  <c r="T123" i="15"/>
  <c r="S123" i="15"/>
  <c r="R123" i="15"/>
  <c r="Q123" i="15"/>
  <c r="P123" i="15"/>
  <c r="O123" i="15"/>
  <c r="N123" i="15"/>
  <c r="M123" i="15"/>
  <c r="L123" i="15"/>
  <c r="K123" i="15"/>
  <c r="J123" i="15"/>
  <c r="I123" i="15"/>
  <c r="H123" i="15"/>
  <c r="G123" i="15"/>
  <c r="AP121" i="15"/>
  <c r="AO121" i="15"/>
  <c r="AN121" i="15"/>
  <c r="AK121" i="15"/>
  <c r="AJ121" i="15"/>
  <c r="AI121" i="15"/>
  <c r="AH121" i="15"/>
  <c r="AG121" i="15"/>
  <c r="AF121" i="15"/>
  <c r="AE121" i="15"/>
  <c r="AD121" i="15"/>
  <c r="AC121" i="15"/>
  <c r="AB121" i="15"/>
  <c r="AA121" i="15"/>
  <c r="Z121" i="15"/>
  <c r="Y121" i="15"/>
  <c r="X121" i="15"/>
  <c r="W121" i="15"/>
  <c r="V121" i="15"/>
  <c r="U121" i="15"/>
  <c r="T121" i="15"/>
  <c r="S121" i="15"/>
  <c r="R121" i="15"/>
  <c r="Q121" i="15"/>
  <c r="P121" i="15"/>
  <c r="O121" i="15"/>
  <c r="N121" i="15"/>
  <c r="M121" i="15"/>
  <c r="L121" i="15"/>
  <c r="K121" i="15"/>
  <c r="J121" i="15"/>
  <c r="I121" i="15"/>
  <c r="H121" i="15"/>
  <c r="G121" i="15"/>
  <c r="AP119" i="15"/>
  <c r="AO119" i="15"/>
  <c r="AN119" i="15"/>
  <c r="AK119" i="15"/>
  <c r="AJ119" i="15"/>
  <c r="AI119" i="15"/>
  <c r="AH119" i="15"/>
  <c r="AG119" i="15"/>
  <c r="AF119" i="15"/>
  <c r="AE119" i="15"/>
  <c r="AD119" i="15"/>
  <c r="AC119" i="15"/>
  <c r="AB119" i="15"/>
  <c r="AA119" i="15"/>
  <c r="Z119" i="15"/>
  <c r="Y119" i="15"/>
  <c r="X119" i="15"/>
  <c r="W119" i="15"/>
  <c r="V119" i="15"/>
  <c r="U119" i="15"/>
  <c r="T119" i="15"/>
  <c r="S119" i="15"/>
  <c r="R119" i="15"/>
  <c r="Q119" i="15"/>
  <c r="P119" i="15"/>
  <c r="O119" i="15"/>
  <c r="N119" i="15"/>
  <c r="M119" i="15"/>
  <c r="L119" i="15"/>
  <c r="K119" i="15"/>
  <c r="J119" i="15"/>
  <c r="I119" i="15"/>
  <c r="H119" i="15"/>
  <c r="G119" i="15"/>
  <c r="AP117" i="15"/>
  <c r="AO117" i="15"/>
  <c r="AN117" i="15"/>
  <c r="AK117" i="15"/>
  <c r="AJ117" i="15"/>
  <c r="AI117" i="15"/>
  <c r="AH117" i="15"/>
  <c r="AG117" i="15"/>
  <c r="AF117" i="15"/>
  <c r="AE117" i="15"/>
  <c r="AD117" i="15"/>
  <c r="AC117" i="15"/>
  <c r="AB117" i="15"/>
  <c r="AA117" i="15"/>
  <c r="Z117" i="15"/>
  <c r="Y117" i="15"/>
  <c r="X117" i="15"/>
  <c r="W117" i="15"/>
  <c r="V117" i="15"/>
  <c r="U117" i="15"/>
  <c r="T117" i="15"/>
  <c r="S117" i="15"/>
  <c r="R117" i="15"/>
  <c r="Q117" i="15"/>
  <c r="P117" i="15"/>
  <c r="O117" i="15"/>
  <c r="N117" i="15"/>
  <c r="M117" i="15"/>
  <c r="L117" i="15"/>
  <c r="K117" i="15"/>
  <c r="J117" i="15"/>
  <c r="I117" i="15"/>
  <c r="H117" i="15"/>
  <c r="G117" i="15"/>
  <c r="AP115" i="15"/>
  <c r="AO115" i="15"/>
  <c r="AN115" i="15"/>
  <c r="AK115" i="15"/>
  <c r="AJ115" i="15"/>
  <c r="AI115" i="15"/>
  <c r="AH115" i="15"/>
  <c r="AG115" i="15"/>
  <c r="AF115" i="15"/>
  <c r="AE115" i="15"/>
  <c r="AD115" i="15"/>
  <c r="AC115" i="15"/>
  <c r="AB115" i="15"/>
  <c r="AA115" i="15"/>
  <c r="Z115" i="15"/>
  <c r="Y115" i="15"/>
  <c r="X115" i="15"/>
  <c r="W115" i="15"/>
  <c r="V115" i="15"/>
  <c r="U115" i="15"/>
  <c r="T115" i="15"/>
  <c r="S115" i="15"/>
  <c r="R115" i="15"/>
  <c r="Q115" i="15"/>
  <c r="P115" i="15"/>
  <c r="O115" i="15"/>
  <c r="N115" i="15"/>
  <c r="M115" i="15"/>
  <c r="L115" i="15"/>
  <c r="K115" i="15"/>
  <c r="J115" i="15"/>
  <c r="I115" i="15"/>
  <c r="H115" i="15"/>
  <c r="G115" i="15"/>
  <c r="AP113" i="15"/>
  <c r="AO113" i="15"/>
  <c r="AN113" i="15"/>
  <c r="AK113" i="15"/>
  <c r="AJ113" i="15"/>
  <c r="AI113" i="15"/>
  <c r="AH113" i="15"/>
  <c r="AG113" i="15"/>
  <c r="AF113" i="15"/>
  <c r="AE113" i="15"/>
  <c r="AD113" i="15"/>
  <c r="AC113" i="15"/>
  <c r="AB113" i="15"/>
  <c r="AA113" i="15"/>
  <c r="Z113" i="15"/>
  <c r="Y113" i="15"/>
  <c r="X113" i="15"/>
  <c r="W113" i="15"/>
  <c r="V113" i="15"/>
  <c r="U113" i="15"/>
  <c r="T113" i="15"/>
  <c r="S113" i="15"/>
  <c r="R113" i="15"/>
  <c r="Q113" i="15"/>
  <c r="P113" i="15"/>
  <c r="O113" i="15"/>
  <c r="N113" i="15"/>
  <c r="M113" i="15"/>
  <c r="L113" i="15"/>
  <c r="K113" i="15"/>
  <c r="J113" i="15"/>
  <c r="I113" i="15"/>
  <c r="H113" i="15"/>
  <c r="G113" i="15"/>
  <c r="AP111" i="15"/>
  <c r="AO111" i="15"/>
  <c r="AN111" i="15"/>
  <c r="AK111" i="15"/>
  <c r="AJ111" i="15"/>
  <c r="AI111" i="15"/>
  <c r="AH111" i="15"/>
  <c r="AG111" i="15"/>
  <c r="AF111" i="15"/>
  <c r="AE111" i="15"/>
  <c r="AD111" i="15"/>
  <c r="AC111" i="15"/>
  <c r="AB111" i="15"/>
  <c r="AA111" i="15"/>
  <c r="Z111" i="15"/>
  <c r="Y111" i="15"/>
  <c r="X111" i="15"/>
  <c r="W111" i="15"/>
  <c r="V111" i="15"/>
  <c r="U111" i="15"/>
  <c r="T111" i="15"/>
  <c r="S111" i="15"/>
  <c r="R111" i="15"/>
  <c r="Q111" i="15"/>
  <c r="P111" i="15"/>
  <c r="O111" i="15"/>
  <c r="N111" i="15"/>
  <c r="M111" i="15"/>
  <c r="L111" i="15"/>
  <c r="K111" i="15"/>
  <c r="J111" i="15"/>
  <c r="I111" i="15"/>
  <c r="H111" i="15"/>
  <c r="G111" i="15"/>
  <c r="AP109" i="15"/>
  <c r="AO109" i="15"/>
  <c r="AN109" i="15"/>
  <c r="AK109" i="15"/>
  <c r="AJ109" i="15"/>
  <c r="AI109" i="15"/>
  <c r="AH109" i="15"/>
  <c r="AG109" i="15"/>
  <c r="AF109" i="15"/>
  <c r="AE109" i="15"/>
  <c r="AD109" i="15"/>
  <c r="AC109" i="15"/>
  <c r="AB109" i="15"/>
  <c r="AA109" i="15"/>
  <c r="Z109" i="15"/>
  <c r="Y109" i="15"/>
  <c r="X109" i="15"/>
  <c r="W109" i="15"/>
  <c r="V109" i="15"/>
  <c r="U109" i="15"/>
  <c r="T109" i="15"/>
  <c r="S109" i="15"/>
  <c r="R109" i="15"/>
  <c r="Q109" i="15"/>
  <c r="P109" i="15"/>
  <c r="O109" i="15"/>
  <c r="N109" i="15"/>
  <c r="M109" i="15"/>
  <c r="L109" i="15"/>
  <c r="K109" i="15"/>
  <c r="J109" i="15"/>
  <c r="I109" i="15"/>
  <c r="H109" i="15"/>
  <c r="G109" i="15"/>
  <c r="AP107" i="15"/>
  <c r="AO107" i="15"/>
  <c r="AN107" i="15"/>
  <c r="AK107" i="15"/>
  <c r="AJ107" i="15"/>
  <c r="AI107" i="15"/>
  <c r="AH107" i="15"/>
  <c r="AG107" i="15"/>
  <c r="AF107" i="15"/>
  <c r="AE107" i="15"/>
  <c r="AD107" i="15"/>
  <c r="AC107" i="15"/>
  <c r="AB107" i="15"/>
  <c r="AA107" i="15"/>
  <c r="Z107" i="15"/>
  <c r="Y107" i="15"/>
  <c r="X107" i="15"/>
  <c r="W107" i="15"/>
  <c r="V107" i="15"/>
  <c r="U107" i="15"/>
  <c r="T107" i="15"/>
  <c r="S107" i="15"/>
  <c r="R107" i="15"/>
  <c r="Q107" i="15"/>
  <c r="P107" i="15"/>
  <c r="O107" i="15"/>
  <c r="N107" i="15"/>
  <c r="M107" i="15"/>
  <c r="L107" i="15"/>
  <c r="K107" i="15"/>
  <c r="J107" i="15"/>
  <c r="I107" i="15"/>
  <c r="H107" i="15"/>
  <c r="G107" i="15"/>
  <c r="AP105" i="15"/>
  <c r="AO105" i="15"/>
  <c r="AN105" i="15"/>
  <c r="AK105" i="15"/>
  <c r="AJ105" i="15"/>
  <c r="AI105" i="15"/>
  <c r="AH105" i="15"/>
  <c r="AG105" i="15"/>
  <c r="AF105" i="15"/>
  <c r="AE105" i="15"/>
  <c r="AD105" i="15"/>
  <c r="AC105" i="15"/>
  <c r="AB105" i="15"/>
  <c r="AA105" i="15"/>
  <c r="Z105" i="15"/>
  <c r="Y105" i="15"/>
  <c r="X105" i="15"/>
  <c r="W105" i="15"/>
  <c r="V105" i="15"/>
  <c r="U105" i="15"/>
  <c r="T105" i="15"/>
  <c r="S105" i="15"/>
  <c r="R105" i="15"/>
  <c r="Q105" i="15"/>
  <c r="P105" i="15"/>
  <c r="O105" i="15"/>
  <c r="N105" i="15"/>
  <c r="M105" i="15"/>
  <c r="L105" i="15"/>
  <c r="K105" i="15"/>
  <c r="J105" i="15"/>
  <c r="I105" i="15"/>
  <c r="H105" i="15"/>
  <c r="G105" i="15"/>
  <c r="AP103" i="15"/>
  <c r="AO103" i="15"/>
  <c r="AN103" i="15"/>
  <c r="AK103" i="15"/>
  <c r="AJ103" i="15"/>
  <c r="AI103" i="15"/>
  <c r="AH103" i="15"/>
  <c r="AG103" i="15"/>
  <c r="AF103" i="15"/>
  <c r="AE103" i="15"/>
  <c r="AD103" i="15"/>
  <c r="AC103" i="15"/>
  <c r="AB103" i="15"/>
  <c r="AA103" i="15"/>
  <c r="Z103" i="15"/>
  <c r="Y103" i="15"/>
  <c r="X103" i="15"/>
  <c r="W103" i="15"/>
  <c r="V103" i="15"/>
  <c r="U103" i="15"/>
  <c r="T103" i="15"/>
  <c r="S103" i="15"/>
  <c r="R103" i="15"/>
  <c r="Q103" i="15"/>
  <c r="P103" i="15"/>
  <c r="O103" i="15"/>
  <c r="N103" i="15"/>
  <c r="M103" i="15"/>
  <c r="L103" i="15"/>
  <c r="K103" i="15"/>
  <c r="J103" i="15"/>
  <c r="I103" i="15"/>
  <c r="H103" i="15"/>
  <c r="G103" i="15"/>
  <c r="AP101" i="15"/>
  <c r="AO101" i="15"/>
  <c r="AN101" i="15"/>
  <c r="AK101" i="15"/>
  <c r="AJ101" i="15"/>
  <c r="AI101" i="15"/>
  <c r="AH101" i="15"/>
  <c r="AG101" i="15"/>
  <c r="AF101" i="15"/>
  <c r="AE101" i="15"/>
  <c r="AD101" i="15"/>
  <c r="AC101" i="15"/>
  <c r="AB101" i="15"/>
  <c r="AA101" i="15"/>
  <c r="Z101" i="15"/>
  <c r="Y101" i="15"/>
  <c r="X101" i="15"/>
  <c r="W101" i="15"/>
  <c r="V101" i="15"/>
  <c r="U101" i="15"/>
  <c r="T101" i="15"/>
  <c r="S101" i="15"/>
  <c r="R101" i="15"/>
  <c r="Q101" i="15"/>
  <c r="P101" i="15"/>
  <c r="O101" i="15"/>
  <c r="N101" i="15"/>
  <c r="M101" i="15"/>
  <c r="L101" i="15"/>
  <c r="K101" i="15"/>
  <c r="J101" i="15"/>
  <c r="I101" i="15"/>
  <c r="H101" i="15"/>
  <c r="G101" i="15"/>
  <c r="AP99" i="15"/>
  <c r="AO99" i="15"/>
  <c r="AN99" i="15"/>
  <c r="AK99" i="15"/>
  <c r="AJ99" i="15"/>
  <c r="AI99" i="15"/>
  <c r="AH99" i="15"/>
  <c r="AG99" i="15"/>
  <c r="AF99" i="15"/>
  <c r="AE99" i="15"/>
  <c r="AD99" i="15"/>
  <c r="AC99" i="15"/>
  <c r="AB99" i="15"/>
  <c r="AA99" i="15"/>
  <c r="Z99" i="15"/>
  <c r="Y99" i="15"/>
  <c r="X99" i="15"/>
  <c r="W99" i="15"/>
  <c r="V99" i="15"/>
  <c r="U99" i="15"/>
  <c r="T99" i="15"/>
  <c r="S99" i="15"/>
  <c r="R99" i="15"/>
  <c r="Q99" i="15"/>
  <c r="P99" i="15"/>
  <c r="O99" i="15"/>
  <c r="N99" i="15"/>
  <c r="M99" i="15"/>
  <c r="L99" i="15"/>
  <c r="K99" i="15"/>
  <c r="J99" i="15"/>
  <c r="I99" i="15"/>
  <c r="H99" i="15"/>
  <c r="G99" i="15"/>
  <c r="AP97" i="15"/>
  <c r="AO97" i="15"/>
  <c r="AN97" i="15"/>
  <c r="AK97" i="15"/>
  <c r="AJ97" i="15"/>
  <c r="AI97" i="15"/>
  <c r="AH97" i="15"/>
  <c r="AG97" i="15"/>
  <c r="AF97" i="15"/>
  <c r="AE97" i="15"/>
  <c r="AD97" i="15"/>
  <c r="AC97" i="15"/>
  <c r="AB97" i="15"/>
  <c r="AA97" i="15"/>
  <c r="Z97" i="15"/>
  <c r="Y97" i="15"/>
  <c r="X97" i="15"/>
  <c r="W97" i="15"/>
  <c r="V97" i="15"/>
  <c r="U97" i="15"/>
  <c r="T97" i="15"/>
  <c r="S97" i="15"/>
  <c r="R97" i="15"/>
  <c r="Q97" i="15"/>
  <c r="P97" i="15"/>
  <c r="O97" i="15"/>
  <c r="N97" i="15"/>
  <c r="M97" i="15"/>
  <c r="L97" i="15"/>
  <c r="K97" i="15"/>
  <c r="J97" i="15"/>
  <c r="I97" i="15"/>
  <c r="H97" i="15"/>
  <c r="G97" i="15"/>
  <c r="AP95" i="15"/>
  <c r="AO95" i="15"/>
  <c r="AN95" i="15"/>
  <c r="AK95" i="15"/>
  <c r="AJ95" i="15"/>
  <c r="AI95" i="15"/>
  <c r="AH95" i="15"/>
  <c r="AG95" i="15"/>
  <c r="AF95" i="15"/>
  <c r="AE95" i="15"/>
  <c r="AD95" i="15"/>
  <c r="AC95" i="15"/>
  <c r="AB95" i="15"/>
  <c r="AA95" i="15"/>
  <c r="Z95" i="15"/>
  <c r="Y95" i="15"/>
  <c r="X95" i="15"/>
  <c r="W95" i="15"/>
  <c r="V95" i="15"/>
  <c r="U95" i="15"/>
  <c r="T95" i="15"/>
  <c r="S95" i="15"/>
  <c r="R95" i="15"/>
  <c r="Q95" i="15"/>
  <c r="P95" i="15"/>
  <c r="O95" i="15"/>
  <c r="N95" i="15"/>
  <c r="M95" i="15"/>
  <c r="L95" i="15"/>
  <c r="K95" i="15"/>
  <c r="J95" i="15"/>
  <c r="I95" i="15"/>
  <c r="H95" i="15"/>
  <c r="G95" i="15"/>
  <c r="AP93" i="15"/>
  <c r="AO93" i="15"/>
  <c r="AN93" i="15"/>
  <c r="AK93" i="15"/>
  <c r="AJ93" i="15"/>
  <c r="AI93" i="15"/>
  <c r="AH93" i="15"/>
  <c r="AG93" i="15"/>
  <c r="AF93" i="15"/>
  <c r="AE93" i="15"/>
  <c r="AD93" i="15"/>
  <c r="AC93" i="15"/>
  <c r="AB93" i="15"/>
  <c r="AA93" i="15"/>
  <c r="Z93" i="15"/>
  <c r="Y93" i="15"/>
  <c r="X93" i="15"/>
  <c r="W93" i="15"/>
  <c r="V93" i="15"/>
  <c r="U93" i="15"/>
  <c r="T93" i="15"/>
  <c r="S93" i="15"/>
  <c r="R93" i="15"/>
  <c r="Q93" i="15"/>
  <c r="P93" i="15"/>
  <c r="O93" i="15"/>
  <c r="N93" i="15"/>
  <c r="M93" i="15"/>
  <c r="L93" i="15"/>
  <c r="K93" i="15"/>
  <c r="J93" i="15"/>
  <c r="I93" i="15"/>
  <c r="H93" i="15"/>
  <c r="G93" i="15"/>
  <c r="AP91" i="15"/>
  <c r="AO91" i="15"/>
  <c r="AN91" i="15"/>
  <c r="AK91" i="15"/>
  <c r="AJ91" i="15"/>
  <c r="AI91" i="15"/>
  <c r="AH91" i="15"/>
  <c r="AG91" i="15"/>
  <c r="AF91" i="15"/>
  <c r="AE91" i="15"/>
  <c r="AD91" i="15"/>
  <c r="AC91" i="15"/>
  <c r="AB91" i="15"/>
  <c r="AA91" i="15"/>
  <c r="Z91" i="15"/>
  <c r="Y91" i="15"/>
  <c r="X91" i="15"/>
  <c r="W91" i="15"/>
  <c r="V91" i="15"/>
  <c r="U91" i="15"/>
  <c r="T91" i="15"/>
  <c r="S91" i="15"/>
  <c r="R91" i="15"/>
  <c r="Q91" i="15"/>
  <c r="P91" i="15"/>
  <c r="O91" i="15"/>
  <c r="N91" i="15"/>
  <c r="M91" i="15"/>
  <c r="L91" i="15"/>
  <c r="K91" i="15"/>
  <c r="J91" i="15"/>
  <c r="I91" i="15"/>
  <c r="H91" i="15"/>
  <c r="G91" i="15"/>
  <c r="AP89" i="15"/>
  <c r="AO89" i="15"/>
  <c r="AN89" i="15"/>
  <c r="AK89" i="15"/>
  <c r="AJ89" i="15"/>
  <c r="AI89" i="15"/>
  <c r="AH89" i="15"/>
  <c r="AG89" i="15"/>
  <c r="AF89" i="15"/>
  <c r="AE89" i="15"/>
  <c r="AD89" i="15"/>
  <c r="AC89" i="15"/>
  <c r="AB89" i="15"/>
  <c r="AA89" i="15"/>
  <c r="Z89" i="15"/>
  <c r="Y89" i="15"/>
  <c r="X89" i="15"/>
  <c r="W89" i="15"/>
  <c r="V89" i="15"/>
  <c r="U89" i="15"/>
  <c r="T89" i="15"/>
  <c r="S89" i="15"/>
  <c r="R89" i="15"/>
  <c r="Q89" i="15"/>
  <c r="P89" i="15"/>
  <c r="O89" i="15"/>
  <c r="N89" i="15"/>
  <c r="M89" i="15"/>
  <c r="L89" i="15"/>
  <c r="K89" i="15"/>
  <c r="J89" i="15"/>
  <c r="I89" i="15"/>
  <c r="H89" i="15"/>
  <c r="G89" i="15"/>
  <c r="AP87" i="15"/>
  <c r="AO87" i="15"/>
  <c r="AN87" i="15"/>
  <c r="AK87" i="15"/>
  <c r="AJ87" i="15"/>
  <c r="AI87" i="15"/>
  <c r="AH87" i="15"/>
  <c r="AG87" i="15"/>
  <c r="AF87" i="15"/>
  <c r="AE87" i="15"/>
  <c r="AD87" i="15"/>
  <c r="AC87" i="15"/>
  <c r="AB87" i="15"/>
  <c r="AA87" i="15"/>
  <c r="Z87" i="15"/>
  <c r="Y87" i="15"/>
  <c r="X87" i="15"/>
  <c r="W87" i="15"/>
  <c r="V87" i="15"/>
  <c r="U87" i="15"/>
  <c r="T87" i="15"/>
  <c r="S87" i="15"/>
  <c r="R87" i="15"/>
  <c r="Q87" i="15"/>
  <c r="P87" i="15"/>
  <c r="O87" i="15"/>
  <c r="N87" i="15"/>
  <c r="M87" i="15"/>
  <c r="L87" i="15"/>
  <c r="K87" i="15"/>
  <c r="J87" i="15"/>
  <c r="I87" i="15"/>
  <c r="H87" i="15"/>
  <c r="G87" i="15"/>
  <c r="AP85" i="15"/>
  <c r="AO85" i="15"/>
  <c r="AN85" i="15"/>
  <c r="AK85" i="15"/>
  <c r="AJ85" i="15"/>
  <c r="AI85" i="15"/>
  <c r="AH85" i="15"/>
  <c r="AG85" i="15"/>
  <c r="AF85" i="15"/>
  <c r="AE85" i="15"/>
  <c r="AD85" i="15"/>
  <c r="AC85" i="15"/>
  <c r="AB85" i="15"/>
  <c r="AA85" i="15"/>
  <c r="Z85" i="15"/>
  <c r="Y85" i="15"/>
  <c r="X85" i="15"/>
  <c r="W85" i="15"/>
  <c r="V85" i="15"/>
  <c r="U85" i="15"/>
  <c r="T85" i="15"/>
  <c r="S85" i="15"/>
  <c r="R85" i="15"/>
  <c r="Q85" i="15"/>
  <c r="P85" i="15"/>
  <c r="O85" i="15"/>
  <c r="N85" i="15"/>
  <c r="M85" i="15"/>
  <c r="L85" i="15"/>
  <c r="K85" i="15"/>
  <c r="J85" i="15"/>
  <c r="I85" i="15"/>
  <c r="H85" i="15"/>
  <c r="G85" i="15"/>
  <c r="AP83" i="15"/>
  <c r="AO83" i="15"/>
  <c r="AN83" i="15"/>
  <c r="AK83" i="15"/>
  <c r="AJ83" i="15"/>
  <c r="AI83" i="15"/>
  <c r="AH83" i="15"/>
  <c r="AG83" i="15"/>
  <c r="AF83" i="15"/>
  <c r="AE83" i="15"/>
  <c r="AD83" i="15"/>
  <c r="AC83" i="15"/>
  <c r="AB83" i="15"/>
  <c r="AA83" i="15"/>
  <c r="Z83" i="15"/>
  <c r="Y83" i="15"/>
  <c r="X83" i="15"/>
  <c r="W83" i="15"/>
  <c r="V83" i="15"/>
  <c r="U83" i="15"/>
  <c r="T83" i="15"/>
  <c r="S83" i="15"/>
  <c r="R83" i="15"/>
  <c r="Q83" i="15"/>
  <c r="P83" i="15"/>
  <c r="O83" i="15"/>
  <c r="N83" i="15"/>
  <c r="M83" i="15"/>
  <c r="L83" i="15"/>
  <c r="K83" i="15"/>
  <c r="J83" i="15"/>
  <c r="I83" i="15"/>
  <c r="H83" i="15"/>
  <c r="G83" i="15"/>
  <c r="AP81" i="15"/>
  <c r="AO81" i="15"/>
  <c r="AN81" i="15"/>
  <c r="AK81" i="15"/>
  <c r="AJ81" i="15"/>
  <c r="AI81" i="15"/>
  <c r="AH81" i="15"/>
  <c r="AG81" i="15"/>
  <c r="AF81" i="15"/>
  <c r="AE81" i="15"/>
  <c r="AD81" i="15"/>
  <c r="AC81" i="15"/>
  <c r="AB81" i="15"/>
  <c r="AA81" i="15"/>
  <c r="Z81" i="15"/>
  <c r="Y81" i="15"/>
  <c r="X81" i="15"/>
  <c r="W81" i="15"/>
  <c r="V81" i="15"/>
  <c r="U81" i="15"/>
  <c r="T81" i="15"/>
  <c r="S81" i="15"/>
  <c r="R81" i="15"/>
  <c r="Q81" i="15"/>
  <c r="P81" i="15"/>
  <c r="O81" i="15"/>
  <c r="N81" i="15"/>
  <c r="M81" i="15"/>
  <c r="L81" i="15"/>
  <c r="K81" i="15"/>
  <c r="J81" i="15"/>
  <c r="I81" i="15"/>
  <c r="H81" i="15"/>
  <c r="G81" i="15"/>
  <c r="AP79" i="15"/>
  <c r="AO79" i="15"/>
  <c r="AN79" i="15"/>
  <c r="AK79" i="15"/>
  <c r="AJ79" i="15"/>
  <c r="AI79" i="15"/>
  <c r="AH79" i="15"/>
  <c r="AG79" i="15"/>
  <c r="AF79" i="15"/>
  <c r="AE79" i="15"/>
  <c r="AD79" i="15"/>
  <c r="AC79" i="15"/>
  <c r="AB79" i="15"/>
  <c r="AA79" i="15"/>
  <c r="Z79" i="15"/>
  <c r="Y79" i="15"/>
  <c r="X79" i="15"/>
  <c r="W79" i="15"/>
  <c r="V79" i="15"/>
  <c r="U79" i="15"/>
  <c r="T79" i="15"/>
  <c r="S79" i="15"/>
  <c r="R79" i="15"/>
  <c r="Q79" i="15"/>
  <c r="P79" i="15"/>
  <c r="O79" i="15"/>
  <c r="N79" i="15"/>
  <c r="M79" i="15"/>
  <c r="L79" i="15"/>
  <c r="K79" i="15"/>
  <c r="J79" i="15"/>
  <c r="I79" i="15"/>
  <c r="H79" i="15"/>
  <c r="G79" i="15"/>
  <c r="AP77" i="15"/>
  <c r="AO77" i="15"/>
  <c r="AN77" i="15"/>
  <c r="AK77" i="15"/>
  <c r="AJ77" i="15"/>
  <c r="AI77" i="15"/>
  <c r="AH77" i="15"/>
  <c r="AG77" i="15"/>
  <c r="AF77" i="15"/>
  <c r="AE77" i="15"/>
  <c r="AD77" i="15"/>
  <c r="AC77" i="15"/>
  <c r="AB77" i="15"/>
  <c r="AA77" i="15"/>
  <c r="Z77" i="15"/>
  <c r="Y77" i="15"/>
  <c r="X77" i="15"/>
  <c r="W77" i="15"/>
  <c r="V77" i="15"/>
  <c r="U77" i="15"/>
  <c r="T77" i="15"/>
  <c r="S77" i="15"/>
  <c r="R77" i="15"/>
  <c r="Q77" i="15"/>
  <c r="P77" i="15"/>
  <c r="O77" i="15"/>
  <c r="N77" i="15"/>
  <c r="M77" i="15"/>
  <c r="L77" i="15"/>
  <c r="K77" i="15"/>
  <c r="J77" i="15"/>
  <c r="I77" i="15"/>
  <c r="H77" i="15"/>
  <c r="G77" i="15"/>
  <c r="AP75" i="15"/>
  <c r="AO75" i="15"/>
  <c r="AN75" i="15"/>
  <c r="AK75" i="15"/>
  <c r="AJ75" i="15"/>
  <c r="AI75" i="15"/>
  <c r="AH75" i="15"/>
  <c r="AG75" i="15"/>
  <c r="AF75" i="15"/>
  <c r="AE75" i="15"/>
  <c r="AD75" i="15"/>
  <c r="AC75" i="15"/>
  <c r="AB75" i="15"/>
  <c r="AA75" i="15"/>
  <c r="Z75" i="15"/>
  <c r="Y75" i="15"/>
  <c r="X75" i="15"/>
  <c r="W75" i="15"/>
  <c r="V75" i="15"/>
  <c r="U75" i="15"/>
  <c r="T75" i="15"/>
  <c r="S75" i="15"/>
  <c r="R75" i="15"/>
  <c r="Q75" i="15"/>
  <c r="P75" i="15"/>
  <c r="O75" i="15"/>
  <c r="N75" i="15"/>
  <c r="M75" i="15"/>
  <c r="L75" i="15"/>
  <c r="K75" i="15"/>
  <c r="J75" i="15"/>
  <c r="I75" i="15"/>
  <c r="H75" i="15"/>
  <c r="G75" i="15"/>
  <c r="AP73" i="15"/>
  <c r="AO73" i="15"/>
  <c r="AN73" i="15"/>
  <c r="AK73" i="15"/>
  <c r="AJ73" i="15"/>
  <c r="AI73" i="15"/>
  <c r="AH73" i="15"/>
  <c r="AG73" i="15"/>
  <c r="AF73" i="15"/>
  <c r="AE73" i="15"/>
  <c r="AD73" i="15"/>
  <c r="AC73" i="15"/>
  <c r="AB73" i="15"/>
  <c r="AA73" i="15"/>
  <c r="Z73" i="15"/>
  <c r="Y73" i="15"/>
  <c r="X73" i="15"/>
  <c r="W73" i="15"/>
  <c r="V73" i="15"/>
  <c r="U73" i="15"/>
  <c r="T73" i="15"/>
  <c r="S73" i="15"/>
  <c r="R73" i="15"/>
  <c r="Q73" i="15"/>
  <c r="P73" i="15"/>
  <c r="O73" i="15"/>
  <c r="N73" i="15"/>
  <c r="M73" i="15"/>
  <c r="L73" i="15"/>
  <c r="K73" i="15"/>
  <c r="J73" i="15"/>
  <c r="I73" i="15"/>
  <c r="H73" i="15"/>
  <c r="G73" i="15"/>
  <c r="AP71" i="15"/>
  <c r="AO71" i="15"/>
  <c r="AN71" i="15"/>
  <c r="AK71" i="15"/>
  <c r="AJ71" i="15"/>
  <c r="AI71" i="15"/>
  <c r="AH71" i="15"/>
  <c r="AG71" i="15"/>
  <c r="AF71" i="15"/>
  <c r="AE71" i="15"/>
  <c r="AD71" i="15"/>
  <c r="AC71" i="15"/>
  <c r="AB71" i="15"/>
  <c r="AA71" i="15"/>
  <c r="Z71" i="15"/>
  <c r="Y71" i="15"/>
  <c r="X71" i="15"/>
  <c r="W71" i="15"/>
  <c r="V71" i="15"/>
  <c r="U71" i="15"/>
  <c r="T71" i="15"/>
  <c r="S71" i="15"/>
  <c r="R71" i="15"/>
  <c r="Q71" i="15"/>
  <c r="P71" i="15"/>
  <c r="O71" i="15"/>
  <c r="N71" i="15"/>
  <c r="M71" i="15"/>
  <c r="L71" i="15"/>
  <c r="K71" i="15"/>
  <c r="J71" i="15"/>
  <c r="I71" i="15"/>
  <c r="H71" i="15"/>
  <c r="G71" i="15"/>
  <c r="AP69" i="15"/>
  <c r="AO69" i="15"/>
  <c r="AN69" i="15"/>
  <c r="AK69" i="15"/>
  <c r="AJ69" i="15"/>
  <c r="AI69" i="15"/>
  <c r="AH69" i="15"/>
  <c r="AG69" i="15"/>
  <c r="AF69" i="15"/>
  <c r="AE69" i="15"/>
  <c r="AD69" i="15"/>
  <c r="AC69" i="15"/>
  <c r="AB69" i="15"/>
  <c r="AA69" i="15"/>
  <c r="Z69" i="15"/>
  <c r="Y69" i="15"/>
  <c r="X69" i="15"/>
  <c r="W69" i="15"/>
  <c r="V69" i="15"/>
  <c r="U69" i="15"/>
  <c r="T69" i="15"/>
  <c r="S69" i="15"/>
  <c r="R69" i="15"/>
  <c r="Q69" i="15"/>
  <c r="P69" i="15"/>
  <c r="O69" i="15"/>
  <c r="N69" i="15"/>
  <c r="M69" i="15"/>
  <c r="L69" i="15"/>
  <c r="K69" i="15"/>
  <c r="J69" i="15"/>
  <c r="I69" i="15"/>
  <c r="H69" i="15"/>
  <c r="G69" i="15"/>
  <c r="AP67" i="15"/>
  <c r="AO67" i="15"/>
  <c r="AN67" i="15"/>
  <c r="AK67" i="15"/>
  <c r="AJ67" i="15"/>
  <c r="AI67" i="15"/>
  <c r="AH67" i="15"/>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AP65" i="15"/>
  <c r="AO65" i="15"/>
  <c r="AN65" i="15"/>
  <c r="AK65" i="15"/>
  <c r="AJ65" i="15"/>
  <c r="AI65" i="15"/>
  <c r="AH65" i="15"/>
  <c r="AG65" i="15"/>
  <c r="AF65" i="15"/>
  <c r="AE65" i="15"/>
  <c r="AD65" i="15"/>
  <c r="AC65" i="15"/>
  <c r="AB65" i="15"/>
  <c r="AA65" i="15"/>
  <c r="Z65" i="15"/>
  <c r="Y65" i="15"/>
  <c r="X65" i="15"/>
  <c r="W65" i="15"/>
  <c r="V65" i="15"/>
  <c r="U65" i="15"/>
  <c r="T65" i="15"/>
  <c r="S65" i="15"/>
  <c r="R65" i="15"/>
  <c r="Q65" i="15"/>
  <c r="P65" i="15"/>
  <c r="O65" i="15"/>
  <c r="N65" i="15"/>
  <c r="M65" i="15"/>
  <c r="L65" i="15"/>
  <c r="K65" i="15"/>
  <c r="J65" i="15"/>
  <c r="I65" i="15"/>
  <c r="H65" i="15"/>
  <c r="G65" i="15"/>
  <c r="AP63" i="15"/>
  <c r="AO63" i="15"/>
  <c r="AN63" i="15"/>
  <c r="AK63" i="15"/>
  <c r="AJ63" i="15"/>
  <c r="AI63" i="15"/>
  <c r="AH63" i="15"/>
  <c r="AG63" i="15"/>
  <c r="AF63" i="15"/>
  <c r="AE63" i="15"/>
  <c r="AD63" i="15"/>
  <c r="AC63" i="15"/>
  <c r="AB63" i="15"/>
  <c r="AA63" i="15"/>
  <c r="Z63" i="15"/>
  <c r="Y63" i="15"/>
  <c r="X63" i="15"/>
  <c r="W63" i="15"/>
  <c r="V63" i="15"/>
  <c r="U63" i="15"/>
  <c r="T63" i="15"/>
  <c r="S63" i="15"/>
  <c r="R63" i="15"/>
  <c r="Q63" i="15"/>
  <c r="P63" i="15"/>
  <c r="O63" i="15"/>
  <c r="N63" i="15"/>
  <c r="M63" i="15"/>
  <c r="L63" i="15"/>
  <c r="K63" i="15"/>
  <c r="J63" i="15"/>
  <c r="I63" i="15"/>
  <c r="H63" i="15"/>
  <c r="G63" i="15"/>
  <c r="AP61" i="15"/>
  <c r="AO61" i="15"/>
  <c r="AN61" i="15"/>
  <c r="AK61" i="15"/>
  <c r="AJ61" i="15"/>
  <c r="AI61" i="15"/>
  <c r="AH61" i="15"/>
  <c r="AG61" i="15"/>
  <c r="AF61" i="15"/>
  <c r="AE61" i="15"/>
  <c r="AD61" i="15"/>
  <c r="AC61" i="15"/>
  <c r="AB61" i="15"/>
  <c r="AA61" i="15"/>
  <c r="Z61" i="15"/>
  <c r="Y61" i="15"/>
  <c r="X61" i="15"/>
  <c r="W61" i="15"/>
  <c r="V61" i="15"/>
  <c r="U61" i="15"/>
  <c r="T61" i="15"/>
  <c r="S61" i="15"/>
  <c r="R61" i="15"/>
  <c r="Q61" i="15"/>
  <c r="P61" i="15"/>
  <c r="O61" i="15"/>
  <c r="N61" i="15"/>
  <c r="M61" i="15"/>
  <c r="L61" i="15"/>
  <c r="K61" i="15"/>
  <c r="J61" i="15"/>
  <c r="I61" i="15"/>
  <c r="H61" i="15"/>
  <c r="G61" i="15"/>
  <c r="AP59" i="15"/>
  <c r="AO59" i="15"/>
  <c r="AN59" i="15"/>
  <c r="AK59" i="15"/>
  <c r="AJ59" i="15"/>
  <c r="AI59" i="15"/>
  <c r="AH59" i="15"/>
  <c r="AG59" i="15"/>
  <c r="AF59" i="15"/>
  <c r="AE59" i="15"/>
  <c r="AD59" i="15"/>
  <c r="AC59" i="15"/>
  <c r="AB59" i="15"/>
  <c r="AA59" i="15"/>
  <c r="Z59" i="15"/>
  <c r="Y59" i="15"/>
  <c r="X59" i="15"/>
  <c r="W59" i="15"/>
  <c r="V59" i="15"/>
  <c r="U59" i="15"/>
  <c r="T59" i="15"/>
  <c r="S59" i="15"/>
  <c r="R59" i="15"/>
  <c r="Q59" i="15"/>
  <c r="P59" i="15"/>
  <c r="O59" i="15"/>
  <c r="N59" i="15"/>
  <c r="M59" i="15"/>
  <c r="L59" i="15"/>
  <c r="K59" i="15"/>
  <c r="J59" i="15"/>
  <c r="I59" i="15"/>
  <c r="H59" i="15"/>
  <c r="G59" i="15"/>
  <c r="AP57" i="15"/>
  <c r="AO57" i="15"/>
  <c r="AN57" i="15"/>
  <c r="AK57" i="15"/>
  <c r="AJ57" i="15"/>
  <c r="AI57" i="15"/>
  <c r="AH57"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AP55" i="15"/>
  <c r="AO55" i="15"/>
  <c r="AN55" i="15"/>
  <c r="AK55" i="15"/>
  <c r="AJ55" i="15"/>
  <c r="AI55" i="15"/>
  <c r="AH55" i="15"/>
  <c r="AG55" i="15"/>
  <c r="AF55" i="15"/>
  <c r="AE55" i="15"/>
  <c r="AD55" i="15"/>
  <c r="AC55" i="15"/>
  <c r="AB55" i="15"/>
  <c r="AA55" i="15"/>
  <c r="Z55" i="15"/>
  <c r="Y55" i="15"/>
  <c r="X55" i="15"/>
  <c r="W55" i="15"/>
  <c r="V55" i="15"/>
  <c r="U55" i="15"/>
  <c r="T55" i="15"/>
  <c r="S55" i="15"/>
  <c r="R55" i="15"/>
  <c r="Q55" i="15"/>
  <c r="P55" i="15"/>
  <c r="O55" i="15"/>
  <c r="N55" i="15"/>
  <c r="M55" i="15"/>
  <c r="L55" i="15"/>
  <c r="K55" i="15"/>
  <c r="J55" i="15"/>
  <c r="I55" i="15"/>
  <c r="H55" i="15"/>
  <c r="G55" i="15"/>
  <c r="AP53" i="15"/>
  <c r="AO53" i="15"/>
  <c r="AN53" i="15"/>
  <c r="AK53" i="15"/>
  <c r="AJ53" i="15"/>
  <c r="AI53" i="15"/>
  <c r="AH53" i="15"/>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AP51" i="15"/>
  <c r="AO51" i="15"/>
  <c r="AN51" i="15"/>
  <c r="AK51" i="15"/>
  <c r="AJ51" i="15"/>
  <c r="AI51" i="15"/>
  <c r="AH51" i="15"/>
  <c r="AG51" i="15"/>
  <c r="AF51" i="15"/>
  <c r="AE51" i="15"/>
  <c r="AD51" i="15"/>
  <c r="AC51" i="15"/>
  <c r="AB51" i="15"/>
  <c r="AA51" i="15"/>
  <c r="Z51" i="15"/>
  <c r="Y51" i="15"/>
  <c r="X51" i="15"/>
  <c r="W51" i="15"/>
  <c r="V51" i="15"/>
  <c r="U51" i="15"/>
  <c r="T51" i="15"/>
  <c r="S51" i="15"/>
  <c r="R51" i="15"/>
  <c r="Q51" i="15"/>
  <c r="P51" i="15"/>
  <c r="O51" i="15"/>
  <c r="N51" i="15"/>
  <c r="M51" i="15"/>
  <c r="L51" i="15"/>
  <c r="K51" i="15"/>
  <c r="J51" i="15"/>
  <c r="I51" i="15"/>
  <c r="H51" i="15"/>
  <c r="G51" i="15"/>
  <c r="AP49" i="15"/>
  <c r="AO49" i="15"/>
  <c r="AN49" i="15"/>
  <c r="AK49" i="15"/>
  <c r="AJ49" i="15"/>
  <c r="AI49" i="15"/>
  <c r="AH49"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AP47" i="15"/>
  <c r="AO47" i="15"/>
  <c r="AN47" i="15"/>
  <c r="AK47" i="15"/>
  <c r="AJ47" i="15"/>
  <c r="AI47" i="15"/>
  <c r="AH47" i="15"/>
  <c r="AG47" i="15"/>
  <c r="AF47" i="15"/>
  <c r="AE47" i="15"/>
  <c r="AD47" i="15"/>
  <c r="AC47" i="15"/>
  <c r="AB47" i="15"/>
  <c r="AA47" i="15"/>
  <c r="Z47" i="15"/>
  <c r="Y47" i="15"/>
  <c r="X47" i="15"/>
  <c r="W47" i="15"/>
  <c r="V47" i="15"/>
  <c r="U47" i="15"/>
  <c r="T47" i="15"/>
  <c r="S47" i="15"/>
  <c r="R47" i="15"/>
  <c r="Q47" i="15"/>
  <c r="P47" i="15"/>
  <c r="O47" i="15"/>
  <c r="N47" i="15"/>
  <c r="M47" i="15"/>
  <c r="L47" i="15"/>
  <c r="K47" i="15"/>
  <c r="J47" i="15"/>
  <c r="I47" i="15"/>
  <c r="H47" i="15"/>
  <c r="G47" i="15"/>
  <c r="AP45" i="15"/>
  <c r="AO45" i="15"/>
  <c r="AN45" i="15"/>
  <c r="AK45" i="15"/>
  <c r="AJ45" i="15"/>
  <c r="AI45" i="15"/>
  <c r="AH45" i="15"/>
  <c r="AG45" i="15"/>
  <c r="AF45" i="15"/>
  <c r="AE45" i="15"/>
  <c r="AD45" i="15"/>
  <c r="AC45" i="15"/>
  <c r="AB45" i="15"/>
  <c r="AA45" i="15"/>
  <c r="Z45" i="15"/>
  <c r="Y45" i="15"/>
  <c r="X45" i="15"/>
  <c r="W45" i="15"/>
  <c r="V45" i="15"/>
  <c r="U45" i="15"/>
  <c r="T45" i="15"/>
  <c r="S45" i="15"/>
  <c r="R45" i="15"/>
  <c r="Q45" i="15"/>
  <c r="P45" i="15"/>
  <c r="O45" i="15"/>
  <c r="N45" i="15"/>
  <c r="M45" i="15"/>
  <c r="L45" i="15"/>
  <c r="K45" i="15"/>
  <c r="J45" i="15"/>
  <c r="I45" i="15"/>
  <c r="H45" i="15"/>
  <c r="G45" i="15"/>
  <c r="AP43" i="15"/>
  <c r="AO43" i="15"/>
  <c r="AN43" i="15"/>
  <c r="AK43" i="15"/>
  <c r="AJ43" i="15"/>
  <c r="AI43" i="15"/>
  <c r="AH43" i="15"/>
  <c r="AG43" i="15"/>
  <c r="AF43" i="15"/>
  <c r="AE43" i="15"/>
  <c r="AD43" i="15"/>
  <c r="AC43" i="15"/>
  <c r="AB43" i="15"/>
  <c r="AA43" i="15"/>
  <c r="Z43" i="15"/>
  <c r="Y43" i="15"/>
  <c r="X43" i="15"/>
  <c r="W43" i="15"/>
  <c r="V43" i="15"/>
  <c r="U43" i="15"/>
  <c r="T43" i="15"/>
  <c r="S43" i="15"/>
  <c r="R43" i="15"/>
  <c r="Q43" i="15"/>
  <c r="P43" i="15"/>
  <c r="O43" i="15"/>
  <c r="N43" i="15"/>
  <c r="M43" i="15"/>
  <c r="L43" i="15"/>
  <c r="K43" i="15"/>
  <c r="J43" i="15"/>
  <c r="I43" i="15"/>
  <c r="H43" i="15"/>
  <c r="G43" i="15"/>
  <c r="AP41" i="15"/>
  <c r="AO41" i="15"/>
  <c r="AN41" i="15"/>
  <c r="AK41" i="15"/>
  <c r="AJ41" i="15"/>
  <c r="AI41" i="15"/>
  <c r="AH41"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AP39" i="15"/>
  <c r="AO39" i="15"/>
  <c r="AN39" i="15"/>
  <c r="AK39" i="15"/>
  <c r="AJ39" i="15"/>
  <c r="AI39" i="15"/>
  <c r="AH39" i="15"/>
  <c r="AG39" i="15"/>
  <c r="AF39" i="15"/>
  <c r="AE39" i="15"/>
  <c r="AD39" i="15"/>
  <c r="AC39" i="15"/>
  <c r="AB39" i="15"/>
  <c r="AA39" i="15"/>
  <c r="Z39" i="15"/>
  <c r="Y39" i="15"/>
  <c r="X39" i="15"/>
  <c r="W39" i="15"/>
  <c r="V39" i="15"/>
  <c r="U39" i="15"/>
  <c r="T39" i="15"/>
  <c r="S39" i="15"/>
  <c r="R39" i="15"/>
  <c r="Q39" i="15"/>
  <c r="P39" i="15"/>
  <c r="O39" i="15"/>
  <c r="N39" i="15"/>
  <c r="M39" i="15"/>
  <c r="L39" i="15"/>
  <c r="K39" i="15"/>
  <c r="J39" i="15"/>
  <c r="I39" i="15"/>
  <c r="H39" i="15"/>
  <c r="G39" i="15"/>
  <c r="AP37" i="15"/>
  <c r="AO37" i="15"/>
  <c r="AN37" i="15"/>
  <c r="AK37" i="15"/>
  <c r="AJ37" i="15"/>
  <c r="AI37" i="15"/>
  <c r="AH37" i="15"/>
  <c r="AG37" i="15"/>
  <c r="AF37" i="15"/>
  <c r="AE37" i="15"/>
  <c r="AD37" i="15"/>
  <c r="AC37" i="15"/>
  <c r="AB37" i="15"/>
  <c r="AA37" i="15"/>
  <c r="Z37" i="15"/>
  <c r="Y37" i="15"/>
  <c r="X37" i="15"/>
  <c r="W37" i="15"/>
  <c r="V37" i="15"/>
  <c r="U37" i="15"/>
  <c r="T37" i="15"/>
  <c r="S37" i="15"/>
  <c r="R37" i="15"/>
  <c r="Q37" i="15"/>
  <c r="P37" i="15"/>
  <c r="O37" i="15"/>
  <c r="N37" i="15"/>
  <c r="M37" i="15"/>
  <c r="L37" i="15"/>
  <c r="K37" i="15"/>
  <c r="J37" i="15"/>
  <c r="I37" i="15"/>
  <c r="H37" i="15"/>
  <c r="G37" i="15"/>
  <c r="AP35" i="15"/>
  <c r="AO35" i="15"/>
  <c r="AN35" i="15"/>
  <c r="AK35" i="15"/>
  <c r="AJ35" i="15"/>
  <c r="AI35" i="15"/>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AP33" i="15"/>
  <c r="AO33" i="15"/>
  <c r="AN33" i="15"/>
  <c r="AK33" i="15"/>
  <c r="AJ33"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AP31" i="15"/>
  <c r="AO31" i="15"/>
  <c r="AN31" i="15"/>
  <c r="AK31" i="15"/>
  <c r="AJ31"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AP29" i="15"/>
  <c r="AO29" i="15"/>
  <c r="AN29" i="15"/>
  <c r="AK29" i="15"/>
  <c r="AJ29"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AP27" i="15"/>
  <c r="AO27" i="15"/>
  <c r="AN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G27" i="15"/>
  <c r="AP25" i="15"/>
  <c r="AO25" i="15"/>
  <c r="AN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AP23" i="15"/>
  <c r="AO23" i="15"/>
  <c r="AN23" i="15"/>
  <c r="AK23" i="15"/>
  <c r="AJ23" i="15"/>
  <c r="AI23" i="15"/>
  <c r="AH23" i="15"/>
  <c r="AG23" i="15"/>
  <c r="AF23" i="15"/>
  <c r="AE23" i="15"/>
  <c r="AD23" i="15"/>
  <c r="AC23" i="15"/>
  <c r="AB23" i="15"/>
  <c r="AA23" i="15"/>
  <c r="Z23" i="15"/>
  <c r="Y23" i="15"/>
  <c r="X23" i="15"/>
  <c r="W23" i="15"/>
  <c r="V23" i="15"/>
  <c r="U23" i="15"/>
  <c r="T23" i="15"/>
  <c r="S23" i="15"/>
  <c r="R23" i="15"/>
  <c r="Q23" i="15"/>
  <c r="P23" i="15"/>
  <c r="O23" i="15"/>
  <c r="N23" i="15"/>
  <c r="M23" i="15"/>
  <c r="L23" i="15"/>
  <c r="K23" i="15"/>
  <c r="J23" i="15"/>
  <c r="I23" i="15"/>
  <c r="H23" i="15"/>
  <c r="G23" i="15"/>
  <c r="AP21" i="15"/>
  <c r="AO21" i="15"/>
  <c r="AN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AP19" i="15"/>
  <c r="AO19" i="15"/>
  <c r="AN19" i="15"/>
  <c r="AK19" i="15"/>
  <c r="AJ19" i="15"/>
  <c r="AI19" i="15"/>
  <c r="AH19"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AP17" i="15"/>
  <c r="AO17" i="15"/>
  <c r="AN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AP15" i="15"/>
  <c r="AO15" i="15"/>
  <c r="AN15" i="15"/>
  <c r="AK15" i="15"/>
  <c r="AJ15" i="15"/>
  <c r="AI15" i="15"/>
  <c r="AH15" i="15"/>
  <c r="AG15" i="15"/>
  <c r="AF15" i="15"/>
  <c r="AE15" i="15"/>
  <c r="AD15" i="15"/>
  <c r="AC15" i="15"/>
  <c r="AB15" i="15"/>
  <c r="AA15" i="15"/>
  <c r="Z15" i="15"/>
  <c r="Y15" i="15"/>
  <c r="X15" i="15"/>
  <c r="W15" i="15"/>
  <c r="V15" i="15"/>
  <c r="U15" i="15"/>
  <c r="T15" i="15"/>
  <c r="S15" i="15"/>
  <c r="R15" i="15"/>
  <c r="Q15" i="15"/>
  <c r="P15" i="15"/>
  <c r="O15" i="15"/>
  <c r="N15" i="15"/>
  <c r="M15" i="15"/>
  <c r="L15" i="15"/>
  <c r="K15" i="15"/>
  <c r="J15" i="15"/>
  <c r="I15" i="15"/>
  <c r="H15" i="15"/>
  <c r="G15" i="15"/>
  <c r="AP13" i="15"/>
  <c r="AO13" i="15"/>
  <c r="AN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I13" i="15"/>
  <c r="H13" i="15"/>
  <c r="G13" i="15"/>
  <c r="AP11" i="15"/>
  <c r="AO11" i="15"/>
  <c r="AN11" i="15"/>
  <c r="AK11" i="15"/>
  <c r="AJ11" i="15"/>
  <c r="AI11" i="15"/>
  <c r="AH11" i="15"/>
  <c r="AG11" i="15"/>
  <c r="AF11" i="15"/>
  <c r="AE11" i="15"/>
  <c r="AD11" i="15"/>
  <c r="AC11" i="15"/>
  <c r="AB11" i="15"/>
  <c r="AA11" i="15"/>
  <c r="Z11" i="15"/>
  <c r="Y11" i="15"/>
  <c r="X11" i="15"/>
  <c r="W11" i="15"/>
  <c r="V11" i="15"/>
  <c r="U11" i="15"/>
  <c r="T11" i="15"/>
  <c r="S11" i="15"/>
  <c r="R11" i="15"/>
  <c r="Q11" i="15"/>
  <c r="P11" i="15"/>
  <c r="O11" i="15"/>
  <c r="N11" i="15"/>
  <c r="M11" i="15"/>
  <c r="L11" i="15"/>
  <c r="K11" i="15"/>
  <c r="J11" i="15"/>
  <c r="I11" i="15"/>
  <c r="H11" i="15"/>
  <c r="G11" i="15"/>
  <c r="G9" i="15"/>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AG9" i="15" s="1"/>
  <c r="AH9" i="15" s="1"/>
  <c r="AI9" i="15" s="1"/>
  <c r="AJ9" i="15" s="1"/>
  <c r="AK9" i="15" s="1"/>
  <c r="J174" i="15" l="1"/>
  <c r="J175" i="15"/>
  <c r="R175" i="15"/>
  <c r="R174" i="15"/>
  <c r="AD174" i="15"/>
  <c r="AD175" i="15"/>
  <c r="G174" i="15"/>
  <c r="G175" i="15"/>
  <c r="K174" i="15"/>
  <c r="K175" i="15"/>
  <c r="O175" i="15"/>
  <c r="O174" i="15"/>
  <c r="S175" i="15"/>
  <c r="S174" i="15"/>
  <c r="W174" i="15"/>
  <c r="W175" i="15"/>
  <c r="AA174" i="15"/>
  <c r="AA175" i="15"/>
  <c r="AE175" i="15"/>
  <c r="AE174" i="15"/>
  <c r="AI174" i="15"/>
  <c r="AI175" i="15"/>
  <c r="Z174" i="15"/>
  <c r="Z175" i="15"/>
  <c r="L175" i="15"/>
  <c r="L174" i="15"/>
  <c r="T174" i="15"/>
  <c r="T175" i="15"/>
  <c r="X174" i="15"/>
  <c r="X175" i="15"/>
  <c r="AB175" i="15"/>
  <c r="AB174" i="15"/>
  <c r="AF174" i="15"/>
  <c r="AF175" i="15"/>
  <c r="AJ174" i="15"/>
  <c r="AJ175" i="15"/>
  <c r="N174" i="15"/>
  <c r="N175" i="15"/>
  <c r="V175" i="15"/>
  <c r="V174" i="15"/>
  <c r="AH174" i="15"/>
  <c r="AH175" i="15"/>
  <c r="H174" i="15"/>
  <c r="H175" i="15"/>
  <c r="P174" i="15"/>
  <c r="P175" i="15"/>
  <c r="I174" i="15"/>
  <c r="I175" i="15"/>
  <c r="M175" i="15"/>
  <c r="M174" i="15"/>
  <c r="Q175" i="15"/>
  <c r="Q174" i="15"/>
  <c r="U175" i="15"/>
  <c r="U174" i="15"/>
  <c r="Y174" i="15"/>
  <c r="Y175" i="15"/>
  <c r="AC175" i="15"/>
  <c r="AC174" i="15"/>
  <c r="AG175" i="15"/>
  <c r="AG174" i="15"/>
  <c r="AK175" i="15"/>
  <c r="AK174" i="15"/>
  <c r="E4" i="15"/>
  <c r="AL20" i="15"/>
  <c r="S220" i="15"/>
  <c r="V220" i="15" s="1"/>
  <c r="I220" i="15"/>
  <c r="K220" i="15"/>
  <c r="Y151" i="15"/>
  <c r="Y170" i="15"/>
  <c r="Y158" i="15"/>
  <c r="Y168" i="15"/>
  <c r="Y160" i="15"/>
  <c r="Y169" i="15"/>
  <c r="Y171" i="15"/>
  <c r="Y159" i="15"/>
  <c r="Y166" i="15"/>
  <c r="Y165" i="15"/>
  <c r="Y153" i="15"/>
  <c r="Y164" i="15"/>
  <c r="Y156" i="15"/>
  <c r="Y167" i="15"/>
  <c r="Y172" i="15"/>
  <c r="Y162" i="15"/>
  <c r="Y154" i="15"/>
  <c r="Y152" i="15"/>
  <c r="Y163" i="15"/>
  <c r="Y155" i="15"/>
  <c r="Y173" i="15"/>
  <c r="Y161" i="15"/>
  <c r="Y157" i="15"/>
  <c r="R173" i="15"/>
  <c r="R164" i="15"/>
  <c r="R167" i="15"/>
  <c r="R159" i="15"/>
  <c r="R151" i="15"/>
  <c r="R163" i="15"/>
  <c r="R158" i="15"/>
  <c r="R160" i="15"/>
  <c r="R155" i="15"/>
  <c r="R171" i="15"/>
  <c r="R172" i="15"/>
  <c r="R170" i="15"/>
  <c r="R168" i="15"/>
  <c r="R169" i="15"/>
  <c r="R161" i="15"/>
  <c r="R153" i="15"/>
  <c r="R156" i="15"/>
  <c r="R166" i="15"/>
  <c r="R162" i="15"/>
  <c r="R154" i="15"/>
  <c r="R152" i="15"/>
  <c r="R165" i="15"/>
  <c r="R157" i="15"/>
  <c r="AD171" i="15"/>
  <c r="AD173" i="15"/>
  <c r="AD163" i="15"/>
  <c r="AD158" i="15"/>
  <c r="AD160" i="15"/>
  <c r="AD155" i="15"/>
  <c r="AD170" i="15"/>
  <c r="AD162" i="15"/>
  <c r="AD168" i="15"/>
  <c r="AD169" i="15"/>
  <c r="AD153" i="15"/>
  <c r="AD156" i="15"/>
  <c r="AD166" i="15"/>
  <c r="AD154" i="15"/>
  <c r="AD152" i="15"/>
  <c r="AD165" i="15"/>
  <c r="AD161" i="15"/>
  <c r="AD157" i="15"/>
  <c r="AD164" i="15"/>
  <c r="AD167" i="15"/>
  <c r="AD159" i="15"/>
  <c r="AD151" i="15"/>
  <c r="AD172" i="15"/>
  <c r="G173" i="15"/>
  <c r="G155" i="15"/>
  <c r="G172" i="15"/>
  <c r="G170" i="15"/>
  <c r="G168" i="15"/>
  <c r="G169" i="15"/>
  <c r="G156" i="15"/>
  <c r="G166" i="15"/>
  <c r="G154" i="15"/>
  <c r="G152" i="15"/>
  <c r="G165" i="15"/>
  <c r="G157" i="15"/>
  <c r="G164" i="15"/>
  <c r="G167" i="15"/>
  <c r="G159" i="15"/>
  <c r="G151" i="15"/>
  <c r="G162" i="15"/>
  <c r="G171" i="15"/>
  <c r="G163" i="15"/>
  <c r="G158" i="15"/>
  <c r="G160" i="15"/>
  <c r="G153" i="15"/>
  <c r="G161" i="15"/>
  <c r="O155" i="15"/>
  <c r="O151" i="15"/>
  <c r="O168" i="15"/>
  <c r="O156" i="15"/>
  <c r="O169" i="15"/>
  <c r="O164" i="15"/>
  <c r="O162" i="15"/>
  <c r="O154" i="15"/>
  <c r="O170" i="15"/>
  <c r="O152" i="15"/>
  <c r="O157" i="15"/>
  <c r="O159" i="15"/>
  <c r="O166" i="15"/>
  <c r="O165" i="15"/>
  <c r="O158" i="15"/>
  <c r="O153" i="15"/>
  <c r="O173" i="15"/>
  <c r="O172" i="15"/>
  <c r="O160" i="15"/>
  <c r="O163" i="15"/>
  <c r="O171" i="15"/>
  <c r="O161" i="15"/>
  <c r="O167" i="15"/>
  <c r="S169" i="15"/>
  <c r="S165" i="15"/>
  <c r="S171" i="15"/>
  <c r="S158" i="15"/>
  <c r="S167" i="15"/>
  <c r="S160" i="15"/>
  <c r="S170" i="15"/>
  <c r="S155" i="15"/>
  <c r="S151" i="15"/>
  <c r="S153" i="15"/>
  <c r="S172" i="15"/>
  <c r="S166" i="15"/>
  <c r="S156" i="15"/>
  <c r="S162" i="15"/>
  <c r="S154" i="15"/>
  <c r="S163" i="15"/>
  <c r="S152" i="15"/>
  <c r="S157" i="15"/>
  <c r="S159" i="15"/>
  <c r="S161" i="15"/>
  <c r="S173" i="15"/>
  <c r="S168" i="15"/>
  <c r="S164" i="15"/>
  <c r="W162" i="15"/>
  <c r="W166" i="15"/>
  <c r="W170" i="15"/>
  <c r="W159" i="15"/>
  <c r="W167" i="15"/>
  <c r="W164" i="15"/>
  <c r="W168" i="15"/>
  <c r="W171" i="15"/>
  <c r="W158" i="15"/>
  <c r="W160" i="15"/>
  <c r="W161" i="15"/>
  <c r="W155" i="15"/>
  <c r="W163" i="15"/>
  <c r="W151" i="15"/>
  <c r="W153" i="15"/>
  <c r="W156" i="15"/>
  <c r="W154" i="15"/>
  <c r="W152" i="15"/>
  <c r="W165" i="15"/>
  <c r="W157" i="15"/>
  <c r="W173" i="15"/>
  <c r="W169" i="15"/>
  <c r="W172" i="15"/>
  <c r="AA163" i="15"/>
  <c r="AA167" i="15"/>
  <c r="AA156" i="15"/>
  <c r="AA164" i="15"/>
  <c r="AA154" i="15"/>
  <c r="AA152" i="15"/>
  <c r="AA159" i="15"/>
  <c r="AA171" i="15"/>
  <c r="AA173" i="15"/>
  <c r="AA168" i="15"/>
  <c r="AA158" i="15"/>
  <c r="AA169" i="15"/>
  <c r="AA160" i="15"/>
  <c r="AA161" i="15"/>
  <c r="AA155" i="15"/>
  <c r="AA151" i="15"/>
  <c r="AA157" i="15"/>
  <c r="AA166" i="15"/>
  <c r="AA165" i="15"/>
  <c r="AA153" i="15"/>
  <c r="AA170" i="15"/>
  <c r="AA172" i="15"/>
  <c r="AA162" i="15"/>
  <c r="AE155" i="15"/>
  <c r="AE169" i="15"/>
  <c r="AE151" i="15"/>
  <c r="AE170" i="15"/>
  <c r="AE156" i="15"/>
  <c r="AE154" i="15"/>
  <c r="AE166" i="15"/>
  <c r="AE152" i="15"/>
  <c r="AE164" i="15"/>
  <c r="AE157" i="15"/>
  <c r="AE159" i="15"/>
  <c r="AE165" i="15"/>
  <c r="AE158" i="15"/>
  <c r="AE168" i="15"/>
  <c r="AE161" i="15"/>
  <c r="AE163" i="15"/>
  <c r="AE162" i="15"/>
  <c r="AE153" i="15"/>
  <c r="AE173" i="15"/>
  <c r="AE172" i="15"/>
  <c r="AE167" i="15"/>
  <c r="AE160" i="15"/>
  <c r="AE171" i="15"/>
  <c r="AI165" i="15"/>
  <c r="AI169" i="15"/>
  <c r="AI158" i="15"/>
  <c r="AI160" i="15"/>
  <c r="AI155" i="15"/>
  <c r="AI166" i="15"/>
  <c r="AI151" i="15"/>
  <c r="AI163" i="15"/>
  <c r="AI153" i="15"/>
  <c r="AI172" i="15"/>
  <c r="AI156" i="15"/>
  <c r="AI154" i="15"/>
  <c r="AI152" i="15"/>
  <c r="AI157" i="15"/>
  <c r="AI159" i="15"/>
  <c r="AI170" i="15"/>
  <c r="AI162" i="15"/>
  <c r="AI167" i="15"/>
  <c r="AI173" i="15"/>
  <c r="AI161" i="15"/>
  <c r="AI171" i="15"/>
  <c r="AI164" i="15"/>
  <c r="AI168" i="15"/>
  <c r="U151" i="15"/>
  <c r="U161" i="15"/>
  <c r="U171" i="15"/>
  <c r="U173" i="15"/>
  <c r="U166" i="15"/>
  <c r="U154" i="15"/>
  <c r="U164" i="15"/>
  <c r="U167" i="15"/>
  <c r="U155" i="15"/>
  <c r="U156" i="15"/>
  <c r="U162" i="15"/>
  <c r="U153" i="15"/>
  <c r="U160" i="15"/>
  <c r="U163" i="15"/>
  <c r="U158" i="15"/>
  <c r="U157" i="15"/>
  <c r="U152" i="15"/>
  <c r="U159" i="15"/>
  <c r="U172" i="15"/>
  <c r="U170" i="15"/>
  <c r="U169" i="15"/>
  <c r="U165" i="15"/>
  <c r="U168" i="15"/>
  <c r="AK151" i="15"/>
  <c r="AK159" i="15"/>
  <c r="AK173" i="15"/>
  <c r="AK160" i="15"/>
  <c r="AK166" i="15"/>
  <c r="AK161" i="15"/>
  <c r="AK164" i="15"/>
  <c r="AK167" i="15"/>
  <c r="AK162" i="15"/>
  <c r="AK154" i="15"/>
  <c r="AK163" i="15"/>
  <c r="AK155" i="15"/>
  <c r="AK171" i="15"/>
  <c r="AK156" i="15"/>
  <c r="AK172" i="15"/>
  <c r="AK170" i="15"/>
  <c r="AK158" i="15"/>
  <c r="AK169" i="15"/>
  <c r="AK152" i="15"/>
  <c r="AK168" i="15"/>
  <c r="AK165" i="15"/>
  <c r="AK157" i="15"/>
  <c r="AK153" i="15"/>
  <c r="N173" i="15"/>
  <c r="N163" i="15"/>
  <c r="N158" i="15"/>
  <c r="N160" i="15"/>
  <c r="N155" i="15"/>
  <c r="N170" i="15"/>
  <c r="N168" i="15"/>
  <c r="N169" i="15"/>
  <c r="N161" i="15"/>
  <c r="N153" i="15"/>
  <c r="N156" i="15"/>
  <c r="N166" i="15"/>
  <c r="N162" i="15"/>
  <c r="N154" i="15"/>
  <c r="N152" i="15"/>
  <c r="N165" i="15"/>
  <c r="N157" i="15"/>
  <c r="N164" i="15"/>
  <c r="N167" i="15"/>
  <c r="N159" i="15"/>
  <c r="N151" i="15"/>
  <c r="N172" i="15"/>
  <c r="N171" i="15"/>
  <c r="V173" i="15"/>
  <c r="V156" i="15"/>
  <c r="V166" i="15"/>
  <c r="V154" i="15"/>
  <c r="V152" i="15"/>
  <c r="V164" i="15"/>
  <c r="V167" i="15"/>
  <c r="V159" i="15"/>
  <c r="V151" i="15"/>
  <c r="V172" i="15"/>
  <c r="V161" i="15"/>
  <c r="V163" i="15"/>
  <c r="V158" i="15"/>
  <c r="V171" i="15"/>
  <c r="V160" i="15"/>
  <c r="V155" i="15"/>
  <c r="V170" i="15"/>
  <c r="V162" i="15"/>
  <c r="V165" i="15"/>
  <c r="V157" i="15"/>
  <c r="V153" i="15"/>
  <c r="V169" i="15"/>
  <c r="V168" i="15"/>
  <c r="AH173" i="15"/>
  <c r="AH171" i="15"/>
  <c r="AH164" i="15"/>
  <c r="AH167" i="15"/>
  <c r="AH159" i="15"/>
  <c r="AH151" i="15"/>
  <c r="AH163" i="15"/>
  <c r="AH158" i="15"/>
  <c r="AH160" i="15"/>
  <c r="AH155" i="15"/>
  <c r="AH172" i="15"/>
  <c r="AH170" i="15"/>
  <c r="AH162" i="15"/>
  <c r="AH168" i="15"/>
  <c r="AH169" i="15"/>
  <c r="AH153" i="15"/>
  <c r="AH156" i="15"/>
  <c r="AH166" i="15"/>
  <c r="AH154" i="15"/>
  <c r="AH152" i="15"/>
  <c r="AH165" i="15"/>
  <c r="AH157" i="15"/>
  <c r="AH161" i="15"/>
  <c r="L164" i="15"/>
  <c r="L171" i="15"/>
  <c r="L167" i="15"/>
  <c r="L159" i="15"/>
  <c r="L163" i="15"/>
  <c r="L158" i="15"/>
  <c r="L160" i="15"/>
  <c r="L161" i="15"/>
  <c r="L155" i="15"/>
  <c r="L170" i="15"/>
  <c r="L172" i="15"/>
  <c r="L168" i="15"/>
  <c r="L169" i="15"/>
  <c r="L153" i="15"/>
  <c r="L156" i="15"/>
  <c r="L166" i="15"/>
  <c r="L162" i="15"/>
  <c r="L154" i="15"/>
  <c r="L173" i="15"/>
  <c r="L151" i="15"/>
  <c r="L157" i="15"/>
  <c r="L152" i="15"/>
  <c r="L165" i="15"/>
  <c r="P156" i="15"/>
  <c r="P166" i="15"/>
  <c r="P162" i="15"/>
  <c r="P154" i="15"/>
  <c r="P152" i="15"/>
  <c r="P164" i="15"/>
  <c r="P171" i="15"/>
  <c r="P167" i="15"/>
  <c r="P159" i="15"/>
  <c r="P172" i="15"/>
  <c r="P163" i="15"/>
  <c r="P158" i="15"/>
  <c r="P173" i="15"/>
  <c r="P160" i="15"/>
  <c r="P161" i="15"/>
  <c r="P155" i="15"/>
  <c r="P170" i="15"/>
  <c r="P165" i="15"/>
  <c r="P151" i="15"/>
  <c r="P169" i="15"/>
  <c r="P157" i="15"/>
  <c r="P168" i="15"/>
  <c r="P153" i="15"/>
  <c r="T155" i="15"/>
  <c r="T170" i="15"/>
  <c r="T172" i="15"/>
  <c r="T168" i="15"/>
  <c r="T169" i="15"/>
  <c r="T156" i="15"/>
  <c r="T166" i="15"/>
  <c r="T162" i="15"/>
  <c r="T154" i="15"/>
  <c r="T173" i="15"/>
  <c r="T152" i="15"/>
  <c r="T165" i="15"/>
  <c r="T157" i="15"/>
  <c r="T151" i="15"/>
  <c r="T164" i="15"/>
  <c r="T167" i="15"/>
  <c r="T159" i="15"/>
  <c r="T163" i="15"/>
  <c r="T158" i="15"/>
  <c r="T160" i="15"/>
  <c r="T153" i="15"/>
  <c r="T171" i="15"/>
  <c r="T161" i="15"/>
  <c r="X171" i="15"/>
  <c r="X163" i="15"/>
  <c r="X162" i="15"/>
  <c r="X158" i="15"/>
  <c r="X173" i="15"/>
  <c r="X160" i="15"/>
  <c r="X155" i="15"/>
  <c r="X170" i="15"/>
  <c r="X168" i="15"/>
  <c r="X169" i="15"/>
  <c r="X153" i="15"/>
  <c r="X156" i="15"/>
  <c r="X166" i="15"/>
  <c r="X154" i="15"/>
  <c r="X152" i="15"/>
  <c r="X165" i="15"/>
  <c r="X157" i="15"/>
  <c r="X164" i="15"/>
  <c r="X167" i="15"/>
  <c r="X159" i="15"/>
  <c r="X161" i="15"/>
  <c r="X172" i="15"/>
  <c r="X151" i="15"/>
  <c r="AB164" i="15"/>
  <c r="AB167" i="15"/>
  <c r="AB159" i="15"/>
  <c r="AB171" i="15"/>
  <c r="AB163" i="15"/>
  <c r="AB162" i="15"/>
  <c r="AB158" i="15"/>
  <c r="AB160" i="15"/>
  <c r="AB161" i="15"/>
  <c r="AB155" i="15"/>
  <c r="AB170" i="15"/>
  <c r="AB172" i="15"/>
  <c r="AB168" i="15"/>
  <c r="AB169" i="15"/>
  <c r="AB156" i="15"/>
  <c r="AB166" i="15"/>
  <c r="AB154" i="15"/>
  <c r="AB165" i="15"/>
  <c r="AB153" i="15"/>
  <c r="AB173" i="15"/>
  <c r="AB152" i="15"/>
  <c r="AB157" i="15"/>
  <c r="AB151" i="15"/>
  <c r="AF156" i="15"/>
  <c r="AF166" i="15"/>
  <c r="AF154" i="15"/>
  <c r="AF171" i="15"/>
  <c r="AF152" i="15"/>
  <c r="AF164" i="15"/>
  <c r="AF167" i="15"/>
  <c r="AF159" i="15"/>
  <c r="AF172" i="15"/>
  <c r="AF163" i="15"/>
  <c r="AF162" i="15"/>
  <c r="AF158" i="15"/>
  <c r="AF173" i="15"/>
  <c r="AF160" i="15"/>
  <c r="AF161" i="15"/>
  <c r="AF155" i="15"/>
  <c r="AF170" i="15"/>
  <c r="AF168" i="15"/>
  <c r="AF157" i="15"/>
  <c r="AF151" i="15"/>
  <c r="AF165" i="15"/>
  <c r="AF153" i="15"/>
  <c r="AF169" i="15"/>
  <c r="AJ151" i="15"/>
  <c r="AJ155" i="15"/>
  <c r="AJ170" i="15"/>
  <c r="AJ172" i="15"/>
  <c r="AJ168" i="15"/>
  <c r="AJ169" i="15"/>
  <c r="AJ156" i="15"/>
  <c r="AJ166" i="15"/>
  <c r="AJ154" i="15"/>
  <c r="AJ173" i="15"/>
  <c r="AJ152" i="15"/>
  <c r="AJ165" i="15"/>
  <c r="AJ157" i="15"/>
  <c r="AJ164" i="15"/>
  <c r="AJ167" i="15"/>
  <c r="AJ159" i="15"/>
  <c r="AJ163" i="15"/>
  <c r="AJ162" i="15"/>
  <c r="AJ158" i="15"/>
  <c r="AJ160" i="15"/>
  <c r="AJ161" i="15"/>
  <c r="AJ171" i="15"/>
  <c r="AJ153" i="15"/>
  <c r="I163" i="15"/>
  <c r="I167" i="15"/>
  <c r="I171" i="15"/>
  <c r="I165" i="15"/>
  <c r="I172" i="15"/>
  <c r="I156" i="15"/>
  <c r="I162" i="15"/>
  <c r="I154" i="15"/>
  <c r="I152" i="15"/>
  <c r="I159" i="15"/>
  <c r="I164" i="15"/>
  <c r="I170" i="15"/>
  <c r="I173" i="15"/>
  <c r="I158" i="15"/>
  <c r="I160" i="15"/>
  <c r="I161" i="15"/>
  <c r="I169" i="15"/>
  <c r="I155" i="15"/>
  <c r="I168" i="15"/>
  <c r="I151" i="15"/>
  <c r="I166" i="15"/>
  <c r="I157" i="15"/>
  <c r="I153" i="15"/>
  <c r="Q159" i="15"/>
  <c r="Q151" i="15"/>
  <c r="Q164" i="15"/>
  <c r="Q167" i="15"/>
  <c r="Q172" i="15"/>
  <c r="Q158" i="15"/>
  <c r="Q156" i="15"/>
  <c r="Q163" i="15"/>
  <c r="Q173" i="15"/>
  <c r="Q152" i="15"/>
  <c r="Q170" i="15"/>
  <c r="Q154" i="15"/>
  <c r="Q168" i="15"/>
  <c r="Q169" i="15"/>
  <c r="Q162" i="15"/>
  <c r="Q171" i="15"/>
  <c r="Q166" i="15"/>
  <c r="Q153" i="15"/>
  <c r="Q160" i="15"/>
  <c r="Q157" i="15"/>
  <c r="Q165" i="15"/>
  <c r="Q161" i="15"/>
  <c r="Q155" i="15"/>
  <c r="AG151" i="15"/>
  <c r="AG164" i="15"/>
  <c r="AG167" i="15"/>
  <c r="AG172" i="15"/>
  <c r="AG162" i="15"/>
  <c r="AG160" i="15"/>
  <c r="AG163" i="15"/>
  <c r="AG173" i="15"/>
  <c r="AG158" i="15"/>
  <c r="AG155" i="15"/>
  <c r="AG161" i="15"/>
  <c r="AG157" i="15"/>
  <c r="AG156" i="15"/>
  <c r="AG170" i="15"/>
  <c r="AG168" i="15"/>
  <c r="AG152" i="15"/>
  <c r="AG169" i="15"/>
  <c r="AG171" i="15"/>
  <c r="AG166" i="15"/>
  <c r="AG154" i="15"/>
  <c r="AG165" i="15"/>
  <c r="AG159" i="15"/>
  <c r="AG153" i="15"/>
  <c r="M151" i="15"/>
  <c r="M163" i="15"/>
  <c r="M155" i="15"/>
  <c r="M162" i="15"/>
  <c r="M158" i="15"/>
  <c r="M154" i="15"/>
  <c r="M172" i="15"/>
  <c r="M170" i="15"/>
  <c r="M168" i="15"/>
  <c r="M160" i="15"/>
  <c r="M169" i="15"/>
  <c r="M153" i="15"/>
  <c r="M171" i="15"/>
  <c r="M159" i="15"/>
  <c r="M173" i="15"/>
  <c r="M166" i="15"/>
  <c r="M165" i="15"/>
  <c r="M157" i="15"/>
  <c r="M164" i="15"/>
  <c r="M156" i="15"/>
  <c r="M167" i="15"/>
  <c r="M152" i="15"/>
  <c r="M161" i="15"/>
  <c r="AC154" i="15"/>
  <c r="AC151" i="15"/>
  <c r="AC158" i="15"/>
  <c r="AC156" i="15"/>
  <c r="AC163" i="15"/>
  <c r="AC152" i="15"/>
  <c r="AC155" i="15"/>
  <c r="AC172" i="15"/>
  <c r="AC170" i="15"/>
  <c r="AC168" i="15"/>
  <c r="AC169" i="15"/>
  <c r="AC171" i="15"/>
  <c r="AC173" i="15"/>
  <c r="AC166" i="15"/>
  <c r="AC160" i="15"/>
  <c r="AC165" i="15"/>
  <c r="AC164" i="15"/>
  <c r="AC167" i="15"/>
  <c r="AC159" i="15"/>
  <c r="AC162" i="15"/>
  <c r="AC153" i="15"/>
  <c r="AC157" i="15"/>
  <c r="AC161" i="15"/>
  <c r="Z173" i="15"/>
  <c r="Z155" i="15"/>
  <c r="Z172" i="15"/>
  <c r="Z170" i="15"/>
  <c r="Z162" i="15"/>
  <c r="Z168" i="15"/>
  <c r="Z169" i="15"/>
  <c r="Z156" i="15"/>
  <c r="Z166" i="15"/>
  <c r="Z154" i="15"/>
  <c r="Z152" i="15"/>
  <c r="Z165" i="15"/>
  <c r="Z157" i="15"/>
  <c r="Z171" i="15"/>
  <c r="Z164" i="15"/>
  <c r="Z167" i="15"/>
  <c r="Z159" i="15"/>
  <c r="Z151" i="15"/>
  <c r="Z163" i="15"/>
  <c r="Z158" i="15"/>
  <c r="Z160" i="15"/>
  <c r="Z161" i="15"/>
  <c r="Z153" i="15"/>
  <c r="H154" i="15"/>
  <c r="H158" i="15"/>
  <c r="H162" i="15"/>
  <c r="H166" i="15"/>
  <c r="H170" i="15"/>
  <c r="H161" i="15"/>
  <c r="H173" i="15"/>
  <c r="H155" i="15"/>
  <c r="H159" i="15"/>
  <c r="H163" i="15"/>
  <c r="H167" i="15"/>
  <c r="H171" i="15"/>
  <c r="H153" i="15"/>
  <c r="H165" i="15"/>
  <c r="H151" i="15"/>
  <c r="H152" i="15"/>
  <c r="H156" i="15"/>
  <c r="H160" i="15"/>
  <c r="H164" i="15"/>
  <c r="H168" i="15"/>
  <c r="H172" i="15"/>
  <c r="H157" i="15"/>
  <c r="H169" i="15"/>
  <c r="K151" i="15"/>
  <c r="K153" i="15"/>
  <c r="K155" i="15"/>
  <c r="K157" i="15"/>
  <c r="K159" i="15"/>
  <c r="K161" i="15"/>
  <c r="K167" i="15"/>
  <c r="K173" i="15"/>
  <c r="K154" i="15"/>
  <c r="K156" i="15"/>
  <c r="K160" i="15"/>
  <c r="K164" i="15"/>
  <c r="K168" i="15"/>
  <c r="K172" i="15"/>
  <c r="K163" i="15"/>
  <c r="K169" i="15"/>
  <c r="K152" i="15"/>
  <c r="K158" i="15"/>
  <c r="K162" i="15"/>
  <c r="K166" i="15"/>
  <c r="K170" i="15"/>
  <c r="K165" i="15"/>
  <c r="K171" i="15"/>
  <c r="J155" i="15"/>
  <c r="J159" i="15"/>
  <c r="J163" i="15"/>
  <c r="J167" i="15"/>
  <c r="J171" i="15"/>
  <c r="J151" i="15"/>
  <c r="J152" i="15"/>
  <c r="J168" i="15"/>
  <c r="J154" i="15"/>
  <c r="J158" i="15"/>
  <c r="J162" i="15"/>
  <c r="J166" i="15"/>
  <c r="J170" i="15"/>
  <c r="J160" i="15"/>
  <c r="J172" i="15"/>
  <c r="J153" i="15"/>
  <c r="J157" i="15"/>
  <c r="J161" i="15"/>
  <c r="J165" i="15"/>
  <c r="J169" i="15"/>
  <c r="J173" i="15"/>
  <c r="J156" i="15"/>
  <c r="J164" i="15"/>
  <c r="AM6" i="15"/>
  <c r="I212" i="15"/>
  <c r="I218" i="15"/>
  <c r="AL138" i="15"/>
  <c r="AL42" i="15"/>
  <c r="AL51" i="15"/>
  <c r="AQ51" i="15" s="1"/>
  <c r="AR51" i="15" s="1"/>
  <c r="AL53" i="15"/>
  <c r="AQ53" i="15" s="1"/>
  <c r="AR53" i="15" s="1"/>
  <c r="AL90" i="15"/>
  <c r="AL122" i="15"/>
  <c r="AG143" i="15"/>
  <c r="Q143" i="15"/>
  <c r="M143" i="15"/>
  <c r="AL82" i="15"/>
  <c r="AL80" i="15"/>
  <c r="AL106" i="15"/>
  <c r="AL60" i="15"/>
  <c r="AL98" i="15"/>
  <c r="AL104" i="15"/>
  <c r="AL114" i="15"/>
  <c r="AL130" i="15"/>
  <c r="AL139" i="15"/>
  <c r="AM139" i="15" s="1"/>
  <c r="AL35" i="15"/>
  <c r="AM35" i="15" s="1"/>
  <c r="AL37" i="15"/>
  <c r="AQ37" i="15" s="1"/>
  <c r="AR37" i="15" s="1"/>
  <c r="AL41" i="15"/>
  <c r="AQ41" i="15" s="1"/>
  <c r="AR41" i="15" s="1"/>
  <c r="AL45" i="15"/>
  <c r="AM45" i="15" s="1"/>
  <c r="AL67" i="15"/>
  <c r="AQ67" i="15" s="1"/>
  <c r="AR67" i="15" s="1"/>
  <c r="AL69" i="15"/>
  <c r="AM69" i="15" s="1"/>
  <c r="AL77" i="15"/>
  <c r="AQ77" i="15" s="1"/>
  <c r="AR77" i="15" s="1"/>
  <c r="AL112" i="15"/>
  <c r="AL115" i="15"/>
  <c r="AM115" i="15" s="1"/>
  <c r="AL107" i="15"/>
  <c r="AQ107" i="15" s="1"/>
  <c r="AR107" i="15" s="1"/>
  <c r="J143" i="15"/>
  <c r="R143" i="15"/>
  <c r="AL96" i="15"/>
  <c r="AL99" i="15"/>
  <c r="AM99" i="15" s="1"/>
  <c r="AL119" i="15"/>
  <c r="AQ119" i="15" s="1"/>
  <c r="AR119" i="15" s="1"/>
  <c r="AL123" i="15"/>
  <c r="AQ123" i="15" s="1"/>
  <c r="AR123" i="15" s="1"/>
  <c r="AL27" i="15"/>
  <c r="AQ27" i="15" s="1"/>
  <c r="AR27" i="15" s="1"/>
  <c r="N143" i="15"/>
  <c r="V143" i="15"/>
  <c r="Z143" i="15"/>
  <c r="AD143" i="15"/>
  <c r="AH143" i="15"/>
  <c r="AL19" i="15"/>
  <c r="AQ19" i="15" s="1"/>
  <c r="AR19" i="15" s="1"/>
  <c r="AL21" i="15"/>
  <c r="AQ21" i="15" s="1"/>
  <c r="AR21" i="15" s="1"/>
  <c r="K199" i="15" s="1"/>
  <c r="AL25" i="15"/>
  <c r="AQ25" i="15" s="1"/>
  <c r="AR25" i="15" s="1"/>
  <c r="AL29" i="15"/>
  <c r="AM29" i="15" s="1"/>
  <c r="AL61" i="15"/>
  <c r="AQ61" i="15" s="1"/>
  <c r="AR61" i="15" s="1"/>
  <c r="AL73" i="15"/>
  <c r="AQ73" i="15" s="1"/>
  <c r="AR73" i="15" s="1"/>
  <c r="AC143" i="15"/>
  <c r="AL83" i="15"/>
  <c r="AM83" i="15" s="1"/>
  <c r="AL13" i="15"/>
  <c r="AM13" i="15" s="1"/>
  <c r="AL43" i="15"/>
  <c r="AQ43" i="15" s="1"/>
  <c r="AR43" i="15" s="1"/>
  <c r="AL59" i="15"/>
  <c r="AQ59" i="15" s="1"/>
  <c r="AR59" i="15" s="1"/>
  <c r="AL74" i="15"/>
  <c r="AL81" i="15"/>
  <c r="AM81" i="15" s="1"/>
  <c r="AL91" i="15"/>
  <c r="AM91" i="15" s="1"/>
  <c r="AL127" i="15"/>
  <c r="AM127" i="15" s="1"/>
  <c r="AL131" i="15"/>
  <c r="AM131" i="15" s="1"/>
  <c r="AQ81" i="15"/>
  <c r="AR81" i="15" s="1"/>
  <c r="AL23" i="15"/>
  <c r="AL22" i="15"/>
  <c r="AL28" i="15"/>
  <c r="AL39" i="15"/>
  <c r="AL38" i="15"/>
  <c r="AL44" i="15"/>
  <c r="AL58" i="15"/>
  <c r="AL71" i="15"/>
  <c r="AL70" i="15"/>
  <c r="I202" i="15"/>
  <c r="AL57" i="15"/>
  <c r="AL121" i="15"/>
  <c r="AL120" i="15"/>
  <c r="AL125" i="15"/>
  <c r="AL124" i="15"/>
  <c r="I204" i="15"/>
  <c r="S214" i="15"/>
  <c r="V214" i="15" s="1"/>
  <c r="I221" i="15"/>
  <c r="AL10" i="15"/>
  <c r="AL11" i="15"/>
  <c r="AL75" i="15"/>
  <c r="AL76" i="15"/>
  <c r="S212" i="15"/>
  <c r="V212" i="15" s="1"/>
  <c r="AL15" i="15"/>
  <c r="AL14" i="15"/>
  <c r="AL18" i="15"/>
  <c r="AL31" i="15"/>
  <c r="AL30" i="15"/>
  <c r="AL34" i="15"/>
  <c r="AL36" i="15"/>
  <c r="AL47" i="15"/>
  <c r="AL46" i="15"/>
  <c r="AL50" i="15"/>
  <c r="AL52" i="15"/>
  <c r="AL63" i="15"/>
  <c r="AL62" i="15"/>
  <c r="AL66" i="15"/>
  <c r="AL68" i="15"/>
  <c r="AL95" i="15"/>
  <c r="AL97" i="15"/>
  <c r="I210" i="15"/>
  <c r="AL12" i="15"/>
  <c r="AL55" i="15"/>
  <c r="AL54" i="15"/>
  <c r="I143" i="15"/>
  <c r="U143" i="15"/>
  <c r="Y143" i="15"/>
  <c r="AK143" i="15"/>
  <c r="AL17" i="15"/>
  <c r="AL33" i="15"/>
  <c r="AL49" i="15"/>
  <c r="AL65" i="15"/>
  <c r="AL101" i="15"/>
  <c r="AL100" i="15"/>
  <c r="AL117" i="15"/>
  <c r="AL116" i="15"/>
  <c r="S206" i="15"/>
  <c r="V206" i="15" s="1"/>
  <c r="AL26" i="15"/>
  <c r="G143" i="15"/>
  <c r="K143" i="15"/>
  <c r="O143" i="15"/>
  <c r="S143" i="15"/>
  <c r="W143" i="15"/>
  <c r="AA143" i="15"/>
  <c r="AE143" i="15"/>
  <c r="AI143" i="15"/>
  <c r="AL16" i="15"/>
  <c r="AL24" i="15"/>
  <c r="AL32" i="15"/>
  <c r="AL40" i="15"/>
  <c r="AL48" i="15"/>
  <c r="AL56" i="15"/>
  <c r="AL64" i="15"/>
  <c r="AL72" i="15"/>
  <c r="AL85" i="15"/>
  <c r="AL84" i="15"/>
  <c r="AL87" i="15"/>
  <c r="AL103" i="15"/>
  <c r="AL105" i="15"/>
  <c r="AL129" i="15"/>
  <c r="AL128" i="15"/>
  <c r="AL133" i="15"/>
  <c r="AL132" i="15"/>
  <c r="AL135" i="15"/>
  <c r="I200" i="15"/>
  <c r="I208" i="15"/>
  <c r="S210" i="15"/>
  <c r="V210" i="15" s="1"/>
  <c r="I216" i="15"/>
  <c r="H143" i="15"/>
  <c r="L143" i="15"/>
  <c r="P143" i="15"/>
  <c r="T143" i="15"/>
  <c r="X143" i="15"/>
  <c r="AB143" i="15"/>
  <c r="AF143" i="15"/>
  <c r="AJ143" i="15"/>
  <c r="K213" i="15"/>
  <c r="K211" i="15"/>
  <c r="K209" i="15"/>
  <c r="K207" i="15"/>
  <c r="K205" i="15"/>
  <c r="K197" i="15"/>
  <c r="I219" i="15"/>
  <c r="I217" i="15"/>
  <c r="I215" i="15"/>
  <c r="S213" i="15"/>
  <c r="V213" i="15" s="1"/>
  <c r="I213" i="15"/>
  <c r="S211" i="15"/>
  <c r="V211" i="15" s="1"/>
  <c r="I211" i="15"/>
  <c r="S209" i="15"/>
  <c r="V209" i="15" s="1"/>
  <c r="I209" i="15"/>
  <c r="S207" i="15"/>
  <c r="V207" i="15" s="1"/>
  <c r="I207" i="15"/>
  <c r="S205" i="15"/>
  <c r="V205" i="15" s="1"/>
  <c r="I205" i="15"/>
  <c r="I203" i="15"/>
  <c r="I201" i="15"/>
  <c r="I199" i="15"/>
  <c r="I197" i="15"/>
  <c r="K214" i="15"/>
  <c r="K212" i="15"/>
  <c r="K210" i="15"/>
  <c r="K208" i="15"/>
  <c r="K206" i="15"/>
  <c r="K204" i="15"/>
  <c r="K202" i="15"/>
  <c r="K198" i="15"/>
  <c r="AL79" i="15"/>
  <c r="AL78" i="15"/>
  <c r="AL89" i="15"/>
  <c r="AL88" i="15"/>
  <c r="AL93" i="15"/>
  <c r="AL92" i="15"/>
  <c r="AL109" i="15"/>
  <c r="AL108" i="15"/>
  <c r="AL111" i="15"/>
  <c r="AL113" i="15"/>
  <c r="AL137" i="15"/>
  <c r="AL136" i="15"/>
  <c r="AL141" i="15"/>
  <c r="AL140" i="15"/>
  <c r="I198" i="15"/>
  <c r="I206" i="15"/>
  <c r="S208" i="15"/>
  <c r="V208" i="15" s="1"/>
  <c r="I214" i="15"/>
  <c r="AL86" i="15"/>
  <c r="AL94" i="15"/>
  <c r="AL102" i="15"/>
  <c r="AL110" i="15"/>
  <c r="AL118" i="15"/>
  <c r="AL126" i="15"/>
  <c r="AL134" i="15"/>
  <c r="AL175" i="15" l="1"/>
  <c r="AN175" i="15" s="1"/>
  <c r="AL174" i="15"/>
  <c r="AN174" i="15" s="1"/>
  <c r="M220" i="15"/>
  <c r="P220" i="15" s="1"/>
  <c r="AM41" i="15"/>
  <c r="AM19" i="15"/>
  <c r="AM77" i="15"/>
  <c r="AM119" i="15"/>
  <c r="AL151" i="15"/>
  <c r="AN151" i="15" s="1"/>
  <c r="AL165" i="15"/>
  <c r="AN165" i="15" s="1"/>
  <c r="AL173" i="15"/>
  <c r="AN173" i="15" s="1"/>
  <c r="AL156" i="15"/>
  <c r="AN156" i="15" s="1"/>
  <c r="AL172" i="15"/>
  <c r="AN172" i="15" s="1"/>
  <c r="AL160" i="15"/>
  <c r="AN160" i="15" s="1"/>
  <c r="AL167" i="15"/>
  <c r="AN167" i="15" s="1"/>
  <c r="AL152" i="15"/>
  <c r="AN152" i="15" s="1"/>
  <c r="AL154" i="15"/>
  <c r="AN154" i="15" s="1"/>
  <c r="AL153" i="15"/>
  <c r="AN153" i="15" s="1"/>
  <c r="AL170" i="15"/>
  <c r="AN170" i="15" s="1"/>
  <c r="AL158" i="15"/>
  <c r="AN158" i="15" s="1"/>
  <c r="AL163" i="15"/>
  <c r="AN163" i="15" s="1"/>
  <c r="AL157" i="15"/>
  <c r="AN157" i="15" s="1"/>
  <c r="AL162" i="15"/>
  <c r="AN162" i="15" s="1"/>
  <c r="AL169" i="15"/>
  <c r="AN169" i="15" s="1"/>
  <c r="AL171" i="15"/>
  <c r="AN171" i="15" s="1"/>
  <c r="AL155" i="15"/>
  <c r="AN155" i="15" s="1"/>
  <c r="AL166" i="15"/>
  <c r="AN166" i="15" s="1"/>
  <c r="AL168" i="15"/>
  <c r="AN168" i="15" s="1"/>
  <c r="AL161" i="15"/>
  <c r="AN161" i="15" s="1"/>
  <c r="AL164" i="15"/>
  <c r="AN164" i="15" s="1"/>
  <c r="AL159" i="15"/>
  <c r="AN159" i="15" s="1"/>
  <c r="AM51" i="15"/>
  <c r="AQ139" i="15"/>
  <c r="AR139" i="15" s="1"/>
  <c r="AM61" i="15"/>
  <c r="M212" i="15"/>
  <c r="P212" i="15" s="1"/>
  <c r="AQ13" i="15"/>
  <c r="S198" i="15" s="1"/>
  <c r="V198" i="15" s="1"/>
  <c r="AQ35" i="15"/>
  <c r="AR35" i="15" s="1"/>
  <c r="AQ69" i="15"/>
  <c r="AR69" i="15" s="1"/>
  <c r="AQ115" i="15"/>
  <c r="AR115" i="15" s="1"/>
  <c r="AQ99" i="15"/>
  <c r="AR99" i="15" s="1"/>
  <c r="AM53" i="15"/>
  <c r="AM107" i="15"/>
  <c r="AQ83" i="15"/>
  <c r="AR83" i="15" s="1"/>
  <c r="AM21" i="15"/>
  <c r="AQ45" i="15"/>
  <c r="AR45" i="15" s="1"/>
  <c r="M211" i="15"/>
  <c r="P211" i="15" s="1"/>
  <c r="M207" i="15"/>
  <c r="P207" i="15" s="1"/>
  <c r="M197" i="15"/>
  <c r="P197" i="15" s="1"/>
  <c r="AQ131" i="15"/>
  <c r="AR131" i="15" s="1"/>
  <c r="AM123" i="15"/>
  <c r="AM37" i="15"/>
  <c r="AQ29" i="15"/>
  <c r="AR29" i="15" s="1"/>
  <c r="AQ127" i="15"/>
  <c r="AR127" i="15" s="1"/>
  <c r="AM67" i="15"/>
  <c r="AM27" i="15"/>
  <c r="AM25" i="15"/>
  <c r="AM59" i="15"/>
  <c r="AM73" i="15"/>
  <c r="AQ91" i="15"/>
  <c r="AR91" i="15" s="1"/>
  <c r="AM43" i="15"/>
  <c r="M206" i="15"/>
  <c r="P206" i="15" s="1"/>
  <c r="M199" i="15"/>
  <c r="P199" i="15" s="1"/>
  <c r="M205" i="15"/>
  <c r="P205" i="15" s="1"/>
  <c r="M209" i="15"/>
  <c r="P209" i="15" s="1"/>
  <c r="M213" i="15"/>
  <c r="P213" i="15" s="1"/>
  <c r="AQ113" i="15"/>
  <c r="AR113" i="15" s="1"/>
  <c r="AM113" i="15"/>
  <c r="AQ141" i="15"/>
  <c r="AR141" i="15" s="1"/>
  <c r="AM141" i="15"/>
  <c r="AQ111" i="15"/>
  <c r="AR111" i="15" s="1"/>
  <c r="AM111" i="15"/>
  <c r="AQ93" i="15"/>
  <c r="AR93" i="15" s="1"/>
  <c r="AM93" i="15"/>
  <c r="AQ79" i="15"/>
  <c r="AR79" i="15" s="1"/>
  <c r="AM79" i="15"/>
  <c r="AQ135" i="15"/>
  <c r="AR135" i="15" s="1"/>
  <c r="AM135" i="15"/>
  <c r="AQ129" i="15"/>
  <c r="AR129" i="15" s="1"/>
  <c r="AM129" i="15"/>
  <c r="AQ103" i="15"/>
  <c r="AR103" i="15" s="1"/>
  <c r="AM103" i="15"/>
  <c r="AQ101" i="15"/>
  <c r="AR101" i="15" s="1"/>
  <c r="AM101" i="15"/>
  <c r="AQ55" i="15"/>
  <c r="AR55" i="15" s="1"/>
  <c r="AM55" i="15"/>
  <c r="AQ97" i="15"/>
  <c r="AR97" i="15" s="1"/>
  <c r="AM97" i="15"/>
  <c r="AQ121" i="15"/>
  <c r="AM121" i="15"/>
  <c r="AQ57" i="15"/>
  <c r="AR57" i="15" s="1"/>
  <c r="AM57" i="15"/>
  <c r="AQ39" i="15"/>
  <c r="AR39" i="15" s="1"/>
  <c r="AM39" i="15"/>
  <c r="M214" i="15"/>
  <c r="P214" i="15" s="1"/>
  <c r="M198" i="15"/>
  <c r="P198" i="15" s="1"/>
  <c r="AQ137" i="15"/>
  <c r="AR137" i="15" s="1"/>
  <c r="AM137" i="15"/>
  <c r="AQ109" i="15"/>
  <c r="AR109" i="15" s="1"/>
  <c r="AM109" i="15"/>
  <c r="AQ89" i="15"/>
  <c r="AR89" i="15" s="1"/>
  <c r="AM89" i="15"/>
  <c r="AQ85" i="15"/>
  <c r="AR85" i="15" s="1"/>
  <c r="AM85" i="15"/>
  <c r="AL143" i="15"/>
  <c r="AQ33" i="15"/>
  <c r="AR33" i="15" s="1"/>
  <c r="AM33" i="15"/>
  <c r="AQ95" i="15"/>
  <c r="AR95" i="15" s="1"/>
  <c r="AM95" i="15"/>
  <c r="AQ63" i="15"/>
  <c r="AR63" i="15" s="1"/>
  <c r="AM63" i="15"/>
  <c r="AQ47" i="15"/>
  <c r="AR47" i="15" s="1"/>
  <c r="AM47" i="15"/>
  <c r="AQ75" i="15"/>
  <c r="AR75" i="15" s="1"/>
  <c r="AM75" i="15"/>
  <c r="M202" i="15"/>
  <c r="P202" i="15" s="1"/>
  <c r="AQ133" i="15"/>
  <c r="AR133" i="15" s="1"/>
  <c r="AM133" i="15"/>
  <c r="AQ117" i="15"/>
  <c r="AR117" i="15" s="1"/>
  <c r="AM117" i="15"/>
  <c r="AQ65" i="15"/>
  <c r="AR65" i="15" s="1"/>
  <c r="AM65" i="15"/>
  <c r="AQ17" i="15"/>
  <c r="AR17" i="15" s="1"/>
  <c r="AM17" i="15"/>
  <c r="M210" i="15"/>
  <c r="P210" i="15" s="1"/>
  <c r="AQ31" i="15"/>
  <c r="AR31" i="15" s="1"/>
  <c r="AM31" i="15"/>
  <c r="AQ11" i="15"/>
  <c r="AM11" i="15"/>
  <c r="M204" i="15"/>
  <c r="P204" i="15" s="1"/>
  <c r="AQ125" i="15"/>
  <c r="AR125" i="15" s="1"/>
  <c r="AM125" i="15"/>
  <c r="M208" i="15"/>
  <c r="P208" i="15" s="1"/>
  <c r="AQ105" i="15"/>
  <c r="AR105" i="15" s="1"/>
  <c r="AM105" i="15"/>
  <c r="AQ87" i="15"/>
  <c r="AR87" i="15" s="1"/>
  <c r="AM87" i="15"/>
  <c r="AQ49" i="15"/>
  <c r="AR49" i="15" s="1"/>
  <c r="AM49" i="15"/>
  <c r="AQ15" i="15"/>
  <c r="AM15" i="15"/>
  <c r="AQ71" i="15"/>
  <c r="AR71" i="15" s="1"/>
  <c r="AM71" i="15"/>
  <c r="AQ23" i="15"/>
  <c r="AM23" i="15"/>
  <c r="AN176" i="15" l="1"/>
  <c r="G148" i="15" s="1"/>
  <c r="Y148" i="15" s="1"/>
  <c r="AM148" i="15" s="1"/>
  <c r="AR13" i="15"/>
  <c r="S197" i="15"/>
  <c r="V197" i="15" s="1"/>
  <c r="AR11" i="15"/>
  <c r="K201" i="15"/>
  <c r="M201" i="15" s="1"/>
  <c r="P201" i="15" s="1"/>
  <c r="S199" i="15"/>
  <c r="V199" i="15" s="1"/>
  <c r="AR15" i="15"/>
  <c r="K203" i="15"/>
  <c r="M203" i="15" s="1"/>
  <c r="P203" i="15" s="1"/>
  <c r="S203" i="15"/>
  <c r="V203" i="15" s="1"/>
  <c r="S202" i="15"/>
  <c r="V202" i="15" s="1"/>
  <c r="S204" i="15"/>
  <c r="V204" i="15" s="1"/>
  <c r="AR121" i="15"/>
  <c r="S218" i="15"/>
  <c r="V218" i="15" s="1"/>
  <c r="S219" i="15"/>
  <c r="V219" i="15" s="1"/>
  <c r="S215" i="15"/>
  <c r="V215" i="15" s="1"/>
  <c r="S221" i="15"/>
  <c r="V221" i="15" s="1"/>
  <c r="S217" i="15"/>
  <c r="V217" i="15" s="1"/>
  <c r="S216" i="15"/>
  <c r="V216" i="15" s="1"/>
  <c r="S201" i="15"/>
  <c r="V201" i="15" s="1"/>
  <c r="AR23" i="15"/>
  <c r="K200" i="15" s="1"/>
  <c r="M200" i="15" s="1"/>
  <c r="P200" i="15" s="1"/>
  <c r="S200" i="15"/>
  <c r="V200" i="15" s="1"/>
  <c r="K215" i="15" l="1"/>
  <c r="M215" i="15" s="1"/>
  <c r="P215" i="15" s="1"/>
  <c r="K221" i="15"/>
  <c r="M221" i="15" s="1"/>
  <c r="P221" i="15" s="1"/>
  <c r="K217" i="15"/>
  <c r="M217" i="15" s="1"/>
  <c r="P217" i="15" s="1"/>
  <c r="K219" i="15"/>
  <c r="M219" i="15" s="1"/>
  <c r="P219" i="15" s="1"/>
  <c r="K218" i="15"/>
  <c r="M218" i="15" s="1"/>
  <c r="P218" i="15" s="1"/>
  <c r="K216" i="15"/>
  <c r="M216" i="15" s="1"/>
  <c r="P216" i="15" s="1"/>
</calcChain>
</file>

<file path=xl/comments1.xml><?xml version="1.0" encoding="utf-8"?>
<comments xmlns="http://schemas.openxmlformats.org/spreadsheetml/2006/main">
  <authors>
    <author>大阪府</author>
  </authors>
  <commentList>
    <comment ref="C4" authorId="0" shapeId="0">
      <text>
        <r>
          <rPr>
            <b/>
            <sz val="9"/>
            <color indexed="81"/>
            <rFont val="MS P ゴシック"/>
            <family val="3"/>
            <charset val="128"/>
          </rPr>
          <t>当該月の月始め日を入力してください。（例：4/1と入力すると2019/4/1と表記され、月の日数も計算されます。）</t>
        </r>
        <r>
          <rPr>
            <sz val="9"/>
            <color indexed="81"/>
            <rFont val="MS P ゴシック"/>
            <family val="3"/>
            <charset val="128"/>
          </rPr>
          <t xml:space="preserve">
</t>
        </r>
      </text>
    </comment>
    <comment ref="E4" authorId="0" shapeId="0">
      <text>
        <r>
          <rPr>
            <b/>
            <sz val="9"/>
            <color indexed="81"/>
            <rFont val="MS P ゴシック"/>
            <family val="3"/>
            <charset val="128"/>
          </rPr>
          <t>施設が設定した勤務形態、時間数が表示されます。</t>
        </r>
      </text>
    </comment>
    <comment ref="G9" authorId="0" shapeId="0">
      <text>
        <r>
          <rPr>
            <b/>
            <sz val="9"/>
            <color indexed="81"/>
            <rFont val="MS P ゴシック"/>
            <family val="3"/>
            <charset val="128"/>
          </rPr>
          <t>月初め日を入力すると曜日が自動で表示されます。</t>
        </r>
        <r>
          <rPr>
            <sz val="9"/>
            <color indexed="81"/>
            <rFont val="MS P ゴシック"/>
            <family val="3"/>
            <charset val="128"/>
          </rPr>
          <t xml:space="preserve">
</t>
        </r>
      </text>
    </comment>
    <comment ref="Q10" authorId="0" shapeId="0">
      <text>
        <r>
          <rPr>
            <b/>
            <sz val="9"/>
            <color indexed="81"/>
            <rFont val="MS P ゴシック"/>
            <family val="3"/>
            <charset val="128"/>
          </rPr>
          <t>施設が設定した勤務形態を選択入力すると、下段に設定した時間数が表示されます。</t>
        </r>
      </text>
    </comment>
    <comment ref="AL10" authorId="0" shapeId="0">
      <text>
        <r>
          <rPr>
            <b/>
            <sz val="9"/>
            <color indexed="81"/>
            <rFont val="MS P ゴシック"/>
            <family val="3"/>
            <charset val="128"/>
          </rPr>
          <t>月の日数分の時間数の合計が表示されます。</t>
        </r>
        <r>
          <rPr>
            <sz val="9"/>
            <color indexed="81"/>
            <rFont val="MS P ゴシック"/>
            <family val="3"/>
            <charset val="128"/>
          </rPr>
          <t xml:space="preserve">
</t>
        </r>
      </text>
    </comment>
    <comment ref="AL11" authorId="0" shapeId="0">
      <text>
        <r>
          <rPr>
            <b/>
            <sz val="9"/>
            <color indexed="81"/>
            <rFont val="MS P ゴシック"/>
            <family val="3"/>
            <charset val="128"/>
          </rPr>
          <t>４週の時間数の合計が表示されます。</t>
        </r>
      </text>
    </comment>
    <comment ref="AP11" authorId="0" shapeId="0">
      <text>
        <r>
          <rPr>
            <b/>
            <sz val="9"/>
            <color indexed="81"/>
            <rFont val="MS P ゴシック"/>
            <family val="3"/>
            <charset val="128"/>
          </rPr>
          <t>常勤Ａ又はＢの場合は、「1.0」と表示されます。</t>
        </r>
      </text>
    </comment>
    <comment ref="AQ11" authorId="0" shapeId="0">
      <text>
        <r>
          <rPr>
            <b/>
            <sz val="9"/>
            <color indexed="81"/>
            <rFont val="MS P ゴシック"/>
            <family val="3"/>
            <charset val="128"/>
          </rPr>
          <t>常勤・非常勤に関わらず、勤務時間数（実労働時間数）が表示されます。</t>
        </r>
      </text>
    </comment>
    <comment ref="AR11" authorId="0" shapeId="0">
      <text>
        <r>
          <rPr>
            <b/>
            <sz val="9"/>
            <color indexed="81"/>
            <rFont val="MS P ゴシック"/>
            <family val="3"/>
            <charset val="128"/>
          </rPr>
          <t>非常勤Ｃ又はＤの場合は、合計時間数が表示されます。</t>
        </r>
        <r>
          <rPr>
            <sz val="9"/>
            <color indexed="81"/>
            <rFont val="MS P ゴシック"/>
            <family val="3"/>
            <charset val="128"/>
          </rPr>
          <t xml:space="preserve">
</t>
        </r>
      </text>
    </comment>
    <comment ref="D12" authorId="0" shapeId="0">
      <text>
        <r>
          <rPr>
            <b/>
            <sz val="9"/>
            <color indexed="81"/>
            <rFont val="MS P ゴシック"/>
            <family val="3"/>
            <charset val="128"/>
          </rPr>
          <t>このセルのタブをクリックすると、勤務形態ＡＢＣＤが表示されるので選択入力してください。</t>
        </r>
      </text>
    </comment>
    <comment ref="C14" authorId="0" shapeId="0">
      <text>
        <r>
          <rPr>
            <b/>
            <sz val="9"/>
            <color indexed="81"/>
            <rFont val="MS P ゴシック"/>
            <family val="3"/>
            <charset val="128"/>
          </rPr>
          <t xml:space="preserve">このセルのタブをクリックすると、施設で設定した職種が表示されるので選択入力してください。
</t>
        </r>
      </text>
    </comment>
    <comment ref="B76" authorId="0" shapeId="0">
      <text>
        <r>
          <rPr>
            <b/>
            <sz val="9"/>
            <color indexed="81"/>
            <rFont val="MS P ゴシック"/>
            <family val="3"/>
            <charset val="128"/>
          </rPr>
          <t>34）～64）行までは非表示にしています。</t>
        </r>
      </text>
    </comment>
    <comment ref="B140" authorId="0" shapeId="0">
      <text>
        <r>
          <rPr>
            <b/>
            <sz val="9"/>
            <color indexed="81"/>
            <rFont val="MS P ゴシック"/>
            <family val="3"/>
            <charset val="128"/>
          </rPr>
          <t>65）以上作成する場合は、139行目と140行目の間に行の挿入をして、必要な行数を確保してください。</t>
        </r>
      </text>
    </comment>
    <comment ref="G142" authorId="0" shapeId="0">
      <text>
        <r>
          <rPr>
            <b/>
            <sz val="9"/>
            <color indexed="81"/>
            <rFont val="MS P ゴシック"/>
            <family val="3"/>
            <charset val="128"/>
          </rPr>
          <t>夜勤人員数（実人数）の計算範囲が10行目から142行目までとしているため、この行を削除しないでください。</t>
        </r>
      </text>
    </comment>
    <comment ref="AJ148" authorId="0" shapeId="0">
      <text>
        <r>
          <rPr>
            <b/>
            <sz val="9"/>
            <color indexed="81"/>
            <rFont val="MS P ゴシック"/>
            <family val="3"/>
            <charset val="128"/>
          </rPr>
          <t>夜勤配置加算算定の場合に数値を入力してください。</t>
        </r>
      </text>
    </comment>
    <comment ref="AM148" authorId="0" shapeId="0">
      <text>
        <r>
          <rPr>
            <b/>
            <sz val="9"/>
            <color indexed="81"/>
            <rFont val="MS P ゴシック"/>
            <family val="3"/>
            <charset val="128"/>
          </rPr>
          <t>１日平均夜勤職員数が、必要な夜勤職員数を上回っていれば”OK”と表示されます。</t>
        </r>
      </text>
    </comment>
    <comment ref="G151" authorId="0" shapeId="0">
      <text>
        <r>
          <rPr>
            <b/>
            <sz val="9"/>
            <color indexed="81"/>
            <rFont val="MS P ゴシック"/>
            <family val="3"/>
            <charset val="128"/>
          </rPr>
          <t>勤務形態一覧から左記勤務形態の回数が集計されます。各列・各行も同じ。</t>
        </r>
      </text>
    </comment>
    <comment ref="AM151" authorId="0" shapeId="0">
      <text>
        <r>
          <rPr>
            <b/>
            <sz val="9"/>
            <color indexed="81"/>
            <rFont val="MS P ゴシック"/>
            <family val="3"/>
            <charset val="128"/>
          </rPr>
          <t>勤務形態ごとの１月間の勤務時間が集計されます。</t>
        </r>
      </text>
    </comment>
    <comment ref="C192" authorId="0" shapeId="0">
      <text>
        <r>
          <rPr>
            <b/>
            <sz val="9"/>
            <color indexed="81"/>
            <rFont val="MS P ゴシック"/>
            <family val="3"/>
            <charset val="128"/>
          </rPr>
          <t>法人（施設）が定める常勤の従業者が勤務すべき時間数を入力してください。</t>
        </r>
      </text>
    </comment>
    <comment ref="Z192" authorId="0" shapeId="0">
      <text>
        <r>
          <rPr>
            <b/>
            <sz val="9"/>
            <color indexed="81"/>
            <rFont val="MS P ゴシック"/>
            <family val="3"/>
            <charset val="128"/>
          </rPr>
          <t>午後10時から翌日午前5時までを含む連続する16時間で施設で定めた夜勤時間帯を入力してください。</t>
        </r>
      </text>
    </comment>
    <comment ref="E196" authorId="0" shapeId="0">
      <text>
        <r>
          <rPr>
            <b/>
            <sz val="9"/>
            <color indexed="81"/>
            <rFont val="MS P ゴシック"/>
            <family val="3"/>
            <charset val="128"/>
          </rPr>
          <t>施設が設定した職種を入力してください。
この欄に入力すると勤務形態一覧で選択入力できます。</t>
        </r>
      </text>
    </comment>
    <comment ref="I196" authorId="0" shapeId="0">
      <text>
        <r>
          <rPr>
            <b/>
            <sz val="9"/>
            <color indexed="81"/>
            <rFont val="MS P ゴシック"/>
            <family val="3"/>
            <charset val="128"/>
          </rPr>
          <t>勤務形態一覧の①ＡＢの合計数値が表示されます。</t>
        </r>
      </text>
    </comment>
    <comment ref="K196" authorId="0" shapeId="0">
      <text>
        <r>
          <rPr>
            <b/>
            <sz val="9"/>
            <color indexed="81"/>
            <rFont val="MS P ゴシック"/>
            <family val="3"/>
            <charset val="128"/>
          </rPr>
          <t>勤務形態一覧の③ＣＤの合計数値が表示されます。</t>
        </r>
        <r>
          <rPr>
            <sz val="9"/>
            <color indexed="81"/>
            <rFont val="MS P ゴシック"/>
            <family val="3"/>
            <charset val="128"/>
          </rPr>
          <t xml:space="preserve">
</t>
        </r>
      </text>
    </comment>
    <comment ref="M196" authorId="0" shapeId="0">
      <text>
        <r>
          <rPr>
            <b/>
            <sz val="9"/>
            <color indexed="81"/>
            <rFont val="MS P ゴシック"/>
            <family val="3"/>
            <charset val="128"/>
          </rPr>
          <t>①ＡＢと③ＣＤの常勤換算数が表示されます。</t>
        </r>
      </text>
    </comment>
    <comment ref="S196" authorId="0" shapeId="0">
      <text>
        <r>
          <rPr>
            <b/>
            <sz val="9"/>
            <color indexed="81"/>
            <rFont val="MS P ゴシック"/>
            <family val="3"/>
            <charset val="128"/>
          </rPr>
          <t>②換算（参考）は、全職種の実労働時間数の合計を表示しています。
この数値をもって人員基準が満たされているか判断するためのものではなく、例えば、人員基準は満たされているが、職員が「人員不足を感じる」といった場合などに確認するための目安です。</t>
        </r>
      </text>
    </comment>
    <comment ref="AC197" authorId="0" shapeId="0">
      <text>
        <r>
          <rPr>
            <b/>
            <sz val="9"/>
            <color indexed="81"/>
            <rFont val="MS P ゴシック"/>
            <family val="3"/>
            <charset val="128"/>
          </rPr>
          <t>施設が設定した勤務形態を入力してください。
この欄に入力すると勤務形態一覧で選択入力できます。
※太い枠の夜勤と明けについては、勤務形態一覧の最終行に「看護職員・介護職員の夜勤人員数（実人数）」の集計を行えるよう設定しています。</t>
        </r>
      </text>
    </comment>
    <comment ref="AN197" authorId="0" shapeId="0">
      <text>
        <r>
          <rPr>
            <b/>
            <sz val="9"/>
            <color indexed="81"/>
            <rFont val="MS P ゴシック"/>
            <family val="3"/>
            <charset val="128"/>
          </rPr>
          <t>この欄は、勤務形態一覧の上段に表示するための情報ですので、削除・入力等行わないでください。</t>
        </r>
        <r>
          <rPr>
            <sz val="9"/>
            <color indexed="81"/>
            <rFont val="MS P ゴシック"/>
            <family val="3"/>
            <charset val="128"/>
          </rPr>
          <t xml:space="preserve">
</t>
        </r>
      </text>
    </comment>
    <comment ref="AP197" authorId="0" shapeId="0">
      <text>
        <r>
          <rPr>
            <b/>
            <sz val="9"/>
            <color indexed="81"/>
            <rFont val="MS P ゴシック"/>
            <family val="3"/>
            <charset val="128"/>
          </rPr>
          <t>左記の勤務時間帯から夜勤時間帯の時間数を入力してください。便宜上２列で入力できるようにしています。</t>
        </r>
      </text>
    </comment>
  </commentList>
</comments>
</file>

<file path=xl/sharedStrings.xml><?xml version="1.0" encoding="utf-8"?>
<sst xmlns="http://schemas.openxmlformats.org/spreadsheetml/2006/main" count="1221" uniqueCount="325">
  <si>
    <t>日</t>
    <rPh sb="0" eb="1">
      <t>ヒ</t>
    </rPh>
    <phoneticPr fontId="1"/>
  </si>
  <si>
    <t>管理者</t>
    <rPh sb="0" eb="2">
      <t>カンリ</t>
    </rPh>
    <rPh sb="2" eb="3">
      <t>シャ</t>
    </rPh>
    <phoneticPr fontId="1"/>
  </si>
  <si>
    <t>職種</t>
    <rPh sb="0" eb="2">
      <t>ショクシュ</t>
    </rPh>
    <phoneticPr fontId="1"/>
  </si>
  <si>
    <t>備考</t>
    <rPh sb="0" eb="2">
      <t>ビコウ</t>
    </rPh>
    <phoneticPr fontId="1"/>
  </si>
  <si>
    <t>別紙7</t>
    <rPh sb="0" eb="2">
      <t>ベッシ</t>
    </rPh>
    <phoneticPr fontId="2"/>
  </si>
  <si>
    <t>A</t>
  </si>
  <si>
    <t>Ｂ</t>
  </si>
  <si>
    <t>Ｃ</t>
  </si>
  <si>
    <t>Ｄ</t>
  </si>
  <si>
    <t>勤務形態</t>
    <rPh sb="2" eb="4">
      <t>ケイタイ</t>
    </rPh>
    <phoneticPr fontId="2"/>
  </si>
  <si>
    <t>週平均</t>
  </si>
  <si>
    <t>職　　種</t>
  </si>
  <si>
    <t>氏　　名</t>
  </si>
  <si>
    <t>の勤務</t>
  </si>
  <si>
    <t>時間</t>
  </si>
  <si>
    <t>①</t>
  </si>
  <si>
    <t>第　　１　　週</t>
    <phoneticPr fontId="2"/>
  </si>
  <si>
    <t>第　　２　　週</t>
    <phoneticPr fontId="2"/>
  </si>
  <si>
    <t>第　　３　　週</t>
    <phoneticPr fontId="2"/>
  </si>
  <si>
    <t>第　　４　　週</t>
    <phoneticPr fontId="2"/>
  </si>
  <si>
    <t>年</t>
    <phoneticPr fontId="2"/>
  </si>
  <si>
    <t>月分）</t>
    <phoneticPr fontId="2"/>
  </si>
  <si>
    <t>月始め日</t>
    <rPh sb="0" eb="1">
      <t>ツキ</t>
    </rPh>
    <rPh sb="1" eb="2">
      <t>ハジ</t>
    </rPh>
    <rPh sb="3" eb="4">
      <t>ヒ</t>
    </rPh>
    <phoneticPr fontId="1"/>
  </si>
  <si>
    <t>常勤の従業者が月・週に勤務すべき時間数→</t>
    <rPh sb="7" eb="8">
      <t>ツキ</t>
    </rPh>
    <phoneticPr fontId="1"/>
  </si>
  <si>
    <t>第　　１　　週</t>
    <phoneticPr fontId="2"/>
  </si>
  <si>
    <t>第　　２　　週</t>
    <phoneticPr fontId="2"/>
  </si>
  <si>
    <t>第　　３　　週</t>
    <phoneticPr fontId="2"/>
  </si>
  <si>
    <t>第　　４　　週</t>
    <phoneticPr fontId="2"/>
  </si>
  <si>
    <t>４週の合計※カッコ内は月合計</t>
    <rPh sb="9" eb="10">
      <t>ナイ</t>
    </rPh>
    <rPh sb="11" eb="12">
      <t>ツキ</t>
    </rPh>
    <rPh sb="12" eb="14">
      <t>ゴウケイ</t>
    </rPh>
    <phoneticPr fontId="1"/>
  </si>
  <si>
    <t>曜日</t>
    <rPh sb="0" eb="2">
      <t>ヨウビ</t>
    </rPh>
    <phoneticPr fontId="1"/>
  </si>
  <si>
    <t>形態</t>
    <rPh sb="0" eb="2">
      <t>ケイタイ</t>
    </rPh>
    <phoneticPr fontId="1"/>
  </si>
  <si>
    <t>①AB</t>
    <phoneticPr fontId="1"/>
  </si>
  <si>
    <t>②換算</t>
    <rPh sb="1" eb="3">
      <t>カンザン</t>
    </rPh>
    <phoneticPr fontId="1"/>
  </si>
  <si>
    <t>③CD</t>
    <phoneticPr fontId="1"/>
  </si>
  <si>
    <t>1)</t>
    <phoneticPr fontId="1"/>
  </si>
  <si>
    <t>⑧</t>
  </si>
  <si>
    <t>⑦</t>
  </si>
  <si>
    <t>時間</t>
    <rPh sb="0" eb="2">
      <t>ジカン</t>
    </rPh>
    <phoneticPr fontId="1"/>
  </si>
  <si>
    <t>2)</t>
  </si>
  <si>
    <t>3)</t>
  </si>
  <si>
    <t>4)</t>
  </si>
  <si>
    <t>5)</t>
  </si>
  <si>
    <t>⑩</t>
  </si>
  <si>
    <t>6)</t>
  </si>
  <si>
    <t>特</t>
    <rPh sb="0" eb="1">
      <t>トク</t>
    </rPh>
    <phoneticPr fontId="1"/>
  </si>
  <si>
    <t>7)</t>
  </si>
  <si>
    <t>8)</t>
  </si>
  <si>
    <t>夜</t>
    <rPh sb="0" eb="1">
      <t>ヨル</t>
    </rPh>
    <phoneticPr fontId="1"/>
  </si>
  <si>
    <t>明</t>
    <rPh sb="0" eb="1">
      <t>ア</t>
    </rPh>
    <phoneticPr fontId="1"/>
  </si>
  <si>
    <t>9)</t>
  </si>
  <si>
    <t>10)</t>
  </si>
  <si>
    <t>11)</t>
  </si>
  <si>
    <t>12)</t>
  </si>
  <si>
    <t>13)</t>
  </si>
  <si>
    <t>14)</t>
  </si>
  <si>
    <t>15)</t>
  </si>
  <si>
    <t>16)</t>
  </si>
  <si>
    <t>17)</t>
  </si>
  <si>
    <t>18)</t>
  </si>
  <si>
    <t>19)</t>
  </si>
  <si>
    <t>20)</t>
  </si>
  <si>
    <t>21)</t>
  </si>
  <si>
    <t>22)</t>
  </si>
  <si>
    <t>23)</t>
  </si>
  <si>
    <t>②</t>
    <phoneticPr fontId="1"/>
  </si>
  <si>
    <t>24)</t>
  </si>
  <si>
    <t>①</t>
    <phoneticPr fontId="1"/>
  </si>
  <si>
    <t>25)</t>
  </si>
  <si>
    <t>③</t>
    <phoneticPr fontId="1"/>
  </si>
  <si>
    <t>26)</t>
  </si>
  <si>
    <t>27)</t>
  </si>
  <si>
    <t>有</t>
    <rPh sb="0" eb="1">
      <t>タモツ</t>
    </rPh>
    <phoneticPr fontId="1"/>
  </si>
  <si>
    <t>28)</t>
  </si>
  <si>
    <t>29)</t>
  </si>
  <si>
    <t>30)</t>
  </si>
  <si>
    <t>31)</t>
  </si>
  <si>
    <t>32)</t>
  </si>
  <si>
    <t>33)</t>
  </si>
  <si>
    <t>34)</t>
  </si>
  <si>
    <t>35)</t>
  </si>
  <si>
    <t>36)</t>
  </si>
  <si>
    <t>⑤</t>
    <phoneticPr fontId="1"/>
  </si>
  <si>
    <t>37)</t>
  </si>
  <si>
    <t>38)</t>
  </si>
  <si>
    <t>39)</t>
  </si>
  <si>
    <t>40)</t>
  </si>
  <si>
    <t>⑱</t>
    <phoneticPr fontId="1"/>
  </si>
  <si>
    <t>41)</t>
  </si>
  <si>
    <t>42)</t>
  </si>
  <si>
    <t>43)</t>
  </si>
  <si>
    <t>44)</t>
  </si>
  <si>
    <t>45)</t>
  </si>
  <si>
    <t>46)</t>
  </si>
  <si>
    <t>47)</t>
  </si>
  <si>
    <t>⑥</t>
  </si>
  <si>
    <t>48)</t>
  </si>
  <si>
    <t>49)</t>
  </si>
  <si>
    <t>50)</t>
  </si>
  <si>
    <t>51)</t>
  </si>
  <si>
    <t>52)</t>
  </si>
  <si>
    <t>53)</t>
  </si>
  <si>
    <t>54)</t>
  </si>
  <si>
    <t>55)</t>
  </si>
  <si>
    <t>56)</t>
  </si>
  <si>
    <t>57)</t>
  </si>
  <si>
    <t>58)</t>
  </si>
  <si>
    <t>59)</t>
  </si>
  <si>
    <t>60)</t>
  </si>
  <si>
    <t>61)</t>
  </si>
  <si>
    <t>62)</t>
  </si>
  <si>
    <t>63)</t>
  </si>
  <si>
    <t>64)</t>
  </si>
  <si>
    <t>65)</t>
  </si>
  <si>
    <r>
      <t>(備考</t>
    </r>
    <r>
      <rPr>
        <sz val="10"/>
        <color theme="1"/>
        <rFont val="HGPｺﾞｼｯｸM"/>
        <family val="3"/>
        <charset val="128"/>
      </rPr>
      <t>)</t>
    </r>
    <r>
      <rPr>
        <sz val="10"/>
        <rFont val="HGPｺﾞｼｯｸM"/>
        <family val="3"/>
        <charset val="128"/>
      </rPr>
      <t xml:space="preserve">  １</t>
    </r>
    <r>
      <rPr>
        <sz val="10"/>
        <color theme="1"/>
        <rFont val="HGPｺﾞｼｯｸM"/>
        <family val="3"/>
        <charset val="128"/>
      </rPr>
      <t xml:space="preserve">  本様式には短期入所生活介護に係る従業員を併せて記載してください</t>
    </r>
    <r>
      <rPr>
        <sz val="10"/>
        <rFont val="HGPｺﾞｼｯｸM"/>
        <family val="3"/>
        <charset val="128"/>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2"/>
  </si>
  <si>
    <r>
      <t xml:space="preserve">　      </t>
    </r>
    <r>
      <rPr>
        <sz val="10"/>
        <color theme="1"/>
        <rFont val="HGPｺﾞｼｯｸM"/>
        <family val="3"/>
        <charset val="128"/>
      </rPr>
      <t xml:space="preserve">  </t>
    </r>
    <r>
      <rPr>
        <sz val="10"/>
        <rFont val="HGPｺﾞｼｯｸM"/>
        <family val="3"/>
        <charset val="128"/>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2"/>
  </si>
  <si>
    <r>
      <t xml:space="preserve">　 　   </t>
    </r>
    <r>
      <rPr>
        <sz val="10"/>
        <color theme="1"/>
        <rFont val="HGPｺﾞｼｯｸM"/>
        <family val="3"/>
        <charset val="128"/>
      </rPr>
      <t xml:space="preserve">  </t>
    </r>
    <r>
      <rPr>
        <sz val="10"/>
        <rFont val="HGPｺﾞｼｯｸM"/>
        <family val="3"/>
        <charset val="128"/>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2"/>
  </si>
  <si>
    <r>
      <t xml:space="preserve">　　　  </t>
    </r>
    <r>
      <rPr>
        <sz val="10"/>
        <color theme="1"/>
        <rFont val="HGPｺﾞｼｯｸM"/>
        <family val="3"/>
        <charset val="128"/>
      </rPr>
      <t xml:space="preserve">  </t>
    </r>
    <r>
      <rPr>
        <sz val="10"/>
        <rFont val="HGPｺﾞｼｯｸM"/>
        <family val="3"/>
        <charset val="128"/>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</si>
  <si>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</si>
  <si>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r>
      <t xml:space="preserve">　　　  </t>
    </r>
    <r>
      <rPr>
        <sz val="10"/>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</si>
  <si>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0"/>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</si>
  <si>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t>常勤の従業者が週に勤務すべき時間数</t>
    <phoneticPr fontId="1"/>
  </si>
  <si>
    <t>ｈ/日×</t>
    <rPh sb="2" eb="3">
      <t>ヒ</t>
    </rPh>
    <phoneticPr fontId="1"/>
  </si>
  <si>
    <t>日＝</t>
    <rPh sb="0" eb="1">
      <t>ヒ</t>
    </rPh>
    <phoneticPr fontId="1"/>
  </si>
  <si>
    <t>ｈ/週</t>
    <rPh sb="2" eb="3">
      <t>シュウ</t>
    </rPh>
    <phoneticPr fontId="1"/>
  </si>
  <si>
    <t>夜勤時間帯</t>
    <rPh sb="0" eb="2">
      <t>ヤキン</t>
    </rPh>
    <rPh sb="2" eb="5">
      <t>ジカンタイ</t>
    </rPh>
    <phoneticPr fontId="1"/>
  </si>
  <si>
    <t>夜/明</t>
    <rPh sb="0" eb="1">
      <t>ヨル</t>
    </rPh>
    <rPh sb="2" eb="3">
      <t>ア</t>
    </rPh>
    <phoneticPr fontId="1"/>
  </si>
  <si>
    <t>～</t>
    <phoneticPr fontId="1"/>
  </si>
  <si>
    <t>ｈ</t>
    <phoneticPr fontId="1"/>
  </si>
  <si>
    <t>週＝</t>
    <rPh sb="0" eb="1">
      <t>シュウ</t>
    </rPh>
    <phoneticPr fontId="1"/>
  </si>
  <si>
    <t>ｈ/月</t>
    <rPh sb="2" eb="3">
      <t>ツキ</t>
    </rPh>
    <phoneticPr fontId="1"/>
  </si>
  <si>
    <t>人数</t>
    <rPh sb="0" eb="2">
      <t>ニンズ</t>
    </rPh>
    <phoneticPr fontId="1"/>
  </si>
  <si>
    <t>①AB</t>
  </si>
  <si>
    <t>③CD</t>
  </si>
  <si>
    <t>計</t>
    <rPh sb="0" eb="1">
      <t>ケイ</t>
    </rPh>
    <phoneticPr fontId="1"/>
  </si>
  <si>
    <t>②換算（参考）</t>
    <rPh sb="1" eb="3">
      <t>カンザン</t>
    </rPh>
    <rPh sb="4" eb="6">
      <t>サンコウ</t>
    </rPh>
    <phoneticPr fontId="1"/>
  </si>
  <si>
    <t>勤務形態</t>
    <rPh sb="0" eb="2">
      <t>キンム</t>
    </rPh>
    <rPh sb="2" eb="4">
      <t>ケイタイ</t>
    </rPh>
    <phoneticPr fontId="1"/>
  </si>
  <si>
    <t>勤務時間帯</t>
    <rPh sb="0" eb="2">
      <t>キンム</t>
    </rPh>
    <rPh sb="2" eb="4">
      <t>ジカン</t>
    </rPh>
    <rPh sb="4" eb="5">
      <t>タイ</t>
    </rPh>
    <phoneticPr fontId="1"/>
  </si>
  <si>
    <t>勤務時間</t>
    <rPh sb="0" eb="2">
      <t>キンム</t>
    </rPh>
    <rPh sb="2" eb="4">
      <t>ジカン</t>
    </rPh>
    <phoneticPr fontId="1"/>
  </si>
  <si>
    <t>夜勤時間帯の時間</t>
    <rPh sb="0" eb="2">
      <t>ヤキン</t>
    </rPh>
    <rPh sb="2" eb="5">
      <t>ジカンタイ</t>
    </rPh>
    <rPh sb="6" eb="8">
      <t>ジカン</t>
    </rPh>
    <phoneticPr fontId="1"/>
  </si>
  <si>
    <t>→</t>
    <phoneticPr fontId="1"/>
  </si>
  <si>
    <t>→</t>
    <phoneticPr fontId="1"/>
  </si>
  <si>
    <t>夜勤</t>
    <rPh sb="0" eb="2">
      <t>ヤキン</t>
    </rPh>
    <phoneticPr fontId="1"/>
  </si>
  <si>
    <t>→</t>
    <phoneticPr fontId="1"/>
  </si>
  <si>
    <t>→</t>
    <phoneticPr fontId="1"/>
  </si>
  <si>
    <t>明け</t>
    <rPh sb="0" eb="1">
      <t>ア</t>
    </rPh>
    <phoneticPr fontId="1"/>
  </si>
  <si>
    <t>～</t>
    <phoneticPr fontId="1"/>
  </si>
  <si>
    <t>ｈ</t>
    <phoneticPr fontId="1"/>
  </si>
  <si>
    <t>日勤Ａ</t>
    <rPh sb="0" eb="2">
      <t>ニッキン</t>
    </rPh>
    <phoneticPr fontId="1"/>
  </si>
  <si>
    <t>～</t>
    <phoneticPr fontId="1"/>
  </si>
  <si>
    <t>→</t>
    <phoneticPr fontId="1"/>
  </si>
  <si>
    <t>→</t>
    <phoneticPr fontId="1"/>
  </si>
  <si>
    <t>早出</t>
    <rPh sb="0" eb="2">
      <t>ハヤデ</t>
    </rPh>
    <phoneticPr fontId="1"/>
  </si>
  <si>
    <t>～</t>
    <phoneticPr fontId="1"/>
  </si>
  <si>
    <t>ｈ</t>
    <phoneticPr fontId="1"/>
  </si>
  <si>
    <t>→</t>
    <phoneticPr fontId="1"/>
  </si>
  <si>
    <t>遅出</t>
    <rPh sb="0" eb="2">
      <t>オソデ</t>
    </rPh>
    <phoneticPr fontId="1"/>
  </si>
  <si>
    <t>～</t>
    <phoneticPr fontId="1"/>
  </si>
  <si>
    <t>午前Ａ</t>
    <rPh sb="0" eb="2">
      <t>ゴゼン</t>
    </rPh>
    <phoneticPr fontId="1"/>
  </si>
  <si>
    <t>→</t>
    <phoneticPr fontId="1"/>
  </si>
  <si>
    <t>午後Ａ</t>
    <rPh sb="0" eb="2">
      <t>ゴゴ</t>
    </rPh>
    <phoneticPr fontId="1"/>
  </si>
  <si>
    <t>日勤Ｂ</t>
    <rPh sb="0" eb="2">
      <t>ニッキン</t>
    </rPh>
    <phoneticPr fontId="1"/>
  </si>
  <si>
    <t>～</t>
    <phoneticPr fontId="1"/>
  </si>
  <si>
    <t>ｈ</t>
    <phoneticPr fontId="1"/>
  </si>
  <si>
    <t>→</t>
    <phoneticPr fontId="1"/>
  </si>
  <si>
    <t>午前Ｂ</t>
    <rPh sb="0" eb="2">
      <t>ゴゼン</t>
    </rPh>
    <phoneticPr fontId="1"/>
  </si>
  <si>
    <t>⑨</t>
  </si>
  <si>
    <t>午後Ｂ</t>
    <rPh sb="0" eb="2">
      <t>ゴゴ</t>
    </rPh>
    <phoneticPr fontId="1"/>
  </si>
  <si>
    <t>～</t>
    <phoneticPr fontId="1"/>
  </si>
  <si>
    <t>→</t>
    <phoneticPr fontId="1"/>
  </si>
  <si>
    <t>午後Ｃ</t>
    <rPh sb="0" eb="2">
      <t>ゴゴ</t>
    </rPh>
    <phoneticPr fontId="1"/>
  </si>
  <si>
    <t>⑪</t>
    <phoneticPr fontId="1"/>
  </si>
  <si>
    <t>午後Ｄ</t>
    <rPh sb="0" eb="2">
      <t>ゴゴ</t>
    </rPh>
    <phoneticPr fontId="1"/>
  </si>
  <si>
    <t>日勤Ｃ</t>
    <rPh sb="0" eb="2">
      <t>ニッキン</t>
    </rPh>
    <phoneticPr fontId="1"/>
  </si>
  <si>
    <t>⑲</t>
    <phoneticPr fontId="1"/>
  </si>
  <si>
    <t>午前Ｃ</t>
    <rPh sb="0" eb="2">
      <t>ゴゼン</t>
    </rPh>
    <phoneticPr fontId="1"/>
  </si>
  <si>
    <t>⑳</t>
    <phoneticPr fontId="1"/>
  </si>
  <si>
    <t>午前Ｄ</t>
    <rPh sb="0" eb="2">
      <t>ゴゼン</t>
    </rPh>
    <phoneticPr fontId="1"/>
  </si>
  <si>
    <t>公</t>
    <rPh sb="0" eb="1">
      <t>コウ</t>
    </rPh>
    <phoneticPr fontId="1"/>
  </si>
  <si>
    <t>公休</t>
    <rPh sb="0" eb="2">
      <t>コウキュウ</t>
    </rPh>
    <phoneticPr fontId="1"/>
  </si>
  <si>
    <t>～</t>
    <phoneticPr fontId="1"/>
  </si>
  <si>
    <t>ｈ</t>
    <phoneticPr fontId="1"/>
  </si>
  <si>
    <t>有休</t>
    <rPh sb="0" eb="2">
      <t>ユウキュウ</t>
    </rPh>
    <phoneticPr fontId="1"/>
  </si>
  <si>
    <t>ｈ</t>
    <phoneticPr fontId="1"/>
  </si>
  <si>
    <t>欠</t>
    <rPh sb="0" eb="1">
      <t>ケツ</t>
    </rPh>
    <phoneticPr fontId="1"/>
  </si>
  <si>
    <t>欠勤</t>
    <rPh sb="0" eb="2">
      <t>ケッキン</t>
    </rPh>
    <phoneticPr fontId="1"/>
  </si>
  <si>
    <t>→</t>
    <phoneticPr fontId="1"/>
  </si>
  <si>
    <t>特休</t>
    <rPh sb="0" eb="1">
      <t>トク</t>
    </rPh>
    <rPh sb="1" eb="2">
      <t>キュウ</t>
    </rPh>
    <phoneticPr fontId="1"/>
  </si>
  <si>
    <t>-</t>
    <phoneticPr fontId="1"/>
  </si>
  <si>
    <t>-</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</si>
  <si>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</si>
  <si>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</si>
  <si>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</si>
  <si>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</si>
  <si>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</si>
  <si>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</si>
  <si>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</si>
  <si>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</si>
  <si>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</si>
  <si>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</si>
  <si>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</si>
  <si>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</si>
  <si>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</si>
  <si>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</si>
  <si>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</si>
  <si>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</si>
  <si>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</si>
  <si>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</si>
  <si>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</si>
  <si>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</si>
  <si>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</si>
  <si>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</si>
  <si>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</si>
  <si>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</si>
  <si>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勤務形態：Ａ常勤専従、Ｂ常勤兼務、Ｃ常勤以外専従、Ｄ常勤以外兼務</t>
    <rPh sb="20" eb="22">
      <t>イガイ</t>
    </rPh>
    <rPh sb="28" eb="30">
      <t>イガイ</t>
    </rPh>
    <rPh sb="30" eb="32">
      <t>ケンム</t>
    </rPh>
    <phoneticPr fontId="1"/>
  </si>
  <si>
    <t>※勤務については予定ではなく実績を記入し、順番については職員配置の状況の順に記入してください。</t>
    <phoneticPr fontId="1"/>
  </si>
  <si>
    <t>※当該一覧の記載事項は、下部にありますので作成の際にご確認ください。</t>
    <rPh sb="1" eb="3">
      <t>トウガイ</t>
    </rPh>
    <rPh sb="3" eb="5">
      <t>イチラン</t>
    </rPh>
    <rPh sb="6" eb="8">
      <t>キサイ</t>
    </rPh>
    <rPh sb="8" eb="10">
      <t>ジコウ</t>
    </rPh>
    <rPh sb="12" eb="14">
      <t>カブ</t>
    </rPh>
    <rPh sb="21" eb="23">
      <t>サクセイ</t>
    </rPh>
    <rPh sb="24" eb="25">
      <t>サイ</t>
    </rPh>
    <rPh sb="27" eb="29">
      <t>カクニン</t>
    </rPh>
    <phoneticPr fontId="1"/>
  </si>
  <si>
    <t>看護職員・介護職員の夜勤人員数（実人数）</t>
    <rPh sb="0" eb="2">
      <t>カンゴ</t>
    </rPh>
    <rPh sb="2" eb="4">
      <t>ショクイン</t>
    </rPh>
    <rPh sb="5" eb="7">
      <t>カイゴ</t>
    </rPh>
    <rPh sb="7" eb="9">
      <t>ショクイン</t>
    </rPh>
    <rPh sb="10" eb="12">
      <t>ヤキン</t>
    </rPh>
    <rPh sb="12" eb="14">
      <t>ジンイン</t>
    </rPh>
    <rPh sb="14" eb="15">
      <t>スウ</t>
    </rPh>
    <rPh sb="16" eb="17">
      <t>ジツ</t>
    </rPh>
    <rPh sb="17" eb="19">
      <t>ニンズウ</t>
    </rPh>
    <phoneticPr fontId="3"/>
  </si>
  <si>
    <t>（令和</t>
    <rPh sb="1" eb="3">
      <t>レイワ</t>
    </rPh>
    <phoneticPr fontId="2"/>
  </si>
  <si>
    <t>医師</t>
    <rPh sb="0" eb="2">
      <t>イシ</t>
    </rPh>
    <phoneticPr fontId="1"/>
  </si>
  <si>
    <t>薬剤師</t>
  </si>
  <si>
    <t>生活相談員</t>
    <rPh sb="0" eb="2">
      <t>セイカツ</t>
    </rPh>
    <rPh sb="2" eb="5">
      <t>ソウダンイン</t>
    </rPh>
    <phoneticPr fontId="1"/>
  </si>
  <si>
    <t>看護職員（正）</t>
    <rPh sb="0" eb="2">
      <t>カンゴ</t>
    </rPh>
    <rPh sb="2" eb="4">
      <t>ショクイン</t>
    </rPh>
    <rPh sb="5" eb="6">
      <t>セイ</t>
    </rPh>
    <phoneticPr fontId="1"/>
  </si>
  <si>
    <t>看護職員（准）</t>
    <rPh sb="0" eb="2">
      <t>カンゴ</t>
    </rPh>
    <rPh sb="2" eb="4">
      <t>ショクイン</t>
    </rPh>
    <rPh sb="5" eb="6">
      <t>ジュン</t>
    </rPh>
    <phoneticPr fontId="1"/>
  </si>
  <si>
    <t>介護職員</t>
    <rPh sb="0" eb="2">
      <t>カイゴ</t>
    </rPh>
    <rPh sb="2" eb="4">
      <t>ショクイン</t>
    </rPh>
    <phoneticPr fontId="1"/>
  </si>
  <si>
    <t>管理栄養士</t>
    <rPh sb="0" eb="2">
      <t>カンリ</t>
    </rPh>
    <rPh sb="2" eb="5">
      <t>エイヨウシ</t>
    </rPh>
    <phoneticPr fontId="1"/>
  </si>
  <si>
    <t>栄養士</t>
    <rPh sb="0" eb="3">
      <t>エイヨウシ</t>
    </rPh>
    <phoneticPr fontId="1"/>
  </si>
  <si>
    <t>機能訓練指導員</t>
    <rPh sb="0" eb="2">
      <t>キノウ</t>
    </rPh>
    <rPh sb="2" eb="4">
      <t>クンレン</t>
    </rPh>
    <rPh sb="4" eb="7">
      <t>シドウイン</t>
    </rPh>
    <phoneticPr fontId="1"/>
  </si>
  <si>
    <t>理学療法士</t>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</si>
  <si>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</si>
  <si>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</si>
  <si>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介護支援専門員</t>
    <rPh sb="0" eb="2">
      <t>カイゴ</t>
    </rPh>
    <rPh sb="2" eb="4">
      <t>シエン</t>
    </rPh>
    <rPh sb="4" eb="7">
      <t>センモンイン</t>
    </rPh>
    <phoneticPr fontId="1"/>
  </si>
  <si>
    <t>事務職員</t>
    <rPh sb="0" eb="2">
      <t>ジム</t>
    </rPh>
    <rPh sb="2" eb="4">
      <t>ショクイン</t>
    </rPh>
    <phoneticPr fontId="1"/>
  </si>
  <si>
    <t>調理員</t>
    <rPh sb="0" eb="3">
      <t>チョウリイン</t>
    </rPh>
    <phoneticPr fontId="1"/>
  </si>
  <si>
    <t>その他の職員</t>
    <rPh sb="2" eb="3">
      <t>タ</t>
    </rPh>
    <rPh sb="4" eb="6">
      <t>ショクイン</t>
    </rPh>
    <phoneticPr fontId="1"/>
  </si>
  <si>
    <t>従業者の勤務の体制及び勤務形態一覧表の記載事項</t>
    <rPh sb="19" eb="21">
      <t>キサイ</t>
    </rPh>
    <rPh sb="21" eb="23">
      <t>ジコウ</t>
    </rPh>
    <phoneticPr fontId="1"/>
  </si>
  <si>
    <t>予/実</t>
    <rPh sb="0" eb="1">
      <t>ヨ</t>
    </rPh>
    <rPh sb="2" eb="3">
      <t>ジツ</t>
    </rPh>
    <phoneticPr fontId="1"/>
  </si>
  <si>
    <t>従業者の勤務の体制及び勤務形態一覧表（予定/実績）</t>
    <rPh sb="19" eb="21">
      <t>ヨテイ</t>
    </rPh>
    <rPh sb="22" eb="24">
      <t>ジッセキ</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</si>
  <si>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</si>
  <si>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</si>
  <si>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</si>
  <si>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</si>
  <si>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</si>
  <si>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</si>
  <si>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</si>
  <si>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</si>
  <si>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</si>
  <si>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</si>
  <si>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</si>
  <si>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</si>
  <si>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</si>
  <si>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</si>
  <si>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</si>
  <si>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</si>
  <si>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</si>
  <si>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</si>
  <si>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</si>
  <si>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</si>
  <si>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</si>
  <si>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</si>
  <si>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</si>
  <si>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</si>
  <si>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16：30</t>
    <phoneticPr fontId="1"/>
  </si>
  <si>
    <t>16：30</t>
    <phoneticPr fontId="1"/>
  </si>
  <si>
    <t>0：00</t>
    <phoneticPr fontId="1"/>
  </si>
  <si>
    <t>8：40</t>
    <phoneticPr fontId="1"/>
  </si>
  <si>
    <t>7：10</t>
    <phoneticPr fontId="1"/>
  </si>
  <si>
    <t>11：25</t>
    <phoneticPr fontId="1"/>
  </si>
  <si>
    <t>8：40</t>
    <phoneticPr fontId="1"/>
  </si>
  <si>
    <t>13：30</t>
    <phoneticPr fontId="1"/>
  </si>
  <si>
    <t>9：00</t>
    <phoneticPr fontId="1"/>
  </si>
  <si>
    <t>9：00</t>
    <phoneticPr fontId="1"/>
  </si>
  <si>
    <t>13：00</t>
    <phoneticPr fontId="1"/>
  </si>
  <si>
    <t>11：25</t>
    <phoneticPr fontId="1"/>
  </si>
  <si>
    <t>16：00</t>
    <phoneticPr fontId="1"/>
  </si>
  <si>
    <t>8：40</t>
    <phoneticPr fontId="1"/>
  </si>
  <si>
    <t>9：15</t>
    <phoneticPr fontId="1"/>
  </si>
  <si>
    <t>0：00</t>
    <phoneticPr fontId="1"/>
  </si>
  <si>
    <t>9：15</t>
    <phoneticPr fontId="1"/>
  </si>
  <si>
    <t>17：15</t>
    <phoneticPr fontId="1"/>
  </si>
  <si>
    <t>15：45</t>
    <phoneticPr fontId="1"/>
  </si>
  <si>
    <t>20：00</t>
    <phoneticPr fontId="1"/>
  </si>
  <si>
    <t>12：40</t>
    <phoneticPr fontId="1"/>
  </si>
  <si>
    <t>17：30</t>
    <phoneticPr fontId="1"/>
  </si>
  <si>
    <t>17：00</t>
    <phoneticPr fontId="1"/>
  </si>
  <si>
    <t>13：00</t>
    <phoneticPr fontId="1"/>
  </si>
  <si>
    <t>17：00</t>
    <phoneticPr fontId="1"/>
  </si>
  <si>
    <t>15：25</t>
    <phoneticPr fontId="1"/>
  </si>
  <si>
    <t>20：00</t>
    <phoneticPr fontId="1"/>
  </si>
  <si>
    <t>17：00</t>
    <phoneticPr fontId="1"/>
  </si>
  <si>
    <t>13：00</t>
    <phoneticPr fontId="1"/>
  </si>
  <si>
    <t>11：10</t>
    <phoneticPr fontId="1"/>
  </si>
  <si>
    <t>↑文字列設定しています。</t>
    <rPh sb="1" eb="4">
      <t>モジレツ</t>
    </rPh>
    <rPh sb="4" eb="6">
      <t>セッテイ</t>
    </rPh>
    <phoneticPr fontId="1"/>
  </si>
  <si>
    <t>月合計</t>
    <rPh sb="0" eb="1">
      <t>ツキ</t>
    </rPh>
    <rPh sb="1" eb="3">
      <t>ゴウケイ</t>
    </rPh>
    <phoneticPr fontId="1"/>
  </si>
  <si>
    <t>勤務時間</t>
    <rPh sb="0" eb="2">
      <t>キンム</t>
    </rPh>
    <rPh sb="2" eb="4">
      <t>ジカン</t>
    </rPh>
    <phoneticPr fontId="1"/>
  </si>
  <si>
    <t>①</t>
    <phoneticPr fontId="1"/>
  </si>
  <si>
    <t>②</t>
    <phoneticPr fontId="1"/>
  </si>
  <si>
    <t>③</t>
    <phoneticPr fontId="1"/>
  </si>
  <si>
    <t>①×②</t>
    <phoneticPr fontId="1"/>
  </si>
  <si>
    <t>25</t>
  </si>
  <si>
    <t>③延夜勤時間数の合計⇒</t>
    <rPh sb="8" eb="10">
      <t>ゴウケイ</t>
    </rPh>
    <phoneticPr fontId="1"/>
  </si>
  <si>
    <t>勤務形態・（勤務時間帯）・勤務時間</t>
    <rPh sb="0" eb="2">
      <t>キンム</t>
    </rPh>
    <rPh sb="2" eb="4">
      <t>ケイタイ</t>
    </rPh>
    <rPh sb="6" eb="8">
      <t>キンム</t>
    </rPh>
    <rPh sb="8" eb="10">
      <t>ジカン</t>
    </rPh>
    <rPh sb="10" eb="11">
      <t>タイ</t>
    </rPh>
    <rPh sb="13" eb="15">
      <t>キンム</t>
    </rPh>
    <rPh sb="15" eb="17">
      <t>ジカン</t>
    </rPh>
    <phoneticPr fontId="1"/>
  </si>
  <si>
    <t>延夜勤時間数（Ａ）</t>
    <phoneticPr fontId="1"/>
  </si>
  <si>
    <t>計算月の日数</t>
    <phoneticPr fontId="1"/>
  </si>
  <si>
    <t>日</t>
    <rPh sb="0" eb="1">
      <t>ヒ</t>
    </rPh>
    <phoneticPr fontId="1"/>
  </si>
  <si>
    <t>時間</t>
    <rPh sb="0" eb="2">
      <t>ジカン</t>
    </rPh>
    <phoneticPr fontId="1"/>
  </si>
  <si>
    <t>×</t>
    <phoneticPr fontId="1"/>
  </si>
  <si>
    <t>＝</t>
    <phoneticPr fontId="1"/>
  </si>
  <si>
    <t>計算月の時間数（Ｂ）</t>
    <rPh sb="4" eb="7">
      <t>ジカンスウ</t>
    </rPh>
    <phoneticPr fontId="1"/>
  </si>
  <si>
    <t>（Ａ）÷（Ｂ）</t>
    <phoneticPr fontId="1"/>
  </si>
  <si>
    <t>人</t>
    <rPh sb="0" eb="1">
      <t>ニン</t>
    </rPh>
    <phoneticPr fontId="1"/>
  </si>
  <si>
    <t>基準上、必要な夜勤職員数+夜勤職員配置加算上の配置数</t>
    <rPh sb="13" eb="15">
      <t>ヤキン</t>
    </rPh>
    <rPh sb="15" eb="17">
      <t>ショクイン</t>
    </rPh>
    <rPh sb="17" eb="19">
      <t>ハイチ</t>
    </rPh>
    <rPh sb="19" eb="21">
      <t>カサン</t>
    </rPh>
    <rPh sb="21" eb="22">
      <t>ジョウ</t>
    </rPh>
    <rPh sb="23" eb="25">
      <t>ハイチ</t>
    </rPh>
    <rPh sb="25" eb="26">
      <t>スウ</t>
    </rPh>
    <phoneticPr fontId="1"/>
  </si>
  <si>
    <t>人（</t>
    <rPh sb="0" eb="1">
      <t>ニン</t>
    </rPh>
    <phoneticPr fontId="1"/>
  </si>
  <si>
    <t>人+</t>
    <rPh sb="0" eb="1">
      <t>ニン</t>
    </rPh>
    <phoneticPr fontId="1"/>
  </si>
  <si>
    <t>人）</t>
    <rPh sb="0" eb="1">
      <t>ニン</t>
    </rPh>
    <phoneticPr fontId="1"/>
  </si>
  <si>
    <t>≧</t>
    <phoneticPr fontId="1"/>
  </si>
  <si>
    <t>１日平均夜勤職員数</t>
    <rPh sb="1" eb="2">
      <t>ヒ</t>
    </rPh>
    <rPh sb="2" eb="4">
      <t>ヘイキン</t>
    </rPh>
    <rPh sb="4" eb="6">
      <t>ヤキン</t>
    </rPh>
    <rPh sb="6" eb="8">
      <t>ショクイン</t>
    </rPh>
    <rPh sb="8" eb="9">
      <t>スウ</t>
    </rPh>
    <phoneticPr fontId="1"/>
  </si>
  <si>
    <t>25）</t>
  </si>
  <si>
    <t>〇〇　〇〇</t>
    <phoneticPr fontId="1"/>
  </si>
  <si>
    <t xml:space="preserve"> ※午後10時から翌日午前5時までを含む連続する16時間で施設で定めたもの</t>
    <phoneticPr fontId="1"/>
  </si>
  <si>
    <t>介護職員（介福）</t>
    <rPh sb="0" eb="2">
      <t>カイゴ</t>
    </rPh>
    <rPh sb="2" eb="4">
      <t>ショクイン</t>
    </rPh>
    <rPh sb="5" eb="6">
      <t>スケ</t>
    </rPh>
    <rPh sb="6" eb="7">
      <t>フク</t>
    </rPh>
    <phoneticPr fontId="1"/>
  </si>
  <si>
    <t>常勤換算後の人数
（４週の合計から算出）</t>
    <rPh sb="11" eb="12">
      <t>シュウ</t>
    </rPh>
    <rPh sb="13" eb="15">
      <t>ゴウケイ</t>
    </rPh>
    <rPh sb="17" eb="19">
      <t>サンシュツ</t>
    </rPh>
    <phoneticPr fontId="1"/>
  </si>
  <si>
    <t>常勤換算後の人数（４週の合計から算出）</t>
    <phoneticPr fontId="1"/>
  </si>
  <si>
    <r>
      <t>従業者の勤務の体制及び勤務形態一覧表の記載事項（</t>
    </r>
    <r>
      <rPr>
        <b/>
        <sz val="12"/>
        <color rgb="FFFF0000"/>
        <rFont val="HGPｺﾞｼｯｸM"/>
        <family val="3"/>
        <charset val="128"/>
      </rPr>
      <t>施設の基本設定</t>
    </r>
    <r>
      <rPr>
        <b/>
        <sz val="12"/>
        <rFont val="HGPｺﾞｼｯｸM"/>
        <family val="3"/>
        <charset val="128"/>
      </rPr>
      <t>）</t>
    </r>
    <r>
      <rPr>
        <b/>
        <sz val="12"/>
        <color rgb="FFFF0000"/>
        <rFont val="HGPｺﾞｼｯｸM"/>
        <family val="3"/>
        <charset val="128"/>
      </rPr>
      <t>※職種、常勤時間数、勤務形態、勤務時間帯、夜勤時間帯などの設定</t>
    </r>
    <rPh sb="19" eb="21">
      <t>キサイ</t>
    </rPh>
    <rPh sb="21" eb="23">
      <t>ジコウ</t>
    </rPh>
    <rPh sb="24" eb="26">
      <t>シセツ</t>
    </rPh>
    <rPh sb="27" eb="29">
      <t>キホン</t>
    </rPh>
    <rPh sb="29" eb="31">
      <t>セッテイ</t>
    </rPh>
    <rPh sb="33" eb="35">
      <t>ショクシュ</t>
    </rPh>
    <rPh sb="36" eb="38">
      <t>ジョウキン</t>
    </rPh>
    <rPh sb="38" eb="41">
      <t>ジカンスウ</t>
    </rPh>
    <rPh sb="42" eb="44">
      <t>キンム</t>
    </rPh>
    <rPh sb="44" eb="46">
      <t>ケイタイ</t>
    </rPh>
    <rPh sb="47" eb="49">
      <t>キンム</t>
    </rPh>
    <rPh sb="49" eb="51">
      <t>ジカン</t>
    </rPh>
    <rPh sb="51" eb="52">
      <t>タイ</t>
    </rPh>
    <rPh sb="53" eb="55">
      <t>ヤキン</t>
    </rPh>
    <rPh sb="55" eb="58">
      <t>ジカンタイ</t>
    </rPh>
    <rPh sb="61" eb="63">
      <t>セッテイ</t>
    </rPh>
    <phoneticPr fontId="1"/>
  </si>
  <si>
    <r>
      <t>従業者の勤務の体制及び勤務形態一覧表（予定/実績）【</t>
    </r>
    <r>
      <rPr>
        <b/>
        <sz val="12"/>
        <color rgb="FFFF0000"/>
        <rFont val="HGPｺﾞｼｯｸM"/>
        <family val="3"/>
        <charset val="128"/>
      </rPr>
      <t>夜勤時間帯：時間数</t>
    </r>
    <r>
      <rPr>
        <b/>
        <sz val="12"/>
        <rFont val="HGPｺﾞｼｯｸM"/>
        <family val="3"/>
        <charset val="128"/>
      </rPr>
      <t>】※夜勤職員（看護職員・介護職員）のみで一覧を作成した場合に活用できます。</t>
    </r>
    <rPh sb="19" eb="21">
      <t>ヨテイ</t>
    </rPh>
    <rPh sb="22" eb="24">
      <t>ジッセキ</t>
    </rPh>
    <rPh sb="26" eb="28">
      <t>ヤキン</t>
    </rPh>
    <rPh sb="28" eb="31">
      <t>ジカンタイ</t>
    </rPh>
    <rPh sb="32" eb="34">
      <t>ジカン</t>
    </rPh>
    <rPh sb="34" eb="35">
      <t>スウ</t>
    </rPh>
    <phoneticPr fontId="1"/>
  </si>
  <si>
    <t>記入例－勤務時間  ①8：30～17：00、②16：30～1：00、③0：30～9：00、④休日  ※勤務区分の右に時間数を記入してください。</t>
    <rPh sb="0" eb="2">
      <t>キニュウ</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</si>
</sst>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aaa\)"/>
    <numFmt numFmtId="178" formatCode="\(0.00\)"/>
    <numFmt numFmtId="179" formatCode="\(0\)&quot;月の計&quot;"/>
    <numFmt numFmtId="180" formatCode="\(0\)\4&quot;週計&quot;"/>
    <numFmt numFmtId="181" formatCode="h:mm;@"/>
    <numFmt numFmtId="182" formatCode="0&quot;人&quot;"/>
    <numFmt numFmtId="183" formatCode="0.000"/>
    <numFmt numFmtId="184" formatCode="0&quot;回&quot;"/>
    <numFmt numFmtId="185" formatCode="\(&quot;月&quot;&quot;の&quot;&quot;日&quot;&quot;数&quot;0\)"/>
  </numFmts>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HGPｺﾞｼｯｸM"/>
      <family val="3"/>
      <charset val="128"/>
    </font>
    <font>
      <sz val="10"/>
      <color rgb="FFFF0000"/>
      <name val="HGPｺﾞｼｯｸM"/>
      <family val="3"/>
      <charset val="128"/>
    </font>
    <font>
      <b/>
      <sz val="10"/>
      <color theme="1"/>
      <name val="HGPｺﾞｼｯｸM"/>
      <family val="3"/>
      <charset val="128"/>
    </font>
    <font>
      <b/>
      <sz val="12"/>
      <color theme="1"/>
      <name val="HGPｺﾞｼｯｸM"/>
      <family val="3"/>
      <charset val="128"/>
    </font>
    <font>
      <b/>
      <sz val="11"/>
      <name val="HGPｺﾞｼｯｸM"/>
      <family val="3"/>
      <charset val="128"/>
    </font>
    <font>
      <u/>
      <sz val="10"/>
      <name val="HGPｺﾞｼｯｸM"/>
      <family val="3"/>
      <charset val="128"/>
    </font>
    <font>
      <sz val="10"/>
      <name val="HGPｺﾞｼｯｸM"/>
      <family val="3"/>
      <charset val="128"/>
    </font>
    <font>
      <b/>
      <sz val="10"/>
      <name val="HGPｺﾞｼｯｸM"/>
      <family val="3"/>
      <charset val="128"/>
    </font>
    <font>
      <b/>
      <sz val="12"/>
      <name val="HGPｺﾞｼｯｸM"/>
      <family val="3"/>
      <charset val="128"/>
    </font>
    <font>
      <sz val="9"/>
      <color theme="1"/>
      <name val="HGPｺﾞｼｯｸM"/>
      <family val="3"/>
      <charset val="128"/>
    </font>
    <font>
      <b/>
      <u/>
      <sz val="12"/>
      <name val="HGPｺﾞｼｯｸM"/>
      <family val="3"/>
      <charset val="128"/>
    </font>
    <font>
      <b/>
      <sz val="10"/>
      <color rgb="FFFF0000"/>
      <name val="HGPｺﾞｼｯｸM"/>
      <family val="3"/>
      <charset val="128"/>
    </font>
    <font>
      <sz val="10"/>
      <color theme="0"/>
      <name val="HGPｺﾞｼｯｸM"/>
      <family val="3"/>
      <charset val="128"/>
    </font>
    <font>
      <sz val="9"/>
      <color theme="0"/>
      <name val="HGPｺﾞｼｯｸM"/>
      <family val="3"/>
      <charset val="128"/>
    </font>
    <font>
      <b/>
      <sz val="12"/>
      <color rgb="FFFF0000"/>
      <name val="HGPｺﾞｼｯｸM"/>
      <family val="3"/>
      <charset val="128"/>
    </font>
    <font>
      <sz val="9"/>
      <color indexed="81"/>
      <name val="MS P ゴシック"/>
      <family val="3"/>
      <charset val="128"/>
    </font>
    <font>
      <b/>
      <sz val="9"/>
      <color indexed="81"/>
      <name val="MS P ゴシック"/>
      <family val="3"/>
      <charset val="128"/>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66"/>
        <bgColor indexed="64"/>
      </patternFill>
    </fill>
    <fill>
      <patternFill patternType="solid">
        <fgColor rgb="FFCCECFF"/>
        <bgColor indexed="64"/>
      </patternFill>
    </fill>
    <fill>
      <patternFill patternType="solid">
        <fgColor rgb="FF0000FF"/>
        <bgColor indexed="64"/>
      </patternFill>
    </fill>
    <fill>
      <patternFill patternType="solid">
        <fgColor theme="8" tint="0.399975585192419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rgb="FFFF0000"/>
      </left>
      <right/>
      <top style="thin">
        <color indexed="64"/>
      </top>
      <bottom style="thin">
        <color indexed="64"/>
      </bottom>
      <diagonal/>
    </border>
    <border>
      <left/>
      <right style="double">
        <color rgb="FFFF0000"/>
      </right>
      <top style="thin">
        <color indexed="64"/>
      </top>
      <bottom style="thin">
        <color indexed="64"/>
      </bottom>
      <diagonal/>
    </border>
    <border>
      <left style="double">
        <color rgb="FFFF0000"/>
      </left>
      <right style="thin">
        <color indexed="64"/>
      </right>
      <top style="thin">
        <color indexed="64"/>
      </top>
      <bottom style="hair">
        <color indexed="64"/>
      </bottom>
      <diagonal/>
    </border>
    <border>
      <left style="thin">
        <color indexed="64"/>
      </left>
      <right style="double">
        <color rgb="FFFF0000"/>
      </right>
      <top style="thin">
        <color indexed="64"/>
      </top>
      <bottom style="hair">
        <color indexed="64"/>
      </bottom>
      <diagonal/>
    </border>
    <border>
      <left style="double">
        <color rgb="FFFF0000"/>
      </left>
      <right style="thin">
        <color indexed="64"/>
      </right>
      <top/>
      <bottom style="thin">
        <color indexed="64"/>
      </bottom>
      <diagonal/>
    </border>
    <border>
      <left/>
      <right style="double">
        <color rgb="FFFF0000"/>
      </right>
      <top/>
      <bottom style="thin">
        <color indexed="64"/>
      </bottom>
      <diagonal/>
    </border>
    <border>
      <left style="double">
        <color rgb="FFFF0000"/>
      </left>
      <right style="thin">
        <color indexed="64"/>
      </right>
      <top style="hair">
        <color indexed="64"/>
      </top>
      <bottom style="thin">
        <color indexed="64"/>
      </bottom>
      <diagonal/>
    </border>
    <border>
      <left style="thin">
        <color indexed="64"/>
      </left>
      <right style="double">
        <color rgb="FFFF0000"/>
      </right>
      <top style="hair">
        <color indexed="64"/>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double">
        <color rgb="FFFF0000"/>
      </bottom>
      <diagonal/>
    </border>
    <border>
      <left/>
      <right/>
      <top/>
      <bottom style="double">
        <color rgb="FFFF0000"/>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thin">
        <color indexed="64"/>
      </right>
      <top style="hair">
        <color indexed="64"/>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
    <xf numFmtId="0" fontId="0" fillId="0" borderId="0">
      <alignment vertical="center"/>
    </xf>
  </cellStyleXfs>
  <cellXfs count="423">
    <xf numFmtId="0" fontId="0" fillId="0" borderId="0" xfId="0">
      <alignment vertical="center"/>
    </xf>
    <xf numFmtId="0" fontId="3" fillId="3" borderId="0" xfId="0" applyFont="1" applyFill="1" applyAlignment="1">
      <alignment horizontal="right" vertical="center"/>
    </xf>
    <xf numFmtId="0" fontId="8" fillId="3" borderId="0" xfId="0" applyFont="1" applyFill="1" applyAlignment="1">
      <alignment vertical="center"/>
    </xf>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3" fillId="3" borderId="0" xfId="0" applyFont="1" applyFill="1" applyBorder="1" applyAlignment="1">
      <alignment horizontal="right" vertical="center" shrinkToFit="1"/>
    </xf>
    <xf numFmtId="0" fontId="3" fillId="3" borderId="0" xfId="0" applyFont="1" applyFill="1" applyAlignment="1">
      <alignment vertical="center" shrinkToFit="1"/>
    </xf>
    <xf numFmtId="0" fontId="3" fillId="3" borderId="0" xfId="0" applyFont="1" applyFill="1" applyAlignment="1">
      <alignment vertical="center"/>
    </xf>
    <xf numFmtId="0" fontId="3" fillId="3" borderId="0" xfId="0" applyFont="1" applyFill="1">
      <alignment vertical="center"/>
    </xf>
    <xf numFmtId="0" fontId="11" fillId="3" borderId="0" xfId="0" applyFont="1" applyFill="1" applyAlignment="1">
      <alignment vertical="center"/>
    </xf>
    <xf numFmtId="0" fontId="6" fillId="2" borderId="5" xfId="0" applyFont="1" applyFill="1" applyBorder="1" applyAlignment="1">
      <alignment vertical="center" shrinkToFit="1"/>
    </xf>
    <xf numFmtId="0" fontId="6" fillId="3" borderId="0" xfId="0" applyFont="1" applyFill="1" applyAlignment="1">
      <alignment horizontal="center" vertical="center"/>
    </xf>
    <xf numFmtId="0" fontId="13" fillId="2" borderId="5" xfId="0" applyFont="1" applyFill="1" applyBorder="1" applyAlignment="1">
      <alignment vertical="center" shrinkToFit="1"/>
    </xf>
    <xf numFmtId="0" fontId="3" fillId="0" borderId="0" xfId="0" applyFont="1">
      <alignment vertical="center"/>
    </xf>
    <xf numFmtId="0" fontId="14" fillId="3"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Border="1" applyAlignment="1">
      <alignment vertical="center"/>
    </xf>
    <xf numFmtId="0" fontId="14" fillId="3" borderId="0" xfId="0" applyFont="1" applyFill="1" applyAlignment="1">
      <alignment horizontal="right" vertical="center"/>
    </xf>
    <xf numFmtId="176" fontId="14" fillId="7" borderId="0" xfId="0" applyNumberFormat="1" applyFont="1" applyFill="1" applyAlignment="1">
      <alignment horizontal="center" vertical="center" shrinkToFit="1"/>
    </xf>
    <xf numFmtId="0" fontId="14" fillId="7" borderId="0" xfId="0" applyFont="1" applyFill="1" applyAlignment="1">
      <alignment horizontal="center" vertical="center" shrinkToFit="1"/>
    </xf>
    <xf numFmtId="0" fontId="14" fillId="3" borderId="0" xfId="0" applyFont="1" applyFill="1" applyAlignment="1">
      <alignment horizontal="center" vertical="center" shrinkToFit="1"/>
    </xf>
    <xf numFmtId="0" fontId="15" fillId="8" borderId="9" xfId="0" applyFont="1" applyFill="1" applyBorder="1" applyAlignment="1">
      <alignment vertical="center"/>
    </xf>
    <xf numFmtId="0" fontId="15" fillId="8" borderId="10" xfId="0" applyFont="1" applyFill="1" applyBorder="1" applyAlignment="1">
      <alignment horizontal="center" vertical="center" shrinkToFit="1"/>
    </xf>
    <xf numFmtId="0" fontId="15" fillId="8" borderId="9" xfId="0" applyFont="1" applyFill="1" applyBorder="1" applyAlignment="1">
      <alignment horizontal="center" vertical="center"/>
    </xf>
    <xf numFmtId="0" fontId="3" fillId="4" borderId="33" xfId="0" applyFont="1" applyFill="1" applyBorder="1" applyAlignment="1">
      <alignment horizontal="center" vertical="center"/>
    </xf>
    <xf numFmtId="0" fontId="3" fillId="3" borderId="32"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34" xfId="0" applyFont="1" applyFill="1" applyBorder="1" applyAlignment="1">
      <alignment horizontal="center" vertical="center" shrinkToFit="1"/>
    </xf>
    <xf numFmtId="0" fontId="15" fillId="8" borderId="52" xfId="0" applyFont="1" applyFill="1" applyBorder="1" applyAlignment="1">
      <alignment horizontal="center" vertical="center" shrinkToFit="1"/>
    </xf>
    <xf numFmtId="0" fontId="15" fillId="8" borderId="43" xfId="0" applyFont="1" applyFill="1" applyBorder="1" applyAlignment="1">
      <alignment horizontal="center" vertical="center" shrinkToFit="1"/>
    </xf>
    <xf numFmtId="0" fontId="15" fillId="8" borderId="53" xfId="0" applyFont="1" applyFill="1" applyBorder="1" applyAlignment="1">
      <alignment horizontal="center" vertical="center" shrinkToFit="1"/>
    </xf>
    <xf numFmtId="0" fontId="15" fillId="8" borderId="36" xfId="0" applyFont="1" applyFill="1" applyBorder="1" applyAlignment="1">
      <alignment horizontal="center" vertical="center" shrinkToFit="1"/>
    </xf>
    <xf numFmtId="0" fontId="3" fillId="4" borderId="26" xfId="0" applyFont="1" applyFill="1" applyBorder="1" applyAlignment="1">
      <alignment horizontal="center" vertical="center"/>
    </xf>
    <xf numFmtId="0" fontId="3" fillId="3" borderId="27" xfId="0" applyFont="1" applyFill="1" applyBorder="1" applyAlignment="1">
      <alignment horizontal="center" vertical="center"/>
    </xf>
    <xf numFmtId="0" fontId="15" fillId="8" borderId="8" xfId="0" applyFont="1" applyFill="1" applyBorder="1" applyAlignment="1">
      <alignment vertical="center"/>
    </xf>
    <xf numFmtId="0" fontId="15" fillId="8" borderId="8" xfId="0" applyFont="1" applyFill="1" applyBorder="1" applyAlignment="1">
      <alignment horizontal="center" vertical="center" shrinkToFit="1"/>
    </xf>
    <xf numFmtId="177" fontId="15" fillId="8" borderId="54" xfId="0" applyNumberFormat="1" applyFont="1" applyFill="1" applyBorder="1" applyAlignment="1">
      <alignment horizontal="center" vertical="center" shrinkToFit="1"/>
    </xf>
    <xf numFmtId="177" fontId="15" fillId="8" borderId="6" xfId="0" applyNumberFormat="1" applyFont="1" applyFill="1" applyBorder="1" applyAlignment="1">
      <alignment horizontal="center" vertical="center" shrinkToFit="1"/>
    </xf>
    <xf numFmtId="177" fontId="15" fillId="8" borderId="55" xfId="0" applyNumberFormat="1" applyFont="1" applyFill="1" applyBorder="1" applyAlignment="1">
      <alignment horizontal="center" vertical="center" shrinkToFit="1"/>
    </xf>
    <xf numFmtId="0" fontId="15" fillId="8" borderId="6" xfId="0" applyFont="1" applyFill="1" applyBorder="1" applyAlignment="1">
      <alignment horizontal="center" vertical="center" shrinkToFit="1"/>
    </xf>
    <xf numFmtId="0" fontId="15" fillId="8" borderId="7"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9" fillId="4" borderId="43" xfId="0" applyFont="1" applyFill="1" applyBorder="1" applyAlignment="1">
      <alignment horizontal="center" vertical="center" shrinkToFit="1"/>
    </xf>
    <xf numFmtId="49" fontId="9" fillId="4" borderId="43" xfId="0" applyNumberFormat="1" applyFont="1" applyFill="1" applyBorder="1" applyAlignment="1">
      <alignment horizontal="center" vertical="center" shrinkToFit="1"/>
    </xf>
    <xf numFmtId="49" fontId="9" fillId="4" borderId="53" xfId="0" applyNumberFormat="1" applyFont="1" applyFill="1" applyBorder="1" applyAlignment="1">
      <alignment horizontal="center" vertical="center" shrinkToFit="1"/>
    </xf>
    <xf numFmtId="0" fontId="9" fillId="4" borderId="36" xfId="0" applyFont="1" applyFill="1" applyBorder="1" applyAlignment="1">
      <alignment horizontal="center" vertical="center" shrinkToFit="1"/>
    </xf>
    <xf numFmtId="178" fontId="9" fillId="3" borderId="9" xfId="0" applyNumberFormat="1" applyFont="1" applyFill="1" applyBorder="1" applyAlignment="1">
      <alignment horizontal="right" vertical="center" shrinkToFit="1"/>
    </xf>
    <xf numFmtId="0" fontId="9" fillId="3" borderId="12" xfId="0" applyFont="1" applyFill="1" applyBorder="1" applyAlignment="1">
      <alignment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3" xfId="0" applyFont="1" applyFill="1" applyBorder="1" applyAlignment="1">
      <alignment vertical="center" shrinkToFit="1"/>
    </xf>
    <xf numFmtId="0" fontId="3" fillId="7" borderId="40" xfId="0" applyFont="1" applyFill="1" applyBorder="1" applyAlignment="1">
      <alignment horizontal="center" vertical="center" shrinkToFit="1"/>
    </xf>
    <xf numFmtId="0" fontId="4" fillId="7" borderId="56" xfId="0" applyFont="1" applyFill="1" applyBorder="1" applyAlignment="1">
      <alignment horizontal="center" vertical="center" shrinkToFit="1"/>
    </xf>
    <xf numFmtId="0" fontId="4" fillId="7" borderId="45" xfId="0" applyFont="1" applyFill="1" applyBorder="1" applyAlignment="1">
      <alignment horizontal="center" vertical="center" shrinkToFit="1"/>
    </xf>
    <xf numFmtId="0" fontId="4" fillId="7" borderId="57" xfId="0" applyFont="1" applyFill="1" applyBorder="1" applyAlignment="1">
      <alignment horizontal="center" vertical="center" shrinkToFit="1"/>
    </xf>
    <xf numFmtId="0" fontId="4" fillId="7" borderId="42" xfId="0" applyFont="1" applyFill="1" applyBorder="1" applyAlignment="1">
      <alignment horizontal="center" vertical="center" shrinkToFit="1"/>
    </xf>
    <xf numFmtId="2" fontId="9" fillId="7" borderId="8" xfId="0" applyNumberFormat="1" applyFont="1" applyFill="1" applyBorder="1" applyAlignment="1">
      <alignment horizontal="right" vertical="center" shrinkToFit="1"/>
    </xf>
    <xf numFmtId="2" fontId="9" fillId="7" borderId="7" xfId="0" applyNumberFormat="1" applyFont="1" applyFill="1" applyBorder="1" applyAlignment="1">
      <alignment horizontal="right" vertical="center" shrinkToFit="1"/>
    </xf>
    <xf numFmtId="2" fontId="9" fillId="7" borderId="8" xfId="0" applyNumberFormat="1" applyFont="1" applyFill="1" applyBorder="1" applyAlignment="1">
      <alignment horizontal="center" vertical="center" shrinkToFit="1"/>
    </xf>
    <xf numFmtId="2" fontId="9" fillId="7" borderId="6" xfId="0" applyNumberFormat="1" applyFont="1" applyFill="1" applyBorder="1" applyAlignment="1">
      <alignment horizontal="center" vertical="center" shrinkToFit="1"/>
    </xf>
    <xf numFmtId="176" fontId="9" fillId="7" borderId="7" xfId="0" applyNumberFormat="1" applyFont="1" applyFill="1" applyBorder="1" applyAlignment="1">
      <alignment horizontal="right" vertical="center" shrinkToFit="1"/>
    </xf>
    <xf numFmtId="0" fontId="3" fillId="4" borderId="30" xfId="0" applyFont="1" applyFill="1" applyBorder="1" applyAlignment="1">
      <alignment horizontal="center" vertical="center"/>
    </xf>
    <xf numFmtId="0" fontId="3" fillId="3" borderId="31" xfId="0" applyFont="1" applyFill="1" applyBorder="1" applyAlignment="1">
      <alignment horizontal="center" vertical="center"/>
    </xf>
    <xf numFmtId="49" fontId="9" fillId="4" borderId="52" xfId="0" applyNumberFormat="1" applyFont="1" applyFill="1" applyBorder="1" applyAlignment="1">
      <alignment horizontal="center" vertical="center" shrinkToFit="1"/>
    </xf>
    <xf numFmtId="49" fontId="9" fillId="4" borderId="36" xfId="0" applyNumberFormat="1" applyFont="1" applyFill="1" applyBorder="1" applyAlignment="1">
      <alignment horizontal="center" vertical="center" shrinkToFit="1"/>
    </xf>
    <xf numFmtId="2" fontId="9" fillId="7" borderId="13" xfId="0" applyNumberFormat="1" applyFont="1" applyFill="1" applyBorder="1" applyAlignment="1">
      <alignment horizontal="right" vertical="center" shrinkToFit="1"/>
    </xf>
    <xf numFmtId="0" fontId="9" fillId="8" borderId="1" xfId="0" applyNumberFormat="1" applyFont="1" applyFill="1" applyBorder="1" applyAlignment="1">
      <alignment horizontal="left" vertical="center" shrinkToFit="1"/>
    </xf>
    <xf numFmtId="0" fontId="9" fillId="8" borderId="1" xfId="0" applyNumberFormat="1" applyFont="1" applyFill="1" applyBorder="1" applyAlignment="1">
      <alignment horizontal="center" vertical="center" shrinkToFit="1"/>
    </xf>
    <xf numFmtId="0" fontId="3" fillId="8" borderId="1" xfId="0" applyNumberFormat="1" applyFont="1" applyFill="1" applyBorder="1" applyAlignment="1">
      <alignment vertical="center" shrinkToFit="1"/>
    </xf>
    <xf numFmtId="0" fontId="3" fillId="8" borderId="2" xfId="0" applyNumberFormat="1" applyFont="1" applyFill="1" applyBorder="1" applyAlignment="1">
      <alignment horizontal="center" vertical="center" shrinkToFit="1"/>
    </xf>
    <xf numFmtId="0" fontId="4" fillId="8" borderId="58" xfId="0" applyNumberFormat="1" applyFont="1" applyFill="1" applyBorder="1" applyAlignment="1">
      <alignment horizontal="center" vertical="center" shrinkToFit="1"/>
    </xf>
    <xf numFmtId="0" fontId="4" fillId="8" borderId="1" xfId="0" applyNumberFormat="1" applyFont="1" applyFill="1" applyBorder="1" applyAlignment="1">
      <alignment horizontal="center" vertical="center" shrinkToFit="1"/>
    </xf>
    <xf numFmtId="0" fontId="4" fillId="8" borderId="59" xfId="0" applyNumberFormat="1" applyFont="1" applyFill="1" applyBorder="1" applyAlignment="1">
      <alignment horizontal="center" vertical="center" shrinkToFit="1"/>
    </xf>
    <xf numFmtId="0" fontId="4" fillId="8" borderId="4" xfId="0" applyNumberFormat="1" applyFont="1" applyFill="1" applyBorder="1" applyAlignment="1">
      <alignment horizontal="center" vertical="center" shrinkToFit="1"/>
    </xf>
    <xf numFmtId="0" fontId="9" fillId="8" borderId="1" xfId="0" applyNumberFormat="1" applyFont="1" applyFill="1" applyBorder="1" applyAlignment="1">
      <alignment horizontal="right" vertical="center" shrinkToFit="1"/>
    </xf>
    <xf numFmtId="0" fontId="9" fillId="8" borderId="2" xfId="0" applyNumberFormat="1" applyFont="1" applyFill="1" applyBorder="1" applyAlignment="1">
      <alignment horizontal="right" vertical="center" shrinkToFit="1"/>
    </xf>
    <xf numFmtId="0" fontId="9" fillId="8" borderId="9" xfId="0" applyNumberFormat="1" applyFont="1" applyFill="1" applyBorder="1" applyAlignment="1">
      <alignment horizontal="center" vertical="center" shrinkToFit="1"/>
    </xf>
    <xf numFmtId="0" fontId="9" fillId="8" borderId="11" xfId="0" applyNumberFormat="1" applyFont="1" applyFill="1" applyBorder="1" applyAlignment="1">
      <alignment horizontal="center" vertical="center" shrinkToFit="1"/>
    </xf>
    <xf numFmtId="0" fontId="9" fillId="8" borderId="4" xfId="0" applyNumberFormat="1" applyFont="1" applyFill="1" applyBorder="1" applyAlignment="1">
      <alignment horizontal="right" vertical="center" shrinkToFit="1"/>
    </xf>
    <xf numFmtId="0" fontId="3" fillId="3" borderId="25" xfId="0" applyFont="1" applyFill="1" applyBorder="1" applyAlignment="1">
      <alignment vertical="center" shrinkToFit="1"/>
    </xf>
    <xf numFmtId="0" fontId="3" fillId="6" borderId="25" xfId="0" applyFont="1" applyFill="1" applyBorder="1" applyAlignment="1">
      <alignment vertical="center" shrinkToFit="1"/>
    </xf>
    <xf numFmtId="0" fontId="3" fillId="3" borderId="24" xfId="0" applyFont="1" applyFill="1" applyBorder="1" applyAlignment="1">
      <alignment vertical="center" shrinkToFit="1"/>
    </xf>
    <xf numFmtId="0" fontId="3" fillId="3" borderId="22" xfId="0" applyFont="1" applyFill="1" applyBorder="1" applyAlignment="1">
      <alignment vertical="center" shrinkToFit="1"/>
    </xf>
    <xf numFmtId="0" fontId="3" fillId="3" borderId="22" xfId="0" applyFont="1" applyFill="1" applyBorder="1" applyAlignment="1">
      <alignment horizontal="center" vertical="center" shrinkToFit="1"/>
    </xf>
    <xf numFmtId="0" fontId="3" fillId="6" borderId="22" xfId="0" applyFont="1" applyFill="1" applyBorder="1" applyAlignment="1">
      <alignment vertical="center" shrinkToFit="1"/>
    </xf>
    <xf numFmtId="0" fontId="3" fillId="3" borderId="29" xfId="0" applyFont="1" applyFill="1" applyBorder="1" applyAlignment="1">
      <alignment vertical="center" shrinkToFit="1"/>
    </xf>
    <xf numFmtId="0" fontId="15" fillId="8" borderId="1" xfId="0" applyFont="1" applyFill="1" applyBorder="1" applyAlignment="1">
      <alignment horizontal="center" vertical="center"/>
    </xf>
    <xf numFmtId="0" fontId="3" fillId="9" borderId="12" xfId="0" applyFont="1" applyFill="1" applyBorder="1" applyAlignment="1">
      <alignment horizontal="center" vertical="center"/>
    </xf>
    <xf numFmtId="0" fontId="3" fillId="0" borderId="35" xfId="0" applyFont="1" applyBorder="1" applyAlignment="1">
      <alignment horizontal="center" vertical="center"/>
    </xf>
    <xf numFmtId="0" fontId="3" fillId="3" borderId="68" xfId="0" applyFont="1" applyFill="1" applyBorder="1" applyAlignment="1">
      <alignment horizontal="center" vertical="center" shrinkToFit="1"/>
    </xf>
    <xf numFmtId="0" fontId="3" fillId="3" borderId="67" xfId="0" applyFont="1" applyFill="1" applyBorder="1" applyAlignment="1">
      <alignment vertical="center" shrinkToFit="1"/>
    </xf>
    <xf numFmtId="0" fontId="3" fillId="7" borderId="69" xfId="0" applyFont="1" applyFill="1" applyBorder="1" applyAlignment="1">
      <alignment vertical="center" shrinkToFit="1"/>
    </xf>
    <xf numFmtId="2" fontId="3" fillId="6" borderId="64" xfId="0" applyNumberFormat="1" applyFont="1" applyFill="1" applyBorder="1" applyAlignment="1">
      <alignment vertical="center" shrinkToFit="1"/>
    </xf>
    <xf numFmtId="2" fontId="3" fillId="6" borderId="65" xfId="0" applyNumberFormat="1" applyFont="1" applyFill="1" applyBorder="1" applyAlignment="1">
      <alignment vertical="center" shrinkToFit="1"/>
    </xf>
    <xf numFmtId="2" fontId="3" fillId="7" borderId="69" xfId="0" applyNumberFormat="1" applyFont="1" applyFill="1" applyBorder="1" applyAlignment="1">
      <alignment vertical="center" shrinkToFit="1"/>
    </xf>
    <xf numFmtId="0" fontId="3" fillId="0" borderId="38" xfId="0" applyFont="1" applyBorder="1" applyAlignment="1">
      <alignment horizontal="center" vertical="center"/>
    </xf>
    <xf numFmtId="0" fontId="3" fillId="3" borderId="74" xfId="0" applyFont="1" applyFill="1" applyBorder="1" applyAlignment="1">
      <alignment horizontal="center" vertical="center" shrinkToFit="1"/>
    </xf>
    <xf numFmtId="0" fontId="3" fillId="3" borderId="73" xfId="0" applyFont="1" applyFill="1" applyBorder="1" applyAlignment="1">
      <alignment vertical="center" shrinkToFit="1"/>
    </xf>
    <xf numFmtId="0" fontId="3" fillId="7" borderId="75" xfId="0" applyFont="1" applyFill="1" applyBorder="1" applyAlignment="1">
      <alignment vertical="center" shrinkToFit="1"/>
    </xf>
    <xf numFmtId="2" fontId="3" fillId="6" borderId="70" xfId="0" applyNumberFormat="1" applyFont="1" applyFill="1" applyBorder="1" applyAlignment="1">
      <alignment vertical="center" shrinkToFit="1"/>
    </xf>
    <xf numFmtId="2" fontId="3" fillId="6" borderId="71" xfId="0" applyNumberFormat="1" applyFont="1" applyFill="1" applyBorder="1" applyAlignment="1">
      <alignment vertical="center" shrinkToFit="1"/>
    </xf>
    <xf numFmtId="2" fontId="3" fillId="7" borderId="75" xfId="0" applyNumberFormat="1" applyFont="1" applyFill="1" applyBorder="1" applyAlignment="1">
      <alignment vertical="center" shrinkToFit="1"/>
    </xf>
    <xf numFmtId="0" fontId="3" fillId="3" borderId="20" xfId="0" applyFont="1" applyFill="1" applyBorder="1" applyAlignment="1">
      <alignment horizontal="center" vertical="center" shrinkToFit="1"/>
    </xf>
    <xf numFmtId="0" fontId="3" fillId="3" borderId="48" xfId="0" applyFont="1" applyFill="1" applyBorder="1" applyAlignment="1">
      <alignment vertical="center" shrinkToFit="1"/>
    </xf>
    <xf numFmtId="0" fontId="3" fillId="7" borderId="46" xfId="0" applyFont="1" applyFill="1" applyBorder="1" applyAlignment="1">
      <alignment vertical="center" shrinkToFit="1"/>
    </xf>
    <xf numFmtId="2" fontId="3" fillId="6" borderId="46" xfId="0" applyNumberFormat="1" applyFont="1" applyFill="1" applyBorder="1" applyAlignment="1">
      <alignment vertical="center" shrinkToFit="1"/>
    </xf>
    <xf numFmtId="2" fontId="3" fillId="7" borderId="46" xfId="0" applyNumberFormat="1" applyFont="1" applyFill="1" applyBorder="1" applyAlignment="1">
      <alignment vertical="center" shrinkToFit="1"/>
    </xf>
    <xf numFmtId="0" fontId="3" fillId="3" borderId="38" xfId="0" applyFont="1" applyFill="1" applyBorder="1" applyAlignment="1">
      <alignment horizontal="center" vertical="center" shrinkToFit="1"/>
    </xf>
    <xf numFmtId="0" fontId="3" fillId="3" borderId="39" xfId="0" applyFont="1" applyFill="1" applyBorder="1" applyAlignment="1">
      <alignment vertical="center" shrinkToFit="1"/>
    </xf>
    <xf numFmtId="0" fontId="3" fillId="7" borderId="44" xfId="0" applyFont="1" applyFill="1" applyBorder="1" applyAlignment="1">
      <alignment vertical="center" shrinkToFit="1"/>
    </xf>
    <xf numFmtId="2" fontId="3" fillId="6" borderId="44" xfId="0" applyNumberFormat="1" applyFont="1" applyFill="1" applyBorder="1" applyAlignment="1">
      <alignment vertical="center" shrinkToFit="1"/>
    </xf>
    <xf numFmtId="2" fontId="3" fillId="7" borderId="44" xfId="0" applyNumberFormat="1" applyFont="1" applyFill="1" applyBorder="1" applyAlignment="1">
      <alignment vertical="center" shrinkToFit="1"/>
    </xf>
    <xf numFmtId="0" fontId="3" fillId="3" borderId="0" xfId="0" applyFont="1" applyFill="1" applyBorder="1" applyAlignment="1">
      <alignment vertical="center" shrinkToFit="1"/>
    </xf>
    <xf numFmtId="0" fontId="3" fillId="0" borderId="41" xfId="0" applyFont="1" applyBorder="1" applyAlignment="1">
      <alignment horizontal="center" vertical="center"/>
    </xf>
    <xf numFmtId="0" fontId="3" fillId="3" borderId="41" xfId="0" applyFont="1" applyFill="1" applyBorder="1" applyAlignment="1">
      <alignment horizontal="center" vertical="center" shrinkToFit="1"/>
    </xf>
    <xf numFmtId="0" fontId="3" fillId="3" borderId="42" xfId="0" applyFont="1" applyFill="1" applyBorder="1" applyAlignment="1">
      <alignment vertical="center" shrinkToFit="1"/>
    </xf>
    <xf numFmtId="0" fontId="3" fillId="7" borderId="45" xfId="0" applyFont="1" applyFill="1" applyBorder="1" applyAlignment="1">
      <alignment vertical="center" shrinkToFit="1"/>
    </xf>
    <xf numFmtId="2" fontId="3" fillId="6" borderId="45" xfId="0" applyNumberFormat="1" applyFont="1" applyFill="1" applyBorder="1" applyAlignment="1">
      <alignment vertical="center" shrinkToFit="1"/>
    </xf>
    <xf numFmtId="2" fontId="3" fillId="7" borderId="45" xfId="0" applyNumberFormat="1" applyFont="1" applyFill="1" applyBorder="1" applyAlignment="1">
      <alignment vertical="center" shrinkToFit="1"/>
    </xf>
    <xf numFmtId="0" fontId="3" fillId="3" borderId="0" xfId="0" quotePrefix="1" applyFont="1" applyFill="1" applyAlignment="1">
      <alignment vertical="center"/>
    </xf>
    <xf numFmtId="0" fontId="3" fillId="3" borderId="0" xfId="0" applyFont="1" applyFill="1" applyBorder="1">
      <alignment vertical="center"/>
    </xf>
    <xf numFmtId="0" fontId="3" fillId="3" borderId="77" xfId="0" applyFont="1" applyFill="1" applyBorder="1">
      <alignment vertical="center"/>
    </xf>
    <xf numFmtId="0" fontId="12" fillId="3" borderId="0" xfId="0" applyFont="1" applyFill="1" applyBorder="1" applyAlignment="1">
      <alignment vertical="center" wrapText="1"/>
    </xf>
    <xf numFmtId="0" fontId="14" fillId="3" borderId="0" xfId="0" applyFont="1" applyFill="1">
      <alignment vertical="center"/>
    </xf>
    <xf numFmtId="0" fontId="9" fillId="3" borderId="0" xfId="0" applyFont="1" applyFill="1" applyAlignment="1">
      <alignment horizontal="left" vertical="center"/>
    </xf>
    <xf numFmtId="0" fontId="3" fillId="3" borderId="0" xfId="0" applyFont="1" applyFill="1" applyBorder="1" applyAlignment="1">
      <alignment vertical="center" wrapText="1"/>
    </xf>
    <xf numFmtId="49" fontId="10" fillId="3" borderId="0" xfId="0" applyNumberFormat="1" applyFont="1" applyFill="1" applyBorder="1" applyAlignment="1">
      <alignment vertical="center" wrapText="1"/>
    </xf>
    <xf numFmtId="0" fontId="10" fillId="3" borderId="0" xfId="0" applyFont="1" applyFill="1" applyBorder="1" applyAlignment="1">
      <alignment vertical="center"/>
    </xf>
    <xf numFmtId="0" fontId="4" fillId="3" borderId="0" xfId="0" applyFont="1" applyFill="1" applyAlignment="1">
      <alignment vertical="center"/>
    </xf>
    <xf numFmtId="0" fontId="7" fillId="3" borderId="0" xfId="0" applyFont="1" applyFill="1" applyAlignment="1">
      <alignment horizontal="right" vertical="center"/>
    </xf>
    <xf numFmtId="14" fontId="5" fillId="6" borderId="49" xfId="0" applyNumberFormat="1"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Alignment="1">
      <alignment vertical="center"/>
    </xf>
    <xf numFmtId="0" fontId="4" fillId="3" borderId="0" xfId="0" applyFont="1" applyFill="1">
      <alignment vertical="center"/>
    </xf>
    <xf numFmtId="0" fontId="3" fillId="3" borderId="0" xfId="0" applyNumberFormat="1" applyFont="1" applyFill="1" applyBorder="1" applyAlignment="1">
      <alignment vertical="center" shrinkToFit="1"/>
    </xf>
    <xf numFmtId="0" fontId="3" fillId="3" borderId="0" xfId="0" applyNumberFormat="1" applyFont="1" applyFill="1" applyBorder="1" applyAlignment="1">
      <alignment horizontal="center" vertical="center" shrinkToFit="1"/>
    </xf>
    <xf numFmtId="0" fontId="4" fillId="3" borderId="0" xfId="0" applyNumberFormat="1" applyFont="1" applyFill="1" applyBorder="1" applyAlignment="1">
      <alignment horizontal="center" vertical="center" shrinkToFit="1"/>
    </xf>
    <xf numFmtId="0" fontId="9" fillId="3" borderId="0" xfId="0" applyNumberFormat="1" applyFont="1" applyFill="1" applyBorder="1" applyAlignment="1">
      <alignment horizontal="right" vertical="center" shrinkToFit="1"/>
    </xf>
    <xf numFmtId="0" fontId="4" fillId="5" borderId="78" xfId="0" applyNumberFormat="1" applyFont="1" applyFill="1" applyBorder="1" applyAlignment="1">
      <alignment horizontal="center" vertical="center" shrinkToFit="1"/>
    </xf>
    <xf numFmtId="0" fontId="4" fillId="5" borderId="12" xfId="0" applyNumberFormat="1" applyFont="1" applyFill="1" applyBorder="1" applyAlignment="1">
      <alignment horizontal="center" vertical="center" shrinkToFit="1"/>
    </xf>
    <xf numFmtId="0" fontId="4" fillId="5" borderId="79" xfId="0" applyNumberFormat="1" applyFont="1" applyFill="1" applyBorder="1" applyAlignment="1">
      <alignment horizontal="center" vertical="center" shrinkToFit="1"/>
    </xf>
    <xf numFmtId="0" fontId="4" fillId="5" borderId="11" xfId="0" applyNumberFormat="1" applyFont="1" applyFill="1" applyBorder="1" applyAlignment="1">
      <alignment horizontal="center" vertical="center" shrinkToFit="1"/>
    </xf>
    <xf numFmtId="179" fontId="9" fillId="5" borderId="12" xfId="0" applyNumberFormat="1" applyFont="1" applyFill="1" applyBorder="1" applyAlignment="1">
      <alignment horizontal="left" vertical="center" shrinkToFit="1"/>
    </xf>
    <xf numFmtId="0" fontId="9" fillId="3" borderId="9" xfId="0" applyNumberFormat="1" applyFont="1" applyFill="1" applyBorder="1" applyAlignment="1">
      <alignment horizontal="right" vertical="center" shrinkToFit="1"/>
    </xf>
    <xf numFmtId="0" fontId="9" fillId="3" borderId="9" xfId="0" applyNumberFormat="1" applyFont="1" applyFill="1" applyBorder="1" applyAlignment="1">
      <alignment horizontal="center" vertical="center" shrinkToFit="1"/>
    </xf>
    <xf numFmtId="0" fontId="9" fillId="3" borderId="11" xfId="0" applyNumberFormat="1" applyFont="1" applyFill="1" applyBorder="1" applyAlignment="1">
      <alignment horizontal="center" vertical="center" shrinkToFit="1"/>
    </xf>
    <xf numFmtId="0" fontId="9" fillId="3" borderId="11" xfId="0" applyNumberFormat="1" applyFont="1" applyFill="1" applyBorder="1" applyAlignment="1">
      <alignment horizontal="right" vertical="center" shrinkToFit="1"/>
    </xf>
    <xf numFmtId="0" fontId="9" fillId="3" borderId="12" xfId="0" applyNumberFormat="1" applyFont="1" applyFill="1" applyBorder="1" applyAlignment="1">
      <alignment horizontal="right" vertical="center" shrinkToFit="1"/>
    </xf>
    <xf numFmtId="0" fontId="3" fillId="3" borderId="5" xfId="0" applyFont="1" applyFill="1" applyBorder="1" applyAlignment="1">
      <alignment horizontal="right" vertical="center" shrinkToFit="1"/>
    </xf>
    <xf numFmtId="0" fontId="3" fillId="3" borderId="5" xfId="0" applyNumberFormat="1" applyFont="1" applyFill="1" applyBorder="1" applyAlignment="1">
      <alignment vertical="center" shrinkToFit="1"/>
    </xf>
    <xf numFmtId="0" fontId="3" fillId="3" borderId="5" xfId="0" applyNumberFormat="1" applyFont="1" applyFill="1" applyBorder="1" applyAlignment="1">
      <alignment horizontal="center" vertical="center" shrinkToFit="1"/>
    </xf>
    <xf numFmtId="0" fontId="4" fillId="3" borderId="5" xfId="0" applyNumberFormat="1" applyFont="1" applyFill="1" applyBorder="1" applyAlignment="1">
      <alignment horizontal="center" vertical="center" shrinkToFit="1"/>
    </xf>
    <xf numFmtId="0" fontId="3" fillId="3" borderId="3" xfId="0" applyNumberFormat="1" applyFont="1" applyFill="1" applyBorder="1" applyAlignment="1">
      <alignment horizontal="center" vertical="center" shrinkToFit="1"/>
    </xf>
    <xf numFmtId="0" fontId="4" fillId="3" borderId="3" xfId="0" applyNumberFormat="1" applyFont="1" applyFill="1" applyBorder="1" applyAlignment="1">
      <alignment horizontal="center" vertical="center" shrinkToFit="1"/>
    </xf>
    <xf numFmtId="0" fontId="9" fillId="3" borderId="3" xfId="0" applyNumberFormat="1" applyFont="1" applyFill="1" applyBorder="1" applyAlignment="1">
      <alignment horizontal="right" vertical="center" shrinkToFit="1"/>
    </xf>
    <xf numFmtId="0" fontId="3" fillId="0" borderId="0" xfId="0" applyFont="1" applyBorder="1">
      <alignment vertical="center"/>
    </xf>
    <xf numFmtId="181" fontId="3" fillId="6" borderId="0" xfId="0" applyNumberFormat="1" applyFont="1" applyFill="1" applyBorder="1" applyAlignment="1">
      <alignment horizontal="center" vertical="center" shrinkToFit="1"/>
    </xf>
    <xf numFmtId="0" fontId="15" fillId="8" borderId="1" xfId="0" applyNumberFormat="1" applyFont="1" applyFill="1" applyBorder="1" applyAlignment="1">
      <alignment horizontal="center" vertical="center" shrinkToFit="1"/>
    </xf>
    <xf numFmtId="0" fontId="15" fillId="8" borderId="1" xfId="0" applyNumberFormat="1" applyFont="1" applyFill="1" applyBorder="1" applyAlignment="1">
      <alignment horizontal="right" vertical="center" shrinkToFit="1"/>
    </xf>
    <xf numFmtId="0" fontId="15" fillId="8" borderId="2" xfId="0" applyNumberFormat="1" applyFont="1" applyFill="1" applyBorder="1" applyAlignment="1">
      <alignment horizontal="center" vertical="center" shrinkToFit="1"/>
    </xf>
    <xf numFmtId="0" fontId="15" fillId="8" borderId="58" xfId="0" applyNumberFormat="1" applyFont="1" applyFill="1" applyBorder="1" applyAlignment="1">
      <alignment horizontal="center" vertical="center" shrinkToFit="1"/>
    </xf>
    <xf numFmtId="180" fontId="15" fillId="8" borderId="1" xfId="0" applyNumberFormat="1" applyFont="1" applyFill="1" applyBorder="1" applyAlignment="1">
      <alignment horizontal="center" vertical="center" shrinkToFit="1"/>
    </xf>
    <xf numFmtId="0" fontId="3" fillId="5" borderId="34" xfId="0" applyNumberFormat="1" applyFont="1" applyFill="1" applyBorder="1" applyAlignment="1">
      <alignment horizontal="center" vertical="center" shrinkToFit="1"/>
    </xf>
    <xf numFmtId="0" fontId="4" fillId="5" borderId="52" xfId="0" applyNumberFormat="1" applyFont="1" applyFill="1" applyBorder="1" applyAlignment="1">
      <alignment horizontal="center" vertical="center" shrinkToFit="1"/>
    </xf>
    <xf numFmtId="0" fontId="4" fillId="5" borderId="43" xfId="0" applyNumberFormat="1" applyFont="1" applyFill="1" applyBorder="1" applyAlignment="1">
      <alignment horizontal="center" vertical="center" shrinkToFit="1"/>
    </xf>
    <xf numFmtId="0" fontId="4" fillId="5" borderId="53" xfId="0" applyNumberFormat="1" applyFont="1" applyFill="1" applyBorder="1" applyAlignment="1">
      <alignment horizontal="center" vertical="center" shrinkToFit="1"/>
    </xf>
    <xf numFmtId="0" fontId="4" fillId="5" borderId="36" xfId="0" applyNumberFormat="1" applyFont="1" applyFill="1" applyBorder="1" applyAlignment="1">
      <alignment horizontal="center" vertical="center" shrinkToFit="1"/>
    </xf>
    <xf numFmtId="0" fontId="3" fillId="5" borderId="37" xfId="0" applyNumberFormat="1" applyFont="1" applyFill="1" applyBorder="1" applyAlignment="1">
      <alignment horizontal="center" vertical="center" shrinkToFit="1"/>
    </xf>
    <xf numFmtId="0" fontId="4" fillId="5" borderId="80" xfId="0" applyNumberFormat="1" applyFont="1" applyFill="1" applyBorder="1" applyAlignment="1">
      <alignment horizontal="center" vertical="center" shrinkToFit="1"/>
    </xf>
    <xf numFmtId="0" fontId="4" fillId="5" borderId="44" xfId="0" applyNumberFormat="1" applyFont="1" applyFill="1" applyBorder="1" applyAlignment="1">
      <alignment horizontal="center" vertical="center" shrinkToFit="1"/>
    </xf>
    <xf numFmtId="0" fontId="4" fillId="5" borderId="81" xfId="0" applyNumberFormat="1" applyFont="1" applyFill="1" applyBorder="1" applyAlignment="1">
      <alignment horizontal="center" vertical="center" shrinkToFit="1"/>
    </xf>
    <xf numFmtId="0" fontId="4" fillId="5" borderId="39" xfId="0" applyNumberFormat="1" applyFont="1" applyFill="1" applyBorder="1" applyAlignment="1">
      <alignment horizontal="center" vertical="center" shrinkToFit="1"/>
    </xf>
    <xf numFmtId="0" fontId="3" fillId="5" borderId="40" xfId="0" applyNumberFormat="1" applyFont="1" applyFill="1" applyBorder="1" applyAlignment="1">
      <alignment horizontal="center" vertical="center" shrinkToFit="1"/>
    </xf>
    <xf numFmtId="0" fontId="4" fillId="5" borderId="56" xfId="0" applyNumberFormat="1" applyFont="1" applyFill="1" applyBorder="1" applyAlignment="1">
      <alignment horizontal="center" vertical="center" shrinkToFit="1"/>
    </xf>
    <xf numFmtId="0" fontId="4" fillId="5" borderId="45" xfId="0" applyNumberFormat="1" applyFont="1" applyFill="1" applyBorder="1" applyAlignment="1">
      <alignment horizontal="center" vertical="center" shrinkToFit="1"/>
    </xf>
    <xf numFmtId="0" fontId="4" fillId="5" borderId="57" xfId="0" applyNumberFormat="1" applyFont="1" applyFill="1" applyBorder="1" applyAlignment="1">
      <alignment horizontal="center" vertical="center" shrinkToFit="1"/>
    </xf>
    <xf numFmtId="0" fontId="4" fillId="5" borderId="42" xfId="0" applyNumberFormat="1" applyFont="1" applyFill="1" applyBorder="1" applyAlignment="1">
      <alignment horizontal="center" vertical="center" shrinkToFit="1"/>
    </xf>
    <xf numFmtId="2" fontId="9" fillId="5" borderId="43" xfId="0" applyNumberFormat="1" applyFont="1" applyFill="1" applyBorder="1" applyAlignment="1">
      <alignment horizontal="right" vertical="center" shrinkToFit="1"/>
    </xf>
    <xf numFmtId="2" fontId="9" fillId="5" borderId="44" xfId="0" applyNumberFormat="1" applyFont="1" applyFill="1" applyBorder="1" applyAlignment="1">
      <alignment horizontal="right" vertical="center" shrinkToFit="1"/>
    </xf>
    <xf numFmtId="2" fontId="9" fillId="5" borderId="45" xfId="0" applyNumberFormat="1" applyFont="1" applyFill="1" applyBorder="1" applyAlignment="1">
      <alignment horizontal="right" vertical="center" shrinkToFit="1"/>
    </xf>
    <xf numFmtId="0" fontId="10" fillId="3" borderId="0" xfId="0" applyFont="1" applyFill="1" applyBorder="1" applyAlignment="1">
      <alignment horizontal="right" vertical="center"/>
    </xf>
    <xf numFmtId="2" fontId="9" fillId="3" borderId="0" xfId="0" applyNumberFormat="1" applyFont="1" applyFill="1" applyBorder="1" applyAlignment="1">
      <alignment horizontal="right" vertical="center" shrinkToFit="1"/>
    </xf>
    <xf numFmtId="184" fontId="9" fillId="5" borderId="43" xfId="0" applyNumberFormat="1" applyFont="1" applyFill="1" applyBorder="1" applyAlignment="1">
      <alignment horizontal="right" vertical="center" shrinkToFit="1"/>
    </xf>
    <xf numFmtId="184" fontId="9" fillId="5" borderId="44" xfId="0" applyNumberFormat="1" applyFont="1" applyFill="1" applyBorder="1" applyAlignment="1">
      <alignment horizontal="right" vertical="center" shrinkToFit="1"/>
    </xf>
    <xf numFmtId="184" fontId="9" fillId="5" borderId="45" xfId="0" applyNumberFormat="1" applyFont="1" applyFill="1" applyBorder="1" applyAlignment="1">
      <alignment horizontal="right" vertical="center" shrinkToFit="1"/>
    </xf>
    <xf numFmtId="185" fontId="3" fillId="5" borderId="0" xfId="0" applyNumberFormat="1" applyFont="1" applyFill="1" applyBorder="1" applyAlignment="1">
      <alignment horizontal="center" vertical="center"/>
    </xf>
    <xf numFmtId="0" fontId="3" fillId="3" borderId="10" xfId="0" applyNumberFormat="1" applyFont="1" applyFill="1" applyBorder="1" applyAlignment="1">
      <alignment vertical="center" shrinkToFit="1"/>
    </xf>
    <xf numFmtId="0" fontId="3" fillId="3" borderId="10" xfId="0" applyNumberFormat="1" applyFont="1" applyFill="1" applyBorder="1" applyAlignment="1">
      <alignment horizontal="center" vertical="center" shrinkToFit="1"/>
    </xf>
    <xf numFmtId="0" fontId="4" fillId="3" borderId="10" xfId="0" applyNumberFormat="1" applyFont="1" applyFill="1" applyBorder="1" applyAlignment="1">
      <alignment horizontal="center" vertical="center" shrinkToFit="1"/>
    </xf>
    <xf numFmtId="0" fontId="9" fillId="3" borderId="10" xfId="0" applyNumberFormat="1" applyFont="1" applyFill="1" applyBorder="1" applyAlignment="1">
      <alignment horizontal="right" vertical="center" shrinkToFit="1"/>
    </xf>
    <xf numFmtId="180" fontId="9" fillId="3" borderId="0" xfId="0" applyNumberFormat="1" applyFont="1" applyFill="1" applyBorder="1" applyAlignment="1">
      <alignment horizontal="center" shrinkToFit="1"/>
    </xf>
    <xf numFmtId="0" fontId="9" fillId="3" borderId="0" xfId="0" applyNumberFormat="1" applyFont="1" applyFill="1" applyBorder="1" applyAlignment="1">
      <alignment horizontal="center" shrinkToFit="1"/>
    </xf>
    <xf numFmtId="0" fontId="4" fillId="3" borderId="0" xfId="0" applyNumberFormat="1" applyFont="1" applyFill="1" applyBorder="1" applyAlignment="1">
      <alignment horizontal="left" vertical="center" shrinkToFit="1"/>
    </xf>
    <xf numFmtId="0" fontId="3" fillId="3" borderId="0" xfId="0" applyFont="1" applyFill="1" applyAlignment="1">
      <alignment horizontal="center" vertical="center" shrinkToFit="1"/>
    </xf>
    <xf numFmtId="0" fontId="3" fillId="0" borderId="0" xfId="0" applyFont="1" applyBorder="1" applyAlignment="1">
      <alignment vertical="center" shrinkToFit="1"/>
    </xf>
    <xf numFmtId="14" fontId="5" fillId="5" borderId="49" xfId="0" applyNumberFormat="1" applyFont="1" applyFill="1" applyBorder="1" applyAlignment="1">
      <alignment horizontal="center" vertical="center" shrinkToFit="1"/>
    </xf>
    <xf numFmtId="0" fontId="3" fillId="3" borderId="85" xfId="0" applyFont="1" applyFill="1" applyBorder="1" applyAlignment="1">
      <alignment vertical="center" shrinkToFit="1"/>
    </xf>
    <xf numFmtId="185" fontId="3" fillId="5" borderId="0" xfId="0" applyNumberFormat="1" applyFont="1" applyFill="1" applyBorder="1" applyAlignment="1">
      <alignment horizontal="center" vertical="center" shrinkToFit="1"/>
    </xf>
    <xf numFmtId="0" fontId="3" fillId="0" borderId="0" xfId="0" applyFont="1" applyAlignment="1">
      <alignment vertical="center" shrinkToFit="1"/>
    </xf>
    <xf numFmtId="0" fontId="3" fillId="3" borderId="0" xfId="0" applyFont="1" applyFill="1" applyBorder="1" applyAlignment="1">
      <alignment horizontal="center" vertical="center" shrinkToFit="1"/>
    </xf>
    <xf numFmtId="0" fontId="4" fillId="3" borderId="0" xfId="0" applyNumberFormat="1" applyFont="1" applyFill="1" applyBorder="1" applyAlignment="1">
      <alignment horizontal="right" vertical="center" shrinkToFit="1"/>
    </xf>
    <xf numFmtId="0" fontId="9" fillId="3" borderId="85" xfId="0" applyNumberFormat="1" applyFont="1" applyFill="1" applyBorder="1" applyAlignment="1">
      <alignment horizontal="center" vertical="center" shrinkToFit="1"/>
    </xf>
    <xf numFmtId="0" fontId="9" fillId="3" borderId="85" xfId="0" applyNumberFormat="1" applyFont="1" applyFill="1" applyBorder="1" applyAlignment="1">
      <alignment horizontal="left" vertical="center" shrinkToFit="1"/>
    </xf>
    <xf numFmtId="0" fontId="3" fillId="0" borderId="0" xfId="0" applyFont="1" applyBorder="1" applyAlignment="1">
      <alignment horizontal="center" vertical="center" shrinkToFit="1"/>
    </xf>
    <xf numFmtId="0" fontId="14" fillId="5" borderId="49" xfId="0" applyNumberFormat="1" applyFont="1" applyFill="1" applyBorder="1" applyAlignment="1">
      <alignment horizontal="center" shrinkToFit="1"/>
    </xf>
    <xf numFmtId="0" fontId="9" fillId="3" borderId="14" xfId="0" applyNumberFormat="1" applyFont="1" applyFill="1" applyBorder="1" applyAlignment="1">
      <alignment horizontal="right" vertical="center" shrinkToFit="1"/>
    </xf>
    <xf numFmtId="0" fontId="3" fillId="2" borderId="43" xfId="0" applyFont="1" applyFill="1" applyBorder="1" applyAlignment="1">
      <alignment vertical="center" shrinkToFit="1"/>
    </xf>
    <xf numFmtId="0" fontId="3" fillId="2" borderId="44" xfId="0" applyFont="1" applyFill="1" applyBorder="1" applyAlignment="1">
      <alignment vertical="center" shrinkToFit="1"/>
    </xf>
    <xf numFmtId="0" fontId="3" fillId="2" borderId="44" xfId="0" applyFont="1" applyFill="1" applyBorder="1" applyAlignment="1">
      <alignment horizontal="left" vertical="center" shrinkToFit="1"/>
    </xf>
    <xf numFmtId="0" fontId="3" fillId="2" borderId="82" xfId="0" applyFont="1" applyFill="1" applyBorder="1" applyAlignment="1">
      <alignment vertical="center" shrinkToFit="1"/>
    </xf>
    <xf numFmtId="0" fontId="3" fillId="2" borderId="45" xfId="0" applyFont="1" applyFill="1" applyBorder="1" applyAlignment="1">
      <alignment vertical="center" shrinkToFit="1"/>
    </xf>
    <xf numFmtId="0" fontId="3" fillId="2" borderId="65"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5" borderId="9" xfId="0" applyNumberFormat="1" applyFont="1" applyFill="1" applyBorder="1" applyAlignment="1">
      <alignment horizontal="center" vertical="center" shrinkToFit="1"/>
    </xf>
    <xf numFmtId="0" fontId="3" fillId="6" borderId="44" xfId="0" applyFont="1" applyFill="1" applyBorder="1" applyAlignment="1">
      <alignment vertical="center" shrinkToFit="1"/>
    </xf>
    <xf numFmtId="0" fontId="10" fillId="3" borderId="0" xfId="0" applyFont="1" applyFill="1" applyBorder="1" applyAlignment="1">
      <alignment horizontal="right" vertical="center"/>
    </xf>
    <xf numFmtId="0" fontId="15" fillId="8" borderId="1" xfId="0" applyNumberFormat="1" applyFont="1" applyFill="1" applyBorder="1" applyAlignment="1">
      <alignment horizontal="center" vertical="center" shrinkToFit="1"/>
    </xf>
    <xf numFmtId="0" fontId="15" fillId="8" borderId="2" xfId="0" applyNumberFormat="1" applyFont="1" applyFill="1" applyBorder="1" applyAlignment="1">
      <alignment horizontal="center" vertical="center" shrinkToFit="1"/>
    </xf>
    <xf numFmtId="0" fontId="9" fillId="3" borderId="0" xfId="0" applyNumberFormat="1" applyFont="1" applyFill="1" applyBorder="1" applyAlignment="1">
      <alignment horizontal="center" shrinkToFit="1"/>
    </xf>
    <xf numFmtId="0" fontId="7" fillId="3" borderId="0" xfId="0" applyFont="1" applyFill="1" applyAlignment="1">
      <alignment horizontal="right" vertical="center"/>
    </xf>
    <xf numFmtId="0" fontId="3" fillId="3" borderId="3" xfId="0" applyNumberFormat="1" applyFont="1" applyFill="1" applyBorder="1" applyAlignment="1">
      <alignment vertical="center" shrinkToFit="1"/>
    </xf>
    <xf numFmtId="0" fontId="3" fillId="3" borderId="25" xfId="0" applyFont="1" applyFill="1" applyBorder="1" applyAlignment="1">
      <alignment vertical="center" shrinkToFit="1"/>
    </xf>
    <xf numFmtId="0" fontId="3" fillId="3" borderId="22" xfId="0" applyFont="1" applyFill="1" applyBorder="1" applyAlignment="1">
      <alignment vertical="center" shrinkToFit="1"/>
    </xf>
    <xf numFmtId="0" fontId="3" fillId="3" borderId="24" xfId="0" applyFont="1" applyFill="1" applyBorder="1" applyAlignment="1">
      <alignment vertical="center" shrinkToFit="1"/>
    </xf>
    <xf numFmtId="0" fontId="3" fillId="3" borderId="29" xfId="0" applyFont="1" applyFill="1" applyBorder="1" applyAlignment="1">
      <alignment vertical="center" shrinkToFit="1"/>
    </xf>
    <xf numFmtId="0" fontId="3" fillId="3" borderId="22" xfId="0" applyFont="1" applyFill="1" applyBorder="1" applyAlignment="1">
      <alignment horizontal="center" vertical="center" shrinkToFit="1"/>
    </xf>
    <xf numFmtId="0" fontId="15" fillId="8" borderId="1" xfId="0" applyFont="1" applyFill="1" applyBorder="1" applyAlignment="1">
      <alignment horizontal="center" vertical="center"/>
    </xf>
    <xf numFmtId="0" fontId="3" fillId="6" borderId="25" xfId="0" applyFont="1" applyFill="1" applyBorder="1" applyAlignment="1">
      <alignment vertical="center" shrinkToFit="1"/>
    </xf>
    <xf numFmtId="0" fontId="3" fillId="3" borderId="0" xfId="0" applyFont="1" applyFill="1" applyBorder="1" applyAlignment="1">
      <alignment vertical="center"/>
    </xf>
    <xf numFmtId="0" fontId="3" fillId="3" borderId="0" xfId="0" applyFont="1" applyFill="1" applyAlignment="1">
      <alignment vertical="center"/>
    </xf>
    <xf numFmtId="0" fontId="3" fillId="6" borderId="45" xfId="0" applyFont="1" applyFill="1" applyBorder="1" applyAlignment="1">
      <alignment vertical="center" shrinkToFit="1"/>
    </xf>
    <xf numFmtId="180" fontId="9" fillId="3" borderId="3" xfId="0" applyNumberFormat="1" applyFont="1" applyFill="1" applyBorder="1" applyAlignment="1">
      <alignment horizontal="left" vertical="center" shrinkToFit="1"/>
    </xf>
    <xf numFmtId="0" fontId="9" fillId="3" borderId="3" xfId="0" applyNumberFormat="1" applyFont="1" applyFill="1" applyBorder="1" applyAlignment="1">
      <alignment horizontal="center" vertical="center" shrinkToFit="1"/>
    </xf>
    <xf numFmtId="181" fontId="3" fillId="3" borderId="0" xfId="0" applyNumberFormat="1" applyFont="1" applyFill="1" applyBorder="1" applyAlignment="1">
      <alignment horizontal="center" vertical="center" shrinkToFit="1"/>
    </xf>
    <xf numFmtId="0" fontId="3" fillId="6" borderId="65" xfId="0" applyFont="1" applyFill="1" applyBorder="1" applyAlignment="1">
      <alignment horizontal="center" vertical="center" shrinkToFit="1"/>
    </xf>
    <xf numFmtId="0" fontId="3" fillId="6" borderId="71" xfId="0" applyFont="1" applyFill="1" applyBorder="1" applyAlignment="1">
      <alignment horizontal="center" vertical="center" shrinkToFit="1"/>
    </xf>
    <xf numFmtId="0" fontId="3" fillId="6" borderId="47" xfId="0" applyFont="1" applyFill="1" applyBorder="1" applyAlignment="1">
      <alignment horizontal="center" vertical="center" shrinkToFit="1"/>
    </xf>
    <xf numFmtId="0" fontId="3" fillId="6" borderId="44" xfId="0" applyFont="1" applyFill="1" applyBorder="1" applyAlignment="1">
      <alignment horizontal="center" vertical="center" shrinkToFit="1"/>
    </xf>
    <xf numFmtId="0" fontId="3" fillId="6" borderId="45" xfId="0" applyFont="1" applyFill="1" applyBorder="1" applyAlignment="1">
      <alignment horizontal="center" vertical="center" shrinkToFit="1"/>
    </xf>
    <xf numFmtId="0" fontId="3" fillId="6" borderId="43" xfId="0" applyFont="1" applyFill="1" applyBorder="1" applyAlignment="1">
      <alignment vertical="center" shrinkToFit="1"/>
    </xf>
    <xf numFmtId="0" fontId="3" fillId="6" borderId="44" xfId="0" applyFont="1" applyFill="1" applyBorder="1" applyAlignment="1">
      <alignment horizontal="left" vertical="center" shrinkToFit="1"/>
    </xf>
    <xf numFmtId="0" fontId="3" fillId="6" borderId="82" xfId="0" applyFont="1" applyFill="1" applyBorder="1" applyAlignment="1">
      <alignment vertical="center" shrinkToFit="1"/>
    </xf>
    <xf numFmtId="0" fontId="4" fillId="3" borderId="10" xfId="0" applyFont="1" applyFill="1" applyBorder="1" applyAlignment="1">
      <alignment horizontal="center" vertical="center"/>
    </xf>
    <xf numFmtId="2" fontId="3" fillId="7" borderId="41" xfId="0" applyNumberFormat="1" applyFont="1" applyFill="1" applyBorder="1" applyAlignment="1">
      <alignment horizontal="center" vertical="center" shrinkToFit="1"/>
    </xf>
    <xf numFmtId="2" fontId="3" fillId="7" borderId="42" xfId="0" applyNumberFormat="1" applyFont="1" applyFill="1" applyBorder="1" applyAlignment="1">
      <alignment horizontal="center" vertical="center" shrinkToFit="1"/>
    </xf>
    <xf numFmtId="0" fontId="3" fillId="6" borderId="45" xfId="0" applyFont="1" applyFill="1" applyBorder="1" applyAlignment="1">
      <alignment vertical="center" shrinkToFit="1"/>
    </xf>
    <xf numFmtId="0" fontId="3" fillId="6" borderId="40" xfId="0" applyFont="1" applyFill="1" applyBorder="1" applyAlignment="1">
      <alignment horizontal="left" vertical="center" shrinkToFit="1"/>
    </xf>
    <xf numFmtId="0" fontId="3" fillId="6" borderId="42" xfId="0" applyFont="1" applyFill="1" applyBorder="1" applyAlignment="1">
      <alignment horizontal="left" vertical="center" shrinkToFit="1"/>
    </xf>
    <xf numFmtId="49" fontId="3" fillId="6" borderId="40" xfId="0" applyNumberFormat="1" applyFont="1" applyFill="1" applyBorder="1" applyAlignment="1">
      <alignment horizontal="center" vertical="center" shrinkToFit="1"/>
    </xf>
    <xf numFmtId="49" fontId="3" fillId="6" borderId="41" xfId="0" applyNumberFormat="1" applyFont="1" applyFill="1" applyBorder="1" applyAlignment="1">
      <alignment horizontal="center" vertical="center" shrinkToFit="1"/>
    </xf>
    <xf numFmtId="49" fontId="3" fillId="6" borderId="42" xfId="0" applyNumberFormat="1" applyFont="1" applyFill="1" applyBorder="1" applyAlignment="1">
      <alignment horizontal="center" vertical="center" shrinkToFit="1"/>
    </xf>
    <xf numFmtId="2" fontId="3" fillId="6" borderId="40" xfId="0" applyNumberFormat="1" applyFont="1" applyFill="1" applyBorder="1" applyAlignment="1">
      <alignment horizontal="center" vertical="center" shrinkToFit="1"/>
    </xf>
    <xf numFmtId="2" fontId="3" fillId="6" borderId="41" xfId="0" applyNumberFormat="1" applyFont="1" applyFill="1" applyBorder="1" applyAlignment="1">
      <alignment horizontal="center" vertical="center" shrinkToFit="1"/>
    </xf>
    <xf numFmtId="182" fontId="3" fillId="7" borderId="40" xfId="0" applyNumberFormat="1" applyFont="1" applyFill="1" applyBorder="1" applyAlignment="1">
      <alignment horizontal="center" vertical="center"/>
    </xf>
    <xf numFmtId="182" fontId="3" fillId="7" borderId="42" xfId="0" applyNumberFormat="1" applyFont="1" applyFill="1" applyBorder="1" applyAlignment="1">
      <alignment horizontal="center" vertical="center"/>
    </xf>
    <xf numFmtId="2" fontId="3" fillId="7" borderId="45" xfId="0" applyNumberFormat="1" applyFont="1" applyFill="1" applyBorder="1" applyAlignment="1">
      <alignment horizontal="center" vertical="center" shrinkToFit="1"/>
    </xf>
    <xf numFmtId="2" fontId="3" fillId="7" borderId="40" xfId="0" applyNumberFormat="1" applyFont="1" applyFill="1" applyBorder="1" applyAlignment="1">
      <alignment horizontal="center" vertical="center" shrinkToFit="1"/>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2" fontId="3" fillId="7" borderId="38" xfId="0" applyNumberFormat="1" applyFont="1" applyFill="1" applyBorder="1" applyAlignment="1">
      <alignment horizontal="center" vertical="center" shrinkToFit="1"/>
    </xf>
    <xf numFmtId="2" fontId="3" fillId="7" borderId="39" xfId="0" applyNumberFormat="1" applyFont="1" applyFill="1" applyBorder="1" applyAlignment="1">
      <alignment horizontal="center" vertical="center" shrinkToFit="1"/>
    </xf>
    <xf numFmtId="0" fontId="3" fillId="6" borderId="44" xfId="0" applyFont="1" applyFill="1" applyBorder="1" applyAlignment="1">
      <alignment vertical="center" shrinkToFit="1"/>
    </xf>
    <xf numFmtId="0" fontId="3" fillId="6" borderId="37" xfId="0" applyFont="1" applyFill="1" applyBorder="1" applyAlignment="1">
      <alignment horizontal="left" vertical="center" shrinkToFit="1"/>
    </xf>
    <xf numFmtId="0" fontId="3" fillId="6" borderId="39" xfId="0" applyFont="1" applyFill="1" applyBorder="1" applyAlignment="1">
      <alignment horizontal="left" vertical="center" shrinkToFit="1"/>
    </xf>
    <xf numFmtId="49" fontId="3" fillId="6" borderId="37" xfId="0" applyNumberFormat="1" applyFont="1" applyFill="1" applyBorder="1" applyAlignment="1">
      <alignment horizontal="center" vertical="center" shrinkToFit="1"/>
    </xf>
    <xf numFmtId="49" fontId="3" fillId="6" borderId="38" xfId="0" applyNumberFormat="1" applyFont="1" applyFill="1" applyBorder="1" applyAlignment="1">
      <alignment horizontal="center" vertical="center" shrinkToFit="1"/>
    </xf>
    <xf numFmtId="49" fontId="3" fillId="6" borderId="39" xfId="0" applyNumberFormat="1" applyFont="1" applyFill="1" applyBorder="1" applyAlignment="1">
      <alignment horizontal="center" vertical="center" shrinkToFit="1"/>
    </xf>
    <xf numFmtId="2" fontId="3" fillId="6" borderId="37" xfId="0" applyNumberFormat="1" applyFont="1" applyFill="1" applyBorder="1" applyAlignment="1">
      <alignment horizontal="center" vertical="center" shrinkToFit="1"/>
    </xf>
    <xf numFmtId="2" fontId="3" fillId="6" borderId="38" xfId="0" applyNumberFormat="1" applyFont="1" applyFill="1" applyBorder="1" applyAlignment="1">
      <alignment horizontal="center" vertical="center" shrinkToFit="1"/>
    </xf>
    <xf numFmtId="182" fontId="3" fillId="7" borderId="37" xfId="0" applyNumberFormat="1" applyFont="1" applyFill="1" applyBorder="1" applyAlignment="1">
      <alignment horizontal="center" vertical="center"/>
    </xf>
    <xf numFmtId="182" fontId="3" fillId="7" borderId="39" xfId="0" applyNumberFormat="1" applyFont="1" applyFill="1" applyBorder="1" applyAlignment="1">
      <alignment horizontal="center" vertical="center"/>
    </xf>
    <xf numFmtId="2" fontId="3" fillId="7" borderId="44" xfId="0" applyNumberFormat="1" applyFont="1" applyFill="1" applyBorder="1" applyAlignment="1">
      <alignment horizontal="center" vertical="center" shrinkToFit="1"/>
    </xf>
    <xf numFmtId="2" fontId="3" fillId="7" borderId="37" xfId="0" applyNumberFormat="1" applyFont="1" applyFill="1" applyBorder="1" applyAlignment="1">
      <alignment horizontal="center" vertical="center" shrinkToFit="1"/>
    </xf>
    <xf numFmtId="0" fontId="3" fillId="7" borderId="37" xfId="0" applyFont="1" applyFill="1" applyBorder="1" applyAlignment="1">
      <alignment horizontal="center" vertical="center"/>
    </xf>
    <xf numFmtId="0" fontId="3" fillId="7" borderId="38" xfId="0" applyFont="1" applyFill="1" applyBorder="1" applyAlignment="1">
      <alignment horizontal="center" vertical="center"/>
    </xf>
    <xf numFmtId="0" fontId="3" fillId="6" borderId="46" xfId="0" applyFont="1" applyFill="1" applyBorder="1" applyAlignment="1">
      <alignment vertical="center" shrinkToFit="1"/>
    </xf>
    <xf numFmtId="0" fontId="3" fillId="6" borderId="47" xfId="0" applyFont="1" applyFill="1" applyBorder="1" applyAlignment="1">
      <alignment horizontal="left" vertical="center" shrinkToFit="1"/>
    </xf>
    <xf numFmtId="0" fontId="3" fillId="6" borderId="48" xfId="0" applyFont="1" applyFill="1" applyBorder="1" applyAlignment="1">
      <alignment horizontal="left" vertical="center" shrinkToFit="1"/>
    </xf>
    <xf numFmtId="49" fontId="3" fillId="6" borderId="47" xfId="0" applyNumberFormat="1" applyFont="1" applyFill="1" applyBorder="1" applyAlignment="1">
      <alignment horizontal="center" vertical="center" shrinkToFit="1"/>
    </xf>
    <xf numFmtId="49" fontId="3" fillId="6" borderId="20" xfId="0" applyNumberFormat="1" applyFont="1" applyFill="1" applyBorder="1" applyAlignment="1">
      <alignment horizontal="center" vertical="center" shrinkToFit="1"/>
    </xf>
    <xf numFmtId="49" fontId="3" fillId="6" borderId="48" xfId="0" applyNumberFormat="1" applyFont="1" applyFill="1" applyBorder="1" applyAlignment="1">
      <alignment horizontal="center" vertical="center" shrinkToFit="1"/>
    </xf>
    <xf numFmtId="2" fontId="3" fillId="6" borderId="47" xfId="0" applyNumberFormat="1" applyFont="1" applyFill="1" applyBorder="1" applyAlignment="1">
      <alignment horizontal="center" vertical="center" shrinkToFit="1"/>
    </xf>
    <xf numFmtId="2" fontId="3" fillId="6" borderId="20" xfId="0" applyNumberFormat="1" applyFont="1" applyFill="1" applyBorder="1" applyAlignment="1">
      <alignment horizontal="center" vertical="center" shrinkToFit="1"/>
    </xf>
    <xf numFmtId="0" fontId="3" fillId="6" borderId="70" xfId="0" applyFont="1" applyFill="1" applyBorder="1" applyAlignment="1">
      <alignment vertical="center" shrinkToFit="1"/>
    </xf>
    <xf numFmtId="0" fontId="3" fillId="6" borderId="71" xfId="0" applyFont="1" applyFill="1" applyBorder="1" applyAlignment="1">
      <alignment vertical="center" shrinkToFit="1"/>
    </xf>
    <xf numFmtId="0" fontId="3" fillId="6" borderId="72" xfId="0" applyFont="1" applyFill="1" applyBorder="1" applyAlignment="1">
      <alignment horizontal="left" vertical="center" shrinkToFit="1"/>
    </xf>
    <xf numFmtId="0" fontId="3" fillId="6" borderId="73" xfId="0" applyFont="1" applyFill="1" applyBorder="1" applyAlignment="1">
      <alignment horizontal="left" vertical="center" shrinkToFit="1"/>
    </xf>
    <xf numFmtId="49" fontId="3" fillId="6" borderId="72" xfId="0" applyNumberFormat="1" applyFont="1" applyFill="1" applyBorder="1" applyAlignment="1">
      <alignment horizontal="center" vertical="center" shrinkToFit="1"/>
    </xf>
    <xf numFmtId="49" fontId="3" fillId="6" borderId="74" xfId="0" applyNumberFormat="1" applyFont="1" applyFill="1" applyBorder="1" applyAlignment="1">
      <alignment horizontal="center" vertical="center" shrinkToFit="1"/>
    </xf>
    <xf numFmtId="49" fontId="3" fillId="6" borderId="73" xfId="0" applyNumberFormat="1" applyFont="1" applyFill="1" applyBorder="1" applyAlignment="1">
      <alignment horizontal="center" vertical="center" shrinkToFit="1"/>
    </xf>
    <xf numFmtId="2" fontId="3" fillId="6" borderId="72" xfId="0" applyNumberFormat="1" applyFont="1" applyFill="1" applyBorder="1" applyAlignment="1">
      <alignment horizontal="center" vertical="center" shrinkToFit="1"/>
    </xf>
    <xf numFmtId="2" fontId="3" fillId="6" borderId="74" xfId="0" applyNumberFormat="1" applyFont="1" applyFill="1" applyBorder="1" applyAlignment="1">
      <alignment horizontal="center" vertical="center" shrinkToFit="1"/>
    </xf>
    <xf numFmtId="2" fontId="3" fillId="7" borderId="35" xfId="0" applyNumberFormat="1" applyFont="1" applyFill="1" applyBorder="1" applyAlignment="1">
      <alignment horizontal="center" vertical="center" shrinkToFit="1"/>
    </xf>
    <xf numFmtId="2" fontId="3" fillId="7" borderId="36" xfId="0" applyNumberFormat="1" applyFont="1" applyFill="1" applyBorder="1" applyAlignment="1">
      <alignment horizontal="center" vertical="center" shrinkToFit="1"/>
    </xf>
    <xf numFmtId="0" fontId="3" fillId="6" borderId="64" xfId="0" applyFont="1" applyFill="1" applyBorder="1" applyAlignment="1">
      <alignment vertical="center" shrinkToFit="1"/>
    </xf>
    <xf numFmtId="0" fontId="3" fillId="6" borderId="65" xfId="0" applyFont="1" applyFill="1" applyBorder="1" applyAlignment="1">
      <alignment vertical="center" shrinkToFit="1"/>
    </xf>
    <xf numFmtId="0" fontId="3" fillId="6" borderId="66" xfId="0" applyFont="1" applyFill="1" applyBorder="1" applyAlignment="1">
      <alignment horizontal="left" vertical="center" shrinkToFit="1"/>
    </xf>
    <xf numFmtId="0" fontId="3" fillId="6" borderId="67" xfId="0" applyFont="1" applyFill="1" applyBorder="1" applyAlignment="1">
      <alignment horizontal="left" vertical="center" shrinkToFit="1"/>
    </xf>
    <xf numFmtId="49" fontId="3" fillId="6" borderId="66" xfId="0" applyNumberFormat="1" applyFont="1" applyFill="1" applyBorder="1" applyAlignment="1">
      <alignment horizontal="center" vertical="center" shrinkToFit="1"/>
    </xf>
    <xf numFmtId="49" fontId="3" fillId="6" borderId="68" xfId="0" applyNumberFormat="1" applyFont="1" applyFill="1" applyBorder="1" applyAlignment="1">
      <alignment horizontal="center" vertical="center" shrinkToFit="1"/>
    </xf>
    <xf numFmtId="49" fontId="3" fillId="6" borderId="67" xfId="0" applyNumberFormat="1" applyFont="1" applyFill="1" applyBorder="1" applyAlignment="1">
      <alignment horizontal="center" vertical="center" shrinkToFit="1"/>
    </xf>
    <xf numFmtId="2" fontId="3" fillId="6" borderId="66" xfId="0" applyNumberFormat="1" applyFont="1" applyFill="1" applyBorder="1" applyAlignment="1">
      <alignment horizontal="center" vertical="center" shrinkToFit="1"/>
    </xf>
    <xf numFmtId="2" fontId="3" fillId="6" borderId="68" xfId="0" applyNumberFormat="1" applyFont="1" applyFill="1" applyBorder="1" applyAlignment="1">
      <alignment horizontal="center" vertical="center" shrinkToFit="1"/>
    </xf>
    <xf numFmtId="182" fontId="3" fillId="7" borderId="34" xfId="0" applyNumberFormat="1" applyFont="1" applyFill="1" applyBorder="1" applyAlignment="1">
      <alignment horizontal="center" vertical="center"/>
    </xf>
    <xf numFmtId="182" fontId="3" fillId="7" borderId="36" xfId="0" applyNumberFormat="1" applyFont="1" applyFill="1" applyBorder="1" applyAlignment="1">
      <alignment horizontal="center" vertical="center"/>
    </xf>
    <xf numFmtId="2" fontId="3" fillId="7" borderId="43" xfId="0" applyNumberFormat="1" applyFont="1" applyFill="1" applyBorder="1" applyAlignment="1">
      <alignment horizontal="center" vertical="center" shrinkToFit="1"/>
    </xf>
    <xf numFmtId="2" fontId="3" fillId="7" borderId="34" xfId="0" applyNumberFormat="1" applyFont="1" applyFill="1" applyBorder="1" applyAlignment="1">
      <alignment horizontal="center" vertical="center" shrinkToFit="1"/>
    </xf>
    <xf numFmtId="0" fontId="3" fillId="7" borderId="34" xfId="0" applyFont="1" applyFill="1" applyBorder="1" applyAlignment="1">
      <alignment horizontal="center" vertical="center"/>
    </xf>
    <xf numFmtId="0" fontId="3" fillId="7" borderId="35"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3" borderId="22" xfId="0" applyFont="1" applyFill="1" applyBorder="1" applyAlignment="1">
      <alignment horizontal="center" vertical="center" shrinkToFit="1"/>
    </xf>
    <xf numFmtId="176" fontId="3" fillId="7" borderId="22" xfId="0" applyNumberFormat="1" applyFont="1" applyFill="1" applyBorder="1" applyAlignment="1">
      <alignment vertical="center" shrinkToFit="1"/>
    </xf>
    <xf numFmtId="0" fontId="15" fillId="8" borderId="1" xfId="0" applyFont="1" applyFill="1" applyBorder="1" applyAlignment="1">
      <alignment horizontal="center" vertical="center"/>
    </xf>
    <xf numFmtId="0" fontId="3" fillId="6" borderId="25" xfId="0" applyFont="1" applyFill="1" applyBorder="1" applyAlignment="1">
      <alignment horizontal="left" vertical="center" shrinkToFit="1"/>
    </xf>
    <xf numFmtId="0" fontId="3" fillId="6" borderId="61" xfId="0" applyFont="1" applyFill="1" applyBorder="1" applyAlignment="1">
      <alignment horizontal="left" vertical="center" shrinkToFit="1"/>
    </xf>
    <xf numFmtId="0" fontId="3" fillId="6" borderId="22" xfId="0" applyFont="1" applyFill="1" applyBorder="1" applyAlignment="1">
      <alignment horizontal="left" vertical="center" shrinkToFit="1"/>
    </xf>
    <xf numFmtId="0" fontId="3" fillId="6" borderId="63" xfId="0" applyFont="1" applyFill="1" applyBorder="1" applyAlignment="1">
      <alignment horizontal="left" vertical="center" shrinkToFit="1"/>
    </xf>
    <xf numFmtId="49" fontId="3" fillId="6" borderId="25" xfId="0" applyNumberFormat="1" applyFont="1" applyFill="1" applyBorder="1" applyAlignment="1">
      <alignment horizontal="center" vertical="center" shrinkToFit="1"/>
    </xf>
    <xf numFmtId="49" fontId="3" fillId="6" borderId="22" xfId="0" applyNumberFormat="1" applyFont="1" applyFill="1" applyBorder="1" applyAlignment="1">
      <alignment horizontal="center" vertical="center" shrinkToFit="1"/>
    </xf>
    <xf numFmtId="0" fontId="3" fillId="3" borderId="25" xfId="0" applyFont="1" applyFill="1" applyBorder="1" applyAlignment="1">
      <alignment horizontal="center" vertical="center" shrinkToFit="1"/>
    </xf>
    <xf numFmtId="2" fontId="3" fillId="6" borderId="25" xfId="0" applyNumberFormat="1" applyFont="1" applyFill="1" applyBorder="1" applyAlignment="1">
      <alignment horizontal="center" vertical="center" shrinkToFit="1"/>
    </xf>
    <xf numFmtId="2" fontId="3" fillId="6" borderId="22" xfId="0" applyNumberFormat="1" applyFont="1" applyFill="1" applyBorder="1" applyAlignment="1">
      <alignment horizontal="center" vertical="center" shrinkToFit="1"/>
    </xf>
    <xf numFmtId="0" fontId="3" fillId="3" borderId="24" xfId="0" applyFont="1" applyFill="1" applyBorder="1" applyAlignment="1">
      <alignment vertical="center" shrinkToFit="1"/>
    </xf>
    <xf numFmtId="0" fontId="3" fillId="3" borderId="29" xfId="0" applyFont="1" applyFill="1" applyBorder="1" applyAlignment="1">
      <alignment vertical="center" shrinkToFit="1"/>
    </xf>
    <xf numFmtId="0" fontId="10" fillId="3" borderId="0" xfId="0" applyFont="1" applyFill="1" applyBorder="1" applyAlignment="1">
      <alignment horizontal="right" vertical="center"/>
    </xf>
    <xf numFmtId="0" fontId="10" fillId="3" borderId="15" xfId="0" applyFont="1" applyFill="1" applyBorder="1" applyAlignment="1">
      <alignment horizontal="right" vertical="center"/>
    </xf>
    <xf numFmtId="2" fontId="9" fillId="5" borderId="8" xfId="0" applyNumberFormat="1" applyFont="1" applyFill="1" applyBorder="1" applyAlignment="1">
      <alignment horizontal="right" vertical="center" shrinkToFit="1"/>
    </xf>
    <xf numFmtId="2" fontId="9" fillId="5" borderId="6" xfId="0" applyNumberFormat="1" applyFont="1" applyFill="1" applyBorder="1" applyAlignment="1">
      <alignment horizontal="right" vertical="center" shrinkToFit="1"/>
    </xf>
    <xf numFmtId="0" fontId="3" fillId="3" borderId="23" xfId="0" applyFont="1" applyFill="1" applyBorder="1" applyAlignment="1">
      <alignment vertical="center" shrinkToFit="1"/>
    </xf>
    <xf numFmtId="0" fontId="3" fillId="3" borderId="25" xfId="0" applyFont="1" applyFill="1" applyBorder="1" applyAlignment="1">
      <alignment vertical="center" shrinkToFit="1"/>
    </xf>
    <xf numFmtId="0" fontId="3" fillId="3" borderId="28" xfId="0" applyFont="1" applyFill="1" applyBorder="1" applyAlignment="1">
      <alignment vertical="center" shrinkToFit="1"/>
    </xf>
    <xf numFmtId="0" fontId="3" fillId="3" borderId="22" xfId="0" applyFont="1" applyFill="1" applyBorder="1" applyAlignment="1">
      <alignment vertical="center" shrinkToFit="1"/>
    </xf>
    <xf numFmtId="0" fontId="3" fillId="6" borderId="25" xfId="0" applyFont="1" applyFill="1" applyBorder="1" applyAlignment="1">
      <alignment vertical="center" shrinkToFit="1"/>
    </xf>
    <xf numFmtId="0" fontId="3" fillId="7" borderId="25" xfId="0" applyFont="1" applyFill="1" applyBorder="1" applyAlignment="1">
      <alignment vertical="center" shrinkToFit="1"/>
    </xf>
    <xf numFmtId="0" fontId="3" fillId="3" borderId="0" xfId="0" applyFont="1" applyFill="1" applyBorder="1" applyAlignment="1">
      <alignment vertical="center"/>
    </xf>
    <xf numFmtId="0" fontId="3" fillId="3" borderId="0" xfId="0" applyFont="1" applyFill="1" applyAlignment="1">
      <alignment vertical="center"/>
    </xf>
    <xf numFmtId="0" fontId="3" fillId="3" borderId="60"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5" borderId="37" xfId="0" applyNumberFormat="1" applyFont="1" applyFill="1" applyBorder="1" applyAlignment="1">
      <alignment vertical="center" shrinkToFit="1"/>
    </xf>
    <xf numFmtId="0" fontId="3" fillId="5" borderId="38" xfId="0" applyNumberFormat="1" applyFont="1" applyFill="1" applyBorder="1" applyAlignment="1">
      <alignment vertical="center" shrinkToFit="1"/>
    </xf>
    <xf numFmtId="0" fontId="3" fillId="5" borderId="39" xfId="0" applyNumberFormat="1" applyFont="1" applyFill="1" applyBorder="1" applyAlignment="1">
      <alignment vertical="center" shrinkToFit="1"/>
    </xf>
    <xf numFmtId="2" fontId="9" fillId="5" borderId="37" xfId="0" applyNumberFormat="1" applyFont="1" applyFill="1" applyBorder="1" applyAlignment="1">
      <alignment horizontal="right" vertical="center" shrinkToFit="1"/>
    </xf>
    <xf numFmtId="2" fontId="9" fillId="5" borderId="39" xfId="0" applyNumberFormat="1" applyFont="1" applyFill="1" applyBorder="1" applyAlignment="1">
      <alignment horizontal="right" vertical="center" shrinkToFit="1"/>
    </xf>
    <xf numFmtId="0" fontId="3" fillId="5" borderId="40" xfId="0" applyNumberFormat="1" applyFont="1" applyFill="1" applyBorder="1" applyAlignment="1">
      <alignment vertical="center" shrinkToFit="1"/>
    </xf>
    <xf numFmtId="0" fontId="3" fillId="5" borderId="41" xfId="0" applyNumberFormat="1" applyFont="1" applyFill="1" applyBorder="1" applyAlignment="1">
      <alignment vertical="center" shrinkToFit="1"/>
    </xf>
    <xf numFmtId="0" fontId="3" fillId="5" borderId="42" xfId="0" applyNumberFormat="1" applyFont="1" applyFill="1" applyBorder="1" applyAlignment="1">
      <alignment vertical="center" shrinkToFit="1"/>
    </xf>
    <xf numFmtId="2" fontId="9" fillId="5" borderId="40" xfId="0" applyNumberFormat="1" applyFont="1" applyFill="1" applyBorder="1" applyAlignment="1">
      <alignment horizontal="right" vertical="center" shrinkToFit="1"/>
    </xf>
    <xf numFmtId="2" fontId="9" fillId="5" borderId="42" xfId="0" applyNumberFormat="1" applyFont="1" applyFill="1" applyBorder="1" applyAlignment="1">
      <alignment horizontal="right" vertical="center" shrinkToFit="1"/>
    </xf>
    <xf numFmtId="2" fontId="9" fillId="5" borderId="38" xfId="0" applyNumberFormat="1" applyFont="1" applyFill="1" applyBorder="1" applyAlignment="1">
      <alignment horizontal="right" vertical="center" shrinkToFit="1"/>
    </xf>
    <xf numFmtId="176" fontId="14" fillId="2" borderId="86" xfId="0" applyNumberFormat="1" applyFont="1" applyFill="1" applyBorder="1" applyAlignment="1">
      <alignment horizontal="center" vertical="center" shrinkToFit="1"/>
    </xf>
    <xf numFmtId="0" fontId="9" fillId="3" borderId="0" xfId="0" applyNumberFormat="1" applyFont="1" applyFill="1" applyBorder="1" applyAlignment="1">
      <alignment horizontal="center" shrinkToFit="1"/>
    </xf>
    <xf numFmtId="0" fontId="15" fillId="8" borderId="1" xfId="0" applyNumberFormat="1" applyFont="1" applyFill="1" applyBorder="1" applyAlignment="1">
      <alignment horizontal="center" vertical="center" shrinkToFit="1"/>
    </xf>
    <xf numFmtId="0" fontId="15" fillId="8" borderId="2" xfId="0" applyNumberFormat="1" applyFont="1" applyFill="1" applyBorder="1" applyAlignment="1">
      <alignment horizontal="center" vertical="center" shrinkToFit="1"/>
    </xf>
    <xf numFmtId="0" fontId="15" fillId="8" borderId="3" xfId="0" applyNumberFormat="1" applyFont="1" applyFill="1" applyBorder="1" applyAlignment="1">
      <alignment horizontal="center" vertical="center" shrinkToFit="1"/>
    </xf>
    <xf numFmtId="0" fontId="3" fillId="5" borderId="34" xfId="0" applyNumberFormat="1" applyFont="1" applyFill="1" applyBorder="1" applyAlignment="1">
      <alignment vertical="center" shrinkToFit="1"/>
    </xf>
    <xf numFmtId="0" fontId="3" fillId="5" borderId="35" xfId="0" applyNumberFormat="1" applyFont="1" applyFill="1" applyBorder="1" applyAlignment="1">
      <alignment vertical="center" shrinkToFit="1"/>
    </xf>
    <xf numFmtId="0" fontId="3" fillId="5" borderId="36" xfId="0" applyNumberFormat="1" applyFont="1" applyFill="1" applyBorder="1" applyAlignment="1">
      <alignment vertical="center" shrinkToFit="1"/>
    </xf>
    <xf numFmtId="2" fontId="9" fillId="5" borderId="34" xfId="0" applyNumberFormat="1" applyFont="1" applyFill="1" applyBorder="1" applyAlignment="1">
      <alignment horizontal="right" vertical="center" shrinkToFit="1"/>
    </xf>
    <xf numFmtId="2" fontId="9" fillId="5" borderId="35" xfId="0" applyNumberFormat="1" applyFont="1" applyFill="1" applyBorder="1" applyAlignment="1">
      <alignment horizontal="right" vertical="center" shrinkToFit="1"/>
    </xf>
    <xf numFmtId="2" fontId="14" fillId="5" borderId="83" xfId="0" applyNumberFormat="1" applyFont="1" applyFill="1" applyBorder="1" applyAlignment="1">
      <alignment horizontal="center" vertical="center" shrinkToFit="1"/>
    </xf>
    <xf numFmtId="2" fontId="14" fillId="5" borderId="84" xfId="0" applyNumberFormat="1" applyFont="1" applyFill="1" applyBorder="1" applyAlignment="1">
      <alignment horizontal="center" vertical="center" shrinkToFit="1"/>
    </xf>
    <xf numFmtId="2" fontId="14" fillId="5" borderId="85" xfId="0" applyNumberFormat="1" applyFont="1" applyFill="1" applyBorder="1" applyAlignment="1">
      <alignment horizontal="center" vertical="center" shrinkToFit="1"/>
    </xf>
    <xf numFmtId="0" fontId="14" fillId="5" borderId="83" xfId="0" applyNumberFormat="1" applyFont="1" applyFill="1" applyBorder="1" applyAlignment="1">
      <alignment horizontal="center" vertical="center" shrinkToFit="1"/>
    </xf>
    <xf numFmtId="0" fontId="14" fillId="5" borderId="84" xfId="0" applyNumberFormat="1" applyFont="1" applyFill="1" applyBorder="1" applyAlignment="1">
      <alignment horizontal="center" vertical="center" shrinkToFit="1"/>
    </xf>
    <xf numFmtId="0" fontId="14" fillId="2" borderId="83" xfId="0" applyNumberFormat="1" applyFont="1" applyFill="1" applyBorder="1" applyAlignment="1">
      <alignment horizontal="center" vertical="center" shrinkToFit="1"/>
    </xf>
    <xf numFmtId="0" fontId="14" fillId="2" borderId="84" xfId="0" applyNumberFormat="1" applyFont="1" applyFill="1" applyBorder="1" applyAlignment="1">
      <alignment horizontal="center" vertical="center" shrinkToFit="1"/>
    </xf>
    <xf numFmtId="183" fontId="14" fillId="5" borderId="83" xfId="0" applyNumberFormat="1" applyFont="1" applyFill="1" applyBorder="1" applyAlignment="1">
      <alignment horizontal="center" vertical="center" shrinkToFit="1"/>
    </xf>
    <xf numFmtId="183" fontId="14" fillId="5" borderId="84" xfId="0" applyNumberFormat="1" applyFont="1" applyFill="1" applyBorder="1" applyAlignment="1">
      <alignment horizontal="center" vertical="center" shrinkToFit="1"/>
    </xf>
    <xf numFmtId="176" fontId="14" fillId="5" borderId="83" xfId="0" applyNumberFormat="1" applyFont="1" applyFill="1" applyBorder="1" applyAlignment="1">
      <alignment horizontal="center" vertical="center" shrinkToFit="1"/>
    </xf>
    <xf numFmtId="176" fontId="14" fillId="5" borderId="85" xfId="0" applyNumberFormat="1" applyFont="1" applyFill="1" applyBorder="1" applyAlignment="1">
      <alignment horizontal="center" vertical="center" shrinkToFit="1"/>
    </xf>
    <xf numFmtId="0" fontId="9" fillId="4" borderId="12" xfId="0" applyFont="1" applyFill="1" applyBorder="1" applyAlignment="1">
      <alignment horizontal="left" vertical="center" shrinkToFit="1"/>
    </xf>
    <xf numFmtId="0" fontId="9" fillId="4" borderId="13" xfId="0" applyFont="1" applyFill="1" applyBorder="1" applyAlignment="1">
      <alignment horizontal="left" vertical="center" shrinkToFit="1"/>
    </xf>
    <xf numFmtId="0" fontId="9" fillId="4" borderId="12"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3" fillId="2" borderId="12" xfId="0" applyFont="1" applyFill="1" applyBorder="1" applyAlignment="1">
      <alignment vertical="center" shrinkToFit="1"/>
    </xf>
    <xf numFmtId="0" fontId="3" fillId="2" borderId="13" xfId="0" applyFont="1" applyFill="1" applyBorder="1" applyAlignment="1">
      <alignment vertical="center" shrinkToFit="1"/>
    </xf>
    <xf numFmtId="0" fontId="3" fillId="3" borderId="2" xfId="0" applyNumberFormat="1" applyFont="1" applyFill="1" applyBorder="1" applyAlignment="1">
      <alignment vertical="center" shrinkToFit="1"/>
    </xf>
    <xf numFmtId="0" fontId="3" fillId="3" borderId="3" xfId="0" applyNumberFormat="1" applyFont="1" applyFill="1" applyBorder="1" applyAlignment="1">
      <alignment vertical="center" shrinkToFit="1"/>
    </xf>
    <xf numFmtId="0" fontId="3" fillId="3" borderId="4" xfId="0" applyNumberFormat="1" applyFont="1" applyFill="1" applyBorder="1" applyAlignment="1">
      <alignment vertical="center" shrinkToFit="1"/>
    </xf>
    <xf numFmtId="0" fontId="14" fillId="3" borderId="0" xfId="0" applyNumberFormat="1" applyFont="1" applyFill="1" applyBorder="1" applyAlignment="1">
      <alignment horizontal="left" vertical="center" shrinkToFit="1"/>
    </xf>
    <xf numFmtId="0" fontId="14" fillId="3" borderId="0" xfId="0" applyNumberFormat="1" applyFont="1" applyFill="1" applyBorder="1" applyAlignment="1">
      <alignment horizontal="left" vertical="center" wrapText="1"/>
    </xf>
    <xf numFmtId="0" fontId="0" fillId="0" borderId="0" xfId="0" applyAlignment="1">
      <alignment vertical="center" wrapText="1"/>
    </xf>
    <xf numFmtId="0" fontId="14" fillId="3" borderId="0" xfId="0" applyNumberFormat="1" applyFont="1" applyFill="1" applyBorder="1" applyAlignment="1">
      <alignment horizontal="right" vertical="center" shrinkToFit="1"/>
    </xf>
    <xf numFmtId="0" fontId="14" fillId="3" borderId="0" xfId="0" applyNumberFormat="1" applyFont="1" applyFill="1" applyBorder="1" applyAlignment="1">
      <alignment horizontal="center" vertical="center" shrinkToFit="1"/>
    </xf>
    <xf numFmtId="0" fontId="14" fillId="3" borderId="22" xfId="0" applyNumberFormat="1" applyFont="1" applyFill="1" applyBorder="1" applyAlignment="1">
      <alignment horizontal="left" vertical="center" shrinkToFit="1"/>
    </xf>
    <xf numFmtId="0" fontId="3" fillId="3" borderId="15" xfId="0" applyFont="1" applyFill="1" applyBorder="1" applyAlignment="1">
      <alignment horizontal="right" vertical="center" shrinkToFit="1"/>
    </xf>
    <xf numFmtId="0" fontId="9" fillId="4" borderId="7" xfId="0" applyFont="1" applyFill="1" applyBorder="1" applyAlignment="1">
      <alignment horizontal="left" vertical="center" shrinkToFit="1"/>
    </xf>
    <xf numFmtId="0" fontId="9" fillId="4" borderId="7" xfId="0" applyFont="1" applyFill="1" applyBorder="1" applyAlignment="1">
      <alignment horizontal="center" vertical="center" shrinkToFit="1"/>
    </xf>
    <xf numFmtId="0" fontId="3" fillId="2" borderId="7" xfId="0" applyFont="1" applyFill="1" applyBorder="1" applyAlignment="1">
      <alignment vertical="center" shrinkToFit="1"/>
    </xf>
    <xf numFmtId="0" fontId="3" fillId="3" borderId="76" xfId="0" applyFont="1" applyFill="1" applyBorder="1" applyAlignment="1">
      <alignment horizontal="right" vertical="center" shrinkToFi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7" fillId="3" borderId="0" xfId="0" applyFont="1" applyFill="1" applyAlignment="1">
      <alignment horizontal="right" vertical="center"/>
    </xf>
    <xf numFmtId="0" fontId="6" fillId="2" borderId="0" xfId="0" applyFont="1" applyFill="1" applyBorder="1" applyAlignment="1">
      <alignment horizontal="right" vertical="center"/>
    </xf>
    <xf numFmtId="0" fontId="6" fillId="3" borderId="0" xfId="0" applyFont="1" applyFill="1" applyAlignment="1">
      <alignment vertical="center"/>
    </xf>
    <xf numFmtId="0" fontId="12" fillId="5" borderId="16" xfId="0" applyFont="1" applyFill="1" applyBorder="1" applyAlignment="1">
      <alignment vertical="center" wrapText="1"/>
    </xf>
    <xf numFmtId="0" fontId="12" fillId="5" borderId="17" xfId="0" applyFont="1" applyFill="1" applyBorder="1" applyAlignment="1">
      <alignment vertical="center" wrapText="1"/>
    </xf>
    <xf numFmtId="0" fontId="12" fillId="5" borderId="18" xfId="0" applyFont="1" applyFill="1" applyBorder="1" applyAlignment="1">
      <alignment vertical="center" wrapText="1"/>
    </xf>
    <xf numFmtId="0" fontId="12" fillId="5" borderId="19" xfId="0" applyFont="1" applyFill="1" applyBorder="1" applyAlignment="1">
      <alignment vertical="center" wrapText="1"/>
    </xf>
    <xf numFmtId="0" fontId="12" fillId="5" borderId="20" xfId="0" applyFont="1" applyFill="1" applyBorder="1" applyAlignment="1">
      <alignment vertical="center" wrapText="1"/>
    </xf>
    <xf numFmtId="0" fontId="12" fillId="5" borderId="21" xfId="0" applyFont="1" applyFill="1" applyBorder="1" applyAlignment="1">
      <alignment vertical="center" wrapText="1"/>
    </xf>
    <xf numFmtId="0" fontId="16" fillId="8" borderId="9"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CCFFFF"/>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112060</xdr:colOff>
      <xdr:row>17</xdr:row>
      <xdr:rowOff>100852</xdr:rowOff>
    </xdr:from>
    <xdr:to>
      <xdr:col>36</xdr:col>
      <xdr:colOff>145677</xdr:colOff>
      <xdr:row>37</xdr:row>
      <xdr:rowOff>11206</xdr:rowOff>
    </xdr:to>
    <xdr:sp macro="" textlink="">
      <xdr:nvSpPr>
        <xdr:cNvPr id="2" name="正方形/長方形 1"/>
        <xdr:cNvSpPr/>
      </xdr:nvSpPr>
      <xdr:spPr>
        <a:xfrm>
          <a:off x="3272119" y="3316940"/>
          <a:ext cx="8482852" cy="3944472"/>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kumimoji="1" lang="ja-JP" altLang="en-US" sz="1100"/>
            <a:t>勤務表の作成について・・・</a:t>
          </a:r>
          <a:endParaRPr kumimoji="1" lang="en-US" altLang="ja-JP" sz="1100"/>
        </a:p>
        <a:p>
          <a:pPr algn="l"/>
          <a:r>
            <a:rPr kumimoji="1" lang="ja-JP" altLang="en-US" sz="1100"/>
            <a:t>　基準（勤務体制の確保等）では、「施設（事業所）ごとに、原則として月ごとに勤務表を作成し、従業者の日々の勤務時間、常勤・非常勤の別、介護・介護職員等の配置兼務関係等を明確にすること」を定めています。</a:t>
          </a:r>
          <a:endParaRPr kumimoji="1" lang="en-US" altLang="ja-JP" sz="1100"/>
        </a:p>
        <a:p>
          <a:pPr algn="l"/>
          <a:endParaRPr kumimoji="1" lang="en-US" altLang="ja-JP" sz="1100"/>
        </a:p>
        <a:p>
          <a:pPr algn="l"/>
          <a:r>
            <a:rPr kumimoji="1" lang="ja-JP" altLang="en-US" sz="1100"/>
            <a:t>　この勤務表は、人員基準や夜勤職員（加算含む）などの計算ができるように参考に作成したものです。</a:t>
          </a:r>
          <a:endParaRPr kumimoji="1" lang="en-US" altLang="ja-JP" sz="1100"/>
        </a:p>
        <a:p>
          <a:pPr algn="l"/>
          <a:r>
            <a:rPr kumimoji="1" lang="ja-JP" altLang="en-US" sz="1100"/>
            <a:t>　普段の勤務予定表として作成し、最終的に実績表として再作成するなどしてご活用ください。（活用にあっては任意です。）</a:t>
          </a:r>
          <a:endParaRPr kumimoji="1" lang="en-US" altLang="ja-JP" sz="1100"/>
        </a:p>
        <a:p>
          <a:pPr algn="l"/>
          <a:endParaRPr kumimoji="1" lang="en-US" altLang="ja-JP" sz="1100"/>
        </a:p>
        <a:p>
          <a:pPr algn="l"/>
          <a:r>
            <a:rPr kumimoji="1" lang="ja-JP" altLang="en-US" sz="1100"/>
            <a:t>　作成にあっては、事業所単位で作成する。または事業所に勤務する職種単位で作成し事業所ごとに管理する等して、事業所ごとに月ごとの勤務時間がわかるよう、把握しやすいよう工夫してください。</a:t>
          </a:r>
          <a:endParaRPr kumimoji="1" lang="en-US" altLang="ja-JP" sz="1100"/>
        </a:p>
        <a:p>
          <a:pPr algn="l"/>
          <a:r>
            <a:rPr kumimoji="1" lang="ja-JP" altLang="en-US" sz="1100"/>
            <a:t>　</a:t>
          </a:r>
          <a:endParaRPr kumimoji="1" lang="en-US" altLang="ja-JP" sz="1100"/>
        </a:p>
        <a:p>
          <a:pPr algn="l"/>
          <a:r>
            <a:rPr kumimoji="1" lang="ja-JP" altLang="en-US" sz="1100"/>
            <a:t>　この勤務表では、日数単位、４週単位での常勤換算を計算、夜勤時間帯を通じて、必要な人員数が満たされているか確認もできるようにしています。（全職員の実労働時間数も把握できますので、指標等にも活用できます。）</a:t>
          </a:r>
          <a:endParaRPr kumimoji="1" lang="en-US" altLang="ja-JP" sz="1100"/>
        </a:p>
        <a:p>
          <a:pPr algn="l"/>
          <a:endParaRPr kumimoji="1" lang="en-US" altLang="ja-JP" sz="1100"/>
        </a:p>
        <a:p>
          <a:pPr algn="l"/>
          <a:r>
            <a:rPr kumimoji="1" lang="ja-JP" altLang="en-US" sz="1100"/>
            <a:t>　</a:t>
          </a:r>
          <a:r>
            <a:rPr kumimoji="1" lang="en-US" altLang="ja-JP" sz="1100"/>
            <a:t>※</a:t>
          </a:r>
          <a:r>
            <a:rPr kumimoji="1" lang="ja-JP" altLang="en-US" sz="1100"/>
            <a:t>施設（事業所）によっては、常勤が勤務すべき時間数、勤務形態、勤務時間、夜勤時間帯など異なりますので、この勤務表を活用される場合は、あらかじめ基本設定する必要があります。</a:t>
          </a:r>
          <a:endParaRPr kumimoji="1" lang="en-US" altLang="ja-JP" sz="1100"/>
        </a:p>
        <a:p>
          <a:pPr algn="l"/>
          <a:endParaRPr kumimoji="1" lang="en-US" altLang="ja-JP" sz="1100"/>
        </a:p>
        <a:p>
          <a:pPr algn="l"/>
          <a:r>
            <a:rPr kumimoji="1" lang="ja-JP" altLang="en-US" sz="1100"/>
            <a:t>　①オレンジ色のセルは、基本設定した内容を「選択入力」してください。</a:t>
          </a:r>
          <a:endParaRPr kumimoji="1" lang="en-US" altLang="ja-JP" sz="1100"/>
        </a:p>
        <a:p>
          <a:pPr algn="l"/>
          <a:r>
            <a:rPr kumimoji="1" lang="ja-JP" altLang="en-US" sz="1100"/>
            <a:t>　②薄い青色のセルは、計算式が入力されています。</a:t>
          </a:r>
          <a:endParaRPr kumimoji="1" lang="en-US" altLang="ja-JP" sz="1100"/>
        </a:p>
        <a:p>
          <a:pPr algn="l"/>
          <a:r>
            <a:rPr kumimoji="1" lang="ja-JP" altLang="en-US" sz="1100"/>
            <a:t>　③薄い黄色のセルは、「入力」してください。</a:t>
          </a:r>
          <a:endParaRPr kumimoji="1" lang="en-US" altLang="ja-JP" sz="1100"/>
        </a:p>
        <a:p>
          <a:pPr algn="l"/>
          <a:r>
            <a:rPr kumimoji="1" lang="ja-JP" altLang="en-US" sz="1100"/>
            <a:t>　</a:t>
          </a:r>
          <a:r>
            <a:rPr kumimoji="1" lang="en-US" altLang="ja-JP" sz="1100"/>
            <a:t>※</a:t>
          </a:r>
          <a:r>
            <a:rPr kumimoji="1" lang="ja-JP" altLang="en-US" sz="1100"/>
            <a:t>便宜上、カラーで設定していますが、印刷する際は、「ページ設定」⇒「白黒印刷」に変更して印刷する等してください。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225"/>
  <sheetViews>
    <sheetView tabSelected="1" view="pageBreakPreview" zoomScale="85" zoomScaleNormal="100" zoomScaleSheetLayoutView="85" workbookViewId="0"/>
  </sheetViews>
  <sheetFormatPr defaultRowHeight="12"/>
  <cols>
    <col min="1" max="1" width="1.75" style="14" customWidth="1"/>
    <col min="2" max="2" width="3.5" style="233" customWidth="1"/>
    <col min="3" max="3" width="12.875" style="233" customWidth="1"/>
    <col min="4" max="4" width="3.5" style="233" customWidth="1"/>
    <col min="5" max="5" width="12" style="233" customWidth="1"/>
    <col min="6" max="6" width="3.875" style="233" customWidth="1"/>
    <col min="7" max="37" width="3.75" style="233" customWidth="1"/>
    <col min="38" max="38" width="8.375" style="233" customWidth="1"/>
    <col min="39" max="40" width="5.875" style="233" customWidth="1"/>
    <col min="41" max="41" width="2.625" style="233" bestFit="1" customWidth="1"/>
    <col min="42" max="42" width="5.25" style="233" bestFit="1" customWidth="1"/>
    <col min="43" max="43" width="4.875" style="233" bestFit="1" customWidth="1"/>
    <col min="44" max="44" width="5.125" style="233" bestFit="1" customWidth="1"/>
    <col min="45" max="46" width="1.875" style="233" customWidth="1"/>
    <col min="47" max="47" width="3.125" style="233" bestFit="1" customWidth="1"/>
    <col min="48" max="48" width="3.25" style="233" customWidth="1"/>
    <col min="49" max="16384" width="9" style="14"/>
  </cols>
  <sheetData>
    <row r="1" spans="1:48" ht="15" thickBot="1">
      <c r="A1" s="9"/>
      <c r="C1" s="10" t="s">
        <v>236</v>
      </c>
      <c r="R1" s="129" t="s">
        <v>215</v>
      </c>
      <c r="AM1" s="125"/>
      <c r="AN1" s="125"/>
      <c r="AO1" s="125"/>
      <c r="AP1" s="125"/>
      <c r="AQ1" s="409" t="s">
        <v>4</v>
      </c>
      <c r="AR1" s="409"/>
      <c r="AS1" s="223"/>
    </row>
    <row r="2" spans="1:48" ht="14.25">
      <c r="A2" s="9"/>
      <c r="C2" s="14"/>
      <c r="J2" s="410" t="s">
        <v>217</v>
      </c>
      <c r="K2" s="410"/>
      <c r="L2" s="11"/>
      <c r="M2" s="12" t="s">
        <v>20</v>
      </c>
      <c r="N2" s="13"/>
      <c r="O2" s="411" t="s">
        <v>21</v>
      </c>
      <c r="P2" s="411"/>
      <c r="Q2" s="14"/>
      <c r="T2" s="2"/>
      <c r="U2" s="2"/>
      <c r="AA2" s="4"/>
      <c r="AB2" s="4"/>
      <c r="AC2" s="4"/>
      <c r="AD2" s="4"/>
      <c r="AE2" s="15"/>
      <c r="AF2" s="15"/>
      <c r="AG2" s="15"/>
      <c r="AH2" s="15"/>
      <c r="AI2" s="15"/>
      <c r="AJ2" s="15"/>
      <c r="AK2" s="15"/>
      <c r="AL2" s="15"/>
      <c r="AM2" s="15"/>
      <c r="AN2" s="15"/>
      <c r="AO2" s="15"/>
      <c r="AP2" s="15"/>
      <c r="AQ2" s="5"/>
      <c r="AR2" s="5"/>
      <c r="AU2" s="25" t="s">
        <v>5</v>
      </c>
      <c r="AV2" s="26">
        <v>1</v>
      </c>
    </row>
    <row r="3" spans="1:48" ht="12.75" customHeight="1" thickBot="1">
      <c r="A3" s="9"/>
      <c r="C3" s="16" t="s">
        <v>22</v>
      </c>
      <c r="D3" s="1"/>
      <c r="E3" s="14"/>
      <c r="F3" s="232"/>
      <c r="G3" s="14"/>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5"/>
      <c r="AO3" s="15"/>
      <c r="AP3" s="15"/>
      <c r="AQ3" s="5"/>
      <c r="AR3" s="5"/>
      <c r="AU3" s="33" t="s">
        <v>6</v>
      </c>
      <c r="AV3" s="34">
        <v>1</v>
      </c>
    </row>
    <row r="4" spans="1:48" ht="12.75" thickBot="1">
      <c r="A4" s="9"/>
      <c r="C4" s="131">
        <v>43800</v>
      </c>
      <c r="D4" s="1"/>
      <c r="E4" s="412"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4"/>
      <c r="AL4" s="123"/>
      <c r="AM4" s="123"/>
      <c r="AN4" s="15"/>
      <c r="AO4" s="15"/>
      <c r="AP4" s="15"/>
      <c r="AQ4" s="5"/>
      <c r="AR4" s="5"/>
      <c r="AU4" s="33" t="s">
        <v>7</v>
      </c>
      <c r="AV4" s="34"/>
    </row>
    <row r="5" spans="1:48" s="9" customFormat="1">
      <c r="B5" s="233"/>
      <c r="C5" s="186">
        <f>DAY(EOMONTH(C4,0))</f>
        <v>31</v>
      </c>
      <c r="D5" s="1"/>
      <c r="E5" s="415"/>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7"/>
      <c r="AL5" s="123"/>
      <c r="AM5" s="123"/>
      <c r="AN5" s="15"/>
      <c r="AO5" s="15"/>
      <c r="AP5" s="15"/>
      <c r="AQ5" s="5"/>
      <c r="AR5" s="5"/>
      <c r="AS5" s="233"/>
      <c r="AT5" s="233"/>
      <c r="AU5" s="33" t="s">
        <v>8</v>
      </c>
      <c r="AV5" s="34"/>
    </row>
    <row r="6" spans="1:48" ht="12.75" thickBot="1">
      <c r="A6" s="9"/>
      <c r="C6" s="124" t="s">
        <v>213</v>
      </c>
      <c r="T6" s="2"/>
      <c r="U6" s="2"/>
      <c r="AA6" s="4"/>
      <c r="AB6" s="4"/>
      <c r="AC6" s="4"/>
      <c r="AD6" s="4"/>
      <c r="AE6" s="15"/>
      <c r="AF6" s="15"/>
      <c r="AG6" s="15"/>
      <c r="AH6" s="15"/>
      <c r="AI6" s="15"/>
      <c r="AJ6" s="15"/>
      <c r="AK6" s="18" t="s">
        <v>23</v>
      </c>
      <c r="AL6" s="19">
        <f>N193</f>
        <v>155</v>
      </c>
      <c r="AM6" s="20">
        <f>N192</f>
        <v>38.75</v>
      </c>
      <c r="AN6" s="21"/>
      <c r="AO6" s="21"/>
      <c r="AP6" s="21"/>
      <c r="AQ6" s="5"/>
      <c r="AR6" s="5"/>
      <c r="AU6" s="62"/>
      <c r="AV6" s="63"/>
    </row>
    <row r="7" spans="1:48" ht="15.95" customHeight="1">
      <c r="A7" s="9"/>
      <c r="C7" s="22"/>
      <c r="D7" s="418" t="s">
        <v>9</v>
      </c>
      <c r="E7" s="22"/>
      <c r="F7" s="23"/>
      <c r="G7" s="421" t="s">
        <v>16</v>
      </c>
      <c r="H7" s="314"/>
      <c r="I7" s="314"/>
      <c r="J7" s="314"/>
      <c r="K7" s="314"/>
      <c r="L7" s="314"/>
      <c r="M7" s="422"/>
      <c r="N7" s="421" t="s">
        <v>17</v>
      </c>
      <c r="O7" s="314"/>
      <c r="P7" s="314"/>
      <c r="Q7" s="314"/>
      <c r="R7" s="314"/>
      <c r="S7" s="314"/>
      <c r="T7" s="422"/>
      <c r="U7" s="421" t="s">
        <v>18</v>
      </c>
      <c r="V7" s="314"/>
      <c r="W7" s="314"/>
      <c r="X7" s="314"/>
      <c r="Y7" s="314"/>
      <c r="Z7" s="314"/>
      <c r="AA7" s="422"/>
      <c r="AB7" s="421" t="s">
        <v>19</v>
      </c>
      <c r="AC7" s="314"/>
      <c r="AD7" s="314"/>
      <c r="AE7" s="314"/>
      <c r="AF7" s="314"/>
      <c r="AG7" s="314"/>
      <c r="AH7" s="422"/>
      <c r="AI7" s="314"/>
      <c r="AJ7" s="314"/>
      <c r="AK7" s="315"/>
      <c r="AL7" s="400" t="s">
        <v>28</v>
      </c>
      <c r="AM7" s="24" t="s">
        <v>10</v>
      </c>
      <c r="AN7" s="403" t="s">
        <v>320</v>
      </c>
      <c r="AO7" s="404"/>
      <c r="AP7" s="404"/>
      <c r="AQ7" s="404"/>
      <c r="AR7" s="405"/>
    </row>
    <row r="8" spans="1:48" ht="15.95" customHeight="1">
      <c r="A8" s="9"/>
      <c r="C8" s="27" t="s">
        <v>11</v>
      </c>
      <c r="D8" s="419"/>
      <c r="E8" s="27" t="s">
        <v>12</v>
      </c>
      <c r="F8" s="28" t="s">
        <v>0</v>
      </c>
      <c r="G8" s="29">
        <v>1</v>
      </c>
      <c r="H8" s="30">
        <v>2</v>
      </c>
      <c r="I8" s="30">
        <v>3</v>
      </c>
      <c r="J8" s="30">
        <v>4</v>
      </c>
      <c r="K8" s="30">
        <v>5</v>
      </c>
      <c r="L8" s="30">
        <v>6</v>
      </c>
      <c r="M8" s="31">
        <v>7</v>
      </c>
      <c r="N8" s="29">
        <v>8</v>
      </c>
      <c r="O8" s="30">
        <v>9</v>
      </c>
      <c r="P8" s="30">
        <v>10</v>
      </c>
      <c r="Q8" s="30">
        <v>11</v>
      </c>
      <c r="R8" s="30">
        <v>12</v>
      </c>
      <c r="S8" s="30">
        <v>13</v>
      </c>
      <c r="T8" s="31">
        <v>14</v>
      </c>
      <c r="U8" s="29">
        <v>15</v>
      </c>
      <c r="V8" s="30">
        <v>16</v>
      </c>
      <c r="W8" s="30">
        <v>17</v>
      </c>
      <c r="X8" s="30">
        <v>18</v>
      </c>
      <c r="Y8" s="30">
        <v>19</v>
      </c>
      <c r="Z8" s="30">
        <v>20</v>
      </c>
      <c r="AA8" s="31">
        <v>21</v>
      </c>
      <c r="AB8" s="29">
        <v>22</v>
      </c>
      <c r="AC8" s="30">
        <v>23</v>
      </c>
      <c r="AD8" s="30">
        <v>24</v>
      </c>
      <c r="AE8" s="30">
        <v>25</v>
      </c>
      <c r="AF8" s="30">
        <v>26</v>
      </c>
      <c r="AG8" s="30">
        <v>27</v>
      </c>
      <c r="AH8" s="31">
        <v>28</v>
      </c>
      <c r="AI8" s="32">
        <v>29</v>
      </c>
      <c r="AJ8" s="30">
        <v>30</v>
      </c>
      <c r="AK8" s="30">
        <v>31</v>
      </c>
      <c r="AL8" s="401"/>
      <c r="AM8" s="27" t="s">
        <v>13</v>
      </c>
      <c r="AN8" s="406"/>
      <c r="AO8" s="407"/>
      <c r="AP8" s="407"/>
      <c r="AQ8" s="407"/>
      <c r="AR8" s="408"/>
    </row>
    <row r="9" spans="1:48" ht="15.95" customHeight="1">
      <c r="A9" s="9"/>
      <c r="C9" s="35"/>
      <c r="D9" s="420"/>
      <c r="E9" s="35"/>
      <c r="F9" s="36" t="s">
        <v>29</v>
      </c>
      <c r="G9" s="37">
        <f>IF(C4="","",WEEKDAY(C4))</f>
        <v>1</v>
      </c>
      <c r="H9" s="38">
        <f>G9+1</f>
        <v>2</v>
      </c>
      <c r="I9" s="38">
        <f t="shared" ref="I9:AK9" si="0">H9+1</f>
        <v>3</v>
      </c>
      <c r="J9" s="38">
        <f t="shared" si="0"/>
        <v>4</v>
      </c>
      <c r="K9" s="38">
        <f t="shared" si="0"/>
        <v>5</v>
      </c>
      <c r="L9" s="38">
        <f t="shared" si="0"/>
        <v>6</v>
      </c>
      <c r="M9" s="39">
        <f t="shared" si="0"/>
        <v>7</v>
      </c>
      <c r="N9" s="37">
        <f t="shared" si="0"/>
        <v>8</v>
      </c>
      <c r="O9" s="38">
        <f t="shared" si="0"/>
        <v>9</v>
      </c>
      <c r="P9" s="38">
        <f t="shared" si="0"/>
        <v>10</v>
      </c>
      <c r="Q9" s="38">
        <f t="shared" si="0"/>
        <v>11</v>
      </c>
      <c r="R9" s="38">
        <f t="shared" si="0"/>
        <v>12</v>
      </c>
      <c r="S9" s="38">
        <f t="shared" si="0"/>
        <v>13</v>
      </c>
      <c r="T9" s="39">
        <f t="shared" si="0"/>
        <v>14</v>
      </c>
      <c r="U9" s="37">
        <f t="shared" si="0"/>
        <v>15</v>
      </c>
      <c r="V9" s="38">
        <f t="shared" si="0"/>
        <v>16</v>
      </c>
      <c r="W9" s="38">
        <f t="shared" si="0"/>
        <v>17</v>
      </c>
      <c r="X9" s="38">
        <f t="shared" si="0"/>
        <v>18</v>
      </c>
      <c r="Y9" s="38">
        <f t="shared" si="0"/>
        <v>19</v>
      </c>
      <c r="Z9" s="38">
        <f t="shared" si="0"/>
        <v>20</v>
      </c>
      <c r="AA9" s="39">
        <f t="shared" si="0"/>
        <v>21</v>
      </c>
      <c r="AB9" s="37">
        <f t="shared" si="0"/>
        <v>22</v>
      </c>
      <c r="AC9" s="38">
        <f t="shared" si="0"/>
        <v>23</v>
      </c>
      <c r="AD9" s="38">
        <f t="shared" si="0"/>
        <v>24</v>
      </c>
      <c r="AE9" s="38">
        <f t="shared" si="0"/>
        <v>25</v>
      </c>
      <c r="AF9" s="38">
        <f t="shared" si="0"/>
        <v>26</v>
      </c>
      <c r="AG9" s="38">
        <f t="shared" si="0"/>
        <v>27</v>
      </c>
      <c r="AH9" s="39">
        <f t="shared" si="0"/>
        <v>28</v>
      </c>
      <c r="AI9" s="38">
        <f t="shared" si="0"/>
        <v>29</v>
      </c>
      <c r="AJ9" s="38">
        <f t="shared" si="0"/>
        <v>30</v>
      </c>
      <c r="AK9" s="38">
        <f t="shared" si="0"/>
        <v>31</v>
      </c>
      <c r="AL9" s="402"/>
      <c r="AM9" s="27" t="s">
        <v>14</v>
      </c>
      <c r="AN9" s="36" t="s">
        <v>2</v>
      </c>
      <c r="AO9" s="40" t="s">
        <v>30</v>
      </c>
      <c r="AP9" s="41" t="s">
        <v>31</v>
      </c>
      <c r="AQ9" s="41" t="s">
        <v>32</v>
      </c>
      <c r="AR9" s="41" t="s">
        <v>33</v>
      </c>
    </row>
    <row r="10" spans="1:48" ht="15.95" customHeight="1">
      <c r="A10" s="9"/>
      <c r="B10" s="395" t="s">
        <v>34</v>
      </c>
      <c r="C10" s="380" t="s">
        <v>221</v>
      </c>
      <c r="D10" s="382" t="s">
        <v>5</v>
      </c>
      <c r="E10" s="384" t="s">
        <v>317</v>
      </c>
      <c r="F10" s="42" t="s">
        <v>235</v>
      </c>
      <c r="G10" s="64" t="s">
        <v>47</v>
      </c>
      <c r="H10" s="44" t="s">
        <v>48</v>
      </c>
      <c r="I10" s="43"/>
      <c r="J10" s="43" t="s">
        <v>15</v>
      </c>
      <c r="K10" s="43" t="s">
        <v>15</v>
      </c>
      <c r="L10" s="43" t="s">
        <v>15</v>
      </c>
      <c r="M10" s="45"/>
      <c r="N10" s="64" t="s">
        <v>47</v>
      </c>
      <c r="O10" s="44" t="s">
        <v>48</v>
      </c>
      <c r="P10" s="43"/>
      <c r="Q10" s="43" t="s">
        <v>15</v>
      </c>
      <c r="R10" s="43" t="s">
        <v>15</v>
      </c>
      <c r="S10" s="43" t="s">
        <v>15</v>
      </c>
      <c r="T10" s="45"/>
      <c r="U10" s="64" t="s">
        <v>47</v>
      </c>
      <c r="V10" s="44" t="s">
        <v>48</v>
      </c>
      <c r="W10" s="43"/>
      <c r="X10" s="43" t="s">
        <v>15</v>
      </c>
      <c r="Y10" s="43" t="s">
        <v>15</v>
      </c>
      <c r="Z10" s="43" t="s">
        <v>15</v>
      </c>
      <c r="AA10" s="45"/>
      <c r="AB10" s="64" t="s">
        <v>47</v>
      </c>
      <c r="AC10" s="44" t="s">
        <v>48</v>
      </c>
      <c r="AD10" s="43"/>
      <c r="AE10" s="43" t="s">
        <v>15</v>
      </c>
      <c r="AF10" s="43" t="s">
        <v>15</v>
      </c>
      <c r="AG10" s="43" t="s">
        <v>15</v>
      </c>
      <c r="AH10" s="45"/>
      <c r="AI10" s="46" t="s">
        <v>47</v>
      </c>
      <c r="AJ10" s="43" t="s">
        <v>48</v>
      </c>
      <c r="AK10" s="43"/>
      <c r="AL10" s="47">
        <f>SUM(G11:AK11)</f>
        <v>166.75</v>
      </c>
      <c r="AM10" s="48"/>
      <c r="AN10" s="49"/>
      <c r="AO10" s="50"/>
      <c r="AP10" s="51"/>
      <c r="AQ10" s="51"/>
      <c r="AR10" s="51"/>
    </row>
    <row r="11" spans="1:48" ht="15.95" customHeight="1">
      <c r="A11" s="9"/>
      <c r="B11" s="395"/>
      <c r="C11" s="396"/>
      <c r="D11" s="397"/>
      <c r="E11" s="398"/>
      <c r="F11" s="52" t="s">
        <v>37</v>
      </c>
      <c r="G11" s="53">
        <f t="shared" ref="G11:AK11" si="1">IF(G10&lt;&gt;"",VLOOKUP(G10,$AC$197:$AL$221,9,FALSE),"")</f>
        <v>7.5</v>
      </c>
      <c r="H11" s="54">
        <f t="shared" si="1"/>
        <v>7.25</v>
      </c>
      <c r="I11" s="54" t="str">
        <f t="shared" si="1"/>
        <v/>
      </c>
      <c r="J11" s="54">
        <f t="shared" si="1"/>
        <v>7.75</v>
      </c>
      <c r="K11" s="54">
        <f t="shared" si="1"/>
        <v>7.75</v>
      </c>
      <c r="L11" s="54">
        <f t="shared" si="1"/>
        <v>7.75</v>
      </c>
      <c r="M11" s="55" t="str">
        <f t="shared" si="1"/>
        <v/>
      </c>
      <c r="N11" s="53">
        <f t="shared" si="1"/>
        <v>7.5</v>
      </c>
      <c r="O11" s="54">
        <f t="shared" si="1"/>
        <v>7.25</v>
      </c>
      <c r="P11" s="54" t="str">
        <f t="shared" si="1"/>
        <v/>
      </c>
      <c r="Q11" s="54">
        <f t="shared" si="1"/>
        <v>7.75</v>
      </c>
      <c r="R11" s="54">
        <f t="shared" si="1"/>
        <v>7.75</v>
      </c>
      <c r="S11" s="54">
        <f t="shared" si="1"/>
        <v>7.75</v>
      </c>
      <c r="T11" s="55" t="str">
        <f t="shared" si="1"/>
        <v/>
      </c>
      <c r="U11" s="53">
        <f t="shared" si="1"/>
        <v>7.5</v>
      </c>
      <c r="V11" s="54">
        <f t="shared" si="1"/>
        <v>7.25</v>
      </c>
      <c r="W11" s="54" t="str">
        <f t="shared" si="1"/>
        <v/>
      </c>
      <c r="X11" s="54">
        <f t="shared" si="1"/>
        <v>7.75</v>
      </c>
      <c r="Y11" s="54">
        <f t="shared" si="1"/>
        <v>7.75</v>
      </c>
      <c r="Z11" s="54">
        <f t="shared" si="1"/>
        <v>7.75</v>
      </c>
      <c r="AA11" s="55" t="str">
        <f t="shared" si="1"/>
        <v/>
      </c>
      <c r="AB11" s="53">
        <f t="shared" si="1"/>
        <v>7.5</v>
      </c>
      <c r="AC11" s="54">
        <f t="shared" si="1"/>
        <v>7.25</v>
      </c>
      <c r="AD11" s="54" t="str">
        <f t="shared" si="1"/>
        <v/>
      </c>
      <c r="AE11" s="54">
        <f t="shared" si="1"/>
        <v>7.75</v>
      </c>
      <c r="AF11" s="54">
        <f t="shared" si="1"/>
        <v>7.75</v>
      </c>
      <c r="AG11" s="54">
        <f t="shared" si="1"/>
        <v>7.75</v>
      </c>
      <c r="AH11" s="55" t="str">
        <f t="shared" si="1"/>
        <v/>
      </c>
      <c r="AI11" s="56">
        <f t="shared" si="1"/>
        <v>7.5</v>
      </c>
      <c r="AJ11" s="54">
        <f t="shared" si="1"/>
        <v>7.25</v>
      </c>
      <c r="AK11" s="54" t="str">
        <f t="shared" si="1"/>
        <v/>
      </c>
      <c r="AL11" s="57">
        <f>SUM(G11:AH11)</f>
        <v>152</v>
      </c>
      <c r="AM11" s="58">
        <f>AL11/4</f>
        <v>38</v>
      </c>
      <c r="AN11" s="59" t="str">
        <f>IF(C10="","",C10)</f>
        <v>看護職員（正）</v>
      </c>
      <c r="AO11" s="60" t="str">
        <f>IF(D10="","",D10)</f>
        <v>A</v>
      </c>
      <c r="AP11" s="61">
        <f>IF(D10&lt;&gt;"",VLOOKUP(D10,$AU$2:$AV$6,2,FALSE),"")</f>
        <v>1</v>
      </c>
      <c r="AQ11" s="58">
        <f>ROUNDDOWN(AL11/$AL$6,2)</f>
        <v>0.98</v>
      </c>
      <c r="AR11" s="58" t="str">
        <f>IF(AP11=1,"",AQ11)</f>
        <v/>
      </c>
    </row>
    <row r="12" spans="1:48" ht="15.95" customHeight="1">
      <c r="A12" s="9"/>
      <c r="B12" s="395" t="s">
        <v>38</v>
      </c>
      <c r="C12" s="380" t="s">
        <v>221</v>
      </c>
      <c r="D12" s="382" t="s">
        <v>5</v>
      </c>
      <c r="E12" s="384"/>
      <c r="F12" s="42" t="s">
        <v>235</v>
      </c>
      <c r="G12" s="64"/>
      <c r="H12" s="44" t="s">
        <v>47</v>
      </c>
      <c r="I12" s="43" t="s">
        <v>48</v>
      </c>
      <c r="J12" s="43"/>
      <c r="K12" s="43" t="s">
        <v>15</v>
      </c>
      <c r="L12" s="43" t="s">
        <v>15</v>
      </c>
      <c r="M12" s="45" t="s">
        <v>15</v>
      </c>
      <c r="N12" s="64"/>
      <c r="O12" s="44" t="s">
        <v>47</v>
      </c>
      <c r="P12" s="43" t="s">
        <v>48</v>
      </c>
      <c r="Q12" s="43"/>
      <c r="R12" s="43" t="s">
        <v>15</v>
      </c>
      <c r="S12" s="43" t="s">
        <v>15</v>
      </c>
      <c r="T12" s="45" t="s">
        <v>15</v>
      </c>
      <c r="U12" s="64"/>
      <c r="V12" s="44" t="s">
        <v>47</v>
      </c>
      <c r="W12" s="43" t="s">
        <v>48</v>
      </c>
      <c r="X12" s="43"/>
      <c r="Y12" s="43" t="s">
        <v>15</v>
      </c>
      <c r="Z12" s="43" t="s">
        <v>15</v>
      </c>
      <c r="AA12" s="45" t="s">
        <v>15</v>
      </c>
      <c r="AB12" s="64"/>
      <c r="AC12" s="44" t="s">
        <v>47</v>
      </c>
      <c r="AD12" s="43" t="s">
        <v>48</v>
      </c>
      <c r="AE12" s="43"/>
      <c r="AF12" s="43" t="s">
        <v>15</v>
      </c>
      <c r="AG12" s="43" t="s">
        <v>15</v>
      </c>
      <c r="AH12" s="45" t="s">
        <v>15</v>
      </c>
      <c r="AI12" s="65"/>
      <c r="AJ12" s="44" t="s">
        <v>47</v>
      </c>
      <c r="AK12" s="44" t="s">
        <v>48</v>
      </c>
      <c r="AL12" s="47">
        <f t="shared" ref="AL12" si="2">SUM(G13:AK13)</f>
        <v>166.75</v>
      </c>
      <c r="AM12" s="48"/>
      <c r="AN12" s="49"/>
      <c r="AO12" s="50"/>
      <c r="AP12" s="48"/>
      <c r="AQ12" s="51"/>
      <c r="AR12" s="51"/>
    </row>
    <row r="13" spans="1:48" ht="15.95" customHeight="1">
      <c r="A13" s="9"/>
      <c r="B13" s="395"/>
      <c r="C13" s="396"/>
      <c r="D13" s="397"/>
      <c r="E13" s="398"/>
      <c r="F13" s="52" t="s">
        <v>37</v>
      </c>
      <c r="G13" s="53" t="str">
        <f t="shared" ref="G13:AK13" si="3">IF(G12&lt;&gt;"",VLOOKUP(G12,$AC$197:$AL$221,9,FALSE),"")</f>
        <v/>
      </c>
      <c r="H13" s="54">
        <f t="shared" si="3"/>
        <v>7.5</v>
      </c>
      <c r="I13" s="54">
        <f t="shared" si="3"/>
        <v>7.25</v>
      </c>
      <c r="J13" s="54" t="str">
        <f t="shared" si="3"/>
        <v/>
      </c>
      <c r="K13" s="54">
        <f t="shared" si="3"/>
        <v>7.75</v>
      </c>
      <c r="L13" s="54">
        <f t="shared" si="3"/>
        <v>7.75</v>
      </c>
      <c r="M13" s="55">
        <f t="shared" si="3"/>
        <v>7.75</v>
      </c>
      <c r="N13" s="53" t="str">
        <f t="shared" si="3"/>
        <v/>
      </c>
      <c r="O13" s="54">
        <f t="shared" si="3"/>
        <v>7.5</v>
      </c>
      <c r="P13" s="54">
        <f t="shared" si="3"/>
        <v>7.25</v>
      </c>
      <c r="Q13" s="54" t="str">
        <f t="shared" si="3"/>
        <v/>
      </c>
      <c r="R13" s="54">
        <f t="shared" si="3"/>
        <v>7.75</v>
      </c>
      <c r="S13" s="54">
        <f t="shared" si="3"/>
        <v>7.75</v>
      </c>
      <c r="T13" s="55">
        <f t="shared" si="3"/>
        <v>7.75</v>
      </c>
      <c r="U13" s="53" t="str">
        <f t="shared" si="3"/>
        <v/>
      </c>
      <c r="V13" s="54">
        <f t="shared" si="3"/>
        <v>7.5</v>
      </c>
      <c r="W13" s="54">
        <f t="shared" si="3"/>
        <v>7.25</v>
      </c>
      <c r="X13" s="54" t="str">
        <f t="shared" si="3"/>
        <v/>
      </c>
      <c r="Y13" s="54">
        <f t="shared" si="3"/>
        <v>7.75</v>
      </c>
      <c r="Z13" s="54">
        <f t="shared" si="3"/>
        <v>7.75</v>
      </c>
      <c r="AA13" s="55">
        <f t="shared" si="3"/>
        <v>7.75</v>
      </c>
      <c r="AB13" s="53" t="str">
        <f t="shared" si="3"/>
        <v/>
      </c>
      <c r="AC13" s="54">
        <f t="shared" si="3"/>
        <v>7.5</v>
      </c>
      <c r="AD13" s="54">
        <f t="shared" si="3"/>
        <v>7.25</v>
      </c>
      <c r="AE13" s="54" t="str">
        <f t="shared" si="3"/>
        <v/>
      </c>
      <c r="AF13" s="54">
        <f t="shared" si="3"/>
        <v>7.75</v>
      </c>
      <c r="AG13" s="54">
        <f t="shared" si="3"/>
        <v>7.75</v>
      </c>
      <c r="AH13" s="55">
        <f t="shared" si="3"/>
        <v>7.75</v>
      </c>
      <c r="AI13" s="56" t="str">
        <f t="shared" si="3"/>
        <v/>
      </c>
      <c r="AJ13" s="54">
        <f t="shared" si="3"/>
        <v>7.5</v>
      </c>
      <c r="AK13" s="54">
        <f t="shared" si="3"/>
        <v>7.25</v>
      </c>
      <c r="AL13" s="57">
        <f t="shared" ref="AL13" si="4">SUM(G13:AH13)</f>
        <v>152</v>
      </c>
      <c r="AM13" s="58">
        <f t="shared" ref="AM13" si="5">AL13/4</f>
        <v>38</v>
      </c>
      <c r="AN13" s="59" t="str">
        <f t="shared" ref="AN13:AO13" si="6">IF(C12="","",C12)</f>
        <v>看護職員（正）</v>
      </c>
      <c r="AO13" s="60" t="str">
        <f t="shared" si="6"/>
        <v>A</v>
      </c>
      <c r="AP13" s="61">
        <f>IF(D12&lt;&gt;"",VLOOKUP(D12,$AU$2:$AV$6,2,FALSE),"")</f>
        <v>1</v>
      </c>
      <c r="AQ13" s="58">
        <f t="shared" ref="AQ13" si="7">ROUNDDOWN(AL13/$AL$6,2)</f>
        <v>0.98</v>
      </c>
      <c r="AR13" s="58" t="str">
        <f t="shared" ref="AR13" si="8">IF(AP13=1,"",AQ13)</f>
        <v/>
      </c>
    </row>
    <row r="14" spans="1:48" ht="15.95" customHeight="1">
      <c r="A14" s="9"/>
      <c r="B14" s="395" t="s">
        <v>39</v>
      </c>
      <c r="C14" s="380" t="s">
        <v>222</v>
      </c>
      <c r="D14" s="382" t="s">
        <v>5</v>
      </c>
      <c r="E14" s="384"/>
      <c r="F14" s="42" t="s">
        <v>235</v>
      </c>
      <c r="G14" s="64"/>
      <c r="H14" s="44"/>
      <c r="I14" s="43" t="s">
        <v>47</v>
      </c>
      <c r="J14" s="43" t="s">
        <v>48</v>
      </c>
      <c r="K14" s="43"/>
      <c r="L14" s="43" t="s">
        <v>15</v>
      </c>
      <c r="M14" s="45" t="s">
        <v>15</v>
      </c>
      <c r="N14" s="64" t="s">
        <v>15</v>
      </c>
      <c r="O14" s="44"/>
      <c r="P14" s="43" t="s">
        <v>47</v>
      </c>
      <c r="Q14" s="43" t="s">
        <v>48</v>
      </c>
      <c r="R14" s="43"/>
      <c r="S14" s="43" t="s">
        <v>15</v>
      </c>
      <c r="T14" s="45" t="s">
        <v>15</v>
      </c>
      <c r="U14" s="64" t="s">
        <v>15</v>
      </c>
      <c r="V14" s="44"/>
      <c r="W14" s="43" t="s">
        <v>47</v>
      </c>
      <c r="X14" s="43" t="s">
        <v>48</v>
      </c>
      <c r="Y14" s="43"/>
      <c r="Z14" s="43" t="s">
        <v>15</v>
      </c>
      <c r="AA14" s="45" t="s">
        <v>15</v>
      </c>
      <c r="AB14" s="64" t="s">
        <v>15</v>
      </c>
      <c r="AC14" s="44"/>
      <c r="AD14" s="43" t="s">
        <v>47</v>
      </c>
      <c r="AE14" s="43" t="s">
        <v>48</v>
      </c>
      <c r="AF14" s="43"/>
      <c r="AG14" s="43" t="s">
        <v>15</v>
      </c>
      <c r="AH14" s="45" t="s">
        <v>15</v>
      </c>
      <c r="AI14" s="65" t="s">
        <v>15</v>
      </c>
      <c r="AJ14" s="44"/>
      <c r="AK14" s="44" t="s">
        <v>47</v>
      </c>
      <c r="AL14" s="47">
        <f t="shared" ref="AL14" si="9">SUM(G15:AK15)</f>
        <v>159.5</v>
      </c>
      <c r="AM14" s="48"/>
      <c r="AN14" s="49"/>
      <c r="AO14" s="50"/>
      <c r="AP14" s="48"/>
      <c r="AQ14" s="51"/>
      <c r="AR14" s="51"/>
    </row>
    <row r="15" spans="1:48" ht="15.95" customHeight="1">
      <c r="A15" s="9"/>
      <c r="B15" s="395"/>
      <c r="C15" s="396"/>
      <c r="D15" s="397"/>
      <c r="E15" s="398"/>
      <c r="F15" s="52" t="s">
        <v>37</v>
      </c>
      <c r="G15" s="53" t="str">
        <f t="shared" ref="G15:AK15" si="10">IF(G14&lt;&gt;"",VLOOKUP(G14,$AC$197:$AL$221,9,FALSE),"")</f>
        <v/>
      </c>
      <c r="H15" s="54" t="str">
        <f t="shared" si="10"/>
        <v/>
      </c>
      <c r="I15" s="54">
        <f t="shared" si="10"/>
        <v>7.5</v>
      </c>
      <c r="J15" s="54">
        <f t="shared" si="10"/>
        <v>7.25</v>
      </c>
      <c r="K15" s="54" t="str">
        <f t="shared" si="10"/>
        <v/>
      </c>
      <c r="L15" s="54">
        <f t="shared" si="10"/>
        <v>7.75</v>
      </c>
      <c r="M15" s="55">
        <f t="shared" si="10"/>
        <v>7.75</v>
      </c>
      <c r="N15" s="53">
        <f t="shared" si="10"/>
        <v>7.75</v>
      </c>
      <c r="O15" s="54" t="str">
        <f t="shared" si="10"/>
        <v/>
      </c>
      <c r="P15" s="54">
        <f t="shared" si="10"/>
        <v>7.5</v>
      </c>
      <c r="Q15" s="54">
        <f t="shared" si="10"/>
        <v>7.25</v>
      </c>
      <c r="R15" s="54" t="str">
        <f t="shared" si="10"/>
        <v/>
      </c>
      <c r="S15" s="54">
        <f t="shared" si="10"/>
        <v>7.75</v>
      </c>
      <c r="T15" s="55">
        <f t="shared" si="10"/>
        <v>7.75</v>
      </c>
      <c r="U15" s="53">
        <f t="shared" si="10"/>
        <v>7.75</v>
      </c>
      <c r="V15" s="54" t="str">
        <f t="shared" si="10"/>
        <v/>
      </c>
      <c r="W15" s="54">
        <f t="shared" si="10"/>
        <v>7.5</v>
      </c>
      <c r="X15" s="54">
        <f t="shared" si="10"/>
        <v>7.25</v>
      </c>
      <c r="Y15" s="54" t="str">
        <f t="shared" si="10"/>
        <v/>
      </c>
      <c r="Z15" s="54">
        <f t="shared" si="10"/>
        <v>7.75</v>
      </c>
      <c r="AA15" s="55">
        <f t="shared" si="10"/>
        <v>7.75</v>
      </c>
      <c r="AB15" s="53">
        <f t="shared" si="10"/>
        <v>7.75</v>
      </c>
      <c r="AC15" s="54" t="str">
        <f t="shared" si="10"/>
        <v/>
      </c>
      <c r="AD15" s="54">
        <f t="shared" si="10"/>
        <v>7.5</v>
      </c>
      <c r="AE15" s="54">
        <f t="shared" si="10"/>
        <v>7.25</v>
      </c>
      <c r="AF15" s="54" t="str">
        <f t="shared" si="10"/>
        <v/>
      </c>
      <c r="AG15" s="54">
        <f t="shared" si="10"/>
        <v>7.75</v>
      </c>
      <c r="AH15" s="55">
        <f t="shared" si="10"/>
        <v>7.75</v>
      </c>
      <c r="AI15" s="56">
        <f t="shared" si="10"/>
        <v>7.75</v>
      </c>
      <c r="AJ15" s="54" t="str">
        <f t="shared" si="10"/>
        <v/>
      </c>
      <c r="AK15" s="54">
        <f t="shared" si="10"/>
        <v>7.5</v>
      </c>
      <c r="AL15" s="57">
        <f t="shared" ref="AL15" si="11">SUM(G15:AH15)</f>
        <v>144.25</v>
      </c>
      <c r="AM15" s="58">
        <f t="shared" ref="AM15" si="12">AL15/4</f>
        <v>36.0625</v>
      </c>
      <c r="AN15" s="59" t="str">
        <f t="shared" ref="AN15:AO15" si="13">IF(C14="","",C14)</f>
        <v>看護職員（准）</v>
      </c>
      <c r="AO15" s="60" t="str">
        <f t="shared" si="13"/>
        <v>A</v>
      </c>
      <c r="AP15" s="61">
        <f>IF(D14&lt;&gt;"",VLOOKUP(D14,$AU$2:$AV$6,2,FALSE),"")</f>
        <v>1</v>
      </c>
      <c r="AQ15" s="58">
        <f t="shared" ref="AQ15" si="14">ROUNDDOWN(AL15/$AL$6,2)</f>
        <v>0.93</v>
      </c>
      <c r="AR15" s="58" t="str">
        <f t="shared" ref="AR15" si="15">IF(AP15=1,"",AQ15)</f>
        <v/>
      </c>
    </row>
    <row r="16" spans="1:48" ht="15.95" customHeight="1">
      <c r="A16" s="9"/>
      <c r="B16" s="395" t="s">
        <v>40</v>
      </c>
      <c r="C16" s="380" t="s">
        <v>221</v>
      </c>
      <c r="D16" s="382" t="s">
        <v>7</v>
      </c>
      <c r="E16" s="384"/>
      <c r="F16" s="42" t="s">
        <v>235</v>
      </c>
      <c r="G16" s="64"/>
      <c r="H16" s="44"/>
      <c r="I16" s="43"/>
      <c r="J16" s="43" t="s">
        <v>47</v>
      </c>
      <c r="K16" s="43" t="s">
        <v>48</v>
      </c>
      <c r="L16" s="43"/>
      <c r="M16" s="45" t="s">
        <v>15</v>
      </c>
      <c r="N16" s="64" t="s">
        <v>15</v>
      </c>
      <c r="O16" s="44" t="s">
        <v>15</v>
      </c>
      <c r="P16" s="43"/>
      <c r="Q16" s="43" t="s">
        <v>47</v>
      </c>
      <c r="R16" s="43" t="s">
        <v>48</v>
      </c>
      <c r="S16" s="43"/>
      <c r="T16" s="45" t="s">
        <v>15</v>
      </c>
      <c r="U16" s="64" t="s">
        <v>15</v>
      </c>
      <c r="V16" s="44" t="s">
        <v>15</v>
      </c>
      <c r="W16" s="43"/>
      <c r="X16" s="43" t="s">
        <v>47</v>
      </c>
      <c r="Y16" s="43" t="s">
        <v>48</v>
      </c>
      <c r="Z16" s="43"/>
      <c r="AA16" s="45" t="s">
        <v>15</v>
      </c>
      <c r="AB16" s="64" t="s">
        <v>15</v>
      </c>
      <c r="AC16" s="44" t="s">
        <v>15</v>
      </c>
      <c r="AD16" s="43"/>
      <c r="AE16" s="43" t="s">
        <v>47</v>
      </c>
      <c r="AF16" s="43" t="s">
        <v>48</v>
      </c>
      <c r="AG16" s="43"/>
      <c r="AH16" s="45" t="s">
        <v>15</v>
      </c>
      <c r="AI16" s="65" t="s">
        <v>15</v>
      </c>
      <c r="AJ16" s="44" t="s">
        <v>15</v>
      </c>
      <c r="AK16" s="44"/>
      <c r="AL16" s="47">
        <f t="shared" ref="AL16" si="16">SUM(G17:AK17)</f>
        <v>152</v>
      </c>
      <c r="AM16" s="48"/>
      <c r="AN16" s="49"/>
      <c r="AO16" s="50"/>
      <c r="AP16" s="48"/>
      <c r="AQ16" s="51"/>
      <c r="AR16" s="51"/>
    </row>
    <row r="17" spans="1:44" ht="15.95" customHeight="1">
      <c r="A17" s="9"/>
      <c r="B17" s="395"/>
      <c r="C17" s="396"/>
      <c r="D17" s="397"/>
      <c r="E17" s="398"/>
      <c r="F17" s="52" t="s">
        <v>37</v>
      </c>
      <c r="G17" s="53" t="str">
        <f t="shared" ref="G17:AK17" si="17">IF(G16&lt;&gt;"",VLOOKUP(G16,$AC$197:$AL$221,9,FALSE),"")</f>
        <v/>
      </c>
      <c r="H17" s="54" t="str">
        <f t="shared" si="17"/>
        <v/>
      </c>
      <c r="I17" s="54" t="str">
        <f t="shared" si="17"/>
        <v/>
      </c>
      <c r="J17" s="54">
        <f t="shared" si="17"/>
        <v>7.5</v>
      </c>
      <c r="K17" s="54">
        <f t="shared" si="17"/>
        <v>7.25</v>
      </c>
      <c r="L17" s="54" t="str">
        <f t="shared" si="17"/>
        <v/>
      </c>
      <c r="M17" s="55">
        <f t="shared" si="17"/>
        <v>7.75</v>
      </c>
      <c r="N17" s="53">
        <f t="shared" si="17"/>
        <v>7.75</v>
      </c>
      <c r="O17" s="54">
        <f t="shared" si="17"/>
        <v>7.75</v>
      </c>
      <c r="P17" s="54" t="str">
        <f t="shared" si="17"/>
        <v/>
      </c>
      <c r="Q17" s="54">
        <f t="shared" si="17"/>
        <v>7.5</v>
      </c>
      <c r="R17" s="54">
        <f t="shared" si="17"/>
        <v>7.25</v>
      </c>
      <c r="S17" s="54" t="str">
        <f t="shared" si="17"/>
        <v/>
      </c>
      <c r="T17" s="55">
        <f t="shared" si="17"/>
        <v>7.75</v>
      </c>
      <c r="U17" s="53">
        <f t="shared" si="17"/>
        <v>7.75</v>
      </c>
      <c r="V17" s="54">
        <f t="shared" si="17"/>
        <v>7.75</v>
      </c>
      <c r="W17" s="54" t="str">
        <f t="shared" si="17"/>
        <v/>
      </c>
      <c r="X17" s="54">
        <f t="shared" si="17"/>
        <v>7.5</v>
      </c>
      <c r="Y17" s="54">
        <f t="shared" si="17"/>
        <v>7.25</v>
      </c>
      <c r="Z17" s="54" t="str">
        <f t="shared" si="17"/>
        <v/>
      </c>
      <c r="AA17" s="55">
        <f t="shared" si="17"/>
        <v>7.75</v>
      </c>
      <c r="AB17" s="53">
        <f t="shared" si="17"/>
        <v>7.75</v>
      </c>
      <c r="AC17" s="54">
        <f t="shared" si="17"/>
        <v>7.75</v>
      </c>
      <c r="AD17" s="54" t="str">
        <f t="shared" si="17"/>
        <v/>
      </c>
      <c r="AE17" s="54">
        <f t="shared" si="17"/>
        <v>7.5</v>
      </c>
      <c r="AF17" s="54">
        <f t="shared" si="17"/>
        <v>7.25</v>
      </c>
      <c r="AG17" s="54" t="str">
        <f t="shared" si="17"/>
        <v/>
      </c>
      <c r="AH17" s="55">
        <f t="shared" si="17"/>
        <v>7.75</v>
      </c>
      <c r="AI17" s="56">
        <f t="shared" si="17"/>
        <v>7.75</v>
      </c>
      <c r="AJ17" s="54">
        <f t="shared" si="17"/>
        <v>7.75</v>
      </c>
      <c r="AK17" s="54" t="str">
        <f t="shared" si="17"/>
        <v/>
      </c>
      <c r="AL17" s="57">
        <f t="shared" ref="AL17" si="18">SUM(G17:AH17)</f>
        <v>136.5</v>
      </c>
      <c r="AM17" s="58">
        <f t="shared" ref="AM17" si="19">AL17/4</f>
        <v>34.125</v>
      </c>
      <c r="AN17" s="59" t="str">
        <f t="shared" ref="AN17:AO17" si="20">IF(C16="","",C16)</f>
        <v>看護職員（正）</v>
      </c>
      <c r="AO17" s="60" t="str">
        <f t="shared" si="20"/>
        <v>Ｃ</v>
      </c>
      <c r="AP17" s="61">
        <f>IF(D16&lt;&gt;"",VLOOKUP(D16,$AU$2:$AV$6,2,FALSE),"")</f>
        <v>0</v>
      </c>
      <c r="AQ17" s="58">
        <f t="shared" ref="AQ17" si="21">ROUNDDOWN(AL17/$AL$6,2)</f>
        <v>0.88</v>
      </c>
      <c r="AR17" s="58">
        <f t="shared" ref="AR17" si="22">IF(AP17=1,"",AQ17)</f>
        <v>0.88</v>
      </c>
    </row>
    <row r="18" spans="1:44" ht="15.95" customHeight="1">
      <c r="A18" s="9"/>
      <c r="B18" s="395" t="s">
        <v>41</v>
      </c>
      <c r="C18" s="380"/>
      <c r="D18" s="382"/>
      <c r="E18" s="384"/>
      <c r="F18" s="42" t="s">
        <v>235</v>
      </c>
      <c r="G18" s="64"/>
      <c r="H18" s="44"/>
      <c r="I18" s="43"/>
      <c r="J18" s="43"/>
      <c r="K18" s="43" t="s">
        <v>47</v>
      </c>
      <c r="L18" s="43" t="s">
        <v>48</v>
      </c>
      <c r="M18" s="45"/>
      <c r="N18" s="64" t="s">
        <v>15</v>
      </c>
      <c r="O18" s="44" t="s">
        <v>15</v>
      </c>
      <c r="P18" s="43" t="s">
        <v>15</v>
      </c>
      <c r="Q18" s="43"/>
      <c r="R18" s="43" t="s">
        <v>47</v>
      </c>
      <c r="S18" s="43" t="s">
        <v>48</v>
      </c>
      <c r="T18" s="45"/>
      <c r="U18" s="64" t="s">
        <v>15</v>
      </c>
      <c r="V18" s="44" t="s">
        <v>15</v>
      </c>
      <c r="W18" s="43" t="s">
        <v>15</v>
      </c>
      <c r="X18" s="43"/>
      <c r="Y18" s="43" t="s">
        <v>47</v>
      </c>
      <c r="Z18" s="43" t="s">
        <v>48</v>
      </c>
      <c r="AA18" s="45"/>
      <c r="AB18" s="64" t="s">
        <v>15</v>
      </c>
      <c r="AC18" s="44" t="s">
        <v>15</v>
      </c>
      <c r="AD18" s="43" t="s">
        <v>15</v>
      </c>
      <c r="AE18" s="43"/>
      <c r="AF18" s="43" t="s">
        <v>47</v>
      </c>
      <c r="AG18" s="43" t="s">
        <v>48</v>
      </c>
      <c r="AH18" s="45"/>
      <c r="AI18" s="46" t="s">
        <v>15</v>
      </c>
      <c r="AJ18" s="43" t="s">
        <v>15</v>
      </c>
      <c r="AK18" s="43" t="s">
        <v>15</v>
      </c>
      <c r="AL18" s="47">
        <f t="shared" ref="AL18" si="23">SUM(G19:AK19)</f>
        <v>152</v>
      </c>
      <c r="AM18" s="48"/>
      <c r="AN18" s="49"/>
      <c r="AO18" s="50"/>
      <c r="AP18" s="48"/>
      <c r="AQ18" s="51"/>
      <c r="AR18" s="51"/>
    </row>
    <row r="19" spans="1:44" ht="15.95" customHeight="1">
      <c r="A19" s="9"/>
      <c r="B19" s="395"/>
      <c r="C19" s="396"/>
      <c r="D19" s="397"/>
      <c r="E19" s="398"/>
      <c r="F19" s="52" t="s">
        <v>37</v>
      </c>
      <c r="G19" s="53" t="str">
        <f t="shared" ref="G19:AK19" si="24">IF(G18&lt;&gt;"",VLOOKUP(G18,$AC$197:$AL$221,9,FALSE),"")</f>
        <v/>
      </c>
      <c r="H19" s="54" t="str">
        <f t="shared" si="24"/>
        <v/>
      </c>
      <c r="I19" s="54" t="str">
        <f t="shared" si="24"/>
        <v/>
      </c>
      <c r="J19" s="54" t="str">
        <f t="shared" si="24"/>
        <v/>
      </c>
      <c r="K19" s="54">
        <f t="shared" si="24"/>
        <v>7.5</v>
      </c>
      <c r="L19" s="54">
        <f t="shared" si="24"/>
        <v>7.25</v>
      </c>
      <c r="M19" s="55" t="str">
        <f t="shared" si="24"/>
        <v/>
      </c>
      <c r="N19" s="53">
        <f t="shared" si="24"/>
        <v>7.75</v>
      </c>
      <c r="O19" s="54">
        <f t="shared" si="24"/>
        <v>7.75</v>
      </c>
      <c r="P19" s="54">
        <f t="shared" si="24"/>
        <v>7.75</v>
      </c>
      <c r="Q19" s="54" t="str">
        <f t="shared" si="24"/>
        <v/>
      </c>
      <c r="R19" s="54">
        <f t="shared" si="24"/>
        <v>7.5</v>
      </c>
      <c r="S19" s="54">
        <f t="shared" si="24"/>
        <v>7.25</v>
      </c>
      <c r="T19" s="55" t="str">
        <f t="shared" si="24"/>
        <v/>
      </c>
      <c r="U19" s="53">
        <f t="shared" si="24"/>
        <v>7.75</v>
      </c>
      <c r="V19" s="54">
        <f t="shared" si="24"/>
        <v>7.75</v>
      </c>
      <c r="W19" s="54">
        <f t="shared" si="24"/>
        <v>7.75</v>
      </c>
      <c r="X19" s="54" t="str">
        <f t="shared" si="24"/>
        <v/>
      </c>
      <c r="Y19" s="54">
        <f t="shared" si="24"/>
        <v>7.5</v>
      </c>
      <c r="Z19" s="54">
        <f t="shared" si="24"/>
        <v>7.25</v>
      </c>
      <c r="AA19" s="55" t="str">
        <f t="shared" si="24"/>
        <v/>
      </c>
      <c r="AB19" s="53">
        <f t="shared" si="24"/>
        <v>7.75</v>
      </c>
      <c r="AC19" s="54">
        <f t="shared" si="24"/>
        <v>7.75</v>
      </c>
      <c r="AD19" s="54">
        <f t="shared" si="24"/>
        <v>7.75</v>
      </c>
      <c r="AE19" s="54" t="str">
        <f t="shared" si="24"/>
        <v/>
      </c>
      <c r="AF19" s="54">
        <f t="shared" si="24"/>
        <v>7.5</v>
      </c>
      <c r="AG19" s="54">
        <f t="shared" si="24"/>
        <v>7.25</v>
      </c>
      <c r="AH19" s="55" t="str">
        <f t="shared" si="24"/>
        <v/>
      </c>
      <c r="AI19" s="56">
        <f t="shared" si="24"/>
        <v>7.75</v>
      </c>
      <c r="AJ19" s="54">
        <f t="shared" si="24"/>
        <v>7.75</v>
      </c>
      <c r="AK19" s="54">
        <f t="shared" si="24"/>
        <v>7.75</v>
      </c>
      <c r="AL19" s="57">
        <f t="shared" ref="AL19" si="25">SUM(G19:AH19)</f>
        <v>128.75</v>
      </c>
      <c r="AM19" s="58">
        <f t="shared" ref="AM19" si="26">AL19/4</f>
        <v>32.1875</v>
      </c>
      <c r="AN19" s="59" t="str">
        <f t="shared" ref="AN19:AO19" si="27">IF(C18="","",C18)</f>
        <v/>
      </c>
      <c r="AO19" s="60" t="str">
        <f t="shared" si="27"/>
        <v/>
      </c>
      <c r="AP19" s="61" t="str">
        <f>IF(D18&lt;&gt;"",VLOOKUP(D18,$AU$2:$AV$6,2,FALSE),"")</f>
        <v/>
      </c>
      <c r="AQ19" s="58">
        <f t="shared" ref="AQ19" si="28">ROUNDDOWN(AL19/$AL$6,2)</f>
        <v>0.83</v>
      </c>
      <c r="AR19" s="58">
        <f t="shared" ref="AR19" si="29">IF(AP19=1,"",AQ19)</f>
        <v>0.83</v>
      </c>
    </row>
    <row r="20" spans="1:44" ht="15.95" customHeight="1">
      <c r="A20" s="9"/>
      <c r="B20" s="395" t="s">
        <v>43</v>
      </c>
      <c r="C20" s="380"/>
      <c r="D20" s="382"/>
      <c r="E20" s="384"/>
      <c r="F20" s="42" t="s">
        <v>235</v>
      </c>
      <c r="G20" s="64"/>
      <c r="H20" s="44"/>
      <c r="I20" s="43"/>
      <c r="J20" s="43"/>
      <c r="K20" s="43"/>
      <c r="L20" s="43" t="s">
        <v>47</v>
      </c>
      <c r="M20" s="45" t="s">
        <v>48</v>
      </c>
      <c r="N20" s="64"/>
      <c r="O20" s="44" t="s">
        <v>15</v>
      </c>
      <c r="P20" s="43" t="s">
        <v>15</v>
      </c>
      <c r="Q20" s="43" t="s">
        <v>15</v>
      </c>
      <c r="R20" s="43"/>
      <c r="S20" s="43" t="s">
        <v>47</v>
      </c>
      <c r="T20" s="45" t="s">
        <v>48</v>
      </c>
      <c r="U20" s="64"/>
      <c r="V20" s="44" t="s">
        <v>15</v>
      </c>
      <c r="W20" s="43" t="s">
        <v>15</v>
      </c>
      <c r="X20" s="43" t="s">
        <v>15</v>
      </c>
      <c r="Y20" s="43"/>
      <c r="Z20" s="43" t="s">
        <v>47</v>
      </c>
      <c r="AA20" s="45" t="s">
        <v>48</v>
      </c>
      <c r="AB20" s="64"/>
      <c r="AC20" s="44" t="s">
        <v>15</v>
      </c>
      <c r="AD20" s="43" t="s">
        <v>15</v>
      </c>
      <c r="AE20" s="43" t="s">
        <v>15</v>
      </c>
      <c r="AF20" s="43"/>
      <c r="AG20" s="43" t="s">
        <v>47</v>
      </c>
      <c r="AH20" s="45" t="s">
        <v>48</v>
      </c>
      <c r="AI20" s="46"/>
      <c r="AJ20" s="43" t="s">
        <v>15</v>
      </c>
      <c r="AK20" s="43" t="s">
        <v>15</v>
      </c>
      <c r="AL20" s="47">
        <f>SUM(G21:AK21)</f>
        <v>144.25</v>
      </c>
      <c r="AM20" s="48"/>
      <c r="AN20" s="49"/>
      <c r="AO20" s="50"/>
      <c r="AP20" s="48"/>
      <c r="AQ20" s="51"/>
      <c r="AR20" s="51"/>
    </row>
    <row r="21" spans="1:44" ht="15.95" customHeight="1">
      <c r="A21" s="9"/>
      <c r="B21" s="395"/>
      <c r="C21" s="396"/>
      <c r="D21" s="397"/>
      <c r="E21" s="398"/>
      <c r="F21" s="52" t="s">
        <v>37</v>
      </c>
      <c r="G21" s="53" t="str">
        <f t="shared" ref="G21:AK21" si="30">IF(G20&lt;&gt;"",VLOOKUP(G20,$AC$197:$AL$221,9,FALSE),"")</f>
        <v/>
      </c>
      <c r="H21" s="54" t="str">
        <f t="shared" si="30"/>
        <v/>
      </c>
      <c r="I21" s="54" t="str">
        <f t="shared" si="30"/>
        <v/>
      </c>
      <c r="J21" s="54" t="str">
        <f t="shared" si="30"/>
        <v/>
      </c>
      <c r="K21" s="54" t="str">
        <f t="shared" si="30"/>
        <v/>
      </c>
      <c r="L21" s="54">
        <f t="shared" si="30"/>
        <v>7.5</v>
      </c>
      <c r="M21" s="55">
        <f t="shared" si="30"/>
        <v>7.25</v>
      </c>
      <c r="N21" s="53" t="str">
        <f t="shared" si="30"/>
        <v/>
      </c>
      <c r="O21" s="54">
        <f t="shared" si="30"/>
        <v>7.75</v>
      </c>
      <c r="P21" s="54">
        <f t="shared" si="30"/>
        <v>7.75</v>
      </c>
      <c r="Q21" s="54">
        <f t="shared" si="30"/>
        <v>7.75</v>
      </c>
      <c r="R21" s="54" t="str">
        <f t="shared" si="30"/>
        <v/>
      </c>
      <c r="S21" s="54">
        <f t="shared" si="30"/>
        <v>7.5</v>
      </c>
      <c r="T21" s="55">
        <f t="shared" si="30"/>
        <v>7.25</v>
      </c>
      <c r="U21" s="53" t="str">
        <f t="shared" si="30"/>
        <v/>
      </c>
      <c r="V21" s="54">
        <f t="shared" si="30"/>
        <v>7.75</v>
      </c>
      <c r="W21" s="54">
        <f t="shared" si="30"/>
        <v>7.75</v>
      </c>
      <c r="X21" s="54">
        <f t="shared" si="30"/>
        <v>7.75</v>
      </c>
      <c r="Y21" s="54" t="str">
        <f t="shared" si="30"/>
        <v/>
      </c>
      <c r="Z21" s="54">
        <f t="shared" si="30"/>
        <v>7.5</v>
      </c>
      <c r="AA21" s="55">
        <f t="shared" si="30"/>
        <v>7.25</v>
      </c>
      <c r="AB21" s="53" t="str">
        <f t="shared" si="30"/>
        <v/>
      </c>
      <c r="AC21" s="54">
        <f t="shared" si="30"/>
        <v>7.75</v>
      </c>
      <c r="AD21" s="54">
        <f t="shared" si="30"/>
        <v>7.75</v>
      </c>
      <c r="AE21" s="54">
        <f t="shared" si="30"/>
        <v>7.75</v>
      </c>
      <c r="AF21" s="54" t="str">
        <f t="shared" si="30"/>
        <v/>
      </c>
      <c r="AG21" s="54">
        <f t="shared" si="30"/>
        <v>7.5</v>
      </c>
      <c r="AH21" s="55">
        <f t="shared" si="30"/>
        <v>7.25</v>
      </c>
      <c r="AI21" s="56" t="str">
        <f t="shared" si="30"/>
        <v/>
      </c>
      <c r="AJ21" s="54">
        <f t="shared" si="30"/>
        <v>7.75</v>
      </c>
      <c r="AK21" s="54">
        <f t="shared" si="30"/>
        <v>7.75</v>
      </c>
      <c r="AL21" s="57">
        <f t="shared" ref="AL21" si="31">SUM(G21:AH21)</f>
        <v>128.75</v>
      </c>
      <c r="AM21" s="58">
        <f t="shared" ref="AM21" si="32">AL21/4</f>
        <v>32.1875</v>
      </c>
      <c r="AN21" s="59" t="str">
        <f t="shared" ref="AN21:AO21" si="33">IF(C20="","",C20)</f>
        <v/>
      </c>
      <c r="AO21" s="60" t="str">
        <f t="shared" si="33"/>
        <v/>
      </c>
      <c r="AP21" s="61" t="str">
        <f>IF(D20&lt;&gt;"",VLOOKUP(D20,$AU$2:$AV$6,2,FALSE),"")</f>
        <v/>
      </c>
      <c r="AQ21" s="58">
        <f t="shared" ref="AQ21" si="34">ROUNDDOWN(AL21/$AL$6,2)</f>
        <v>0.83</v>
      </c>
      <c r="AR21" s="58">
        <f t="shared" ref="AR21" si="35">IF(AP21=1,"",AQ21)</f>
        <v>0.83</v>
      </c>
    </row>
    <row r="22" spans="1:44" ht="15.95" customHeight="1">
      <c r="A22" s="9"/>
      <c r="B22" s="395" t="s">
        <v>45</v>
      </c>
      <c r="C22" s="380"/>
      <c r="D22" s="382"/>
      <c r="E22" s="384"/>
      <c r="F22" s="42" t="s">
        <v>235</v>
      </c>
      <c r="G22" s="64"/>
      <c r="H22" s="44"/>
      <c r="I22" s="43"/>
      <c r="J22" s="43"/>
      <c r="K22" s="43"/>
      <c r="L22" s="43"/>
      <c r="M22" s="45" t="s">
        <v>47</v>
      </c>
      <c r="N22" s="64" t="s">
        <v>48</v>
      </c>
      <c r="O22" s="44"/>
      <c r="P22" s="43" t="s">
        <v>15</v>
      </c>
      <c r="Q22" s="43" t="s">
        <v>15</v>
      </c>
      <c r="R22" s="43" t="s">
        <v>15</v>
      </c>
      <c r="S22" s="43"/>
      <c r="T22" s="45" t="s">
        <v>47</v>
      </c>
      <c r="U22" s="64" t="s">
        <v>48</v>
      </c>
      <c r="V22" s="44"/>
      <c r="W22" s="43" t="s">
        <v>15</v>
      </c>
      <c r="X22" s="43" t="s">
        <v>15</v>
      </c>
      <c r="Y22" s="43" t="s">
        <v>15</v>
      </c>
      <c r="Z22" s="43"/>
      <c r="AA22" s="45" t="s">
        <v>47</v>
      </c>
      <c r="AB22" s="64" t="s">
        <v>48</v>
      </c>
      <c r="AC22" s="44"/>
      <c r="AD22" s="43" t="s">
        <v>15</v>
      </c>
      <c r="AE22" s="43" t="s">
        <v>15</v>
      </c>
      <c r="AF22" s="43" t="s">
        <v>15</v>
      </c>
      <c r="AG22" s="43"/>
      <c r="AH22" s="45" t="s">
        <v>47</v>
      </c>
      <c r="AI22" s="65" t="s">
        <v>48</v>
      </c>
      <c r="AJ22" s="44"/>
      <c r="AK22" s="44" t="s">
        <v>15</v>
      </c>
      <c r="AL22" s="47">
        <f t="shared" ref="AL22" si="36">SUM(G23:AK23)</f>
        <v>136.5</v>
      </c>
      <c r="AM22" s="48"/>
      <c r="AN22" s="49"/>
      <c r="AO22" s="50"/>
      <c r="AP22" s="48"/>
      <c r="AQ22" s="51"/>
      <c r="AR22" s="51"/>
    </row>
    <row r="23" spans="1:44" ht="15.95" customHeight="1">
      <c r="A23" s="9"/>
      <c r="B23" s="395"/>
      <c r="C23" s="396"/>
      <c r="D23" s="397"/>
      <c r="E23" s="398"/>
      <c r="F23" s="52" t="s">
        <v>37</v>
      </c>
      <c r="G23" s="53" t="str">
        <f t="shared" ref="G23:AK23" si="37">IF(G22&lt;&gt;"",VLOOKUP(G22,$AC$197:$AL$221,9,FALSE),"")</f>
        <v/>
      </c>
      <c r="H23" s="54" t="str">
        <f t="shared" si="37"/>
        <v/>
      </c>
      <c r="I23" s="54" t="str">
        <f t="shared" si="37"/>
        <v/>
      </c>
      <c r="J23" s="54" t="str">
        <f t="shared" si="37"/>
        <v/>
      </c>
      <c r="K23" s="54" t="str">
        <f t="shared" si="37"/>
        <v/>
      </c>
      <c r="L23" s="54" t="str">
        <f t="shared" si="37"/>
        <v/>
      </c>
      <c r="M23" s="55">
        <f t="shared" si="37"/>
        <v>7.5</v>
      </c>
      <c r="N23" s="53">
        <f t="shared" si="37"/>
        <v>7.25</v>
      </c>
      <c r="O23" s="54" t="str">
        <f t="shared" si="37"/>
        <v/>
      </c>
      <c r="P23" s="54">
        <f t="shared" si="37"/>
        <v>7.75</v>
      </c>
      <c r="Q23" s="54">
        <f t="shared" si="37"/>
        <v>7.75</v>
      </c>
      <c r="R23" s="54">
        <f t="shared" si="37"/>
        <v>7.75</v>
      </c>
      <c r="S23" s="54" t="str">
        <f t="shared" si="37"/>
        <v/>
      </c>
      <c r="T23" s="55">
        <f t="shared" si="37"/>
        <v>7.5</v>
      </c>
      <c r="U23" s="53">
        <f t="shared" si="37"/>
        <v>7.25</v>
      </c>
      <c r="V23" s="54" t="str">
        <f t="shared" si="37"/>
        <v/>
      </c>
      <c r="W23" s="54">
        <f t="shared" si="37"/>
        <v>7.75</v>
      </c>
      <c r="X23" s="54">
        <f t="shared" si="37"/>
        <v>7.75</v>
      </c>
      <c r="Y23" s="54">
        <f t="shared" si="37"/>
        <v>7.75</v>
      </c>
      <c r="Z23" s="54" t="str">
        <f t="shared" si="37"/>
        <v/>
      </c>
      <c r="AA23" s="55">
        <f t="shared" si="37"/>
        <v>7.5</v>
      </c>
      <c r="AB23" s="53">
        <f t="shared" si="37"/>
        <v>7.25</v>
      </c>
      <c r="AC23" s="54" t="str">
        <f t="shared" si="37"/>
        <v/>
      </c>
      <c r="AD23" s="54">
        <f t="shared" si="37"/>
        <v>7.75</v>
      </c>
      <c r="AE23" s="54">
        <f t="shared" si="37"/>
        <v>7.75</v>
      </c>
      <c r="AF23" s="54">
        <f t="shared" si="37"/>
        <v>7.75</v>
      </c>
      <c r="AG23" s="54" t="str">
        <f t="shared" si="37"/>
        <v/>
      </c>
      <c r="AH23" s="55">
        <f t="shared" si="37"/>
        <v>7.5</v>
      </c>
      <c r="AI23" s="56">
        <f t="shared" si="37"/>
        <v>7.25</v>
      </c>
      <c r="AJ23" s="54" t="str">
        <f t="shared" si="37"/>
        <v/>
      </c>
      <c r="AK23" s="54">
        <f t="shared" si="37"/>
        <v>7.75</v>
      </c>
      <c r="AL23" s="57">
        <f t="shared" ref="AL23" si="38">SUM(G23:AH23)</f>
        <v>121.5</v>
      </c>
      <c r="AM23" s="58">
        <f t="shared" ref="AM23" si="39">AL23/4</f>
        <v>30.375</v>
      </c>
      <c r="AN23" s="59" t="str">
        <f t="shared" ref="AN23:AO23" si="40">IF(C22="","",C22)</f>
        <v/>
      </c>
      <c r="AO23" s="60" t="str">
        <f t="shared" si="40"/>
        <v/>
      </c>
      <c r="AP23" s="61" t="str">
        <f>IF(D22&lt;&gt;"",VLOOKUP(D22,$AU$2:$AV$6,2,FALSE),"")</f>
        <v/>
      </c>
      <c r="AQ23" s="58">
        <f t="shared" ref="AQ23" si="41">ROUNDDOWN(AL23/$AL$6,2)</f>
        <v>0.78</v>
      </c>
      <c r="AR23" s="58">
        <f t="shared" ref="AR23" si="42">IF(AP23=1,"",AQ23)</f>
        <v>0.78</v>
      </c>
    </row>
    <row r="24" spans="1:44" ht="15.95" customHeight="1">
      <c r="A24" s="9"/>
      <c r="B24" s="395" t="s">
        <v>46</v>
      </c>
      <c r="C24" s="380"/>
      <c r="D24" s="382"/>
      <c r="E24" s="384"/>
      <c r="F24" s="42" t="s">
        <v>235</v>
      </c>
      <c r="G24" s="64"/>
      <c r="H24" s="44"/>
      <c r="I24" s="43"/>
      <c r="J24" s="43"/>
      <c r="K24" s="43"/>
      <c r="L24" s="43"/>
      <c r="M24" s="45"/>
      <c r="N24" s="64"/>
      <c r="O24" s="44"/>
      <c r="P24" s="43"/>
      <c r="Q24" s="43"/>
      <c r="R24" s="43"/>
      <c r="S24" s="43"/>
      <c r="T24" s="45"/>
      <c r="U24" s="64"/>
      <c r="V24" s="44"/>
      <c r="W24" s="43"/>
      <c r="X24" s="43"/>
      <c r="Y24" s="43"/>
      <c r="Z24" s="43"/>
      <c r="AA24" s="45"/>
      <c r="AB24" s="64"/>
      <c r="AC24" s="44"/>
      <c r="AD24" s="43"/>
      <c r="AE24" s="43"/>
      <c r="AF24" s="43"/>
      <c r="AG24" s="43"/>
      <c r="AH24" s="45"/>
      <c r="AI24" s="65"/>
      <c r="AJ24" s="44"/>
      <c r="AK24" s="44"/>
      <c r="AL24" s="47">
        <f t="shared" ref="AL24" si="43">SUM(G25:AK25)</f>
        <v>0</v>
      </c>
      <c r="AM24" s="48"/>
      <c r="AN24" s="49"/>
      <c r="AO24" s="50"/>
      <c r="AP24" s="48"/>
      <c r="AQ24" s="51"/>
      <c r="AR24" s="51"/>
    </row>
    <row r="25" spans="1:44" ht="15.95" customHeight="1">
      <c r="A25" s="9"/>
      <c r="B25" s="395"/>
      <c r="C25" s="396"/>
      <c r="D25" s="397"/>
      <c r="E25" s="398"/>
      <c r="F25" s="52" t="s">
        <v>37</v>
      </c>
      <c r="G25" s="53" t="str">
        <f t="shared" ref="G25:AK25" si="44">IF(G24&lt;&gt;"",VLOOKUP(G24,$AC$197:$AL$221,9,FALSE),"")</f>
        <v/>
      </c>
      <c r="H25" s="54" t="str">
        <f t="shared" si="44"/>
        <v/>
      </c>
      <c r="I25" s="54" t="str">
        <f t="shared" si="44"/>
        <v/>
      </c>
      <c r="J25" s="54" t="str">
        <f t="shared" si="44"/>
        <v/>
      </c>
      <c r="K25" s="54" t="str">
        <f t="shared" si="44"/>
        <v/>
      </c>
      <c r="L25" s="54" t="str">
        <f t="shared" si="44"/>
        <v/>
      </c>
      <c r="M25" s="55" t="str">
        <f t="shared" si="44"/>
        <v/>
      </c>
      <c r="N25" s="53" t="str">
        <f t="shared" si="44"/>
        <v/>
      </c>
      <c r="O25" s="54" t="str">
        <f t="shared" si="44"/>
        <v/>
      </c>
      <c r="P25" s="54" t="str">
        <f t="shared" si="44"/>
        <v/>
      </c>
      <c r="Q25" s="54" t="str">
        <f t="shared" si="44"/>
        <v/>
      </c>
      <c r="R25" s="54" t="str">
        <f t="shared" si="44"/>
        <v/>
      </c>
      <c r="S25" s="54" t="str">
        <f t="shared" si="44"/>
        <v/>
      </c>
      <c r="T25" s="55" t="str">
        <f t="shared" si="44"/>
        <v/>
      </c>
      <c r="U25" s="53" t="str">
        <f t="shared" si="44"/>
        <v/>
      </c>
      <c r="V25" s="54" t="str">
        <f t="shared" si="44"/>
        <v/>
      </c>
      <c r="W25" s="54" t="str">
        <f t="shared" si="44"/>
        <v/>
      </c>
      <c r="X25" s="54" t="str">
        <f t="shared" si="44"/>
        <v/>
      </c>
      <c r="Y25" s="54" t="str">
        <f t="shared" si="44"/>
        <v/>
      </c>
      <c r="Z25" s="54" t="str">
        <f t="shared" si="44"/>
        <v/>
      </c>
      <c r="AA25" s="55" t="str">
        <f t="shared" si="44"/>
        <v/>
      </c>
      <c r="AB25" s="53" t="str">
        <f t="shared" si="44"/>
        <v/>
      </c>
      <c r="AC25" s="54" t="str">
        <f t="shared" si="44"/>
        <v/>
      </c>
      <c r="AD25" s="54" t="str">
        <f t="shared" si="44"/>
        <v/>
      </c>
      <c r="AE25" s="54" t="str">
        <f t="shared" si="44"/>
        <v/>
      </c>
      <c r="AF25" s="54" t="str">
        <f t="shared" si="44"/>
        <v/>
      </c>
      <c r="AG25" s="54" t="str">
        <f t="shared" si="44"/>
        <v/>
      </c>
      <c r="AH25" s="55" t="str">
        <f t="shared" si="44"/>
        <v/>
      </c>
      <c r="AI25" s="56" t="str">
        <f t="shared" si="44"/>
        <v/>
      </c>
      <c r="AJ25" s="54" t="str">
        <f t="shared" si="44"/>
        <v/>
      </c>
      <c r="AK25" s="54" t="str">
        <f t="shared" si="44"/>
        <v/>
      </c>
      <c r="AL25" s="57">
        <f t="shared" ref="AL25" si="45">SUM(G25:AH25)</f>
        <v>0</v>
      </c>
      <c r="AM25" s="58">
        <f t="shared" ref="AM25" si="46">AL25/4</f>
        <v>0</v>
      </c>
      <c r="AN25" s="59" t="str">
        <f t="shared" ref="AN25:AO25" si="47">IF(C24="","",C24)</f>
        <v/>
      </c>
      <c r="AO25" s="60" t="str">
        <f t="shared" si="47"/>
        <v/>
      </c>
      <c r="AP25" s="61" t="str">
        <f>IF(D24&lt;&gt;"",VLOOKUP(D24,$AU$2:$AV$6,2,FALSE),"")</f>
        <v/>
      </c>
      <c r="AQ25" s="58">
        <f t="shared" ref="AQ25" si="48">ROUNDDOWN(AL25/$AL$6,2)</f>
        <v>0</v>
      </c>
      <c r="AR25" s="58">
        <f t="shared" ref="AR25" si="49">IF(AP25=1,"",AQ25)</f>
        <v>0</v>
      </c>
    </row>
    <row r="26" spans="1:44" ht="15.95" customHeight="1">
      <c r="A26" s="9"/>
      <c r="B26" s="395" t="s">
        <v>49</v>
      </c>
      <c r="C26" s="380"/>
      <c r="D26" s="382"/>
      <c r="E26" s="384"/>
      <c r="F26" s="42" t="s">
        <v>235</v>
      </c>
      <c r="G26" s="64"/>
      <c r="H26" s="44"/>
      <c r="I26" s="43"/>
      <c r="J26" s="43"/>
      <c r="K26" s="43"/>
      <c r="L26" s="43"/>
      <c r="M26" s="45"/>
      <c r="N26" s="64"/>
      <c r="O26" s="44"/>
      <c r="P26" s="43"/>
      <c r="Q26" s="43"/>
      <c r="R26" s="43"/>
      <c r="S26" s="43"/>
      <c r="T26" s="45"/>
      <c r="U26" s="64"/>
      <c r="V26" s="44"/>
      <c r="W26" s="43"/>
      <c r="X26" s="43"/>
      <c r="Y26" s="43"/>
      <c r="Z26" s="43"/>
      <c r="AA26" s="45"/>
      <c r="AB26" s="64"/>
      <c r="AC26" s="44"/>
      <c r="AD26" s="43"/>
      <c r="AE26" s="43"/>
      <c r="AF26" s="43"/>
      <c r="AG26" s="43"/>
      <c r="AH26" s="45"/>
      <c r="AI26" s="46"/>
      <c r="AJ26" s="43"/>
      <c r="AK26" s="43"/>
      <c r="AL26" s="47">
        <f t="shared" ref="AL26" si="50">SUM(G27:AK27)</f>
        <v>0</v>
      </c>
      <c r="AM26" s="48"/>
      <c r="AN26" s="49"/>
      <c r="AO26" s="50"/>
      <c r="AP26" s="48"/>
      <c r="AQ26" s="51"/>
      <c r="AR26" s="51"/>
    </row>
    <row r="27" spans="1:44" ht="15.95" customHeight="1">
      <c r="A27" s="9"/>
      <c r="B27" s="395"/>
      <c r="C27" s="396"/>
      <c r="D27" s="397"/>
      <c r="E27" s="398"/>
      <c r="F27" s="52" t="s">
        <v>37</v>
      </c>
      <c r="G27" s="53" t="str">
        <f t="shared" ref="G27:AK27" si="51">IF(G26&lt;&gt;"",VLOOKUP(G26,$AC$197:$AL$221,9,FALSE),"")</f>
        <v/>
      </c>
      <c r="H27" s="54" t="str">
        <f t="shared" si="51"/>
        <v/>
      </c>
      <c r="I27" s="54" t="str">
        <f t="shared" si="51"/>
        <v/>
      </c>
      <c r="J27" s="54" t="str">
        <f t="shared" si="51"/>
        <v/>
      </c>
      <c r="K27" s="54" t="str">
        <f t="shared" si="51"/>
        <v/>
      </c>
      <c r="L27" s="54" t="str">
        <f t="shared" si="51"/>
        <v/>
      </c>
      <c r="M27" s="55" t="str">
        <f t="shared" si="51"/>
        <v/>
      </c>
      <c r="N27" s="53" t="str">
        <f t="shared" si="51"/>
        <v/>
      </c>
      <c r="O27" s="54" t="str">
        <f t="shared" si="51"/>
        <v/>
      </c>
      <c r="P27" s="54" t="str">
        <f t="shared" si="51"/>
        <v/>
      </c>
      <c r="Q27" s="54" t="str">
        <f t="shared" si="51"/>
        <v/>
      </c>
      <c r="R27" s="54" t="str">
        <f t="shared" si="51"/>
        <v/>
      </c>
      <c r="S27" s="54" t="str">
        <f t="shared" si="51"/>
        <v/>
      </c>
      <c r="T27" s="55" t="str">
        <f t="shared" si="51"/>
        <v/>
      </c>
      <c r="U27" s="53" t="str">
        <f t="shared" si="51"/>
        <v/>
      </c>
      <c r="V27" s="54" t="str">
        <f t="shared" si="51"/>
        <v/>
      </c>
      <c r="W27" s="54" t="str">
        <f t="shared" si="51"/>
        <v/>
      </c>
      <c r="X27" s="54" t="str">
        <f t="shared" si="51"/>
        <v/>
      </c>
      <c r="Y27" s="54" t="str">
        <f t="shared" si="51"/>
        <v/>
      </c>
      <c r="Z27" s="54" t="str">
        <f t="shared" si="51"/>
        <v/>
      </c>
      <c r="AA27" s="55" t="str">
        <f t="shared" si="51"/>
        <v/>
      </c>
      <c r="AB27" s="53" t="str">
        <f t="shared" si="51"/>
        <v/>
      </c>
      <c r="AC27" s="54" t="str">
        <f t="shared" si="51"/>
        <v/>
      </c>
      <c r="AD27" s="54" t="str">
        <f t="shared" si="51"/>
        <v/>
      </c>
      <c r="AE27" s="54" t="str">
        <f t="shared" si="51"/>
        <v/>
      </c>
      <c r="AF27" s="54" t="str">
        <f t="shared" si="51"/>
        <v/>
      </c>
      <c r="AG27" s="54" t="str">
        <f t="shared" si="51"/>
        <v/>
      </c>
      <c r="AH27" s="55" t="str">
        <f t="shared" si="51"/>
        <v/>
      </c>
      <c r="AI27" s="56" t="str">
        <f t="shared" si="51"/>
        <v/>
      </c>
      <c r="AJ27" s="54" t="str">
        <f t="shared" si="51"/>
        <v/>
      </c>
      <c r="AK27" s="54" t="str">
        <f t="shared" si="51"/>
        <v/>
      </c>
      <c r="AL27" s="57">
        <f t="shared" ref="AL27" si="52">SUM(G27:AH27)</f>
        <v>0</v>
      </c>
      <c r="AM27" s="58">
        <f t="shared" ref="AM27" si="53">AL27/4</f>
        <v>0</v>
      </c>
      <c r="AN27" s="59" t="str">
        <f t="shared" ref="AN27:AO27" si="54">IF(C26="","",C26)</f>
        <v/>
      </c>
      <c r="AO27" s="60" t="str">
        <f t="shared" si="54"/>
        <v/>
      </c>
      <c r="AP27" s="61" t="str">
        <f>IF(D26&lt;&gt;"",VLOOKUP(D26,$AU$2:$AV$6,2,FALSE),"")</f>
        <v/>
      </c>
      <c r="AQ27" s="58">
        <f t="shared" ref="AQ27" si="55">ROUNDDOWN(AL27/$AL$6,2)</f>
        <v>0</v>
      </c>
      <c r="AR27" s="58">
        <f t="shared" ref="AR27" si="56">IF(AP27=1,"",AQ27)</f>
        <v>0</v>
      </c>
    </row>
    <row r="28" spans="1:44" ht="15.95" customHeight="1">
      <c r="A28" s="9"/>
      <c r="B28" s="395" t="s">
        <v>50</v>
      </c>
      <c r="C28" s="380"/>
      <c r="D28" s="382"/>
      <c r="E28" s="384"/>
      <c r="F28" s="42" t="s">
        <v>235</v>
      </c>
      <c r="G28" s="64"/>
      <c r="H28" s="44"/>
      <c r="I28" s="43"/>
      <c r="J28" s="43"/>
      <c r="K28" s="43"/>
      <c r="L28" s="43"/>
      <c r="M28" s="45"/>
      <c r="N28" s="64"/>
      <c r="O28" s="44"/>
      <c r="P28" s="43"/>
      <c r="Q28" s="43"/>
      <c r="R28" s="43"/>
      <c r="S28" s="43"/>
      <c r="T28" s="45"/>
      <c r="U28" s="64"/>
      <c r="V28" s="44"/>
      <c r="W28" s="43"/>
      <c r="X28" s="43"/>
      <c r="Y28" s="43"/>
      <c r="Z28" s="43"/>
      <c r="AA28" s="45"/>
      <c r="AB28" s="64"/>
      <c r="AC28" s="44"/>
      <c r="AD28" s="43"/>
      <c r="AE28" s="43"/>
      <c r="AF28" s="43"/>
      <c r="AG28" s="43"/>
      <c r="AH28" s="45"/>
      <c r="AI28" s="46"/>
      <c r="AJ28" s="43"/>
      <c r="AK28" s="43"/>
      <c r="AL28" s="47">
        <f t="shared" ref="AL28" si="57">SUM(G29:AK29)</f>
        <v>0</v>
      </c>
      <c r="AM28" s="48"/>
      <c r="AN28" s="49"/>
      <c r="AO28" s="50"/>
      <c r="AP28" s="48"/>
      <c r="AQ28" s="51"/>
      <c r="AR28" s="51"/>
    </row>
    <row r="29" spans="1:44" ht="15.95" customHeight="1">
      <c r="A29" s="9"/>
      <c r="B29" s="395"/>
      <c r="C29" s="396"/>
      <c r="D29" s="397"/>
      <c r="E29" s="398"/>
      <c r="F29" s="52" t="s">
        <v>37</v>
      </c>
      <c r="G29" s="53" t="str">
        <f t="shared" ref="G29:AK29" si="58">IF(G28&lt;&gt;"",VLOOKUP(G28,$AC$197:$AL$221,9,FALSE),"")</f>
        <v/>
      </c>
      <c r="H29" s="54" t="str">
        <f t="shared" si="58"/>
        <v/>
      </c>
      <c r="I29" s="54" t="str">
        <f t="shared" si="58"/>
        <v/>
      </c>
      <c r="J29" s="54" t="str">
        <f t="shared" si="58"/>
        <v/>
      </c>
      <c r="K29" s="54" t="str">
        <f t="shared" si="58"/>
        <v/>
      </c>
      <c r="L29" s="54" t="str">
        <f t="shared" si="58"/>
        <v/>
      </c>
      <c r="M29" s="55" t="str">
        <f t="shared" si="58"/>
        <v/>
      </c>
      <c r="N29" s="53" t="str">
        <f t="shared" si="58"/>
        <v/>
      </c>
      <c r="O29" s="54" t="str">
        <f t="shared" si="58"/>
        <v/>
      </c>
      <c r="P29" s="54" t="str">
        <f t="shared" si="58"/>
        <v/>
      </c>
      <c r="Q29" s="54" t="str">
        <f t="shared" si="58"/>
        <v/>
      </c>
      <c r="R29" s="54" t="str">
        <f t="shared" si="58"/>
        <v/>
      </c>
      <c r="S29" s="54" t="str">
        <f t="shared" si="58"/>
        <v/>
      </c>
      <c r="T29" s="55" t="str">
        <f t="shared" si="58"/>
        <v/>
      </c>
      <c r="U29" s="53" t="str">
        <f t="shared" si="58"/>
        <v/>
      </c>
      <c r="V29" s="54" t="str">
        <f t="shared" si="58"/>
        <v/>
      </c>
      <c r="W29" s="54" t="str">
        <f t="shared" si="58"/>
        <v/>
      </c>
      <c r="X29" s="54" t="str">
        <f t="shared" si="58"/>
        <v/>
      </c>
      <c r="Y29" s="54" t="str">
        <f t="shared" si="58"/>
        <v/>
      </c>
      <c r="Z29" s="54" t="str">
        <f t="shared" si="58"/>
        <v/>
      </c>
      <c r="AA29" s="55" t="str">
        <f t="shared" si="58"/>
        <v/>
      </c>
      <c r="AB29" s="53" t="str">
        <f t="shared" si="58"/>
        <v/>
      </c>
      <c r="AC29" s="54" t="str">
        <f t="shared" si="58"/>
        <v/>
      </c>
      <c r="AD29" s="54" t="str">
        <f t="shared" si="58"/>
        <v/>
      </c>
      <c r="AE29" s="54" t="str">
        <f t="shared" si="58"/>
        <v/>
      </c>
      <c r="AF29" s="54" t="str">
        <f t="shared" si="58"/>
        <v/>
      </c>
      <c r="AG29" s="54" t="str">
        <f t="shared" si="58"/>
        <v/>
      </c>
      <c r="AH29" s="55" t="str">
        <f t="shared" si="58"/>
        <v/>
      </c>
      <c r="AI29" s="56" t="str">
        <f t="shared" si="58"/>
        <v/>
      </c>
      <c r="AJ29" s="54" t="str">
        <f t="shared" si="58"/>
        <v/>
      </c>
      <c r="AK29" s="54" t="str">
        <f t="shared" si="58"/>
        <v/>
      </c>
      <c r="AL29" s="57">
        <f t="shared" ref="AL29" si="59">SUM(G29:AH29)</f>
        <v>0</v>
      </c>
      <c r="AM29" s="58">
        <f t="shared" ref="AM29" si="60">AL29/4</f>
        <v>0</v>
      </c>
      <c r="AN29" s="59" t="str">
        <f t="shared" ref="AN29:AO29" si="61">IF(C28="","",C28)</f>
        <v/>
      </c>
      <c r="AO29" s="60" t="str">
        <f t="shared" si="61"/>
        <v/>
      </c>
      <c r="AP29" s="61" t="str">
        <f>IF(D28&lt;&gt;"",VLOOKUP(D28,$AU$2:$AV$6,2,FALSE),"")</f>
        <v/>
      </c>
      <c r="AQ29" s="58">
        <f t="shared" ref="AQ29" si="62">ROUNDDOWN(AL29/$AL$6,2)</f>
        <v>0</v>
      </c>
      <c r="AR29" s="58">
        <f t="shared" ref="AR29" si="63">IF(AP29=1,"",AQ29)</f>
        <v>0</v>
      </c>
    </row>
    <row r="30" spans="1:44" ht="15.95" customHeight="1">
      <c r="A30" s="9"/>
      <c r="B30" s="395" t="s">
        <v>51</v>
      </c>
      <c r="C30" s="380"/>
      <c r="D30" s="382"/>
      <c r="E30" s="384"/>
      <c r="F30" s="42" t="s">
        <v>235</v>
      </c>
      <c r="G30" s="64"/>
      <c r="H30" s="44"/>
      <c r="I30" s="43"/>
      <c r="J30" s="43"/>
      <c r="K30" s="43"/>
      <c r="L30" s="43"/>
      <c r="M30" s="45"/>
      <c r="N30" s="64"/>
      <c r="O30" s="44"/>
      <c r="P30" s="43"/>
      <c r="Q30" s="43"/>
      <c r="R30" s="43"/>
      <c r="S30" s="43"/>
      <c r="T30" s="45"/>
      <c r="U30" s="64"/>
      <c r="V30" s="44"/>
      <c r="W30" s="43"/>
      <c r="X30" s="43"/>
      <c r="Y30" s="43"/>
      <c r="Z30" s="43"/>
      <c r="AA30" s="45"/>
      <c r="AB30" s="64"/>
      <c r="AC30" s="44"/>
      <c r="AD30" s="43"/>
      <c r="AE30" s="43"/>
      <c r="AF30" s="43"/>
      <c r="AG30" s="43"/>
      <c r="AH30" s="45"/>
      <c r="AI30" s="65"/>
      <c r="AJ30" s="44"/>
      <c r="AK30" s="44"/>
      <c r="AL30" s="47">
        <f t="shared" ref="AL30" si="64">SUM(G31:AK31)</f>
        <v>0</v>
      </c>
      <c r="AM30" s="48"/>
      <c r="AN30" s="49"/>
      <c r="AO30" s="50"/>
      <c r="AP30" s="48"/>
      <c r="AQ30" s="51"/>
      <c r="AR30" s="51"/>
    </row>
    <row r="31" spans="1:44" ht="15.95" customHeight="1">
      <c r="A31" s="9"/>
      <c r="B31" s="395"/>
      <c r="C31" s="396"/>
      <c r="D31" s="397"/>
      <c r="E31" s="398"/>
      <c r="F31" s="52" t="s">
        <v>37</v>
      </c>
      <c r="G31" s="53" t="str">
        <f t="shared" ref="G31:AK31" si="65">IF(G30&lt;&gt;"",VLOOKUP(G30,$AC$197:$AL$221,9,FALSE),"")</f>
        <v/>
      </c>
      <c r="H31" s="54" t="str">
        <f t="shared" si="65"/>
        <v/>
      </c>
      <c r="I31" s="54" t="str">
        <f t="shared" si="65"/>
        <v/>
      </c>
      <c r="J31" s="54" t="str">
        <f t="shared" si="65"/>
        <v/>
      </c>
      <c r="K31" s="54" t="str">
        <f t="shared" si="65"/>
        <v/>
      </c>
      <c r="L31" s="54" t="str">
        <f t="shared" si="65"/>
        <v/>
      </c>
      <c r="M31" s="55" t="str">
        <f t="shared" si="65"/>
        <v/>
      </c>
      <c r="N31" s="53" t="str">
        <f t="shared" si="65"/>
        <v/>
      </c>
      <c r="O31" s="54" t="str">
        <f t="shared" si="65"/>
        <v/>
      </c>
      <c r="P31" s="54" t="str">
        <f t="shared" si="65"/>
        <v/>
      </c>
      <c r="Q31" s="54" t="str">
        <f t="shared" si="65"/>
        <v/>
      </c>
      <c r="R31" s="54" t="str">
        <f t="shared" si="65"/>
        <v/>
      </c>
      <c r="S31" s="54" t="str">
        <f t="shared" si="65"/>
        <v/>
      </c>
      <c r="T31" s="55" t="str">
        <f t="shared" si="65"/>
        <v/>
      </c>
      <c r="U31" s="53" t="str">
        <f t="shared" si="65"/>
        <v/>
      </c>
      <c r="V31" s="54" t="str">
        <f t="shared" si="65"/>
        <v/>
      </c>
      <c r="W31" s="54" t="str">
        <f t="shared" si="65"/>
        <v/>
      </c>
      <c r="X31" s="54" t="str">
        <f t="shared" si="65"/>
        <v/>
      </c>
      <c r="Y31" s="54" t="str">
        <f t="shared" si="65"/>
        <v/>
      </c>
      <c r="Z31" s="54" t="str">
        <f t="shared" si="65"/>
        <v/>
      </c>
      <c r="AA31" s="55" t="str">
        <f t="shared" si="65"/>
        <v/>
      </c>
      <c r="AB31" s="53" t="str">
        <f t="shared" si="65"/>
        <v/>
      </c>
      <c r="AC31" s="54" t="str">
        <f t="shared" si="65"/>
        <v/>
      </c>
      <c r="AD31" s="54" t="str">
        <f t="shared" si="65"/>
        <v/>
      </c>
      <c r="AE31" s="54" t="str">
        <f t="shared" si="65"/>
        <v/>
      </c>
      <c r="AF31" s="54" t="str">
        <f t="shared" si="65"/>
        <v/>
      </c>
      <c r="AG31" s="54" t="str">
        <f t="shared" si="65"/>
        <v/>
      </c>
      <c r="AH31" s="55" t="str">
        <f t="shared" si="65"/>
        <v/>
      </c>
      <c r="AI31" s="56" t="str">
        <f t="shared" si="65"/>
        <v/>
      </c>
      <c r="AJ31" s="54" t="str">
        <f t="shared" si="65"/>
        <v/>
      </c>
      <c r="AK31" s="54" t="str">
        <f t="shared" si="65"/>
        <v/>
      </c>
      <c r="AL31" s="57">
        <f t="shared" ref="AL31" si="66">SUM(G31:AH31)</f>
        <v>0</v>
      </c>
      <c r="AM31" s="58">
        <f t="shared" ref="AM31" si="67">AL31/4</f>
        <v>0</v>
      </c>
      <c r="AN31" s="59" t="str">
        <f t="shared" ref="AN31:AO31" si="68">IF(C30="","",C30)</f>
        <v/>
      </c>
      <c r="AO31" s="60" t="str">
        <f t="shared" si="68"/>
        <v/>
      </c>
      <c r="AP31" s="61" t="str">
        <f>IF(D30&lt;&gt;"",VLOOKUP(D30,$AU$2:$AV$6,2,FALSE),"")</f>
        <v/>
      </c>
      <c r="AQ31" s="58">
        <f t="shared" ref="AQ31" si="69">ROUNDDOWN(AL31/$AL$6,2)</f>
        <v>0</v>
      </c>
      <c r="AR31" s="58">
        <f t="shared" ref="AR31" si="70">IF(AP31=1,"",AQ31)</f>
        <v>0</v>
      </c>
    </row>
    <row r="32" spans="1:44" ht="15.95" customHeight="1">
      <c r="A32" s="9"/>
      <c r="B32" s="395" t="s">
        <v>52</v>
      </c>
      <c r="C32" s="380"/>
      <c r="D32" s="382"/>
      <c r="E32" s="384"/>
      <c r="F32" s="42" t="s">
        <v>235</v>
      </c>
      <c r="G32" s="64"/>
      <c r="H32" s="44"/>
      <c r="I32" s="43"/>
      <c r="J32" s="43"/>
      <c r="K32" s="43"/>
      <c r="L32" s="43"/>
      <c r="M32" s="45"/>
      <c r="N32" s="64"/>
      <c r="O32" s="44"/>
      <c r="P32" s="43"/>
      <c r="Q32" s="43"/>
      <c r="R32" s="43"/>
      <c r="S32" s="43"/>
      <c r="T32" s="45"/>
      <c r="U32" s="64"/>
      <c r="V32" s="44"/>
      <c r="W32" s="43"/>
      <c r="X32" s="43"/>
      <c r="Y32" s="43"/>
      <c r="Z32" s="43"/>
      <c r="AA32" s="45"/>
      <c r="AB32" s="64"/>
      <c r="AC32" s="44"/>
      <c r="AD32" s="43"/>
      <c r="AE32" s="43"/>
      <c r="AF32" s="43"/>
      <c r="AG32" s="43"/>
      <c r="AH32" s="45"/>
      <c r="AI32" s="65"/>
      <c r="AJ32" s="44"/>
      <c r="AK32" s="44"/>
      <c r="AL32" s="47">
        <f t="shared" ref="AL32" si="71">SUM(G33:AK33)</f>
        <v>0</v>
      </c>
      <c r="AM32" s="48"/>
      <c r="AN32" s="49"/>
      <c r="AO32" s="50"/>
      <c r="AP32" s="48"/>
      <c r="AQ32" s="51"/>
      <c r="AR32" s="51"/>
    </row>
    <row r="33" spans="1:44" ht="15.95" customHeight="1">
      <c r="A33" s="9"/>
      <c r="B33" s="395"/>
      <c r="C33" s="396"/>
      <c r="D33" s="397"/>
      <c r="E33" s="398"/>
      <c r="F33" s="52" t="s">
        <v>37</v>
      </c>
      <c r="G33" s="53" t="str">
        <f t="shared" ref="G33:AK33" si="72">IF(G32&lt;&gt;"",VLOOKUP(G32,$AC$197:$AL$221,9,FALSE),"")</f>
        <v/>
      </c>
      <c r="H33" s="54" t="str">
        <f t="shared" si="72"/>
        <v/>
      </c>
      <c r="I33" s="54" t="str">
        <f t="shared" si="72"/>
        <v/>
      </c>
      <c r="J33" s="54" t="str">
        <f t="shared" si="72"/>
        <v/>
      </c>
      <c r="K33" s="54" t="str">
        <f t="shared" si="72"/>
        <v/>
      </c>
      <c r="L33" s="54" t="str">
        <f t="shared" si="72"/>
        <v/>
      </c>
      <c r="M33" s="55" t="str">
        <f t="shared" si="72"/>
        <v/>
      </c>
      <c r="N33" s="53" t="str">
        <f t="shared" si="72"/>
        <v/>
      </c>
      <c r="O33" s="54" t="str">
        <f t="shared" si="72"/>
        <v/>
      </c>
      <c r="P33" s="54" t="str">
        <f t="shared" si="72"/>
        <v/>
      </c>
      <c r="Q33" s="54" t="str">
        <f t="shared" si="72"/>
        <v/>
      </c>
      <c r="R33" s="54" t="str">
        <f t="shared" si="72"/>
        <v/>
      </c>
      <c r="S33" s="54" t="str">
        <f t="shared" si="72"/>
        <v/>
      </c>
      <c r="T33" s="55" t="str">
        <f t="shared" si="72"/>
        <v/>
      </c>
      <c r="U33" s="53" t="str">
        <f t="shared" si="72"/>
        <v/>
      </c>
      <c r="V33" s="54" t="str">
        <f t="shared" si="72"/>
        <v/>
      </c>
      <c r="W33" s="54" t="str">
        <f t="shared" si="72"/>
        <v/>
      </c>
      <c r="X33" s="54" t="str">
        <f t="shared" si="72"/>
        <v/>
      </c>
      <c r="Y33" s="54" t="str">
        <f t="shared" si="72"/>
        <v/>
      </c>
      <c r="Z33" s="54" t="str">
        <f t="shared" si="72"/>
        <v/>
      </c>
      <c r="AA33" s="55" t="str">
        <f t="shared" si="72"/>
        <v/>
      </c>
      <c r="AB33" s="53" t="str">
        <f t="shared" si="72"/>
        <v/>
      </c>
      <c r="AC33" s="54" t="str">
        <f t="shared" si="72"/>
        <v/>
      </c>
      <c r="AD33" s="54" t="str">
        <f t="shared" si="72"/>
        <v/>
      </c>
      <c r="AE33" s="54" t="str">
        <f t="shared" si="72"/>
        <v/>
      </c>
      <c r="AF33" s="54" t="str">
        <f t="shared" si="72"/>
        <v/>
      </c>
      <c r="AG33" s="54" t="str">
        <f t="shared" si="72"/>
        <v/>
      </c>
      <c r="AH33" s="55" t="str">
        <f t="shared" si="72"/>
        <v/>
      </c>
      <c r="AI33" s="56" t="str">
        <f t="shared" si="72"/>
        <v/>
      </c>
      <c r="AJ33" s="54" t="str">
        <f t="shared" si="72"/>
        <v/>
      </c>
      <c r="AK33" s="54" t="str">
        <f t="shared" si="72"/>
        <v/>
      </c>
      <c r="AL33" s="57">
        <f t="shared" ref="AL33" si="73">SUM(G33:AH33)</f>
        <v>0</v>
      </c>
      <c r="AM33" s="58">
        <f t="shared" ref="AM33" si="74">AL33/4</f>
        <v>0</v>
      </c>
      <c r="AN33" s="59" t="str">
        <f t="shared" ref="AN33:AO33" si="75">IF(C32="","",C32)</f>
        <v/>
      </c>
      <c r="AO33" s="60" t="str">
        <f t="shared" si="75"/>
        <v/>
      </c>
      <c r="AP33" s="61" t="str">
        <f>IF(D32&lt;&gt;"",VLOOKUP(D32,$AU$2:$AV$6,2,FALSE),"")</f>
        <v/>
      </c>
      <c r="AQ33" s="58">
        <f t="shared" ref="AQ33" si="76">ROUNDDOWN(AL33/$AL$6,2)</f>
        <v>0</v>
      </c>
      <c r="AR33" s="58">
        <f t="shared" ref="AR33" si="77">IF(AP33=1,"",AQ33)</f>
        <v>0</v>
      </c>
    </row>
    <row r="34" spans="1:44" ht="15.95" customHeight="1">
      <c r="A34" s="9"/>
      <c r="B34" s="395" t="s">
        <v>53</v>
      </c>
      <c r="C34" s="380"/>
      <c r="D34" s="382"/>
      <c r="E34" s="384"/>
      <c r="F34" s="42" t="s">
        <v>235</v>
      </c>
      <c r="G34" s="64"/>
      <c r="H34" s="44"/>
      <c r="I34" s="43"/>
      <c r="J34" s="43"/>
      <c r="K34" s="43"/>
      <c r="L34" s="43"/>
      <c r="M34" s="45"/>
      <c r="N34" s="64"/>
      <c r="O34" s="44"/>
      <c r="P34" s="43"/>
      <c r="Q34" s="43"/>
      <c r="R34" s="43"/>
      <c r="S34" s="43"/>
      <c r="T34" s="45"/>
      <c r="U34" s="64"/>
      <c r="V34" s="44"/>
      <c r="W34" s="43"/>
      <c r="X34" s="43"/>
      <c r="Y34" s="43"/>
      <c r="Z34" s="43"/>
      <c r="AA34" s="45"/>
      <c r="AB34" s="64"/>
      <c r="AC34" s="44"/>
      <c r="AD34" s="43"/>
      <c r="AE34" s="43"/>
      <c r="AF34" s="43"/>
      <c r="AG34" s="43"/>
      <c r="AH34" s="45"/>
      <c r="AI34" s="46"/>
      <c r="AJ34" s="43"/>
      <c r="AK34" s="43"/>
      <c r="AL34" s="47">
        <f t="shared" ref="AL34" si="78">SUM(G35:AK35)</f>
        <v>0</v>
      </c>
      <c r="AM34" s="48"/>
      <c r="AN34" s="49"/>
      <c r="AO34" s="50"/>
      <c r="AP34" s="48"/>
      <c r="AQ34" s="51"/>
      <c r="AR34" s="51"/>
    </row>
    <row r="35" spans="1:44" ht="15.95" customHeight="1">
      <c r="A35" s="9"/>
      <c r="B35" s="395"/>
      <c r="C35" s="396"/>
      <c r="D35" s="397"/>
      <c r="E35" s="398"/>
      <c r="F35" s="52" t="s">
        <v>37</v>
      </c>
      <c r="G35" s="53" t="str">
        <f t="shared" ref="G35:AK35" si="79">IF(G34&lt;&gt;"",VLOOKUP(G34,$AC$197:$AL$221,9,FALSE),"")</f>
        <v/>
      </c>
      <c r="H35" s="54" t="str">
        <f t="shared" si="79"/>
        <v/>
      </c>
      <c r="I35" s="54" t="str">
        <f t="shared" si="79"/>
        <v/>
      </c>
      <c r="J35" s="54" t="str">
        <f t="shared" si="79"/>
        <v/>
      </c>
      <c r="K35" s="54" t="str">
        <f t="shared" si="79"/>
        <v/>
      </c>
      <c r="L35" s="54" t="str">
        <f t="shared" si="79"/>
        <v/>
      </c>
      <c r="M35" s="55" t="str">
        <f t="shared" si="79"/>
        <v/>
      </c>
      <c r="N35" s="53" t="str">
        <f t="shared" si="79"/>
        <v/>
      </c>
      <c r="O35" s="54" t="str">
        <f t="shared" si="79"/>
        <v/>
      </c>
      <c r="P35" s="54" t="str">
        <f t="shared" si="79"/>
        <v/>
      </c>
      <c r="Q35" s="54" t="str">
        <f t="shared" si="79"/>
        <v/>
      </c>
      <c r="R35" s="54" t="str">
        <f t="shared" si="79"/>
        <v/>
      </c>
      <c r="S35" s="54" t="str">
        <f t="shared" si="79"/>
        <v/>
      </c>
      <c r="T35" s="55" t="str">
        <f t="shared" si="79"/>
        <v/>
      </c>
      <c r="U35" s="53" t="str">
        <f t="shared" si="79"/>
        <v/>
      </c>
      <c r="V35" s="54" t="str">
        <f t="shared" si="79"/>
        <v/>
      </c>
      <c r="W35" s="54" t="str">
        <f t="shared" si="79"/>
        <v/>
      </c>
      <c r="X35" s="54" t="str">
        <f t="shared" si="79"/>
        <v/>
      </c>
      <c r="Y35" s="54" t="str">
        <f t="shared" si="79"/>
        <v/>
      </c>
      <c r="Z35" s="54" t="str">
        <f t="shared" si="79"/>
        <v/>
      </c>
      <c r="AA35" s="55" t="str">
        <f t="shared" si="79"/>
        <v/>
      </c>
      <c r="AB35" s="53" t="str">
        <f t="shared" si="79"/>
        <v/>
      </c>
      <c r="AC35" s="54" t="str">
        <f t="shared" si="79"/>
        <v/>
      </c>
      <c r="AD35" s="54" t="str">
        <f t="shared" si="79"/>
        <v/>
      </c>
      <c r="AE35" s="54" t="str">
        <f t="shared" si="79"/>
        <v/>
      </c>
      <c r="AF35" s="54" t="str">
        <f t="shared" si="79"/>
        <v/>
      </c>
      <c r="AG35" s="54" t="str">
        <f t="shared" si="79"/>
        <v/>
      </c>
      <c r="AH35" s="55" t="str">
        <f t="shared" si="79"/>
        <v/>
      </c>
      <c r="AI35" s="56" t="str">
        <f t="shared" si="79"/>
        <v/>
      </c>
      <c r="AJ35" s="54" t="str">
        <f t="shared" si="79"/>
        <v/>
      </c>
      <c r="AK35" s="54" t="str">
        <f t="shared" si="79"/>
        <v/>
      </c>
      <c r="AL35" s="57">
        <f t="shared" ref="AL35" si="80">SUM(G35:AH35)</f>
        <v>0</v>
      </c>
      <c r="AM35" s="58">
        <f t="shared" ref="AM35" si="81">AL35/4</f>
        <v>0</v>
      </c>
      <c r="AN35" s="59" t="str">
        <f t="shared" ref="AN35:AO35" si="82">IF(C34="","",C34)</f>
        <v/>
      </c>
      <c r="AO35" s="60" t="str">
        <f t="shared" si="82"/>
        <v/>
      </c>
      <c r="AP35" s="61" t="str">
        <f>IF(D34&lt;&gt;"",VLOOKUP(D34,$AU$2:$AV$6,2,FALSE),"")</f>
        <v/>
      </c>
      <c r="AQ35" s="58">
        <f t="shared" ref="AQ35" si="83">ROUNDDOWN(AL35/$AL$6,2)</f>
        <v>0</v>
      </c>
      <c r="AR35" s="58">
        <f t="shared" ref="AR35" si="84">IF(AP35=1,"",AQ35)</f>
        <v>0</v>
      </c>
    </row>
    <row r="36" spans="1:44" ht="15.95" customHeight="1">
      <c r="A36" s="9"/>
      <c r="B36" s="395" t="s">
        <v>54</v>
      </c>
      <c r="C36" s="380"/>
      <c r="D36" s="382"/>
      <c r="E36" s="384"/>
      <c r="F36" s="42" t="s">
        <v>235</v>
      </c>
      <c r="G36" s="64"/>
      <c r="H36" s="44"/>
      <c r="I36" s="43"/>
      <c r="J36" s="43"/>
      <c r="K36" s="43"/>
      <c r="L36" s="43"/>
      <c r="M36" s="45"/>
      <c r="N36" s="64"/>
      <c r="O36" s="44"/>
      <c r="P36" s="43"/>
      <c r="Q36" s="43"/>
      <c r="R36" s="43"/>
      <c r="S36" s="43"/>
      <c r="T36" s="45"/>
      <c r="U36" s="64"/>
      <c r="V36" s="44"/>
      <c r="W36" s="43"/>
      <c r="X36" s="43"/>
      <c r="Y36" s="43"/>
      <c r="Z36" s="43"/>
      <c r="AA36" s="45"/>
      <c r="AB36" s="64"/>
      <c r="AC36" s="44"/>
      <c r="AD36" s="43"/>
      <c r="AE36" s="43"/>
      <c r="AF36" s="43"/>
      <c r="AG36" s="43"/>
      <c r="AH36" s="45"/>
      <c r="AI36" s="46"/>
      <c r="AJ36" s="43"/>
      <c r="AK36" s="43"/>
      <c r="AL36" s="47">
        <f t="shared" ref="AL36" si="85">SUM(G37:AK37)</f>
        <v>0</v>
      </c>
      <c r="AM36" s="48"/>
      <c r="AN36" s="49"/>
      <c r="AO36" s="50"/>
      <c r="AP36" s="48"/>
      <c r="AQ36" s="51"/>
      <c r="AR36" s="51"/>
    </row>
    <row r="37" spans="1:44" ht="15.95" customHeight="1">
      <c r="A37" s="9"/>
      <c r="B37" s="395"/>
      <c r="C37" s="396"/>
      <c r="D37" s="397"/>
      <c r="E37" s="398"/>
      <c r="F37" s="52" t="s">
        <v>37</v>
      </c>
      <c r="G37" s="53" t="str">
        <f t="shared" ref="G37:AK37" si="86">IF(G36&lt;&gt;"",VLOOKUP(G36,$AC$197:$AL$221,9,FALSE),"")</f>
        <v/>
      </c>
      <c r="H37" s="54" t="str">
        <f t="shared" si="86"/>
        <v/>
      </c>
      <c r="I37" s="54" t="str">
        <f t="shared" si="86"/>
        <v/>
      </c>
      <c r="J37" s="54" t="str">
        <f t="shared" si="86"/>
        <v/>
      </c>
      <c r="K37" s="54" t="str">
        <f t="shared" si="86"/>
        <v/>
      </c>
      <c r="L37" s="54" t="str">
        <f t="shared" si="86"/>
        <v/>
      </c>
      <c r="M37" s="55" t="str">
        <f t="shared" si="86"/>
        <v/>
      </c>
      <c r="N37" s="53" t="str">
        <f t="shared" si="86"/>
        <v/>
      </c>
      <c r="O37" s="54" t="str">
        <f t="shared" si="86"/>
        <v/>
      </c>
      <c r="P37" s="54" t="str">
        <f t="shared" si="86"/>
        <v/>
      </c>
      <c r="Q37" s="54" t="str">
        <f t="shared" si="86"/>
        <v/>
      </c>
      <c r="R37" s="54" t="str">
        <f t="shared" si="86"/>
        <v/>
      </c>
      <c r="S37" s="54" t="str">
        <f t="shared" si="86"/>
        <v/>
      </c>
      <c r="T37" s="55" t="str">
        <f t="shared" si="86"/>
        <v/>
      </c>
      <c r="U37" s="53" t="str">
        <f t="shared" si="86"/>
        <v/>
      </c>
      <c r="V37" s="54" t="str">
        <f t="shared" si="86"/>
        <v/>
      </c>
      <c r="W37" s="54" t="str">
        <f t="shared" si="86"/>
        <v/>
      </c>
      <c r="X37" s="54" t="str">
        <f t="shared" si="86"/>
        <v/>
      </c>
      <c r="Y37" s="54" t="str">
        <f t="shared" si="86"/>
        <v/>
      </c>
      <c r="Z37" s="54" t="str">
        <f t="shared" si="86"/>
        <v/>
      </c>
      <c r="AA37" s="55" t="str">
        <f t="shared" si="86"/>
        <v/>
      </c>
      <c r="AB37" s="53" t="str">
        <f t="shared" si="86"/>
        <v/>
      </c>
      <c r="AC37" s="54" t="str">
        <f t="shared" si="86"/>
        <v/>
      </c>
      <c r="AD37" s="54" t="str">
        <f t="shared" si="86"/>
        <v/>
      </c>
      <c r="AE37" s="54" t="str">
        <f t="shared" si="86"/>
        <v/>
      </c>
      <c r="AF37" s="54" t="str">
        <f t="shared" si="86"/>
        <v/>
      </c>
      <c r="AG37" s="54" t="str">
        <f t="shared" si="86"/>
        <v/>
      </c>
      <c r="AH37" s="55" t="str">
        <f t="shared" si="86"/>
        <v/>
      </c>
      <c r="AI37" s="56" t="str">
        <f t="shared" si="86"/>
        <v/>
      </c>
      <c r="AJ37" s="54" t="str">
        <f t="shared" si="86"/>
        <v/>
      </c>
      <c r="AK37" s="54" t="str">
        <f t="shared" si="86"/>
        <v/>
      </c>
      <c r="AL37" s="57">
        <f t="shared" ref="AL37" si="87">SUM(G37:AH37)</f>
        <v>0</v>
      </c>
      <c r="AM37" s="58">
        <f t="shared" ref="AM37" si="88">AL37/4</f>
        <v>0</v>
      </c>
      <c r="AN37" s="59" t="str">
        <f t="shared" ref="AN37:AO37" si="89">IF(C36="","",C36)</f>
        <v/>
      </c>
      <c r="AO37" s="60" t="str">
        <f t="shared" si="89"/>
        <v/>
      </c>
      <c r="AP37" s="61" t="str">
        <f>IF(D36&lt;&gt;"",VLOOKUP(D36,$AU$2:$AV$6,2,FALSE),"")</f>
        <v/>
      </c>
      <c r="AQ37" s="58">
        <f t="shared" ref="AQ37" si="90">ROUNDDOWN(AL37/$AL$6,2)</f>
        <v>0</v>
      </c>
      <c r="AR37" s="58">
        <f t="shared" ref="AR37" si="91">IF(AP37=1,"",AQ37)</f>
        <v>0</v>
      </c>
    </row>
    <row r="38" spans="1:44" ht="15.95" customHeight="1">
      <c r="A38" s="9"/>
      <c r="B38" s="395" t="s">
        <v>55</v>
      </c>
      <c r="C38" s="380"/>
      <c r="D38" s="382"/>
      <c r="E38" s="384"/>
      <c r="F38" s="42" t="s">
        <v>235</v>
      </c>
      <c r="G38" s="64"/>
      <c r="H38" s="44"/>
      <c r="I38" s="43"/>
      <c r="J38" s="43"/>
      <c r="K38" s="43"/>
      <c r="L38" s="43"/>
      <c r="M38" s="45"/>
      <c r="N38" s="64"/>
      <c r="O38" s="44"/>
      <c r="P38" s="43"/>
      <c r="Q38" s="43"/>
      <c r="R38" s="43"/>
      <c r="S38" s="43"/>
      <c r="T38" s="45"/>
      <c r="U38" s="64"/>
      <c r="V38" s="44"/>
      <c r="W38" s="43"/>
      <c r="X38" s="43"/>
      <c r="Y38" s="43"/>
      <c r="Z38" s="43"/>
      <c r="AA38" s="45"/>
      <c r="AB38" s="64"/>
      <c r="AC38" s="44"/>
      <c r="AD38" s="43"/>
      <c r="AE38" s="43"/>
      <c r="AF38" s="43"/>
      <c r="AG38" s="43"/>
      <c r="AH38" s="45"/>
      <c r="AI38" s="65"/>
      <c r="AJ38" s="44"/>
      <c r="AK38" s="44"/>
      <c r="AL38" s="47">
        <f t="shared" ref="AL38" si="92">SUM(G39:AK39)</f>
        <v>0</v>
      </c>
      <c r="AM38" s="48"/>
      <c r="AN38" s="49"/>
      <c r="AO38" s="50"/>
      <c r="AP38" s="48"/>
      <c r="AQ38" s="51"/>
      <c r="AR38" s="51"/>
    </row>
    <row r="39" spans="1:44" ht="15.95" customHeight="1">
      <c r="A39" s="9"/>
      <c r="B39" s="395"/>
      <c r="C39" s="396"/>
      <c r="D39" s="397"/>
      <c r="E39" s="398"/>
      <c r="F39" s="52" t="s">
        <v>37</v>
      </c>
      <c r="G39" s="53" t="str">
        <f t="shared" ref="G39:AK39" si="93">IF(G38&lt;&gt;"",VLOOKUP(G38,$AC$197:$AL$221,9,FALSE),"")</f>
        <v/>
      </c>
      <c r="H39" s="54" t="str">
        <f t="shared" si="93"/>
        <v/>
      </c>
      <c r="I39" s="54" t="str">
        <f t="shared" si="93"/>
        <v/>
      </c>
      <c r="J39" s="54" t="str">
        <f t="shared" si="93"/>
        <v/>
      </c>
      <c r="K39" s="54" t="str">
        <f t="shared" si="93"/>
        <v/>
      </c>
      <c r="L39" s="54" t="str">
        <f t="shared" si="93"/>
        <v/>
      </c>
      <c r="M39" s="55" t="str">
        <f t="shared" si="93"/>
        <v/>
      </c>
      <c r="N39" s="53" t="str">
        <f t="shared" si="93"/>
        <v/>
      </c>
      <c r="O39" s="54" t="str">
        <f t="shared" si="93"/>
        <v/>
      </c>
      <c r="P39" s="54" t="str">
        <f t="shared" si="93"/>
        <v/>
      </c>
      <c r="Q39" s="54" t="str">
        <f t="shared" si="93"/>
        <v/>
      </c>
      <c r="R39" s="54" t="str">
        <f t="shared" si="93"/>
        <v/>
      </c>
      <c r="S39" s="54" t="str">
        <f t="shared" si="93"/>
        <v/>
      </c>
      <c r="T39" s="55" t="str">
        <f t="shared" si="93"/>
        <v/>
      </c>
      <c r="U39" s="53" t="str">
        <f t="shared" si="93"/>
        <v/>
      </c>
      <c r="V39" s="54" t="str">
        <f t="shared" si="93"/>
        <v/>
      </c>
      <c r="W39" s="54" t="str">
        <f t="shared" si="93"/>
        <v/>
      </c>
      <c r="X39" s="54" t="str">
        <f t="shared" si="93"/>
        <v/>
      </c>
      <c r="Y39" s="54" t="str">
        <f t="shared" si="93"/>
        <v/>
      </c>
      <c r="Z39" s="54" t="str">
        <f t="shared" si="93"/>
        <v/>
      </c>
      <c r="AA39" s="55" t="str">
        <f t="shared" si="93"/>
        <v/>
      </c>
      <c r="AB39" s="53" t="str">
        <f t="shared" si="93"/>
        <v/>
      </c>
      <c r="AC39" s="54" t="str">
        <f t="shared" si="93"/>
        <v/>
      </c>
      <c r="AD39" s="54" t="str">
        <f t="shared" si="93"/>
        <v/>
      </c>
      <c r="AE39" s="54" t="str">
        <f t="shared" si="93"/>
        <v/>
      </c>
      <c r="AF39" s="54" t="str">
        <f t="shared" si="93"/>
        <v/>
      </c>
      <c r="AG39" s="54" t="str">
        <f t="shared" si="93"/>
        <v/>
      </c>
      <c r="AH39" s="55" t="str">
        <f t="shared" si="93"/>
        <v/>
      </c>
      <c r="AI39" s="56" t="str">
        <f t="shared" si="93"/>
        <v/>
      </c>
      <c r="AJ39" s="54" t="str">
        <f t="shared" si="93"/>
        <v/>
      </c>
      <c r="AK39" s="54" t="str">
        <f t="shared" si="93"/>
        <v/>
      </c>
      <c r="AL39" s="57">
        <f t="shared" ref="AL39" si="94">SUM(G39:AH39)</f>
        <v>0</v>
      </c>
      <c r="AM39" s="58">
        <f t="shared" ref="AM39" si="95">AL39/4</f>
        <v>0</v>
      </c>
      <c r="AN39" s="59" t="str">
        <f t="shared" ref="AN39:AO39" si="96">IF(C38="","",C38)</f>
        <v/>
      </c>
      <c r="AO39" s="60" t="str">
        <f t="shared" si="96"/>
        <v/>
      </c>
      <c r="AP39" s="61" t="str">
        <f>IF(D38&lt;&gt;"",VLOOKUP(D38,$AU$2:$AV$6,2,FALSE),"")</f>
        <v/>
      </c>
      <c r="AQ39" s="58">
        <f t="shared" ref="AQ39" si="97">ROUNDDOWN(AL39/$AL$6,2)</f>
        <v>0</v>
      </c>
      <c r="AR39" s="58">
        <f t="shared" ref="AR39" si="98">IF(AP39=1,"",AQ39)</f>
        <v>0</v>
      </c>
    </row>
    <row r="40" spans="1:44" ht="15.95" customHeight="1">
      <c r="A40" s="9"/>
      <c r="B40" s="395" t="s">
        <v>56</v>
      </c>
      <c r="C40" s="380"/>
      <c r="D40" s="382"/>
      <c r="E40" s="384"/>
      <c r="F40" s="42" t="s">
        <v>235</v>
      </c>
      <c r="G40" s="64"/>
      <c r="H40" s="44"/>
      <c r="I40" s="43"/>
      <c r="J40" s="43"/>
      <c r="K40" s="43"/>
      <c r="L40" s="43"/>
      <c r="M40" s="45"/>
      <c r="N40" s="64"/>
      <c r="O40" s="44"/>
      <c r="P40" s="43"/>
      <c r="Q40" s="43"/>
      <c r="R40" s="43"/>
      <c r="S40" s="43"/>
      <c r="T40" s="45"/>
      <c r="U40" s="64"/>
      <c r="V40" s="44"/>
      <c r="W40" s="43"/>
      <c r="X40" s="43"/>
      <c r="Y40" s="43"/>
      <c r="Z40" s="43"/>
      <c r="AA40" s="45"/>
      <c r="AB40" s="64"/>
      <c r="AC40" s="44"/>
      <c r="AD40" s="43"/>
      <c r="AE40" s="43"/>
      <c r="AF40" s="43"/>
      <c r="AG40" s="43"/>
      <c r="AH40" s="45"/>
      <c r="AI40" s="65"/>
      <c r="AJ40" s="44"/>
      <c r="AK40" s="44"/>
      <c r="AL40" s="47">
        <f t="shared" ref="AL40" si="99">SUM(G41:AK41)</f>
        <v>0</v>
      </c>
      <c r="AM40" s="48"/>
      <c r="AN40" s="49"/>
      <c r="AO40" s="50"/>
      <c r="AP40" s="48"/>
      <c r="AQ40" s="51"/>
      <c r="AR40" s="51"/>
    </row>
    <row r="41" spans="1:44" ht="15.95" customHeight="1">
      <c r="A41" s="9"/>
      <c r="B41" s="395"/>
      <c r="C41" s="396"/>
      <c r="D41" s="397"/>
      <c r="E41" s="398"/>
      <c r="F41" s="52" t="s">
        <v>37</v>
      </c>
      <c r="G41" s="53" t="str">
        <f t="shared" ref="G41:AK41" si="100">IF(G40&lt;&gt;"",VLOOKUP(G40,$AC$197:$AL$221,9,FALSE),"")</f>
        <v/>
      </c>
      <c r="H41" s="54" t="str">
        <f t="shared" si="100"/>
        <v/>
      </c>
      <c r="I41" s="54" t="str">
        <f t="shared" si="100"/>
        <v/>
      </c>
      <c r="J41" s="54" t="str">
        <f t="shared" si="100"/>
        <v/>
      </c>
      <c r="K41" s="54" t="str">
        <f t="shared" si="100"/>
        <v/>
      </c>
      <c r="L41" s="54" t="str">
        <f t="shared" si="100"/>
        <v/>
      </c>
      <c r="M41" s="55" t="str">
        <f t="shared" si="100"/>
        <v/>
      </c>
      <c r="N41" s="53" t="str">
        <f t="shared" si="100"/>
        <v/>
      </c>
      <c r="O41" s="54" t="str">
        <f t="shared" si="100"/>
        <v/>
      </c>
      <c r="P41" s="54" t="str">
        <f t="shared" si="100"/>
        <v/>
      </c>
      <c r="Q41" s="54" t="str">
        <f t="shared" si="100"/>
        <v/>
      </c>
      <c r="R41" s="54" t="str">
        <f t="shared" si="100"/>
        <v/>
      </c>
      <c r="S41" s="54" t="str">
        <f t="shared" si="100"/>
        <v/>
      </c>
      <c r="T41" s="55" t="str">
        <f t="shared" si="100"/>
        <v/>
      </c>
      <c r="U41" s="53" t="str">
        <f t="shared" si="100"/>
        <v/>
      </c>
      <c r="V41" s="54" t="str">
        <f t="shared" si="100"/>
        <v/>
      </c>
      <c r="W41" s="54" t="str">
        <f t="shared" si="100"/>
        <v/>
      </c>
      <c r="X41" s="54" t="str">
        <f t="shared" si="100"/>
        <v/>
      </c>
      <c r="Y41" s="54" t="str">
        <f t="shared" si="100"/>
        <v/>
      </c>
      <c r="Z41" s="54" t="str">
        <f t="shared" si="100"/>
        <v/>
      </c>
      <c r="AA41" s="55" t="str">
        <f t="shared" si="100"/>
        <v/>
      </c>
      <c r="AB41" s="53" t="str">
        <f t="shared" si="100"/>
        <v/>
      </c>
      <c r="AC41" s="54" t="str">
        <f t="shared" si="100"/>
        <v/>
      </c>
      <c r="AD41" s="54" t="str">
        <f t="shared" si="100"/>
        <v/>
      </c>
      <c r="AE41" s="54" t="str">
        <f t="shared" si="100"/>
        <v/>
      </c>
      <c r="AF41" s="54" t="str">
        <f t="shared" si="100"/>
        <v/>
      </c>
      <c r="AG41" s="54" t="str">
        <f t="shared" si="100"/>
        <v/>
      </c>
      <c r="AH41" s="55" t="str">
        <f t="shared" si="100"/>
        <v/>
      </c>
      <c r="AI41" s="56" t="str">
        <f t="shared" si="100"/>
        <v/>
      </c>
      <c r="AJ41" s="54" t="str">
        <f t="shared" si="100"/>
        <v/>
      </c>
      <c r="AK41" s="54" t="str">
        <f t="shared" si="100"/>
        <v/>
      </c>
      <c r="AL41" s="57">
        <f t="shared" ref="AL41" si="101">SUM(G41:AH41)</f>
        <v>0</v>
      </c>
      <c r="AM41" s="58">
        <f t="shared" ref="AM41" si="102">AL41/4</f>
        <v>0</v>
      </c>
      <c r="AN41" s="59" t="str">
        <f t="shared" ref="AN41:AO41" si="103">IF(C40="","",C40)</f>
        <v/>
      </c>
      <c r="AO41" s="60" t="str">
        <f t="shared" si="103"/>
        <v/>
      </c>
      <c r="AP41" s="61" t="str">
        <f>IF(D40&lt;&gt;"",VLOOKUP(D40,$AU$2:$AV$6,2,FALSE),"")</f>
        <v/>
      </c>
      <c r="AQ41" s="58">
        <f t="shared" ref="AQ41" si="104">ROUNDDOWN(AL41/$AL$6,2)</f>
        <v>0</v>
      </c>
      <c r="AR41" s="58">
        <f t="shared" ref="AR41" si="105">IF(AP41=1,"",AQ41)</f>
        <v>0</v>
      </c>
    </row>
    <row r="42" spans="1:44" ht="15.95" customHeight="1">
      <c r="A42" s="9"/>
      <c r="B42" s="395" t="s">
        <v>57</v>
      </c>
      <c r="C42" s="380"/>
      <c r="D42" s="382"/>
      <c r="E42" s="384"/>
      <c r="F42" s="42" t="s">
        <v>235</v>
      </c>
      <c r="G42" s="64"/>
      <c r="H42" s="44"/>
      <c r="I42" s="43"/>
      <c r="J42" s="43"/>
      <c r="K42" s="43"/>
      <c r="L42" s="43"/>
      <c r="M42" s="45"/>
      <c r="N42" s="64"/>
      <c r="O42" s="44"/>
      <c r="P42" s="43"/>
      <c r="Q42" s="43"/>
      <c r="R42" s="43"/>
      <c r="S42" s="43"/>
      <c r="T42" s="45"/>
      <c r="U42" s="64"/>
      <c r="V42" s="44"/>
      <c r="W42" s="43"/>
      <c r="X42" s="43"/>
      <c r="Y42" s="43"/>
      <c r="Z42" s="43"/>
      <c r="AA42" s="45"/>
      <c r="AB42" s="64"/>
      <c r="AC42" s="44"/>
      <c r="AD42" s="43"/>
      <c r="AE42" s="43"/>
      <c r="AF42" s="43"/>
      <c r="AG42" s="43"/>
      <c r="AH42" s="45"/>
      <c r="AI42" s="46"/>
      <c r="AJ42" s="43"/>
      <c r="AK42" s="43"/>
      <c r="AL42" s="47">
        <f t="shared" ref="AL42" si="106">SUM(G43:AK43)</f>
        <v>0</v>
      </c>
      <c r="AM42" s="48"/>
      <c r="AN42" s="49"/>
      <c r="AO42" s="50"/>
      <c r="AP42" s="48"/>
      <c r="AQ42" s="51"/>
      <c r="AR42" s="51"/>
    </row>
    <row r="43" spans="1:44" ht="15.95" customHeight="1">
      <c r="A43" s="9"/>
      <c r="B43" s="395"/>
      <c r="C43" s="396"/>
      <c r="D43" s="397"/>
      <c r="E43" s="398"/>
      <c r="F43" s="52" t="s">
        <v>37</v>
      </c>
      <c r="G43" s="53" t="str">
        <f t="shared" ref="G43:AK43" si="107">IF(G42&lt;&gt;"",VLOOKUP(G42,$AC$197:$AL$221,9,FALSE),"")</f>
        <v/>
      </c>
      <c r="H43" s="54" t="str">
        <f t="shared" si="107"/>
        <v/>
      </c>
      <c r="I43" s="54" t="str">
        <f t="shared" si="107"/>
        <v/>
      </c>
      <c r="J43" s="54" t="str">
        <f t="shared" si="107"/>
        <v/>
      </c>
      <c r="K43" s="54" t="str">
        <f t="shared" si="107"/>
        <v/>
      </c>
      <c r="L43" s="54" t="str">
        <f t="shared" si="107"/>
        <v/>
      </c>
      <c r="M43" s="55" t="str">
        <f t="shared" si="107"/>
        <v/>
      </c>
      <c r="N43" s="53" t="str">
        <f t="shared" si="107"/>
        <v/>
      </c>
      <c r="O43" s="54" t="str">
        <f t="shared" si="107"/>
        <v/>
      </c>
      <c r="P43" s="54" t="str">
        <f t="shared" si="107"/>
        <v/>
      </c>
      <c r="Q43" s="54" t="str">
        <f t="shared" si="107"/>
        <v/>
      </c>
      <c r="R43" s="54" t="str">
        <f t="shared" si="107"/>
        <v/>
      </c>
      <c r="S43" s="54" t="str">
        <f t="shared" si="107"/>
        <v/>
      </c>
      <c r="T43" s="55" t="str">
        <f t="shared" si="107"/>
        <v/>
      </c>
      <c r="U43" s="53" t="str">
        <f t="shared" si="107"/>
        <v/>
      </c>
      <c r="V43" s="54" t="str">
        <f t="shared" si="107"/>
        <v/>
      </c>
      <c r="W43" s="54" t="str">
        <f t="shared" si="107"/>
        <v/>
      </c>
      <c r="X43" s="54" t="str">
        <f t="shared" si="107"/>
        <v/>
      </c>
      <c r="Y43" s="54" t="str">
        <f t="shared" si="107"/>
        <v/>
      </c>
      <c r="Z43" s="54" t="str">
        <f t="shared" si="107"/>
        <v/>
      </c>
      <c r="AA43" s="55" t="str">
        <f t="shared" si="107"/>
        <v/>
      </c>
      <c r="AB43" s="53" t="str">
        <f t="shared" si="107"/>
        <v/>
      </c>
      <c r="AC43" s="54" t="str">
        <f t="shared" si="107"/>
        <v/>
      </c>
      <c r="AD43" s="54" t="str">
        <f t="shared" si="107"/>
        <v/>
      </c>
      <c r="AE43" s="54" t="str">
        <f t="shared" si="107"/>
        <v/>
      </c>
      <c r="AF43" s="54" t="str">
        <f t="shared" si="107"/>
        <v/>
      </c>
      <c r="AG43" s="54" t="str">
        <f t="shared" si="107"/>
        <v/>
      </c>
      <c r="AH43" s="55" t="str">
        <f t="shared" si="107"/>
        <v/>
      </c>
      <c r="AI43" s="56" t="str">
        <f t="shared" si="107"/>
        <v/>
      </c>
      <c r="AJ43" s="54" t="str">
        <f t="shared" si="107"/>
        <v/>
      </c>
      <c r="AK43" s="54" t="str">
        <f t="shared" si="107"/>
        <v/>
      </c>
      <c r="AL43" s="57">
        <f t="shared" ref="AL43" si="108">SUM(G43:AH43)</f>
        <v>0</v>
      </c>
      <c r="AM43" s="58">
        <f t="shared" ref="AM43" si="109">AL43/4</f>
        <v>0</v>
      </c>
      <c r="AN43" s="59" t="str">
        <f t="shared" ref="AN43:AO43" si="110">IF(C42="","",C42)</f>
        <v/>
      </c>
      <c r="AO43" s="60" t="str">
        <f t="shared" si="110"/>
        <v/>
      </c>
      <c r="AP43" s="61" t="str">
        <f>IF(D42&lt;&gt;"",VLOOKUP(D42,$AU$2:$AV$6,2,FALSE),"")</f>
        <v/>
      </c>
      <c r="AQ43" s="58">
        <f t="shared" ref="AQ43" si="111">ROUNDDOWN(AL43/$AL$6,2)</f>
        <v>0</v>
      </c>
      <c r="AR43" s="58">
        <f t="shared" ref="AR43" si="112">IF(AP43=1,"",AQ43)</f>
        <v>0</v>
      </c>
    </row>
    <row r="44" spans="1:44" ht="15.95" customHeight="1">
      <c r="A44" s="9"/>
      <c r="B44" s="395" t="s">
        <v>58</v>
      </c>
      <c r="C44" s="380"/>
      <c r="D44" s="382"/>
      <c r="E44" s="384"/>
      <c r="F44" s="42" t="s">
        <v>235</v>
      </c>
      <c r="G44" s="64"/>
      <c r="H44" s="44"/>
      <c r="I44" s="43"/>
      <c r="J44" s="43"/>
      <c r="K44" s="43"/>
      <c r="L44" s="43"/>
      <c r="M44" s="45"/>
      <c r="N44" s="64"/>
      <c r="O44" s="44"/>
      <c r="P44" s="43"/>
      <c r="Q44" s="43"/>
      <c r="R44" s="43"/>
      <c r="S44" s="43"/>
      <c r="T44" s="45"/>
      <c r="U44" s="64"/>
      <c r="V44" s="44"/>
      <c r="W44" s="43"/>
      <c r="X44" s="43"/>
      <c r="Y44" s="43"/>
      <c r="Z44" s="43"/>
      <c r="AA44" s="45"/>
      <c r="AB44" s="64"/>
      <c r="AC44" s="44"/>
      <c r="AD44" s="43"/>
      <c r="AE44" s="43"/>
      <c r="AF44" s="43"/>
      <c r="AG44" s="43"/>
      <c r="AH44" s="45"/>
      <c r="AI44" s="46"/>
      <c r="AJ44" s="43"/>
      <c r="AK44" s="43"/>
      <c r="AL44" s="47">
        <f t="shared" ref="AL44" si="113">SUM(G45:AK45)</f>
        <v>0</v>
      </c>
      <c r="AM44" s="48"/>
      <c r="AN44" s="49"/>
      <c r="AO44" s="50"/>
      <c r="AP44" s="48"/>
      <c r="AQ44" s="51"/>
      <c r="AR44" s="51"/>
    </row>
    <row r="45" spans="1:44" ht="15.95" customHeight="1">
      <c r="A45" s="9"/>
      <c r="B45" s="395"/>
      <c r="C45" s="396"/>
      <c r="D45" s="397"/>
      <c r="E45" s="398"/>
      <c r="F45" s="52" t="s">
        <v>37</v>
      </c>
      <c r="G45" s="53" t="str">
        <f t="shared" ref="G45:AK45" si="114">IF(G44&lt;&gt;"",VLOOKUP(G44,$AC$197:$AL$221,9,FALSE),"")</f>
        <v/>
      </c>
      <c r="H45" s="54" t="str">
        <f t="shared" si="114"/>
        <v/>
      </c>
      <c r="I45" s="54" t="str">
        <f t="shared" si="114"/>
        <v/>
      </c>
      <c r="J45" s="54" t="str">
        <f t="shared" si="114"/>
        <v/>
      </c>
      <c r="K45" s="54" t="str">
        <f t="shared" si="114"/>
        <v/>
      </c>
      <c r="L45" s="54" t="str">
        <f t="shared" si="114"/>
        <v/>
      </c>
      <c r="M45" s="55" t="str">
        <f t="shared" si="114"/>
        <v/>
      </c>
      <c r="N45" s="53" t="str">
        <f t="shared" si="114"/>
        <v/>
      </c>
      <c r="O45" s="54" t="str">
        <f t="shared" si="114"/>
        <v/>
      </c>
      <c r="P45" s="54" t="str">
        <f t="shared" si="114"/>
        <v/>
      </c>
      <c r="Q45" s="54" t="str">
        <f t="shared" si="114"/>
        <v/>
      </c>
      <c r="R45" s="54" t="str">
        <f t="shared" si="114"/>
        <v/>
      </c>
      <c r="S45" s="54" t="str">
        <f t="shared" si="114"/>
        <v/>
      </c>
      <c r="T45" s="55" t="str">
        <f t="shared" si="114"/>
        <v/>
      </c>
      <c r="U45" s="53" t="str">
        <f t="shared" si="114"/>
        <v/>
      </c>
      <c r="V45" s="54" t="str">
        <f t="shared" si="114"/>
        <v/>
      </c>
      <c r="W45" s="54" t="str">
        <f t="shared" si="114"/>
        <v/>
      </c>
      <c r="X45" s="54" t="str">
        <f t="shared" si="114"/>
        <v/>
      </c>
      <c r="Y45" s="54" t="str">
        <f t="shared" si="114"/>
        <v/>
      </c>
      <c r="Z45" s="54" t="str">
        <f t="shared" si="114"/>
        <v/>
      </c>
      <c r="AA45" s="55" t="str">
        <f t="shared" si="114"/>
        <v/>
      </c>
      <c r="AB45" s="53" t="str">
        <f t="shared" si="114"/>
        <v/>
      </c>
      <c r="AC45" s="54" t="str">
        <f t="shared" si="114"/>
        <v/>
      </c>
      <c r="AD45" s="54" t="str">
        <f t="shared" si="114"/>
        <v/>
      </c>
      <c r="AE45" s="54" t="str">
        <f t="shared" si="114"/>
        <v/>
      </c>
      <c r="AF45" s="54" t="str">
        <f t="shared" si="114"/>
        <v/>
      </c>
      <c r="AG45" s="54" t="str">
        <f t="shared" si="114"/>
        <v/>
      </c>
      <c r="AH45" s="55" t="str">
        <f t="shared" si="114"/>
        <v/>
      </c>
      <c r="AI45" s="56" t="str">
        <f t="shared" si="114"/>
        <v/>
      </c>
      <c r="AJ45" s="54" t="str">
        <f t="shared" si="114"/>
        <v/>
      </c>
      <c r="AK45" s="54" t="str">
        <f t="shared" si="114"/>
        <v/>
      </c>
      <c r="AL45" s="57">
        <f t="shared" ref="AL45" si="115">SUM(G45:AH45)</f>
        <v>0</v>
      </c>
      <c r="AM45" s="58">
        <f t="shared" ref="AM45" si="116">AL45/4</f>
        <v>0</v>
      </c>
      <c r="AN45" s="59" t="str">
        <f t="shared" ref="AN45:AO45" si="117">IF(C44="","",C44)</f>
        <v/>
      </c>
      <c r="AO45" s="60" t="str">
        <f t="shared" si="117"/>
        <v/>
      </c>
      <c r="AP45" s="61" t="str">
        <f>IF(D44&lt;&gt;"",VLOOKUP(D44,$AU$2:$AV$6,2,FALSE),"")</f>
        <v/>
      </c>
      <c r="AQ45" s="58">
        <f t="shared" ref="AQ45" si="118">ROUNDDOWN(AL45/$AL$6,2)</f>
        <v>0</v>
      </c>
      <c r="AR45" s="58">
        <f t="shared" ref="AR45" si="119">IF(AP45=1,"",AQ45)</f>
        <v>0</v>
      </c>
    </row>
    <row r="46" spans="1:44" ht="15.95" customHeight="1">
      <c r="A46" s="9"/>
      <c r="B46" s="395" t="s">
        <v>59</v>
      </c>
      <c r="C46" s="380"/>
      <c r="D46" s="382"/>
      <c r="E46" s="384"/>
      <c r="F46" s="42" t="s">
        <v>235</v>
      </c>
      <c r="G46" s="64"/>
      <c r="H46" s="44"/>
      <c r="I46" s="43"/>
      <c r="J46" s="43"/>
      <c r="K46" s="43"/>
      <c r="L46" s="43"/>
      <c r="M46" s="45"/>
      <c r="N46" s="64"/>
      <c r="O46" s="44"/>
      <c r="P46" s="43"/>
      <c r="Q46" s="43"/>
      <c r="R46" s="43"/>
      <c r="S46" s="43"/>
      <c r="T46" s="45"/>
      <c r="U46" s="64"/>
      <c r="V46" s="44"/>
      <c r="W46" s="43"/>
      <c r="X46" s="43"/>
      <c r="Y46" s="43"/>
      <c r="Z46" s="43"/>
      <c r="AA46" s="45"/>
      <c r="AB46" s="64"/>
      <c r="AC46" s="44"/>
      <c r="AD46" s="43"/>
      <c r="AE46" s="43"/>
      <c r="AF46" s="43"/>
      <c r="AG46" s="43"/>
      <c r="AH46" s="45"/>
      <c r="AI46" s="65"/>
      <c r="AJ46" s="44"/>
      <c r="AK46" s="44"/>
      <c r="AL46" s="47">
        <f t="shared" ref="AL46" si="120">SUM(G47:AK47)</f>
        <v>0</v>
      </c>
      <c r="AM46" s="48"/>
      <c r="AN46" s="49"/>
      <c r="AO46" s="50"/>
      <c r="AP46" s="48"/>
      <c r="AQ46" s="51"/>
      <c r="AR46" s="51"/>
    </row>
    <row r="47" spans="1:44" ht="15.95" customHeight="1">
      <c r="A47" s="9"/>
      <c r="B47" s="395"/>
      <c r="C47" s="396"/>
      <c r="D47" s="397"/>
      <c r="E47" s="398"/>
      <c r="F47" s="52" t="s">
        <v>37</v>
      </c>
      <c r="G47" s="53" t="str">
        <f t="shared" ref="G47:AK47" si="121">IF(G46&lt;&gt;"",VLOOKUP(G46,$AC$197:$AL$221,9,FALSE),"")</f>
        <v/>
      </c>
      <c r="H47" s="54" t="str">
        <f t="shared" si="121"/>
        <v/>
      </c>
      <c r="I47" s="54" t="str">
        <f t="shared" si="121"/>
        <v/>
      </c>
      <c r="J47" s="54" t="str">
        <f t="shared" si="121"/>
        <v/>
      </c>
      <c r="K47" s="54" t="str">
        <f t="shared" si="121"/>
        <v/>
      </c>
      <c r="L47" s="54" t="str">
        <f t="shared" si="121"/>
        <v/>
      </c>
      <c r="M47" s="55" t="str">
        <f t="shared" si="121"/>
        <v/>
      </c>
      <c r="N47" s="53" t="str">
        <f t="shared" si="121"/>
        <v/>
      </c>
      <c r="O47" s="54" t="str">
        <f t="shared" si="121"/>
        <v/>
      </c>
      <c r="P47" s="54" t="str">
        <f t="shared" si="121"/>
        <v/>
      </c>
      <c r="Q47" s="54" t="str">
        <f t="shared" si="121"/>
        <v/>
      </c>
      <c r="R47" s="54" t="str">
        <f t="shared" si="121"/>
        <v/>
      </c>
      <c r="S47" s="54" t="str">
        <f t="shared" si="121"/>
        <v/>
      </c>
      <c r="T47" s="55" t="str">
        <f t="shared" si="121"/>
        <v/>
      </c>
      <c r="U47" s="53" t="str">
        <f t="shared" si="121"/>
        <v/>
      </c>
      <c r="V47" s="54" t="str">
        <f t="shared" si="121"/>
        <v/>
      </c>
      <c r="W47" s="54" t="str">
        <f t="shared" si="121"/>
        <v/>
      </c>
      <c r="X47" s="54" t="str">
        <f t="shared" si="121"/>
        <v/>
      </c>
      <c r="Y47" s="54" t="str">
        <f t="shared" si="121"/>
        <v/>
      </c>
      <c r="Z47" s="54" t="str">
        <f t="shared" si="121"/>
        <v/>
      </c>
      <c r="AA47" s="55" t="str">
        <f t="shared" si="121"/>
        <v/>
      </c>
      <c r="AB47" s="53" t="str">
        <f t="shared" si="121"/>
        <v/>
      </c>
      <c r="AC47" s="54" t="str">
        <f t="shared" si="121"/>
        <v/>
      </c>
      <c r="AD47" s="54" t="str">
        <f t="shared" si="121"/>
        <v/>
      </c>
      <c r="AE47" s="54" t="str">
        <f t="shared" si="121"/>
        <v/>
      </c>
      <c r="AF47" s="54" t="str">
        <f t="shared" si="121"/>
        <v/>
      </c>
      <c r="AG47" s="54" t="str">
        <f t="shared" si="121"/>
        <v/>
      </c>
      <c r="AH47" s="55" t="str">
        <f t="shared" si="121"/>
        <v/>
      </c>
      <c r="AI47" s="56" t="str">
        <f t="shared" si="121"/>
        <v/>
      </c>
      <c r="AJ47" s="54" t="str">
        <f t="shared" si="121"/>
        <v/>
      </c>
      <c r="AK47" s="54" t="str">
        <f t="shared" si="121"/>
        <v/>
      </c>
      <c r="AL47" s="57">
        <f t="shared" ref="AL47" si="122">SUM(G47:AH47)</f>
        <v>0</v>
      </c>
      <c r="AM47" s="58">
        <f t="shared" ref="AM47" si="123">AL47/4</f>
        <v>0</v>
      </c>
      <c r="AN47" s="59" t="str">
        <f t="shared" ref="AN47:AO47" si="124">IF(C46="","",C46)</f>
        <v/>
      </c>
      <c r="AO47" s="60" t="str">
        <f t="shared" si="124"/>
        <v/>
      </c>
      <c r="AP47" s="61" t="str">
        <f>IF(D46&lt;&gt;"",VLOOKUP(D46,$AU$2:$AV$6,2,FALSE),"")</f>
        <v/>
      </c>
      <c r="AQ47" s="58">
        <f t="shared" ref="AQ47" si="125">ROUNDDOWN(AL47/$AL$6,2)</f>
        <v>0</v>
      </c>
      <c r="AR47" s="58">
        <f t="shared" ref="AR47" si="126">IF(AP47=1,"",AQ47)</f>
        <v>0</v>
      </c>
    </row>
    <row r="48" spans="1:44" ht="15.95" customHeight="1">
      <c r="A48" s="9"/>
      <c r="B48" s="395" t="s">
        <v>60</v>
      </c>
      <c r="C48" s="380"/>
      <c r="D48" s="382"/>
      <c r="E48" s="384"/>
      <c r="F48" s="42" t="s">
        <v>235</v>
      </c>
      <c r="G48" s="64"/>
      <c r="H48" s="44"/>
      <c r="I48" s="43"/>
      <c r="J48" s="43"/>
      <c r="K48" s="43"/>
      <c r="L48" s="43"/>
      <c r="M48" s="45"/>
      <c r="N48" s="64"/>
      <c r="O48" s="44"/>
      <c r="P48" s="43"/>
      <c r="Q48" s="43"/>
      <c r="R48" s="43"/>
      <c r="S48" s="43"/>
      <c r="T48" s="45"/>
      <c r="U48" s="64"/>
      <c r="V48" s="44"/>
      <c r="W48" s="43"/>
      <c r="X48" s="43"/>
      <c r="Y48" s="43"/>
      <c r="Z48" s="43"/>
      <c r="AA48" s="45"/>
      <c r="AB48" s="64"/>
      <c r="AC48" s="44"/>
      <c r="AD48" s="43"/>
      <c r="AE48" s="43"/>
      <c r="AF48" s="43"/>
      <c r="AG48" s="43"/>
      <c r="AH48" s="45"/>
      <c r="AI48" s="65"/>
      <c r="AJ48" s="44"/>
      <c r="AK48" s="44"/>
      <c r="AL48" s="47">
        <f t="shared" ref="AL48" si="127">SUM(G49:AK49)</f>
        <v>0</v>
      </c>
      <c r="AM48" s="48"/>
      <c r="AN48" s="49"/>
      <c r="AO48" s="50"/>
      <c r="AP48" s="48"/>
      <c r="AQ48" s="51"/>
      <c r="AR48" s="51"/>
    </row>
    <row r="49" spans="1:44" ht="15.95" customHeight="1">
      <c r="A49" s="9"/>
      <c r="B49" s="395"/>
      <c r="C49" s="396"/>
      <c r="D49" s="397"/>
      <c r="E49" s="398"/>
      <c r="F49" s="52" t="s">
        <v>37</v>
      </c>
      <c r="G49" s="53" t="str">
        <f t="shared" ref="G49:AK49" si="128">IF(G48&lt;&gt;"",VLOOKUP(G48,$AC$197:$AL$221,9,FALSE),"")</f>
        <v/>
      </c>
      <c r="H49" s="54" t="str">
        <f t="shared" si="128"/>
        <v/>
      </c>
      <c r="I49" s="54" t="str">
        <f t="shared" si="128"/>
        <v/>
      </c>
      <c r="J49" s="54" t="str">
        <f t="shared" si="128"/>
        <v/>
      </c>
      <c r="K49" s="54" t="str">
        <f t="shared" si="128"/>
        <v/>
      </c>
      <c r="L49" s="54" t="str">
        <f t="shared" si="128"/>
        <v/>
      </c>
      <c r="M49" s="55" t="str">
        <f t="shared" si="128"/>
        <v/>
      </c>
      <c r="N49" s="53" t="str">
        <f t="shared" si="128"/>
        <v/>
      </c>
      <c r="O49" s="54" t="str">
        <f t="shared" si="128"/>
        <v/>
      </c>
      <c r="P49" s="54" t="str">
        <f t="shared" si="128"/>
        <v/>
      </c>
      <c r="Q49" s="54" t="str">
        <f t="shared" si="128"/>
        <v/>
      </c>
      <c r="R49" s="54" t="str">
        <f t="shared" si="128"/>
        <v/>
      </c>
      <c r="S49" s="54" t="str">
        <f t="shared" si="128"/>
        <v/>
      </c>
      <c r="T49" s="55" t="str">
        <f t="shared" si="128"/>
        <v/>
      </c>
      <c r="U49" s="53" t="str">
        <f t="shared" si="128"/>
        <v/>
      </c>
      <c r="V49" s="54" t="str">
        <f t="shared" si="128"/>
        <v/>
      </c>
      <c r="W49" s="54" t="str">
        <f t="shared" si="128"/>
        <v/>
      </c>
      <c r="X49" s="54" t="str">
        <f t="shared" si="128"/>
        <v/>
      </c>
      <c r="Y49" s="54" t="str">
        <f t="shared" si="128"/>
        <v/>
      </c>
      <c r="Z49" s="54" t="str">
        <f t="shared" si="128"/>
        <v/>
      </c>
      <c r="AA49" s="55" t="str">
        <f t="shared" si="128"/>
        <v/>
      </c>
      <c r="AB49" s="53" t="str">
        <f t="shared" si="128"/>
        <v/>
      </c>
      <c r="AC49" s="54" t="str">
        <f t="shared" si="128"/>
        <v/>
      </c>
      <c r="AD49" s="54" t="str">
        <f t="shared" si="128"/>
        <v/>
      </c>
      <c r="AE49" s="54" t="str">
        <f t="shared" si="128"/>
        <v/>
      </c>
      <c r="AF49" s="54" t="str">
        <f t="shared" si="128"/>
        <v/>
      </c>
      <c r="AG49" s="54" t="str">
        <f t="shared" si="128"/>
        <v/>
      </c>
      <c r="AH49" s="55" t="str">
        <f t="shared" si="128"/>
        <v/>
      </c>
      <c r="AI49" s="56" t="str">
        <f t="shared" si="128"/>
        <v/>
      </c>
      <c r="AJ49" s="54" t="str">
        <f t="shared" si="128"/>
        <v/>
      </c>
      <c r="AK49" s="54" t="str">
        <f t="shared" si="128"/>
        <v/>
      </c>
      <c r="AL49" s="57">
        <f t="shared" ref="AL49" si="129">SUM(G49:AH49)</f>
        <v>0</v>
      </c>
      <c r="AM49" s="58">
        <f t="shared" ref="AM49" si="130">AL49/4</f>
        <v>0</v>
      </c>
      <c r="AN49" s="59" t="str">
        <f t="shared" ref="AN49:AO49" si="131">IF(C48="","",C48)</f>
        <v/>
      </c>
      <c r="AO49" s="60" t="str">
        <f t="shared" si="131"/>
        <v/>
      </c>
      <c r="AP49" s="61" t="str">
        <f>IF(D48&lt;&gt;"",VLOOKUP(D48,$AU$2:$AV$6,2,FALSE),"")</f>
        <v/>
      </c>
      <c r="AQ49" s="58">
        <f t="shared" ref="AQ49" si="132">ROUNDDOWN(AL49/$AL$6,2)</f>
        <v>0</v>
      </c>
      <c r="AR49" s="58">
        <f t="shared" ref="AR49" si="133">IF(AP49=1,"",AQ49)</f>
        <v>0</v>
      </c>
    </row>
    <row r="50" spans="1:44" ht="15.95" customHeight="1">
      <c r="A50" s="9"/>
      <c r="B50" s="395" t="s">
        <v>61</v>
      </c>
      <c r="C50" s="380"/>
      <c r="D50" s="382"/>
      <c r="E50" s="384"/>
      <c r="F50" s="42" t="s">
        <v>235</v>
      </c>
      <c r="G50" s="64"/>
      <c r="H50" s="44"/>
      <c r="I50" s="43"/>
      <c r="J50" s="43"/>
      <c r="K50" s="43"/>
      <c r="L50" s="43"/>
      <c r="M50" s="45"/>
      <c r="N50" s="64"/>
      <c r="O50" s="44"/>
      <c r="P50" s="43"/>
      <c r="Q50" s="43"/>
      <c r="R50" s="43"/>
      <c r="S50" s="43"/>
      <c r="T50" s="45"/>
      <c r="U50" s="64"/>
      <c r="V50" s="44"/>
      <c r="W50" s="43"/>
      <c r="X50" s="43"/>
      <c r="Y50" s="43"/>
      <c r="Z50" s="43"/>
      <c r="AA50" s="45"/>
      <c r="AB50" s="64"/>
      <c r="AC50" s="44"/>
      <c r="AD50" s="43"/>
      <c r="AE50" s="43"/>
      <c r="AF50" s="43"/>
      <c r="AG50" s="43"/>
      <c r="AH50" s="45"/>
      <c r="AI50" s="46"/>
      <c r="AJ50" s="43"/>
      <c r="AK50" s="43"/>
      <c r="AL50" s="47">
        <f t="shared" ref="AL50" si="134">SUM(G51:AK51)</f>
        <v>0</v>
      </c>
      <c r="AM50" s="48"/>
      <c r="AN50" s="49"/>
      <c r="AO50" s="50"/>
      <c r="AP50" s="48"/>
      <c r="AQ50" s="51"/>
      <c r="AR50" s="51"/>
    </row>
    <row r="51" spans="1:44" ht="15.95" customHeight="1">
      <c r="A51" s="9"/>
      <c r="B51" s="395"/>
      <c r="C51" s="396"/>
      <c r="D51" s="397"/>
      <c r="E51" s="398"/>
      <c r="F51" s="52" t="s">
        <v>37</v>
      </c>
      <c r="G51" s="53" t="str">
        <f t="shared" ref="G51:AK51" si="135">IF(G50&lt;&gt;"",VLOOKUP(G50,$AC$197:$AL$221,9,FALSE),"")</f>
        <v/>
      </c>
      <c r="H51" s="54" t="str">
        <f t="shared" si="135"/>
        <v/>
      </c>
      <c r="I51" s="54" t="str">
        <f t="shared" si="135"/>
        <v/>
      </c>
      <c r="J51" s="54" t="str">
        <f t="shared" si="135"/>
        <v/>
      </c>
      <c r="K51" s="54" t="str">
        <f t="shared" si="135"/>
        <v/>
      </c>
      <c r="L51" s="54" t="str">
        <f t="shared" si="135"/>
        <v/>
      </c>
      <c r="M51" s="55" t="str">
        <f t="shared" si="135"/>
        <v/>
      </c>
      <c r="N51" s="53" t="str">
        <f t="shared" si="135"/>
        <v/>
      </c>
      <c r="O51" s="54" t="str">
        <f t="shared" si="135"/>
        <v/>
      </c>
      <c r="P51" s="54" t="str">
        <f t="shared" si="135"/>
        <v/>
      </c>
      <c r="Q51" s="54" t="str">
        <f t="shared" si="135"/>
        <v/>
      </c>
      <c r="R51" s="54" t="str">
        <f t="shared" si="135"/>
        <v/>
      </c>
      <c r="S51" s="54" t="str">
        <f t="shared" si="135"/>
        <v/>
      </c>
      <c r="T51" s="55" t="str">
        <f t="shared" si="135"/>
        <v/>
      </c>
      <c r="U51" s="53" t="str">
        <f t="shared" si="135"/>
        <v/>
      </c>
      <c r="V51" s="54" t="str">
        <f t="shared" si="135"/>
        <v/>
      </c>
      <c r="W51" s="54" t="str">
        <f t="shared" si="135"/>
        <v/>
      </c>
      <c r="X51" s="54" t="str">
        <f t="shared" si="135"/>
        <v/>
      </c>
      <c r="Y51" s="54" t="str">
        <f t="shared" si="135"/>
        <v/>
      </c>
      <c r="Z51" s="54" t="str">
        <f t="shared" si="135"/>
        <v/>
      </c>
      <c r="AA51" s="55" t="str">
        <f t="shared" si="135"/>
        <v/>
      </c>
      <c r="AB51" s="53" t="str">
        <f t="shared" si="135"/>
        <v/>
      </c>
      <c r="AC51" s="54" t="str">
        <f t="shared" si="135"/>
        <v/>
      </c>
      <c r="AD51" s="54" t="str">
        <f t="shared" si="135"/>
        <v/>
      </c>
      <c r="AE51" s="54" t="str">
        <f t="shared" si="135"/>
        <v/>
      </c>
      <c r="AF51" s="54" t="str">
        <f t="shared" si="135"/>
        <v/>
      </c>
      <c r="AG51" s="54" t="str">
        <f t="shared" si="135"/>
        <v/>
      </c>
      <c r="AH51" s="55" t="str">
        <f t="shared" si="135"/>
        <v/>
      </c>
      <c r="AI51" s="56" t="str">
        <f t="shared" si="135"/>
        <v/>
      </c>
      <c r="AJ51" s="54" t="str">
        <f t="shared" si="135"/>
        <v/>
      </c>
      <c r="AK51" s="54" t="str">
        <f t="shared" si="135"/>
        <v/>
      </c>
      <c r="AL51" s="57">
        <f t="shared" ref="AL51" si="136">SUM(G51:AH51)</f>
        <v>0</v>
      </c>
      <c r="AM51" s="58">
        <f t="shared" ref="AM51" si="137">AL51/4</f>
        <v>0</v>
      </c>
      <c r="AN51" s="59" t="str">
        <f t="shared" ref="AN51:AO51" si="138">IF(C50="","",C50)</f>
        <v/>
      </c>
      <c r="AO51" s="60" t="str">
        <f t="shared" si="138"/>
        <v/>
      </c>
      <c r="AP51" s="61" t="str">
        <f>IF(D50&lt;&gt;"",VLOOKUP(D50,$AU$2:$AV$6,2,FALSE),"")</f>
        <v/>
      </c>
      <c r="AQ51" s="58">
        <f t="shared" ref="AQ51" si="139">ROUNDDOWN(AL51/$AL$6,2)</f>
        <v>0</v>
      </c>
      <c r="AR51" s="58">
        <f t="shared" ref="AR51" si="140">IF(AP51=1,"",AQ51)</f>
        <v>0</v>
      </c>
    </row>
    <row r="52" spans="1:44" ht="15.95" customHeight="1">
      <c r="A52" s="9"/>
      <c r="B52" s="395" t="s">
        <v>62</v>
      </c>
      <c r="C52" s="380"/>
      <c r="D52" s="382"/>
      <c r="E52" s="384"/>
      <c r="F52" s="42" t="s">
        <v>235</v>
      </c>
      <c r="G52" s="64"/>
      <c r="H52" s="44"/>
      <c r="I52" s="43"/>
      <c r="J52" s="43"/>
      <c r="K52" s="43"/>
      <c r="L52" s="43"/>
      <c r="M52" s="45"/>
      <c r="N52" s="64"/>
      <c r="O52" s="44"/>
      <c r="P52" s="43"/>
      <c r="Q52" s="43"/>
      <c r="R52" s="43"/>
      <c r="S52" s="43"/>
      <c r="T52" s="45"/>
      <c r="U52" s="64"/>
      <c r="V52" s="44"/>
      <c r="W52" s="43"/>
      <c r="X52" s="43"/>
      <c r="Y52" s="43"/>
      <c r="Z52" s="43"/>
      <c r="AA52" s="45"/>
      <c r="AB52" s="64"/>
      <c r="AC52" s="44"/>
      <c r="AD52" s="43"/>
      <c r="AE52" s="43"/>
      <c r="AF52" s="43"/>
      <c r="AG52" s="43"/>
      <c r="AH52" s="45"/>
      <c r="AI52" s="46"/>
      <c r="AJ52" s="43"/>
      <c r="AK52" s="43"/>
      <c r="AL52" s="47">
        <f t="shared" ref="AL52" si="141">SUM(G53:AK53)</f>
        <v>0</v>
      </c>
      <c r="AM52" s="48"/>
      <c r="AN52" s="49"/>
      <c r="AO52" s="50"/>
      <c r="AP52" s="48"/>
      <c r="AQ52" s="51"/>
      <c r="AR52" s="51"/>
    </row>
    <row r="53" spans="1:44" ht="15.95" customHeight="1">
      <c r="A53" s="9"/>
      <c r="B53" s="395"/>
      <c r="C53" s="396"/>
      <c r="D53" s="397"/>
      <c r="E53" s="398"/>
      <c r="F53" s="52" t="s">
        <v>37</v>
      </c>
      <c r="G53" s="53" t="str">
        <f t="shared" ref="G53:AK53" si="142">IF(G52&lt;&gt;"",VLOOKUP(G52,$AC$197:$AL$221,9,FALSE),"")</f>
        <v/>
      </c>
      <c r="H53" s="54" t="str">
        <f t="shared" si="142"/>
        <v/>
      </c>
      <c r="I53" s="54" t="str">
        <f t="shared" si="142"/>
        <v/>
      </c>
      <c r="J53" s="54" t="str">
        <f t="shared" si="142"/>
        <v/>
      </c>
      <c r="K53" s="54" t="str">
        <f t="shared" si="142"/>
        <v/>
      </c>
      <c r="L53" s="54" t="str">
        <f t="shared" si="142"/>
        <v/>
      </c>
      <c r="M53" s="55" t="str">
        <f t="shared" si="142"/>
        <v/>
      </c>
      <c r="N53" s="53" t="str">
        <f t="shared" si="142"/>
        <v/>
      </c>
      <c r="O53" s="54" t="str">
        <f t="shared" si="142"/>
        <v/>
      </c>
      <c r="P53" s="54" t="str">
        <f t="shared" si="142"/>
        <v/>
      </c>
      <c r="Q53" s="54" t="str">
        <f t="shared" si="142"/>
        <v/>
      </c>
      <c r="R53" s="54" t="str">
        <f t="shared" si="142"/>
        <v/>
      </c>
      <c r="S53" s="54" t="str">
        <f t="shared" si="142"/>
        <v/>
      </c>
      <c r="T53" s="55" t="str">
        <f t="shared" si="142"/>
        <v/>
      </c>
      <c r="U53" s="53" t="str">
        <f t="shared" si="142"/>
        <v/>
      </c>
      <c r="V53" s="54" t="str">
        <f t="shared" si="142"/>
        <v/>
      </c>
      <c r="W53" s="54" t="str">
        <f t="shared" si="142"/>
        <v/>
      </c>
      <c r="X53" s="54" t="str">
        <f t="shared" si="142"/>
        <v/>
      </c>
      <c r="Y53" s="54" t="str">
        <f t="shared" si="142"/>
        <v/>
      </c>
      <c r="Z53" s="54" t="str">
        <f t="shared" si="142"/>
        <v/>
      </c>
      <c r="AA53" s="55" t="str">
        <f t="shared" si="142"/>
        <v/>
      </c>
      <c r="AB53" s="53" t="str">
        <f t="shared" si="142"/>
        <v/>
      </c>
      <c r="AC53" s="54" t="str">
        <f t="shared" si="142"/>
        <v/>
      </c>
      <c r="AD53" s="54" t="str">
        <f t="shared" si="142"/>
        <v/>
      </c>
      <c r="AE53" s="54" t="str">
        <f t="shared" si="142"/>
        <v/>
      </c>
      <c r="AF53" s="54" t="str">
        <f t="shared" si="142"/>
        <v/>
      </c>
      <c r="AG53" s="54" t="str">
        <f t="shared" si="142"/>
        <v/>
      </c>
      <c r="AH53" s="55" t="str">
        <f t="shared" si="142"/>
        <v/>
      </c>
      <c r="AI53" s="56" t="str">
        <f t="shared" si="142"/>
        <v/>
      </c>
      <c r="AJ53" s="54" t="str">
        <f t="shared" si="142"/>
        <v/>
      </c>
      <c r="AK53" s="54" t="str">
        <f t="shared" si="142"/>
        <v/>
      </c>
      <c r="AL53" s="57">
        <f t="shared" ref="AL53" si="143">SUM(G53:AH53)</f>
        <v>0</v>
      </c>
      <c r="AM53" s="58">
        <f t="shared" ref="AM53" si="144">AL53/4</f>
        <v>0</v>
      </c>
      <c r="AN53" s="59" t="str">
        <f t="shared" ref="AN53:AO53" si="145">IF(C52="","",C52)</f>
        <v/>
      </c>
      <c r="AO53" s="60" t="str">
        <f t="shared" si="145"/>
        <v/>
      </c>
      <c r="AP53" s="61" t="str">
        <f>IF(D52&lt;&gt;"",VLOOKUP(D52,$AU$2:$AV$6,2,FALSE),"")</f>
        <v/>
      </c>
      <c r="AQ53" s="58">
        <f t="shared" ref="AQ53" si="146">ROUNDDOWN(AL53/$AL$6,2)</f>
        <v>0</v>
      </c>
      <c r="AR53" s="58">
        <f t="shared" ref="AR53" si="147">IF(AP53=1,"",AQ53)</f>
        <v>0</v>
      </c>
    </row>
    <row r="54" spans="1:44" ht="15.95" customHeight="1">
      <c r="A54" s="9"/>
      <c r="B54" s="395" t="s">
        <v>63</v>
      </c>
      <c r="C54" s="380"/>
      <c r="D54" s="382"/>
      <c r="E54" s="384"/>
      <c r="F54" s="42" t="s">
        <v>235</v>
      </c>
      <c r="G54" s="64"/>
      <c r="H54" s="44"/>
      <c r="I54" s="43"/>
      <c r="J54" s="43"/>
      <c r="K54" s="43"/>
      <c r="L54" s="43"/>
      <c r="M54" s="45"/>
      <c r="N54" s="64"/>
      <c r="O54" s="44"/>
      <c r="P54" s="43"/>
      <c r="Q54" s="43"/>
      <c r="R54" s="43"/>
      <c r="S54" s="43"/>
      <c r="T54" s="45"/>
      <c r="U54" s="64"/>
      <c r="V54" s="44"/>
      <c r="W54" s="43"/>
      <c r="X54" s="43"/>
      <c r="Y54" s="43"/>
      <c r="Z54" s="43"/>
      <c r="AA54" s="45"/>
      <c r="AB54" s="64"/>
      <c r="AC54" s="44"/>
      <c r="AD54" s="43"/>
      <c r="AE54" s="43"/>
      <c r="AF54" s="43"/>
      <c r="AG54" s="43"/>
      <c r="AH54" s="45"/>
      <c r="AI54" s="65"/>
      <c r="AJ54" s="44"/>
      <c r="AK54" s="44"/>
      <c r="AL54" s="47">
        <f t="shared" ref="AL54" si="148">SUM(G55:AK55)</f>
        <v>0</v>
      </c>
      <c r="AM54" s="48"/>
      <c r="AN54" s="49"/>
      <c r="AO54" s="50"/>
      <c r="AP54" s="48"/>
      <c r="AQ54" s="51"/>
      <c r="AR54" s="51"/>
    </row>
    <row r="55" spans="1:44" ht="15.95" customHeight="1">
      <c r="A55" s="9"/>
      <c r="B55" s="395"/>
      <c r="C55" s="396"/>
      <c r="D55" s="397"/>
      <c r="E55" s="398"/>
      <c r="F55" s="52" t="s">
        <v>37</v>
      </c>
      <c r="G55" s="53" t="str">
        <f t="shared" ref="G55:AK55" si="149">IF(G54&lt;&gt;"",VLOOKUP(G54,$AC$197:$AL$221,9,FALSE),"")</f>
        <v/>
      </c>
      <c r="H55" s="54" t="str">
        <f t="shared" si="149"/>
        <v/>
      </c>
      <c r="I55" s="54" t="str">
        <f t="shared" si="149"/>
        <v/>
      </c>
      <c r="J55" s="54" t="str">
        <f t="shared" si="149"/>
        <v/>
      </c>
      <c r="K55" s="54" t="str">
        <f t="shared" si="149"/>
        <v/>
      </c>
      <c r="L55" s="54" t="str">
        <f t="shared" si="149"/>
        <v/>
      </c>
      <c r="M55" s="55" t="str">
        <f t="shared" si="149"/>
        <v/>
      </c>
      <c r="N55" s="53" t="str">
        <f t="shared" si="149"/>
        <v/>
      </c>
      <c r="O55" s="54" t="str">
        <f t="shared" si="149"/>
        <v/>
      </c>
      <c r="P55" s="54" t="str">
        <f t="shared" si="149"/>
        <v/>
      </c>
      <c r="Q55" s="54" t="str">
        <f t="shared" si="149"/>
        <v/>
      </c>
      <c r="R55" s="54" t="str">
        <f t="shared" si="149"/>
        <v/>
      </c>
      <c r="S55" s="54" t="str">
        <f t="shared" si="149"/>
        <v/>
      </c>
      <c r="T55" s="55" t="str">
        <f t="shared" si="149"/>
        <v/>
      </c>
      <c r="U55" s="53" t="str">
        <f t="shared" si="149"/>
        <v/>
      </c>
      <c r="V55" s="54" t="str">
        <f t="shared" si="149"/>
        <v/>
      </c>
      <c r="W55" s="54" t="str">
        <f t="shared" si="149"/>
        <v/>
      </c>
      <c r="X55" s="54" t="str">
        <f t="shared" si="149"/>
        <v/>
      </c>
      <c r="Y55" s="54" t="str">
        <f t="shared" si="149"/>
        <v/>
      </c>
      <c r="Z55" s="54" t="str">
        <f t="shared" si="149"/>
        <v/>
      </c>
      <c r="AA55" s="55" t="str">
        <f t="shared" si="149"/>
        <v/>
      </c>
      <c r="AB55" s="53" t="str">
        <f t="shared" si="149"/>
        <v/>
      </c>
      <c r="AC55" s="54" t="str">
        <f t="shared" si="149"/>
        <v/>
      </c>
      <c r="AD55" s="54" t="str">
        <f t="shared" si="149"/>
        <v/>
      </c>
      <c r="AE55" s="54" t="str">
        <f t="shared" si="149"/>
        <v/>
      </c>
      <c r="AF55" s="54" t="str">
        <f t="shared" si="149"/>
        <v/>
      </c>
      <c r="AG55" s="54" t="str">
        <f t="shared" si="149"/>
        <v/>
      </c>
      <c r="AH55" s="55" t="str">
        <f t="shared" si="149"/>
        <v/>
      </c>
      <c r="AI55" s="56" t="str">
        <f t="shared" si="149"/>
        <v/>
      </c>
      <c r="AJ55" s="54" t="str">
        <f t="shared" si="149"/>
        <v/>
      </c>
      <c r="AK55" s="54" t="str">
        <f t="shared" si="149"/>
        <v/>
      </c>
      <c r="AL55" s="57">
        <f t="shared" ref="AL55" si="150">SUM(G55:AH55)</f>
        <v>0</v>
      </c>
      <c r="AM55" s="58">
        <f t="shared" ref="AM55" si="151">AL55/4</f>
        <v>0</v>
      </c>
      <c r="AN55" s="59" t="str">
        <f t="shared" ref="AN55:AO55" si="152">IF(C54="","",C54)</f>
        <v/>
      </c>
      <c r="AO55" s="60" t="str">
        <f t="shared" si="152"/>
        <v/>
      </c>
      <c r="AP55" s="61" t="str">
        <f>IF(D54&lt;&gt;"",VLOOKUP(D54,$AU$2:$AV$6,2,FALSE),"")</f>
        <v/>
      </c>
      <c r="AQ55" s="58">
        <f t="shared" ref="AQ55" si="153">ROUNDDOWN(AL55/$AL$6,2)</f>
        <v>0</v>
      </c>
      <c r="AR55" s="58">
        <f t="shared" ref="AR55" si="154">IF(AP55=1,"",AQ55)</f>
        <v>0</v>
      </c>
    </row>
    <row r="56" spans="1:44" ht="15.95" customHeight="1">
      <c r="A56" s="9"/>
      <c r="B56" s="395" t="s">
        <v>65</v>
      </c>
      <c r="C56" s="380"/>
      <c r="D56" s="382"/>
      <c r="E56" s="384"/>
      <c r="F56" s="42" t="s">
        <v>235</v>
      </c>
      <c r="G56" s="64"/>
      <c r="H56" s="44"/>
      <c r="I56" s="43"/>
      <c r="J56" s="43"/>
      <c r="K56" s="43"/>
      <c r="L56" s="43"/>
      <c r="M56" s="45"/>
      <c r="N56" s="64"/>
      <c r="O56" s="44"/>
      <c r="P56" s="43"/>
      <c r="Q56" s="43"/>
      <c r="R56" s="43"/>
      <c r="S56" s="43"/>
      <c r="T56" s="45"/>
      <c r="U56" s="64"/>
      <c r="V56" s="44"/>
      <c r="W56" s="43"/>
      <c r="X56" s="43"/>
      <c r="Y56" s="43"/>
      <c r="Z56" s="43"/>
      <c r="AA56" s="45"/>
      <c r="AB56" s="64"/>
      <c r="AC56" s="44"/>
      <c r="AD56" s="43"/>
      <c r="AE56" s="43"/>
      <c r="AF56" s="43"/>
      <c r="AG56" s="43"/>
      <c r="AH56" s="45"/>
      <c r="AI56" s="65"/>
      <c r="AJ56" s="44"/>
      <c r="AK56" s="44"/>
      <c r="AL56" s="47">
        <f t="shared" ref="AL56" si="155">SUM(G57:AK57)</f>
        <v>0</v>
      </c>
      <c r="AM56" s="48"/>
      <c r="AN56" s="49"/>
      <c r="AO56" s="50"/>
      <c r="AP56" s="48"/>
      <c r="AQ56" s="51"/>
      <c r="AR56" s="51"/>
    </row>
    <row r="57" spans="1:44" ht="15.95" customHeight="1">
      <c r="A57" s="9"/>
      <c r="B57" s="395"/>
      <c r="C57" s="396"/>
      <c r="D57" s="397"/>
      <c r="E57" s="398"/>
      <c r="F57" s="52" t="s">
        <v>37</v>
      </c>
      <c r="G57" s="53" t="str">
        <f t="shared" ref="G57:AK57" si="156">IF(G56&lt;&gt;"",VLOOKUP(G56,$AC$197:$AL$221,9,FALSE),"")</f>
        <v/>
      </c>
      <c r="H57" s="54" t="str">
        <f t="shared" si="156"/>
        <v/>
      </c>
      <c r="I57" s="54" t="str">
        <f t="shared" si="156"/>
        <v/>
      </c>
      <c r="J57" s="54" t="str">
        <f t="shared" si="156"/>
        <v/>
      </c>
      <c r="K57" s="54" t="str">
        <f t="shared" si="156"/>
        <v/>
      </c>
      <c r="L57" s="54" t="str">
        <f t="shared" si="156"/>
        <v/>
      </c>
      <c r="M57" s="55" t="str">
        <f t="shared" si="156"/>
        <v/>
      </c>
      <c r="N57" s="53" t="str">
        <f t="shared" si="156"/>
        <v/>
      </c>
      <c r="O57" s="54" t="str">
        <f t="shared" si="156"/>
        <v/>
      </c>
      <c r="P57" s="54" t="str">
        <f t="shared" si="156"/>
        <v/>
      </c>
      <c r="Q57" s="54" t="str">
        <f t="shared" si="156"/>
        <v/>
      </c>
      <c r="R57" s="54" t="str">
        <f t="shared" si="156"/>
        <v/>
      </c>
      <c r="S57" s="54" t="str">
        <f t="shared" si="156"/>
        <v/>
      </c>
      <c r="T57" s="55" t="str">
        <f t="shared" si="156"/>
        <v/>
      </c>
      <c r="U57" s="53" t="str">
        <f t="shared" si="156"/>
        <v/>
      </c>
      <c r="V57" s="54" t="str">
        <f t="shared" si="156"/>
        <v/>
      </c>
      <c r="W57" s="54" t="str">
        <f t="shared" si="156"/>
        <v/>
      </c>
      <c r="X57" s="54" t="str">
        <f t="shared" si="156"/>
        <v/>
      </c>
      <c r="Y57" s="54" t="str">
        <f t="shared" si="156"/>
        <v/>
      </c>
      <c r="Z57" s="54" t="str">
        <f t="shared" si="156"/>
        <v/>
      </c>
      <c r="AA57" s="55" t="str">
        <f t="shared" si="156"/>
        <v/>
      </c>
      <c r="AB57" s="53" t="str">
        <f t="shared" si="156"/>
        <v/>
      </c>
      <c r="AC57" s="54" t="str">
        <f t="shared" si="156"/>
        <v/>
      </c>
      <c r="AD57" s="54" t="str">
        <f t="shared" si="156"/>
        <v/>
      </c>
      <c r="AE57" s="54" t="str">
        <f t="shared" si="156"/>
        <v/>
      </c>
      <c r="AF57" s="54" t="str">
        <f t="shared" si="156"/>
        <v/>
      </c>
      <c r="AG57" s="54" t="str">
        <f t="shared" si="156"/>
        <v/>
      </c>
      <c r="AH57" s="55" t="str">
        <f t="shared" si="156"/>
        <v/>
      </c>
      <c r="AI57" s="56" t="str">
        <f t="shared" si="156"/>
        <v/>
      </c>
      <c r="AJ57" s="54" t="str">
        <f t="shared" si="156"/>
        <v/>
      </c>
      <c r="AK57" s="54" t="str">
        <f t="shared" si="156"/>
        <v/>
      </c>
      <c r="AL57" s="57">
        <f t="shared" ref="AL57" si="157">SUM(G57:AH57)</f>
        <v>0</v>
      </c>
      <c r="AM57" s="58">
        <f t="shared" ref="AM57" si="158">AL57/4</f>
        <v>0</v>
      </c>
      <c r="AN57" s="59" t="str">
        <f t="shared" ref="AN57:AO57" si="159">IF(C56="","",C56)</f>
        <v/>
      </c>
      <c r="AO57" s="60" t="str">
        <f t="shared" si="159"/>
        <v/>
      </c>
      <c r="AP57" s="61" t="str">
        <f>IF(D56&lt;&gt;"",VLOOKUP(D56,$AU$2:$AV$6,2,FALSE),"")</f>
        <v/>
      </c>
      <c r="AQ57" s="58">
        <f t="shared" ref="AQ57" si="160">ROUNDDOWN(AL57/$AL$6,2)</f>
        <v>0</v>
      </c>
      <c r="AR57" s="58">
        <f t="shared" ref="AR57" si="161">IF(AP57=1,"",AQ57)</f>
        <v>0</v>
      </c>
    </row>
    <row r="58" spans="1:44" ht="15.95" customHeight="1">
      <c r="A58" s="9"/>
      <c r="B58" s="395" t="s">
        <v>67</v>
      </c>
      <c r="C58" s="380"/>
      <c r="D58" s="382"/>
      <c r="E58" s="384"/>
      <c r="F58" s="42" t="s">
        <v>235</v>
      </c>
      <c r="G58" s="64"/>
      <c r="H58" s="44"/>
      <c r="I58" s="43"/>
      <c r="J58" s="43"/>
      <c r="K58" s="43"/>
      <c r="L58" s="43"/>
      <c r="M58" s="45"/>
      <c r="N58" s="64"/>
      <c r="O58" s="44"/>
      <c r="P58" s="43"/>
      <c r="Q58" s="43"/>
      <c r="R58" s="43"/>
      <c r="S58" s="43"/>
      <c r="T58" s="45"/>
      <c r="U58" s="64"/>
      <c r="V58" s="44"/>
      <c r="W58" s="43"/>
      <c r="X58" s="43"/>
      <c r="Y58" s="43"/>
      <c r="Z58" s="43"/>
      <c r="AA58" s="45"/>
      <c r="AB58" s="64"/>
      <c r="AC58" s="44"/>
      <c r="AD58" s="43"/>
      <c r="AE58" s="43"/>
      <c r="AF58" s="43"/>
      <c r="AG58" s="43"/>
      <c r="AH58" s="45"/>
      <c r="AI58" s="46"/>
      <c r="AJ58" s="43"/>
      <c r="AK58" s="43"/>
      <c r="AL58" s="47">
        <f t="shared" ref="AL58" si="162">SUM(G59:AK59)</f>
        <v>0</v>
      </c>
      <c r="AM58" s="48"/>
      <c r="AN58" s="49"/>
      <c r="AO58" s="50"/>
      <c r="AP58" s="48"/>
      <c r="AQ58" s="51"/>
      <c r="AR58" s="51"/>
    </row>
    <row r="59" spans="1:44" ht="15.95" customHeight="1">
      <c r="A59" s="9"/>
      <c r="B59" s="395"/>
      <c r="C59" s="396"/>
      <c r="D59" s="397"/>
      <c r="E59" s="398"/>
      <c r="F59" s="52" t="s">
        <v>37</v>
      </c>
      <c r="G59" s="53" t="str">
        <f t="shared" ref="G59:AK59" si="163">IF(G58&lt;&gt;"",VLOOKUP(G58,$AC$197:$AL$221,9,FALSE),"")</f>
        <v/>
      </c>
      <c r="H59" s="54" t="str">
        <f t="shared" si="163"/>
        <v/>
      </c>
      <c r="I59" s="54" t="str">
        <f t="shared" si="163"/>
        <v/>
      </c>
      <c r="J59" s="54" t="str">
        <f t="shared" si="163"/>
        <v/>
      </c>
      <c r="K59" s="54" t="str">
        <f t="shared" si="163"/>
        <v/>
      </c>
      <c r="L59" s="54" t="str">
        <f t="shared" si="163"/>
        <v/>
      </c>
      <c r="M59" s="55" t="str">
        <f t="shared" si="163"/>
        <v/>
      </c>
      <c r="N59" s="53" t="str">
        <f t="shared" si="163"/>
        <v/>
      </c>
      <c r="O59" s="54" t="str">
        <f t="shared" si="163"/>
        <v/>
      </c>
      <c r="P59" s="54" t="str">
        <f t="shared" si="163"/>
        <v/>
      </c>
      <c r="Q59" s="54" t="str">
        <f t="shared" si="163"/>
        <v/>
      </c>
      <c r="R59" s="54" t="str">
        <f t="shared" si="163"/>
        <v/>
      </c>
      <c r="S59" s="54" t="str">
        <f t="shared" si="163"/>
        <v/>
      </c>
      <c r="T59" s="55" t="str">
        <f t="shared" si="163"/>
        <v/>
      </c>
      <c r="U59" s="53" t="str">
        <f t="shared" si="163"/>
        <v/>
      </c>
      <c r="V59" s="54" t="str">
        <f t="shared" si="163"/>
        <v/>
      </c>
      <c r="W59" s="54" t="str">
        <f t="shared" si="163"/>
        <v/>
      </c>
      <c r="X59" s="54" t="str">
        <f t="shared" si="163"/>
        <v/>
      </c>
      <c r="Y59" s="54" t="str">
        <f t="shared" si="163"/>
        <v/>
      </c>
      <c r="Z59" s="54" t="str">
        <f t="shared" si="163"/>
        <v/>
      </c>
      <c r="AA59" s="55" t="str">
        <f t="shared" si="163"/>
        <v/>
      </c>
      <c r="AB59" s="53" t="str">
        <f t="shared" si="163"/>
        <v/>
      </c>
      <c r="AC59" s="54" t="str">
        <f t="shared" si="163"/>
        <v/>
      </c>
      <c r="AD59" s="54" t="str">
        <f t="shared" si="163"/>
        <v/>
      </c>
      <c r="AE59" s="54" t="str">
        <f t="shared" si="163"/>
        <v/>
      </c>
      <c r="AF59" s="54" t="str">
        <f t="shared" si="163"/>
        <v/>
      </c>
      <c r="AG59" s="54" t="str">
        <f t="shared" si="163"/>
        <v/>
      </c>
      <c r="AH59" s="55" t="str">
        <f t="shared" si="163"/>
        <v/>
      </c>
      <c r="AI59" s="56" t="str">
        <f t="shared" si="163"/>
        <v/>
      </c>
      <c r="AJ59" s="54" t="str">
        <f t="shared" si="163"/>
        <v/>
      </c>
      <c r="AK59" s="54" t="str">
        <f t="shared" si="163"/>
        <v/>
      </c>
      <c r="AL59" s="57">
        <f t="shared" ref="AL59" si="164">SUM(G59:AH59)</f>
        <v>0</v>
      </c>
      <c r="AM59" s="58">
        <f t="shared" ref="AM59" si="165">AL59/4</f>
        <v>0</v>
      </c>
      <c r="AN59" s="59" t="str">
        <f t="shared" ref="AN59:AO59" si="166">IF(C58="","",C58)</f>
        <v/>
      </c>
      <c r="AO59" s="60" t="str">
        <f t="shared" si="166"/>
        <v/>
      </c>
      <c r="AP59" s="61" t="str">
        <f>IF(D58&lt;&gt;"",VLOOKUP(D58,$AU$2:$AV$6,2,FALSE),"")</f>
        <v/>
      </c>
      <c r="AQ59" s="58">
        <f t="shared" ref="AQ59" si="167">ROUNDDOWN(AL59/$AL$6,2)</f>
        <v>0</v>
      </c>
      <c r="AR59" s="58">
        <f t="shared" ref="AR59" si="168">IF(AP59=1,"",AQ59)</f>
        <v>0</v>
      </c>
    </row>
    <row r="60" spans="1:44" ht="15.95" customHeight="1">
      <c r="A60" s="9"/>
      <c r="B60" s="395" t="s">
        <v>69</v>
      </c>
      <c r="C60" s="380"/>
      <c r="D60" s="382"/>
      <c r="E60" s="384"/>
      <c r="F60" s="42" t="s">
        <v>235</v>
      </c>
      <c r="G60" s="64"/>
      <c r="H60" s="44"/>
      <c r="I60" s="43"/>
      <c r="J60" s="43"/>
      <c r="K60" s="43"/>
      <c r="L60" s="43"/>
      <c r="M60" s="45"/>
      <c r="N60" s="64"/>
      <c r="O60" s="44"/>
      <c r="P60" s="43"/>
      <c r="Q60" s="43"/>
      <c r="R60" s="43"/>
      <c r="S60" s="43"/>
      <c r="T60" s="45"/>
      <c r="U60" s="64"/>
      <c r="V60" s="44"/>
      <c r="W60" s="43"/>
      <c r="X60" s="43"/>
      <c r="Y60" s="43"/>
      <c r="Z60" s="43"/>
      <c r="AA60" s="45"/>
      <c r="AB60" s="64"/>
      <c r="AC60" s="44"/>
      <c r="AD60" s="43"/>
      <c r="AE60" s="43"/>
      <c r="AF60" s="43"/>
      <c r="AG60" s="43"/>
      <c r="AH60" s="45"/>
      <c r="AI60" s="46"/>
      <c r="AJ60" s="43"/>
      <c r="AK60" s="43"/>
      <c r="AL60" s="47">
        <f t="shared" ref="AL60" si="169">SUM(G61:AK61)</f>
        <v>0</v>
      </c>
      <c r="AM60" s="48"/>
      <c r="AN60" s="49"/>
      <c r="AO60" s="50"/>
      <c r="AP60" s="48"/>
      <c r="AQ60" s="51"/>
      <c r="AR60" s="51"/>
    </row>
    <row r="61" spans="1:44" ht="15.95" customHeight="1">
      <c r="A61" s="9"/>
      <c r="B61" s="395"/>
      <c r="C61" s="396"/>
      <c r="D61" s="397"/>
      <c r="E61" s="398"/>
      <c r="F61" s="52" t="s">
        <v>37</v>
      </c>
      <c r="G61" s="53" t="str">
        <f t="shared" ref="G61:AK61" si="170">IF(G60&lt;&gt;"",VLOOKUP(G60,$AC$197:$AL$221,9,FALSE),"")</f>
        <v/>
      </c>
      <c r="H61" s="54" t="str">
        <f t="shared" si="170"/>
        <v/>
      </c>
      <c r="I61" s="54" t="str">
        <f t="shared" si="170"/>
        <v/>
      </c>
      <c r="J61" s="54" t="str">
        <f t="shared" si="170"/>
        <v/>
      </c>
      <c r="K61" s="54" t="str">
        <f t="shared" si="170"/>
        <v/>
      </c>
      <c r="L61" s="54" t="str">
        <f t="shared" si="170"/>
        <v/>
      </c>
      <c r="M61" s="55" t="str">
        <f t="shared" si="170"/>
        <v/>
      </c>
      <c r="N61" s="53" t="str">
        <f t="shared" si="170"/>
        <v/>
      </c>
      <c r="O61" s="54" t="str">
        <f t="shared" si="170"/>
        <v/>
      </c>
      <c r="P61" s="54" t="str">
        <f t="shared" si="170"/>
        <v/>
      </c>
      <c r="Q61" s="54" t="str">
        <f t="shared" si="170"/>
        <v/>
      </c>
      <c r="R61" s="54" t="str">
        <f t="shared" si="170"/>
        <v/>
      </c>
      <c r="S61" s="54" t="str">
        <f t="shared" si="170"/>
        <v/>
      </c>
      <c r="T61" s="55" t="str">
        <f t="shared" si="170"/>
        <v/>
      </c>
      <c r="U61" s="53" t="str">
        <f t="shared" si="170"/>
        <v/>
      </c>
      <c r="V61" s="54" t="str">
        <f t="shared" si="170"/>
        <v/>
      </c>
      <c r="W61" s="54" t="str">
        <f t="shared" si="170"/>
        <v/>
      </c>
      <c r="X61" s="54" t="str">
        <f t="shared" si="170"/>
        <v/>
      </c>
      <c r="Y61" s="54" t="str">
        <f t="shared" si="170"/>
        <v/>
      </c>
      <c r="Z61" s="54" t="str">
        <f t="shared" si="170"/>
        <v/>
      </c>
      <c r="AA61" s="55" t="str">
        <f t="shared" si="170"/>
        <v/>
      </c>
      <c r="AB61" s="53" t="str">
        <f t="shared" si="170"/>
        <v/>
      </c>
      <c r="AC61" s="54" t="str">
        <f t="shared" si="170"/>
        <v/>
      </c>
      <c r="AD61" s="54" t="str">
        <f t="shared" si="170"/>
        <v/>
      </c>
      <c r="AE61" s="54" t="str">
        <f t="shared" si="170"/>
        <v/>
      </c>
      <c r="AF61" s="54" t="str">
        <f t="shared" si="170"/>
        <v/>
      </c>
      <c r="AG61" s="54" t="str">
        <f t="shared" si="170"/>
        <v/>
      </c>
      <c r="AH61" s="55" t="str">
        <f t="shared" si="170"/>
        <v/>
      </c>
      <c r="AI61" s="56" t="str">
        <f t="shared" si="170"/>
        <v/>
      </c>
      <c r="AJ61" s="54" t="str">
        <f t="shared" si="170"/>
        <v/>
      </c>
      <c r="AK61" s="54" t="str">
        <f t="shared" si="170"/>
        <v/>
      </c>
      <c r="AL61" s="57">
        <f t="shared" ref="AL61" si="171">SUM(G61:AH61)</f>
        <v>0</v>
      </c>
      <c r="AM61" s="58">
        <f t="shared" ref="AM61" si="172">AL61/4</f>
        <v>0</v>
      </c>
      <c r="AN61" s="59" t="str">
        <f t="shared" ref="AN61:AO61" si="173">IF(C60="","",C60)</f>
        <v/>
      </c>
      <c r="AO61" s="60" t="str">
        <f t="shared" si="173"/>
        <v/>
      </c>
      <c r="AP61" s="61" t="str">
        <f>IF(D60&lt;&gt;"",VLOOKUP(D60,$AU$2:$AV$6,2,FALSE),"")</f>
        <v/>
      </c>
      <c r="AQ61" s="58">
        <f t="shared" ref="AQ61" si="174">ROUNDDOWN(AL61/$AL$6,2)</f>
        <v>0</v>
      </c>
      <c r="AR61" s="58">
        <f t="shared" ref="AR61" si="175">IF(AP61=1,"",AQ61)</f>
        <v>0</v>
      </c>
    </row>
    <row r="62" spans="1:44" ht="15.95" customHeight="1">
      <c r="A62" s="9"/>
      <c r="B62" s="395" t="s">
        <v>70</v>
      </c>
      <c r="C62" s="380"/>
      <c r="D62" s="382"/>
      <c r="E62" s="384"/>
      <c r="F62" s="42" t="s">
        <v>235</v>
      </c>
      <c r="G62" s="64"/>
      <c r="H62" s="44"/>
      <c r="I62" s="43"/>
      <c r="J62" s="43"/>
      <c r="K62" s="43"/>
      <c r="L62" s="43"/>
      <c r="M62" s="45"/>
      <c r="N62" s="64"/>
      <c r="O62" s="44"/>
      <c r="P62" s="43"/>
      <c r="Q62" s="43"/>
      <c r="R62" s="43"/>
      <c r="S62" s="43"/>
      <c r="T62" s="45"/>
      <c r="U62" s="64"/>
      <c r="V62" s="44"/>
      <c r="W62" s="43"/>
      <c r="X62" s="43"/>
      <c r="Y62" s="43"/>
      <c r="Z62" s="43"/>
      <c r="AA62" s="45"/>
      <c r="AB62" s="64"/>
      <c r="AC62" s="44"/>
      <c r="AD62" s="43"/>
      <c r="AE62" s="43"/>
      <c r="AF62" s="43"/>
      <c r="AG62" s="43"/>
      <c r="AH62" s="45"/>
      <c r="AI62" s="65"/>
      <c r="AJ62" s="44"/>
      <c r="AK62" s="44"/>
      <c r="AL62" s="47">
        <f t="shared" ref="AL62" si="176">SUM(G63:AK63)</f>
        <v>0</v>
      </c>
      <c r="AM62" s="48"/>
      <c r="AN62" s="49"/>
      <c r="AO62" s="50"/>
      <c r="AP62" s="48"/>
      <c r="AQ62" s="51"/>
      <c r="AR62" s="51"/>
    </row>
    <row r="63" spans="1:44" ht="15.95" customHeight="1">
      <c r="A63" s="9"/>
      <c r="B63" s="395"/>
      <c r="C63" s="396"/>
      <c r="D63" s="397"/>
      <c r="E63" s="398"/>
      <c r="F63" s="52" t="s">
        <v>37</v>
      </c>
      <c r="G63" s="53" t="str">
        <f t="shared" ref="G63:AK63" si="177">IF(G62&lt;&gt;"",VLOOKUP(G62,$AC$197:$AL$221,9,FALSE),"")</f>
        <v/>
      </c>
      <c r="H63" s="54" t="str">
        <f t="shared" si="177"/>
        <v/>
      </c>
      <c r="I63" s="54" t="str">
        <f t="shared" si="177"/>
        <v/>
      </c>
      <c r="J63" s="54" t="str">
        <f t="shared" si="177"/>
        <v/>
      </c>
      <c r="K63" s="54" t="str">
        <f t="shared" si="177"/>
        <v/>
      </c>
      <c r="L63" s="54" t="str">
        <f t="shared" si="177"/>
        <v/>
      </c>
      <c r="M63" s="55" t="str">
        <f t="shared" si="177"/>
        <v/>
      </c>
      <c r="N63" s="53" t="str">
        <f t="shared" si="177"/>
        <v/>
      </c>
      <c r="O63" s="54" t="str">
        <f t="shared" si="177"/>
        <v/>
      </c>
      <c r="P63" s="54" t="str">
        <f t="shared" si="177"/>
        <v/>
      </c>
      <c r="Q63" s="54" t="str">
        <f t="shared" si="177"/>
        <v/>
      </c>
      <c r="R63" s="54" t="str">
        <f t="shared" si="177"/>
        <v/>
      </c>
      <c r="S63" s="54" t="str">
        <f t="shared" si="177"/>
        <v/>
      </c>
      <c r="T63" s="55" t="str">
        <f t="shared" si="177"/>
        <v/>
      </c>
      <c r="U63" s="53" t="str">
        <f t="shared" si="177"/>
        <v/>
      </c>
      <c r="V63" s="54" t="str">
        <f t="shared" si="177"/>
        <v/>
      </c>
      <c r="W63" s="54" t="str">
        <f t="shared" si="177"/>
        <v/>
      </c>
      <c r="X63" s="54" t="str">
        <f t="shared" si="177"/>
        <v/>
      </c>
      <c r="Y63" s="54" t="str">
        <f t="shared" si="177"/>
        <v/>
      </c>
      <c r="Z63" s="54" t="str">
        <f t="shared" si="177"/>
        <v/>
      </c>
      <c r="AA63" s="55" t="str">
        <f t="shared" si="177"/>
        <v/>
      </c>
      <c r="AB63" s="53" t="str">
        <f t="shared" si="177"/>
        <v/>
      </c>
      <c r="AC63" s="54" t="str">
        <f t="shared" si="177"/>
        <v/>
      </c>
      <c r="AD63" s="54" t="str">
        <f t="shared" si="177"/>
        <v/>
      </c>
      <c r="AE63" s="54" t="str">
        <f t="shared" si="177"/>
        <v/>
      </c>
      <c r="AF63" s="54" t="str">
        <f t="shared" si="177"/>
        <v/>
      </c>
      <c r="AG63" s="54" t="str">
        <f t="shared" si="177"/>
        <v/>
      </c>
      <c r="AH63" s="55" t="str">
        <f t="shared" si="177"/>
        <v/>
      </c>
      <c r="AI63" s="56" t="str">
        <f t="shared" si="177"/>
        <v/>
      </c>
      <c r="AJ63" s="54" t="str">
        <f t="shared" si="177"/>
        <v/>
      </c>
      <c r="AK63" s="54" t="str">
        <f t="shared" si="177"/>
        <v/>
      </c>
      <c r="AL63" s="57">
        <f t="shared" ref="AL63" si="178">SUM(G63:AH63)</f>
        <v>0</v>
      </c>
      <c r="AM63" s="58">
        <f t="shared" ref="AM63" si="179">AL63/4</f>
        <v>0</v>
      </c>
      <c r="AN63" s="59" t="str">
        <f t="shared" ref="AN63:AO63" si="180">IF(C62="","",C62)</f>
        <v/>
      </c>
      <c r="AO63" s="60" t="str">
        <f t="shared" si="180"/>
        <v/>
      </c>
      <c r="AP63" s="61" t="str">
        <f>IF(D62&lt;&gt;"",VLOOKUP(D62,$AU$2:$AV$6,2,FALSE),"")</f>
        <v/>
      </c>
      <c r="AQ63" s="58">
        <f>ROUNDDOWN(AL63/$AL$6,2)</f>
        <v>0</v>
      </c>
      <c r="AR63" s="58">
        <f t="shared" ref="AR63" si="181">IF(AP63=1,"",AQ63)</f>
        <v>0</v>
      </c>
    </row>
    <row r="64" spans="1:44" ht="15.95" customHeight="1">
      <c r="A64" s="9"/>
      <c r="B64" s="395" t="s">
        <v>72</v>
      </c>
      <c r="C64" s="380"/>
      <c r="D64" s="382"/>
      <c r="E64" s="384"/>
      <c r="F64" s="42" t="s">
        <v>235</v>
      </c>
      <c r="G64" s="64"/>
      <c r="H64" s="44"/>
      <c r="I64" s="43"/>
      <c r="J64" s="43"/>
      <c r="K64" s="43"/>
      <c r="L64" s="43"/>
      <c r="M64" s="45"/>
      <c r="N64" s="64"/>
      <c r="O64" s="44"/>
      <c r="P64" s="43"/>
      <c r="Q64" s="43"/>
      <c r="R64" s="43"/>
      <c r="S64" s="43"/>
      <c r="T64" s="45"/>
      <c r="U64" s="64"/>
      <c r="V64" s="44"/>
      <c r="W64" s="43"/>
      <c r="X64" s="43"/>
      <c r="Y64" s="43"/>
      <c r="Z64" s="43"/>
      <c r="AA64" s="45"/>
      <c r="AB64" s="64"/>
      <c r="AC64" s="44"/>
      <c r="AD64" s="43"/>
      <c r="AE64" s="43"/>
      <c r="AF64" s="43"/>
      <c r="AG64" s="43"/>
      <c r="AH64" s="45"/>
      <c r="AI64" s="65"/>
      <c r="AJ64" s="44"/>
      <c r="AK64" s="44"/>
      <c r="AL64" s="47">
        <f t="shared" ref="AL64" si="182">SUM(G65:AK65)</f>
        <v>0</v>
      </c>
      <c r="AM64" s="48"/>
      <c r="AN64" s="49"/>
      <c r="AO64" s="50"/>
      <c r="AP64" s="48"/>
      <c r="AQ64" s="51"/>
      <c r="AR64" s="51"/>
    </row>
    <row r="65" spans="1:44" ht="15.95" customHeight="1">
      <c r="A65" s="9"/>
      <c r="B65" s="395"/>
      <c r="C65" s="396"/>
      <c r="D65" s="397"/>
      <c r="E65" s="398"/>
      <c r="F65" s="52" t="s">
        <v>37</v>
      </c>
      <c r="G65" s="53" t="str">
        <f t="shared" ref="G65:AK65" si="183">IF(G64&lt;&gt;"",VLOOKUP(G64,$AC$197:$AL$221,9,FALSE),"")</f>
        <v/>
      </c>
      <c r="H65" s="54" t="str">
        <f t="shared" si="183"/>
        <v/>
      </c>
      <c r="I65" s="54" t="str">
        <f t="shared" si="183"/>
        <v/>
      </c>
      <c r="J65" s="54" t="str">
        <f t="shared" si="183"/>
        <v/>
      </c>
      <c r="K65" s="54" t="str">
        <f t="shared" si="183"/>
        <v/>
      </c>
      <c r="L65" s="54" t="str">
        <f t="shared" si="183"/>
        <v/>
      </c>
      <c r="M65" s="55" t="str">
        <f t="shared" si="183"/>
        <v/>
      </c>
      <c r="N65" s="53" t="str">
        <f t="shared" si="183"/>
        <v/>
      </c>
      <c r="O65" s="54" t="str">
        <f t="shared" si="183"/>
        <v/>
      </c>
      <c r="P65" s="54" t="str">
        <f t="shared" si="183"/>
        <v/>
      </c>
      <c r="Q65" s="54" t="str">
        <f t="shared" si="183"/>
        <v/>
      </c>
      <c r="R65" s="54" t="str">
        <f t="shared" si="183"/>
        <v/>
      </c>
      <c r="S65" s="54" t="str">
        <f t="shared" si="183"/>
        <v/>
      </c>
      <c r="T65" s="55" t="str">
        <f t="shared" si="183"/>
        <v/>
      </c>
      <c r="U65" s="53" t="str">
        <f t="shared" si="183"/>
        <v/>
      </c>
      <c r="V65" s="54" t="str">
        <f t="shared" si="183"/>
        <v/>
      </c>
      <c r="W65" s="54" t="str">
        <f t="shared" si="183"/>
        <v/>
      </c>
      <c r="X65" s="54" t="str">
        <f t="shared" si="183"/>
        <v/>
      </c>
      <c r="Y65" s="54" t="str">
        <f t="shared" si="183"/>
        <v/>
      </c>
      <c r="Z65" s="54" t="str">
        <f t="shared" si="183"/>
        <v/>
      </c>
      <c r="AA65" s="55" t="str">
        <f t="shared" si="183"/>
        <v/>
      </c>
      <c r="AB65" s="53" t="str">
        <f t="shared" si="183"/>
        <v/>
      </c>
      <c r="AC65" s="54" t="str">
        <f t="shared" si="183"/>
        <v/>
      </c>
      <c r="AD65" s="54" t="str">
        <f t="shared" si="183"/>
        <v/>
      </c>
      <c r="AE65" s="54" t="str">
        <f t="shared" si="183"/>
        <v/>
      </c>
      <c r="AF65" s="54" t="str">
        <f t="shared" si="183"/>
        <v/>
      </c>
      <c r="AG65" s="54" t="str">
        <f t="shared" si="183"/>
        <v/>
      </c>
      <c r="AH65" s="55" t="str">
        <f t="shared" si="183"/>
        <v/>
      </c>
      <c r="AI65" s="56" t="str">
        <f t="shared" si="183"/>
        <v/>
      </c>
      <c r="AJ65" s="54" t="str">
        <f t="shared" si="183"/>
        <v/>
      </c>
      <c r="AK65" s="54" t="str">
        <f t="shared" si="183"/>
        <v/>
      </c>
      <c r="AL65" s="57">
        <f t="shared" ref="AL65" si="184">SUM(G65:AH65)</f>
        <v>0</v>
      </c>
      <c r="AM65" s="58">
        <f t="shared" ref="AM65" si="185">AL65/4</f>
        <v>0</v>
      </c>
      <c r="AN65" s="59" t="str">
        <f t="shared" ref="AN65:AO65" si="186">IF(C64="","",C64)</f>
        <v/>
      </c>
      <c r="AO65" s="60" t="str">
        <f t="shared" si="186"/>
        <v/>
      </c>
      <c r="AP65" s="61" t="str">
        <f>IF(D64&lt;&gt;"",VLOOKUP(D64,$AU$2:$AV$6,2,FALSE),"")</f>
        <v/>
      </c>
      <c r="AQ65" s="58">
        <f t="shared" ref="AQ65" si="187">ROUNDDOWN(AL65/$AL$6,2)</f>
        <v>0</v>
      </c>
      <c r="AR65" s="58">
        <f t="shared" ref="AR65" si="188">IF(AP65=1,"",AQ65)</f>
        <v>0</v>
      </c>
    </row>
    <row r="66" spans="1:44" ht="15.95" customHeight="1">
      <c r="A66" s="9"/>
      <c r="B66" s="395" t="s">
        <v>73</v>
      </c>
      <c r="C66" s="380"/>
      <c r="D66" s="382"/>
      <c r="E66" s="384"/>
      <c r="F66" s="42" t="s">
        <v>235</v>
      </c>
      <c r="G66" s="64"/>
      <c r="H66" s="44"/>
      <c r="I66" s="43"/>
      <c r="J66" s="43"/>
      <c r="K66" s="43"/>
      <c r="L66" s="43"/>
      <c r="M66" s="45"/>
      <c r="N66" s="64"/>
      <c r="O66" s="44"/>
      <c r="P66" s="43"/>
      <c r="Q66" s="43"/>
      <c r="R66" s="43"/>
      <c r="S66" s="43"/>
      <c r="T66" s="45"/>
      <c r="U66" s="64"/>
      <c r="V66" s="44"/>
      <c r="W66" s="43"/>
      <c r="X66" s="43"/>
      <c r="Y66" s="43"/>
      <c r="Z66" s="43"/>
      <c r="AA66" s="45"/>
      <c r="AB66" s="64"/>
      <c r="AC66" s="44"/>
      <c r="AD66" s="43"/>
      <c r="AE66" s="43"/>
      <c r="AF66" s="43"/>
      <c r="AG66" s="43"/>
      <c r="AH66" s="45"/>
      <c r="AI66" s="46"/>
      <c r="AJ66" s="43"/>
      <c r="AK66" s="43"/>
      <c r="AL66" s="47">
        <f t="shared" ref="AL66" si="189">SUM(G67:AK67)</f>
        <v>0</v>
      </c>
      <c r="AM66" s="48"/>
      <c r="AN66" s="49"/>
      <c r="AO66" s="50"/>
      <c r="AP66" s="48"/>
      <c r="AQ66" s="51"/>
      <c r="AR66" s="51"/>
    </row>
    <row r="67" spans="1:44" ht="15.95" customHeight="1">
      <c r="A67" s="9"/>
      <c r="B67" s="395"/>
      <c r="C67" s="396"/>
      <c r="D67" s="397"/>
      <c r="E67" s="398"/>
      <c r="F67" s="52" t="s">
        <v>37</v>
      </c>
      <c r="G67" s="53" t="str">
        <f t="shared" ref="G67:AK67" si="190">IF(G66&lt;&gt;"",VLOOKUP(G66,$AC$197:$AL$221,9,FALSE),"")</f>
        <v/>
      </c>
      <c r="H67" s="54" t="str">
        <f t="shared" si="190"/>
        <v/>
      </c>
      <c r="I67" s="54" t="str">
        <f t="shared" si="190"/>
        <v/>
      </c>
      <c r="J67" s="54" t="str">
        <f t="shared" si="190"/>
        <v/>
      </c>
      <c r="K67" s="54" t="str">
        <f t="shared" si="190"/>
        <v/>
      </c>
      <c r="L67" s="54" t="str">
        <f t="shared" si="190"/>
        <v/>
      </c>
      <c r="M67" s="55" t="str">
        <f t="shared" si="190"/>
        <v/>
      </c>
      <c r="N67" s="53" t="str">
        <f t="shared" si="190"/>
        <v/>
      </c>
      <c r="O67" s="54" t="str">
        <f t="shared" si="190"/>
        <v/>
      </c>
      <c r="P67" s="54" t="str">
        <f t="shared" si="190"/>
        <v/>
      </c>
      <c r="Q67" s="54" t="str">
        <f t="shared" si="190"/>
        <v/>
      </c>
      <c r="R67" s="54" t="str">
        <f t="shared" si="190"/>
        <v/>
      </c>
      <c r="S67" s="54" t="str">
        <f t="shared" si="190"/>
        <v/>
      </c>
      <c r="T67" s="55" t="str">
        <f t="shared" si="190"/>
        <v/>
      </c>
      <c r="U67" s="53" t="str">
        <f t="shared" si="190"/>
        <v/>
      </c>
      <c r="V67" s="54" t="str">
        <f t="shared" si="190"/>
        <v/>
      </c>
      <c r="W67" s="54" t="str">
        <f t="shared" si="190"/>
        <v/>
      </c>
      <c r="X67" s="54" t="str">
        <f t="shared" si="190"/>
        <v/>
      </c>
      <c r="Y67" s="54" t="str">
        <f t="shared" si="190"/>
        <v/>
      </c>
      <c r="Z67" s="54" t="str">
        <f t="shared" si="190"/>
        <v/>
      </c>
      <c r="AA67" s="55" t="str">
        <f t="shared" si="190"/>
        <v/>
      </c>
      <c r="AB67" s="53" t="str">
        <f t="shared" si="190"/>
        <v/>
      </c>
      <c r="AC67" s="54" t="str">
        <f t="shared" si="190"/>
        <v/>
      </c>
      <c r="AD67" s="54" t="str">
        <f t="shared" si="190"/>
        <v/>
      </c>
      <c r="AE67" s="54" t="str">
        <f t="shared" si="190"/>
        <v/>
      </c>
      <c r="AF67" s="54" t="str">
        <f t="shared" si="190"/>
        <v/>
      </c>
      <c r="AG67" s="54" t="str">
        <f t="shared" si="190"/>
        <v/>
      </c>
      <c r="AH67" s="55" t="str">
        <f t="shared" si="190"/>
        <v/>
      </c>
      <c r="AI67" s="56" t="str">
        <f t="shared" si="190"/>
        <v/>
      </c>
      <c r="AJ67" s="54" t="str">
        <f t="shared" si="190"/>
        <v/>
      </c>
      <c r="AK67" s="54" t="str">
        <f t="shared" si="190"/>
        <v/>
      </c>
      <c r="AL67" s="57">
        <f t="shared" ref="AL67" si="191">SUM(G67:AH67)</f>
        <v>0</v>
      </c>
      <c r="AM67" s="58">
        <f t="shared" ref="AM67" si="192">AL67/4</f>
        <v>0</v>
      </c>
      <c r="AN67" s="59" t="str">
        <f t="shared" ref="AN67:AO67" si="193">IF(C66="","",C66)</f>
        <v/>
      </c>
      <c r="AO67" s="60" t="str">
        <f t="shared" si="193"/>
        <v/>
      </c>
      <c r="AP67" s="61" t="str">
        <f>IF(D66&lt;&gt;"",VLOOKUP(D66,$AU$2:$AV$6,2,FALSE),"")</f>
        <v/>
      </c>
      <c r="AQ67" s="58">
        <f t="shared" ref="AQ67" si="194">ROUNDDOWN(AL67/$AL$6,2)</f>
        <v>0</v>
      </c>
      <c r="AR67" s="58">
        <f t="shared" ref="AR67" si="195">IF(AP67=1,"",AQ67)</f>
        <v>0</v>
      </c>
    </row>
    <row r="68" spans="1:44" ht="15.95" customHeight="1">
      <c r="A68" s="9"/>
      <c r="B68" s="395" t="s">
        <v>74</v>
      </c>
      <c r="C68" s="380"/>
      <c r="D68" s="382"/>
      <c r="E68" s="384"/>
      <c r="F68" s="42" t="s">
        <v>235</v>
      </c>
      <c r="G68" s="64"/>
      <c r="H68" s="44"/>
      <c r="I68" s="43"/>
      <c r="J68" s="43"/>
      <c r="K68" s="43"/>
      <c r="L68" s="43"/>
      <c r="M68" s="45"/>
      <c r="N68" s="64"/>
      <c r="O68" s="44"/>
      <c r="P68" s="43"/>
      <c r="Q68" s="43"/>
      <c r="R68" s="43"/>
      <c r="S68" s="43"/>
      <c r="T68" s="45"/>
      <c r="U68" s="64"/>
      <c r="V68" s="44"/>
      <c r="W68" s="43"/>
      <c r="X68" s="43"/>
      <c r="Y68" s="43"/>
      <c r="Z68" s="43"/>
      <c r="AA68" s="45"/>
      <c r="AB68" s="64"/>
      <c r="AC68" s="44"/>
      <c r="AD68" s="43"/>
      <c r="AE68" s="43"/>
      <c r="AF68" s="43"/>
      <c r="AG68" s="43"/>
      <c r="AH68" s="45"/>
      <c r="AI68" s="46"/>
      <c r="AJ68" s="43"/>
      <c r="AK68" s="43"/>
      <c r="AL68" s="47">
        <f t="shared" ref="AL68" si="196">SUM(G69:AK69)</f>
        <v>0</v>
      </c>
      <c r="AM68" s="48"/>
      <c r="AN68" s="49"/>
      <c r="AO68" s="50"/>
      <c r="AP68" s="48"/>
      <c r="AQ68" s="51"/>
      <c r="AR68" s="51"/>
    </row>
    <row r="69" spans="1:44" ht="15.95" customHeight="1">
      <c r="A69" s="9"/>
      <c r="B69" s="395"/>
      <c r="C69" s="396"/>
      <c r="D69" s="397"/>
      <c r="E69" s="398"/>
      <c r="F69" s="52" t="s">
        <v>37</v>
      </c>
      <c r="G69" s="53" t="str">
        <f t="shared" ref="G69:AK69" si="197">IF(G68&lt;&gt;"",VLOOKUP(G68,$AC$197:$AL$221,9,FALSE),"")</f>
        <v/>
      </c>
      <c r="H69" s="54" t="str">
        <f t="shared" si="197"/>
        <v/>
      </c>
      <c r="I69" s="54" t="str">
        <f t="shared" si="197"/>
        <v/>
      </c>
      <c r="J69" s="54" t="str">
        <f t="shared" si="197"/>
        <v/>
      </c>
      <c r="K69" s="54" t="str">
        <f t="shared" si="197"/>
        <v/>
      </c>
      <c r="L69" s="54" t="str">
        <f t="shared" si="197"/>
        <v/>
      </c>
      <c r="M69" s="55" t="str">
        <f t="shared" si="197"/>
        <v/>
      </c>
      <c r="N69" s="53" t="str">
        <f t="shared" si="197"/>
        <v/>
      </c>
      <c r="O69" s="54" t="str">
        <f t="shared" si="197"/>
        <v/>
      </c>
      <c r="P69" s="54" t="str">
        <f t="shared" si="197"/>
        <v/>
      </c>
      <c r="Q69" s="54" t="str">
        <f t="shared" si="197"/>
        <v/>
      </c>
      <c r="R69" s="54" t="str">
        <f t="shared" si="197"/>
        <v/>
      </c>
      <c r="S69" s="54" t="str">
        <f t="shared" si="197"/>
        <v/>
      </c>
      <c r="T69" s="55" t="str">
        <f t="shared" si="197"/>
        <v/>
      </c>
      <c r="U69" s="53" t="str">
        <f t="shared" si="197"/>
        <v/>
      </c>
      <c r="V69" s="54" t="str">
        <f t="shared" si="197"/>
        <v/>
      </c>
      <c r="W69" s="54" t="str">
        <f t="shared" si="197"/>
        <v/>
      </c>
      <c r="X69" s="54" t="str">
        <f t="shared" si="197"/>
        <v/>
      </c>
      <c r="Y69" s="54" t="str">
        <f t="shared" si="197"/>
        <v/>
      </c>
      <c r="Z69" s="54" t="str">
        <f t="shared" si="197"/>
        <v/>
      </c>
      <c r="AA69" s="55" t="str">
        <f t="shared" si="197"/>
        <v/>
      </c>
      <c r="AB69" s="53" t="str">
        <f t="shared" si="197"/>
        <v/>
      </c>
      <c r="AC69" s="54" t="str">
        <f t="shared" si="197"/>
        <v/>
      </c>
      <c r="AD69" s="54" t="str">
        <f t="shared" si="197"/>
        <v/>
      </c>
      <c r="AE69" s="54" t="str">
        <f t="shared" si="197"/>
        <v/>
      </c>
      <c r="AF69" s="54" t="str">
        <f t="shared" si="197"/>
        <v/>
      </c>
      <c r="AG69" s="54" t="str">
        <f t="shared" si="197"/>
        <v/>
      </c>
      <c r="AH69" s="55" t="str">
        <f t="shared" si="197"/>
        <v/>
      </c>
      <c r="AI69" s="56" t="str">
        <f t="shared" si="197"/>
        <v/>
      </c>
      <c r="AJ69" s="54" t="str">
        <f t="shared" si="197"/>
        <v/>
      </c>
      <c r="AK69" s="54" t="str">
        <f t="shared" si="197"/>
        <v/>
      </c>
      <c r="AL69" s="57">
        <f t="shared" ref="AL69" si="198">SUM(G69:AH69)</f>
        <v>0</v>
      </c>
      <c r="AM69" s="58">
        <f t="shared" ref="AM69" si="199">AL69/4</f>
        <v>0</v>
      </c>
      <c r="AN69" s="59" t="str">
        <f t="shared" ref="AN69:AO69" si="200">IF(C68="","",C68)</f>
        <v/>
      </c>
      <c r="AO69" s="60" t="str">
        <f t="shared" si="200"/>
        <v/>
      </c>
      <c r="AP69" s="61" t="str">
        <f>IF(D68&lt;&gt;"",VLOOKUP(D68,$AU$2:$AV$6,2,FALSE),"")</f>
        <v/>
      </c>
      <c r="AQ69" s="58">
        <f t="shared" ref="AQ69" si="201">ROUNDDOWN(AL69/$AL$6,2)</f>
        <v>0</v>
      </c>
      <c r="AR69" s="58">
        <f t="shared" ref="AR69" si="202">IF(AP69=1,"",AQ69)</f>
        <v>0</v>
      </c>
    </row>
    <row r="70" spans="1:44" ht="15.95" customHeight="1">
      <c r="A70" s="9"/>
      <c r="B70" s="395" t="s">
        <v>75</v>
      </c>
      <c r="C70" s="380"/>
      <c r="D70" s="382"/>
      <c r="E70" s="384"/>
      <c r="F70" s="42" t="s">
        <v>235</v>
      </c>
      <c r="G70" s="64"/>
      <c r="H70" s="44"/>
      <c r="I70" s="43"/>
      <c r="J70" s="43"/>
      <c r="K70" s="43"/>
      <c r="L70" s="43"/>
      <c r="M70" s="45"/>
      <c r="N70" s="64"/>
      <c r="O70" s="44"/>
      <c r="P70" s="43"/>
      <c r="Q70" s="43"/>
      <c r="R70" s="43"/>
      <c r="S70" s="43"/>
      <c r="T70" s="45"/>
      <c r="U70" s="64"/>
      <c r="V70" s="44"/>
      <c r="W70" s="43"/>
      <c r="X70" s="43"/>
      <c r="Y70" s="43"/>
      <c r="Z70" s="43"/>
      <c r="AA70" s="45"/>
      <c r="AB70" s="64"/>
      <c r="AC70" s="44"/>
      <c r="AD70" s="43"/>
      <c r="AE70" s="43"/>
      <c r="AF70" s="43"/>
      <c r="AG70" s="43"/>
      <c r="AH70" s="45"/>
      <c r="AI70" s="65"/>
      <c r="AJ70" s="44"/>
      <c r="AK70" s="44"/>
      <c r="AL70" s="47">
        <f t="shared" ref="AL70" si="203">SUM(G71:AK71)</f>
        <v>0</v>
      </c>
      <c r="AM70" s="48"/>
      <c r="AN70" s="49"/>
      <c r="AO70" s="50"/>
      <c r="AP70" s="48"/>
      <c r="AQ70" s="51"/>
      <c r="AR70" s="51"/>
    </row>
    <row r="71" spans="1:44" ht="15.95" customHeight="1">
      <c r="A71" s="9"/>
      <c r="B71" s="395"/>
      <c r="C71" s="396"/>
      <c r="D71" s="397"/>
      <c r="E71" s="398"/>
      <c r="F71" s="52" t="s">
        <v>37</v>
      </c>
      <c r="G71" s="53" t="str">
        <f t="shared" ref="G71:AK71" si="204">IF(G70&lt;&gt;"",VLOOKUP(G70,$AC$197:$AL$221,9,FALSE),"")</f>
        <v/>
      </c>
      <c r="H71" s="54" t="str">
        <f t="shared" si="204"/>
        <v/>
      </c>
      <c r="I71" s="54" t="str">
        <f t="shared" si="204"/>
        <v/>
      </c>
      <c r="J71" s="54" t="str">
        <f t="shared" si="204"/>
        <v/>
      </c>
      <c r="K71" s="54" t="str">
        <f t="shared" si="204"/>
        <v/>
      </c>
      <c r="L71" s="54" t="str">
        <f t="shared" si="204"/>
        <v/>
      </c>
      <c r="M71" s="55" t="str">
        <f t="shared" si="204"/>
        <v/>
      </c>
      <c r="N71" s="53" t="str">
        <f t="shared" si="204"/>
        <v/>
      </c>
      <c r="O71" s="54" t="str">
        <f t="shared" si="204"/>
        <v/>
      </c>
      <c r="P71" s="54" t="str">
        <f t="shared" si="204"/>
        <v/>
      </c>
      <c r="Q71" s="54" t="str">
        <f t="shared" si="204"/>
        <v/>
      </c>
      <c r="R71" s="54" t="str">
        <f t="shared" si="204"/>
        <v/>
      </c>
      <c r="S71" s="54" t="str">
        <f t="shared" si="204"/>
        <v/>
      </c>
      <c r="T71" s="55" t="str">
        <f t="shared" si="204"/>
        <v/>
      </c>
      <c r="U71" s="53" t="str">
        <f t="shared" si="204"/>
        <v/>
      </c>
      <c r="V71" s="54" t="str">
        <f t="shared" si="204"/>
        <v/>
      </c>
      <c r="W71" s="54" t="str">
        <f t="shared" si="204"/>
        <v/>
      </c>
      <c r="X71" s="54" t="str">
        <f t="shared" si="204"/>
        <v/>
      </c>
      <c r="Y71" s="54" t="str">
        <f t="shared" si="204"/>
        <v/>
      </c>
      <c r="Z71" s="54" t="str">
        <f t="shared" si="204"/>
        <v/>
      </c>
      <c r="AA71" s="55" t="str">
        <f t="shared" si="204"/>
        <v/>
      </c>
      <c r="AB71" s="53" t="str">
        <f t="shared" si="204"/>
        <v/>
      </c>
      <c r="AC71" s="54" t="str">
        <f t="shared" si="204"/>
        <v/>
      </c>
      <c r="AD71" s="54" t="str">
        <f t="shared" si="204"/>
        <v/>
      </c>
      <c r="AE71" s="54" t="str">
        <f t="shared" si="204"/>
        <v/>
      </c>
      <c r="AF71" s="54" t="str">
        <f t="shared" si="204"/>
        <v/>
      </c>
      <c r="AG71" s="54" t="str">
        <f t="shared" si="204"/>
        <v/>
      </c>
      <c r="AH71" s="55" t="str">
        <f t="shared" si="204"/>
        <v/>
      </c>
      <c r="AI71" s="56" t="str">
        <f t="shared" si="204"/>
        <v/>
      </c>
      <c r="AJ71" s="54" t="str">
        <f t="shared" si="204"/>
        <v/>
      </c>
      <c r="AK71" s="54" t="str">
        <f t="shared" si="204"/>
        <v/>
      </c>
      <c r="AL71" s="57">
        <f t="shared" ref="AL71" si="205">SUM(G71:AH71)</f>
        <v>0</v>
      </c>
      <c r="AM71" s="58">
        <f t="shared" ref="AM71" si="206">AL71/4</f>
        <v>0</v>
      </c>
      <c r="AN71" s="59" t="str">
        <f t="shared" ref="AN71:AO71" si="207">IF(C70="","",C70)</f>
        <v/>
      </c>
      <c r="AO71" s="60" t="str">
        <f t="shared" si="207"/>
        <v/>
      </c>
      <c r="AP71" s="61" t="str">
        <f>IF(D70&lt;&gt;"",VLOOKUP(D70,$AU$2:$AV$6,2,FALSE),"")</f>
        <v/>
      </c>
      <c r="AQ71" s="58">
        <f t="shared" ref="AQ71" si="208">ROUNDDOWN(AL71/$AL$6,2)</f>
        <v>0</v>
      </c>
      <c r="AR71" s="58">
        <f t="shared" ref="AR71" si="209">IF(AP71=1,"",AQ71)</f>
        <v>0</v>
      </c>
    </row>
    <row r="72" spans="1:44" ht="15.95" customHeight="1">
      <c r="A72" s="9"/>
      <c r="B72" s="395" t="s">
        <v>76</v>
      </c>
      <c r="C72" s="380"/>
      <c r="D72" s="382"/>
      <c r="E72" s="384"/>
      <c r="F72" s="42" t="s">
        <v>235</v>
      </c>
      <c r="G72" s="64"/>
      <c r="H72" s="44"/>
      <c r="I72" s="43"/>
      <c r="J72" s="43"/>
      <c r="K72" s="43"/>
      <c r="L72" s="43"/>
      <c r="M72" s="45"/>
      <c r="N72" s="64"/>
      <c r="O72" s="44"/>
      <c r="P72" s="43"/>
      <c r="Q72" s="43"/>
      <c r="R72" s="43"/>
      <c r="S72" s="43"/>
      <c r="T72" s="45"/>
      <c r="U72" s="64"/>
      <c r="V72" s="44"/>
      <c r="W72" s="43"/>
      <c r="X72" s="43"/>
      <c r="Y72" s="43"/>
      <c r="Z72" s="43"/>
      <c r="AA72" s="45"/>
      <c r="AB72" s="64"/>
      <c r="AC72" s="44"/>
      <c r="AD72" s="43"/>
      <c r="AE72" s="43"/>
      <c r="AF72" s="43"/>
      <c r="AG72" s="43"/>
      <c r="AH72" s="45"/>
      <c r="AI72" s="65"/>
      <c r="AJ72" s="44"/>
      <c r="AK72" s="44"/>
      <c r="AL72" s="47">
        <f t="shared" ref="AL72" si="210">SUM(G73:AK73)</f>
        <v>0</v>
      </c>
      <c r="AM72" s="48"/>
      <c r="AN72" s="49"/>
      <c r="AO72" s="50"/>
      <c r="AP72" s="48"/>
      <c r="AQ72" s="51"/>
      <c r="AR72" s="51"/>
    </row>
    <row r="73" spans="1:44" ht="15.95" customHeight="1">
      <c r="A73" s="9"/>
      <c r="B73" s="395"/>
      <c r="C73" s="396"/>
      <c r="D73" s="397"/>
      <c r="E73" s="398"/>
      <c r="F73" s="52" t="s">
        <v>37</v>
      </c>
      <c r="G73" s="53" t="str">
        <f t="shared" ref="G73:AK73" si="211">IF(G72&lt;&gt;"",VLOOKUP(G72,$AC$197:$AL$221,9,FALSE),"")</f>
        <v/>
      </c>
      <c r="H73" s="54" t="str">
        <f t="shared" si="211"/>
        <v/>
      </c>
      <c r="I73" s="54" t="str">
        <f t="shared" si="211"/>
        <v/>
      </c>
      <c r="J73" s="54" t="str">
        <f t="shared" si="211"/>
        <v/>
      </c>
      <c r="K73" s="54" t="str">
        <f t="shared" si="211"/>
        <v/>
      </c>
      <c r="L73" s="54" t="str">
        <f t="shared" si="211"/>
        <v/>
      </c>
      <c r="M73" s="55" t="str">
        <f t="shared" si="211"/>
        <v/>
      </c>
      <c r="N73" s="53" t="str">
        <f t="shared" si="211"/>
        <v/>
      </c>
      <c r="O73" s="54" t="str">
        <f t="shared" si="211"/>
        <v/>
      </c>
      <c r="P73" s="54" t="str">
        <f t="shared" si="211"/>
        <v/>
      </c>
      <c r="Q73" s="54" t="str">
        <f t="shared" si="211"/>
        <v/>
      </c>
      <c r="R73" s="54" t="str">
        <f t="shared" si="211"/>
        <v/>
      </c>
      <c r="S73" s="54" t="str">
        <f t="shared" si="211"/>
        <v/>
      </c>
      <c r="T73" s="55" t="str">
        <f t="shared" si="211"/>
        <v/>
      </c>
      <c r="U73" s="53" t="str">
        <f t="shared" si="211"/>
        <v/>
      </c>
      <c r="V73" s="54" t="str">
        <f t="shared" si="211"/>
        <v/>
      </c>
      <c r="W73" s="54" t="str">
        <f t="shared" si="211"/>
        <v/>
      </c>
      <c r="X73" s="54" t="str">
        <f t="shared" si="211"/>
        <v/>
      </c>
      <c r="Y73" s="54" t="str">
        <f t="shared" si="211"/>
        <v/>
      </c>
      <c r="Z73" s="54" t="str">
        <f t="shared" si="211"/>
        <v/>
      </c>
      <c r="AA73" s="55" t="str">
        <f t="shared" si="211"/>
        <v/>
      </c>
      <c r="AB73" s="53" t="str">
        <f t="shared" si="211"/>
        <v/>
      </c>
      <c r="AC73" s="54" t="str">
        <f t="shared" si="211"/>
        <v/>
      </c>
      <c r="AD73" s="54" t="str">
        <f t="shared" si="211"/>
        <v/>
      </c>
      <c r="AE73" s="54" t="str">
        <f t="shared" si="211"/>
        <v/>
      </c>
      <c r="AF73" s="54" t="str">
        <f t="shared" si="211"/>
        <v/>
      </c>
      <c r="AG73" s="54" t="str">
        <f t="shared" si="211"/>
        <v/>
      </c>
      <c r="AH73" s="55" t="str">
        <f t="shared" si="211"/>
        <v/>
      </c>
      <c r="AI73" s="56" t="str">
        <f t="shared" si="211"/>
        <v/>
      </c>
      <c r="AJ73" s="54" t="str">
        <f t="shared" si="211"/>
        <v/>
      </c>
      <c r="AK73" s="54" t="str">
        <f t="shared" si="211"/>
        <v/>
      </c>
      <c r="AL73" s="57">
        <f t="shared" ref="AL73" si="212">SUM(G73:AH73)</f>
        <v>0</v>
      </c>
      <c r="AM73" s="58">
        <f t="shared" ref="AM73" si="213">AL73/4</f>
        <v>0</v>
      </c>
      <c r="AN73" s="59" t="str">
        <f t="shared" ref="AN73:AO73" si="214">IF(C72="","",C72)</f>
        <v/>
      </c>
      <c r="AO73" s="60" t="str">
        <f t="shared" si="214"/>
        <v/>
      </c>
      <c r="AP73" s="61" t="str">
        <f>IF(D72&lt;&gt;"",VLOOKUP(D72,$AU$2:$AV$6,2,FALSE),"")</f>
        <v/>
      </c>
      <c r="AQ73" s="58">
        <f t="shared" ref="AQ73" si="215">ROUNDDOWN(AL73/$AL$6,2)</f>
        <v>0</v>
      </c>
      <c r="AR73" s="58">
        <f t="shared" ref="AR73" si="216">IF(AP73=1,"",AQ73)</f>
        <v>0</v>
      </c>
    </row>
    <row r="74" spans="1:44" ht="15.95" customHeight="1">
      <c r="A74" s="9"/>
      <c r="B74" s="395" t="s">
        <v>77</v>
      </c>
      <c r="C74" s="380"/>
      <c r="D74" s="382"/>
      <c r="E74" s="384"/>
      <c r="F74" s="42" t="s">
        <v>235</v>
      </c>
      <c r="G74" s="64"/>
      <c r="H74" s="44"/>
      <c r="I74" s="43"/>
      <c r="J74" s="43"/>
      <c r="K74" s="43"/>
      <c r="L74" s="43"/>
      <c r="M74" s="45"/>
      <c r="N74" s="64"/>
      <c r="O74" s="44"/>
      <c r="P74" s="43"/>
      <c r="Q74" s="43"/>
      <c r="R74" s="43"/>
      <c r="S74" s="43"/>
      <c r="T74" s="45"/>
      <c r="U74" s="64"/>
      <c r="V74" s="44"/>
      <c r="W74" s="43"/>
      <c r="X74" s="43"/>
      <c r="Y74" s="43"/>
      <c r="Z74" s="43"/>
      <c r="AA74" s="45"/>
      <c r="AB74" s="64"/>
      <c r="AC74" s="44"/>
      <c r="AD74" s="43"/>
      <c r="AE74" s="43"/>
      <c r="AF74" s="43"/>
      <c r="AG74" s="43"/>
      <c r="AH74" s="45"/>
      <c r="AI74" s="46"/>
      <c r="AJ74" s="43"/>
      <c r="AK74" s="43"/>
      <c r="AL74" s="47">
        <f t="shared" ref="AL74" si="217">SUM(G75:AK75)</f>
        <v>0</v>
      </c>
      <c r="AM74" s="48"/>
      <c r="AN74" s="49"/>
      <c r="AO74" s="50"/>
      <c r="AP74" s="48"/>
      <c r="AQ74" s="51"/>
      <c r="AR74" s="51"/>
    </row>
    <row r="75" spans="1:44" ht="15.95" customHeight="1">
      <c r="A75" s="9"/>
      <c r="B75" s="395"/>
      <c r="C75" s="396"/>
      <c r="D75" s="397"/>
      <c r="E75" s="398"/>
      <c r="F75" s="52" t="s">
        <v>37</v>
      </c>
      <c r="G75" s="53" t="str">
        <f t="shared" ref="G75:AK75" si="218">IF(G74&lt;&gt;"",VLOOKUP(G74,$AC$197:$AL$221,9,FALSE),"")</f>
        <v/>
      </c>
      <c r="H75" s="54" t="str">
        <f t="shared" si="218"/>
        <v/>
      </c>
      <c r="I75" s="54" t="str">
        <f t="shared" si="218"/>
        <v/>
      </c>
      <c r="J75" s="54" t="str">
        <f t="shared" si="218"/>
        <v/>
      </c>
      <c r="K75" s="54" t="str">
        <f t="shared" si="218"/>
        <v/>
      </c>
      <c r="L75" s="54" t="str">
        <f t="shared" si="218"/>
        <v/>
      </c>
      <c r="M75" s="55" t="str">
        <f t="shared" si="218"/>
        <v/>
      </c>
      <c r="N75" s="53" t="str">
        <f t="shared" si="218"/>
        <v/>
      </c>
      <c r="O75" s="54" t="str">
        <f t="shared" si="218"/>
        <v/>
      </c>
      <c r="P75" s="54" t="str">
        <f t="shared" si="218"/>
        <v/>
      </c>
      <c r="Q75" s="54" t="str">
        <f t="shared" si="218"/>
        <v/>
      </c>
      <c r="R75" s="54" t="str">
        <f t="shared" si="218"/>
        <v/>
      </c>
      <c r="S75" s="54" t="str">
        <f t="shared" si="218"/>
        <v/>
      </c>
      <c r="T75" s="55" t="str">
        <f t="shared" si="218"/>
        <v/>
      </c>
      <c r="U75" s="53" t="str">
        <f t="shared" si="218"/>
        <v/>
      </c>
      <c r="V75" s="54" t="str">
        <f t="shared" si="218"/>
        <v/>
      </c>
      <c r="W75" s="54" t="str">
        <f t="shared" si="218"/>
        <v/>
      </c>
      <c r="X75" s="54" t="str">
        <f t="shared" si="218"/>
        <v/>
      </c>
      <c r="Y75" s="54" t="str">
        <f t="shared" si="218"/>
        <v/>
      </c>
      <c r="Z75" s="54" t="str">
        <f t="shared" si="218"/>
        <v/>
      </c>
      <c r="AA75" s="55" t="str">
        <f t="shared" si="218"/>
        <v/>
      </c>
      <c r="AB75" s="53" t="str">
        <f t="shared" si="218"/>
        <v/>
      </c>
      <c r="AC75" s="54" t="str">
        <f t="shared" si="218"/>
        <v/>
      </c>
      <c r="AD75" s="54" t="str">
        <f t="shared" si="218"/>
        <v/>
      </c>
      <c r="AE75" s="54" t="str">
        <f t="shared" si="218"/>
        <v/>
      </c>
      <c r="AF75" s="54" t="str">
        <f t="shared" si="218"/>
        <v/>
      </c>
      <c r="AG75" s="54" t="str">
        <f t="shared" si="218"/>
        <v/>
      </c>
      <c r="AH75" s="55" t="str">
        <f t="shared" si="218"/>
        <v/>
      </c>
      <c r="AI75" s="56" t="str">
        <f t="shared" si="218"/>
        <v/>
      </c>
      <c r="AJ75" s="54" t="str">
        <f t="shared" si="218"/>
        <v/>
      </c>
      <c r="AK75" s="54" t="str">
        <f t="shared" si="218"/>
        <v/>
      </c>
      <c r="AL75" s="57">
        <f t="shared" ref="AL75" si="219">SUM(G75:AH75)</f>
        <v>0</v>
      </c>
      <c r="AM75" s="58">
        <f t="shared" ref="AM75" si="220">AL75/4</f>
        <v>0</v>
      </c>
      <c r="AN75" s="59" t="str">
        <f t="shared" ref="AN75:AO75" si="221">IF(C74="","",C74)</f>
        <v/>
      </c>
      <c r="AO75" s="60" t="str">
        <f t="shared" si="221"/>
        <v/>
      </c>
      <c r="AP75" s="61" t="str">
        <f>IF(D74&lt;&gt;"",VLOOKUP(D74,$AU$2:$AV$6,2,FALSE),"")</f>
        <v/>
      </c>
      <c r="AQ75" s="58">
        <f t="shared" ref="AQ75" si="222">ROUNDDOWN(AL75/$AL$6,2)</f>
        <v>0</v>
      </c>
      <c r="AR75" s="58">
        <f t="shared" ref="AR75" si="223">IF(AP75=1,"",AQ75)</f>
        <v>0</v>
      </c>
    </row>
    <row r="76" spans="1:44" ht="15.95" customHeight="1">
      <c r="A76" s="9"/>
      <c r="B76" s="395" t="s">
        <v>78</v>
      </c>
      <c r="C76" s="380"/>
      <c r="D76" s="382"/>
      <c r="E76" s="384"/>
      <c r="F76" s="42" t="s">
        <v>235</v>
      </c>
      <c r="G76" s="64"/>
      <c r="H76" s="44"/>
      <c r="I76" s="43"/>
      <c r="J76" s="43"/>
      <c r="K76" s="43"/>
      <c r="L76" s="43"/>
      <c r="M76" s="45"/>
      <c r="N76" s="64"/>
      <c r="O76" s="44"/>
      <c r="P76" s="43"/>
      <c r="Q76" s="43"/>
      <c r="R76" s="43"/>
      <c r="S76" s="43"/>
      <c r="T76" s="45"/>
      <c r="U76" s="64"/>
      <c r="V76" s="44"/>
      <c r="W76" s="43"/>
      <c r="X76" s="43"/>
      <c r="Y76" s="43"/>
      <c r="Z76" s="43"/>
      <c r="AA76" s="45"/>
      <c r="AB76" s="64"/>
      <c r="AC76" s="44"/>
      <c r="AD76" s="43"/>
      <c r="AE76" s="43"/>
      <c r="AF76" s="43"/>
      <c r="AG76" s="43"/>
      <c r="AH76" s="45"/>
      <c r="AI76" s="46"/>
      <c r="AJ76" s="43"/>
      <c r="AK76" s="43"/>
      <c r="AL76" s="47">
        <f t="shared" ref="AL76" si="224">SUM(G77:AK77)</f>
        <v>0</v>
      </c>
      <c r="AM76" s="48"/>
      <c r="AN76" s="49"/>
      <c r="AO76" s="50"/>
      <c r="AP76" s="48"/>
      <c r="AQ76" s="51"/>
      <c r="AR76" s="51"/>
    </row>
    <row r="77" spans="1:44" ht="15.95" customHeight="1">
      <c r="A77" s="9"/>
      <c r="B77" s="395"/>
      <c r="C77" s="396"/>
      <c r="D77" s="397"/>
      <c r="E77" s="398"/>
      <c r="F77" s="52" t="s">
        <v>37</v>
      </c>
      <c r="G77" s="53" t="str">
        <f t="shared" ref="G77:AK77" si="225">IF(G76&lt;&gt;"",VLOOKUP(G76,$AC$197:$AL$221,9,FALSE),"")</f>
        <v/>
      </c>
      <c r="H77" s="54" t="str">
        <f t="shared" si="225"/>
        <v/>
      </c>
      <c r="I77" s="54" t="str">
        <f t="shared" si="225"/>
        <v/>
      </c>
      <c r="J77" s="54" t="str">
        <f t="shared" si="225"/>
        <v/>
      </c>
      <c r="K77" s="54" t="str">
        <f t="shared" si="225"/>
        <v/>
      </c>
      <c r="L77" s="54" t="str">
        <f t="shared" si="225"/>
        <v/>
      </c>
      <c r="M77" s="55" t="str">
        <f t="shared" si="225"/>
        <v/>
      </c>
      <c r="N77" s="53" t="str">
        <f t="shared" si="225"/>
        <v/>
      </c>
      <c r="O77" s="54" t="str">
        <f t="shared" si="225"/>
        <v/>
      </c>
      <c r="P77" s="54" t="str">
        <f t="shared" si="225"/>
        <v/>
      </c>
      <c r="Q77" s="54" t="str">
        <f t="shared" si="225"/>
        <v/>
      </c>
      <c r="R77" s="54" t="str">
        <f t="shared" si="225"/>
        <v/>
      </c>
      <c r="S77" s="54" t="str">
        <f t="shared" si="225"/>
        <v/>
      </c>
      <c r="T77" s="55" t="str">
        <f t="shared" si="225"/>
        <v/>
      </c>
      <c r="U77" s="53" t="str">
        <f t="shared" si="225"/>
        <v/>
      </c>
      <c r="V77" s="54" t="str">
        <f t="shared" si="225"/>
        <v/>
      </c>
      <c r="W77" s="54" t="str">
        <f t="shared" si="225"/>
        <v/>
      </c>
      <c r="X77" s="54" t="str">
        <f t="shared" si="225"/>
        <v/>
      </c>
      <c r="Y77" s="54" t="str">
        <f t="shared" si="225"/>
        <v/>
      </c>
      <c r="Z77" s="54" t="str">
        <f t="shared" si="225"/>
        <v/>
      </c>
      <c r="AA77" s="55" t="str">
        <f t="shared" si="225"/>
        <v/>
      </c>
      <c r="AB77" s="53" t="str">
        <f t="shared" si="225"/>
        <v/>
      </c>
      <c r="AC77" s="54" t="str">
        <f t="shared" si="225"/>
        <v/>
      </c>
      <c r="AD77" s="54" t="str">
        <f t="shared" si="225"/>
        <v/>
      </c>
      <c r="AE77" s="54" t="str">
        <f t="shared" si="225"/>
        <v/>
      </c>
      <c r="AF77" s="54" t="str">
        <f t="shared" si="225"/>
        <v/>
      </c>
      <c r="AG77" s="54" t="str">
        <f t="shared" si="225"/>
        <v/>
      </c>
      <c r="AH77" s="55" t="str">
        <f t="shared" si="225"/>
        <v/>
      </c>
      <c r="AI77" s="56" t="str">
        <f t="shared" si="225"/>
        <v/>
      </c>
      <c r="AJ77" s="54" t="str">
        <f t="shared" si="225"/>
        <v/>
      </c>
      <c r="AK77" s="54" t="str">
        <f t="shared" si="225"/>
        <v/>
      </c>
      <c r="AL77" s="57">
        <f t="shared" ref="AL77" si="226">SUM(G77:AH77)</f>
        <v>0</v>
      </c>
      <c r="AM77" s="58">
        <f t="shared" ref="AM77" si="227">AL77/4</f>
        <v>0</v>
      </c>
      <c r="AN77" s="59" t="str">
        <f t="shared" ref="AN77:AO77" si="228">IF(C76="","",C76)</f>
        <v/>
      </c>
      <c r="AO77" s="60" t="str">
        <f t="shared" si="228"/>
        <v/>
      </c>
      <c r="AP77" s="61" t="str">
        <f>IF(D76&lt;&gt;"",VLOOKUP(D76,$AU$2:$AV$6,2,FALSE),"")</f>
        <v/>
      </c>
      <c r="AQ77" s="58">
        <f t="shared" ref="AQ77" si="229">ROUNDDOWN(AL77/$AL$6,2)</f>
        <v>0</v>
      </c>
      <c r="AR77" s="58">
        <f t="shared" ref="AR77" si="230">IF(AP77=1,"",AQ77)</f>
        <v>0</v>
      </c>
    </row>
    <row r="78" spans="1:44" ht="15.95" hidden="1" customHeight="1">
      <c r="A78" s="9"/>
      <c r="B78" s="395" t="s">
        <v>79</v>
      </c>
      <c r="C78" s="380"/>
      <c r="D78" s="382"/>
      <c r="E78" s="384"/>
      <c r="F78" s="42" t="s">
        <v>235</v>
      </c>
      <c r="G78" s="64"/>
      <c r="H78" s="44"/>
      <c r="I78" s="43"/>
      <c r="J78" s="43"/>
      <c r="K78" s="43"/>
      <c r="L78" s="43"/>
      <c r="M78" s="45"/>
      <c r="N78" s="64"/>
      <c r="O78" s="44"/>
      <c r="P78" s="43"/>
      <c r="Q78" s="43"/>
      <c r="R78" s="43"/>
      <c r="S78" s="43"/>
      <c r="T78" s="45"/>
      <c r="U78" s="64"/>
      <c r="V78" s="44"/>
      <c r="W78" s="43"/>
      <c r="X78" s="43"/>
      <c r="Y78" s="43"/>
      <c r="Z78" s="43"/>
      <c r="AA78" s="45"/>
      <c r="AB78" s="64"/>
      <c r="AC78" s="44"/>
      <c r="AD78" s="43"/>
      <c r="AE78" s="43"/>
      <c r="AF78" s="43"/>
      <c r="AG78" s="43"/>
      <c r="AH78" s="45"/>
      <c r="AI78" s="65"/>
      <c r="AJ78" s="44"/>
      <c r="AK78" s="44"/>
      <c r="AL78" s="47">
        <f t="shared" ref="AL78" si="231">SUM(G79:AK79)</f>
        <v>0</v>
      </c>
      <c r="AM78" s="48"/>
      <c r="AN78" s="49"/>
      <c r="AO78" s="50"/>
      <c r="AP78" s="48"/>
      <c r="AQ78" s="51"/>
      <c r="AR78" s="51"/>
    </row>
    <row r="79" spans="1:44" ht="15.95" hidden="1" customHeight="1">
      <c r="A79" s="9"/>
      <c r="B79" s="395"/>
      <c r="C79" s="396"/>
      <c r="D79" s="397"/>
      <c r="E79" s="398"/>
      <c r="F79" s="52" t="s">
        <v>37</v>
      </c>
      <c r="G79" s="53" t="str">
        <f t="shared" ref="G79:AK79" si="232">IF(G78&lt;&gt;"",VLOOKUP(G78,$AC$197:$AL$221,9,FALSE),"")</f>
        <v/>
      </c>
      <c r="H79" s="54" t="str">
        <f t="shared" si="232"/>
        <v/>
      </c>
      <c r="I79" s="54" t="str">
        <f t="shared" si="232"/>
        <v/>
      </c>
      <c r="J79" s="54" t="str">
        <f t="shared" si="232"/>
        <v/>
      </c>
      <c r="K79" s="54" t="str">
        <f t="shared" si="232"/>
        <v/>
      </c>
      <c r="L79" s="54" t="str">
        <f t="shared" si="232"/>
        <v/>
      </c>
      <c r="M79" s="55" t="str">
        <f t="shared" si="232"/>
        <v/>
      </c>
      <c r="N79" s="53" t="str">
        <f t="shared" si="232"/>
        <v/>
      </c>
      <c r="O79" s="54" t="str">
        <f t="shared" si="232"/>
        <v/>
      </c>
      <c r="P79" s="54" t="str">
        <f t="shared" si="232"/>
        <v/>
      </c>
      <c r="Q79" s="54" t="str">
        <f t="shared" si="232"/>
        <v/>
      </c>
      <c r="R79" s="54" t="str">
        <f t="shared" si="232"/>
        <v/>
      </c>
      <c r="S79" s="54" t="str">
        <f t="shared" si="232"/>
        <v/>
      </c>
      <c r="T79" s="55" t="str">
        <f t="shared" si="232"/>
        <v/>
      </c>
      <c r="U79" s="53" t="str">
        <f t="shared" si="232"/>
        <v/>
      </c>
      <c r="V79" s="54" t="str">
        <f t="shared" si="232"/>
        <v/>
      </c>
      <c r="W79" s="54" t="str">
        <f t="shared" si="232"/>
        <v/>
      </c>
      <c r="X79" s="54" t="str">
        <f t="shared" si="232"/>
        <v/>
      </c>
      <c r="Y79" s="54" t="str">
        <f t="shared" si="232"/>
        <v/>
      </c>
      <c r="Z79" s="54" t="str">
        <f t="shared" si="232"/>
        <v/>
      </c>
      <c r="AA79" s="55" t="str">
        <f t="shared" si="232"/>
        <v/>
      </c>
      <c r="AB79" s="53" t="str">
        <f t="shared" si="232"/>
        <v/>
      </c>
      <c r="AC79" s="54" t="str">
        <f t="shared" si="232"/>
        <v/>
      </c>
      <c r="AD79" s="54" t="str">
        <f t="shared" si="232"/>
        <v/>
      </c>
      <c r="AE79" s="54" t="str">
        <f t="shared" si="232"/>
        <v/>
      </c>
      <c r="AF79" s="54" t="str">
        <f t="shared" si="232"/>
        <v/>
      </c>
      <c r="AG79" s="54" t="str">
        <f t="shared" si="232"/>
        <v/>
      </c>
      <c r="AH79" s="55" t="str">
        <f t="shared" si="232"/>
        <v/>
      </c>
      <c r="AI79" s="56" t="str">
        <f t="shared" si="232"/>
        <v/>
      </c>
      <c r="AJ79" s="54" t="str">
        <f t="shared" si="232"/>
        <v/>
      </c>
      <c r="AK79" s="54" t="str">
        <f t="shared" si="232"/>
        <v/>
      </c>
      <c r="AL79" s="57">
        <f t="shared" ref="AL79" si="233">SUM(G79:AH79)</f>
        <v>0</v>
      </c>
      <c r="AM79" s="58">
        <f t="shared" ref="AM79" si="234">AL79/4</f>
        <v>0</v>
      </c>
      <c r="AN79" s="59" t="str">
        <f t="shared" ref="AN79:AO79" si="235">IF(C78="","",C78)</f>
        <v/>
      </c>
      <c r="AO79" s="60" t="str">
        <f t="shared" si="235"/>
        <v/>
      </c>
      <c r="AP79" s="61" t="str">
        <f>IF(D78&lt;&gt;"",VLOOKUP(D78,$AU$2:$AV$6,2,FALSE),"")</f>
        <v/>
      </c>
      <c r="AQ79" s="58">
        <f t="shared" ref="AQ79" si="236">ROUNDDOWN(AL79/$AL$6,2)</f>
        <v>0</v>
      </c>
      <c r="AR79" s="58">
        <f t="shared" ref="AR79" si="237">IF(AP79=1,"",AQ79)</f>
        <v>0</v>
      </c>
    </row>
    <row r="80" spans="1:44" ht="15.95" hidden="1" customHeight="1">
      <c r="A80" s="9"/>
      <c r="B80" s="395" t="s">
        <v>80</v>
      </c>
      <c r="C80" s="380"/>
      <c r="D80" s="382"/>
      <c r="E80" s="384"/>
      <c r="F80" s="42" t="s">
        <v>235</v>
      </c>
      <c r="G80" s="64"/>
      <c r="H80" s="44"/>
      <c r="I80" s="43"/>
      <c r="J80" s="43"/>
      <c r="K80" s="43"/>
      <c r="L80" s="43"/>
      <c r="M80" s="45"/>
      <c r="N80" s="64"/>
      <c r="O80" s="44"/>
      <c r="P80" s="43"/>
      <c r="Q80" s="43"/>
      <c r="R80" s="43"/>
      <c r="S80" s="43"/>
      <c r="T80" s="45"/>
      <c r="U80" s="64"/>
      <c r="V80" s="44"/>
      <c r="W80" s="43"/>
      <c r="X80" s="43"/>
      <c r="Y80" s="43"/>
      <c r="Z80" s="43"/>
      <c r="AA80" s="45"/>
      <c r="AB80" s="64"/>
      <c r="AC80" s="44"/>
      <c r="AD80" s="43"/>
      <c r="AE80" s="43"/>
      <c r="AF80" s="43"/>
      <c r="AG80" s="43"/>
      <c r="AH80" s="45"/>
      <c r="AI80" s="65"/>
      <c r="AJ80" s="44"/>
      <c r="AK80" s="44"/>
      <c r="AL80" s="47">
        <f t="shared" ref="AL80" si="238">SUM(G81:AK81)</f>
        <v>0</v>
      </c>
      <c r="AM80" s="48"/>
      <c r="AN80" s="49"/>
      <c r="AO80" s="50"/>
      <c r="AP80" s="48"/>
      <c r="AQ80" s="51"/>
      <c r="AR80" s="51"/>
    </row>
    <row r="81" spans="1:44" ht="15.95" hidden="1" customHeight="1">
      <c r="A81" s="9"/>
      <c r="B81" s="395"/>
      <c r="C81" s="396"/>
      <c r="D81" s="397"/>
      <c r="E81" s="398"/>
      <c r="F81" s="52" t="s">
        <v>37</v>
      </c>
      <c r="G81" s="53" t="str">
        <f t="shared" ref="G81:AK81" si="239">IF(G80&lt;&gt;"",VLOOKUP(G80,$AC$197:$AL$221,9,FALSE),"")</f>
        <v/>
      </c>
      <c r="H81" s="54" t="str">
        <f t="shared" si="239"/>
        <v/>
      </c>
      <c r="I81" s="54" t="str">
        <f t="shared" si="239"/>
        <v/>
      </c>
      <c r="J81" s="54" t="str">
        <f t="shared" si="239"/>
        <v/>
      </c>
      <c r="K81" s="54" t="str">
        <f t="shared" si="239"/>
        <v/>
      </c>
      <c r="L81" s="54" t="str">
        <f t="shared" si="239"/>
        <v/>
      </c>
      <c r="M81" s="55" t="str">
        <f t="shared" si="239"/>
        <v/>
      </c>
      <c r="N81" s="53" t="str">
        <f t="shared" si="239"/>
        <v/>
      </c>
      <c r="O81" s="54" t="str">
        <f t="shared" si="239"/>
        <v/>
      </c>
      <c r="P81" s="54" t="str">
        <f t="shared" si="239"/>
        <v/>
      </c>
      <c r="Q81" s="54" t="str">
        <f t="shared" si="239"/>
        <v/>
      </c>
      <c r="R81" s="54" t="str">
        <f t="shared" si="239"/>
        <v/>
      </c>
      <c r="S81" s="54" t="str">
        <f t="shared" si="239"/>
        <v/>
      </c>
      <c r="T81" s="55" t="str">
        <f t="shared" si="239"/>
        <v/>
      </c>
      <c r="U81" s="53" t="str">
        <f t="shared" si="239"/>
        <v/>
      </c>
      <c r="V81" s="54" t="str">
        <f t="shared" si="239"/>
        <v/>
      </c>
      <c r="W81" s="54" t="str">
        <f t="shared" si="239"/>
        <v/>
      </c>
      <c r="X81" s="54" t="str">
        <f t="shared" si="239"/>
        <v/>
      </c>
      <c r="Y81" s="54" t="str">
        <f t="shared" si="239"/>
        <v/>
      </c>
      <c r="Z81" s="54" t="str">
        <f t="shared" si="239"/>
        <v/>
      </c>
      <c r="AA81" s="55" t="str">
        <f t="shared" si="239"/>
        <v/>
      </c>
      <c r="AB81" s="53" t="str">
        <f t="shared" si="239"/>
        <v/>
      </c>
      <c r="AC81" s="54" t="str">
        <f t="shared" si="239"/>
        <v/>
      </c>
      <c r="AD81" s="54" t="str">
        <f t="shared" si="239"/>
        <v/>
      </c>
      <c r="AE81" s="54" t="str">
        <f t="shared" si="239"/>
        <v/>
      </c>
      <c r="AF81" s="54" t="str">
        <f t="shared" si="239"/>
        <v/>
      </c>
      <c r="AG81" s="54" t="str">
        <f t="shared" si="239"/>
        <v/>
      </c>
      <c r="AH81" s="55" t="str">
        <f t="shared" si="239"/>
        <v/>
      </c>
      <c r="AI81" s="56" t="str">
        <f t="shared" si="239"/>
        <v/>
      </c>
      <c r="AJ81" s="54" t="str">
        <f t="shared" si="239"/>
        <v/>
      </c>
      <c r="AK81" s="54" t="str">
        <f t="shared" si="239"/>
        <v/>
      </c>
      <c r="AL81" s="57">
        <f t="shared" ref="AL81" si="240">SUM(G81:AH81)</f>
        <v>0</v>
      </c>
      <c r="AM81" s="58">
        <f t="shared" ref="AM81" si="241">AL81/4</f>
        <v>0</v>
      </c>
      <c r="AN81" s="59" t="str">
        <f t="shared" ref="AN81:AO81" si="242">IF(C80="","",C80)</f>
        <v/>
      </c>
      <c r="AO81" s="60" t="str">
        <f t="shared" si="242"/>
        <v/>
      </c>
      <c r="AP81" s="61" t="str">
        <f>IF(D80&lt;&gt;"",VLOOKUP(D80,$AU$2:$AV$6,2,FALSE),"")</f>
        <v/>
      </c>
      <c r="AQ81" s="58">
        <f t="shared" ref="AQ81" si="243">ROUNDDOWN(AL81/$AL$6,2)</f>
        <v>0</v>
      </c>
      <c r="AR81" s="58">
        <f t="shared" ref="AR81" si="244">IF(AP81=1,"",AQ81)</f>
        <v>0</v>
      </c>
    </row>
    <row r="82" spans="1:44" ht="15.95" hidden="1" customHeight="1">
      <c r="A82" s="9"/>
      <c r="B82" s="395" t="s">
        <v>82</v>
      </c>
      <c r="C82" s="380"/>
      <c r="D82" s="382"/>
      <c r="E82" s="384"/>
      <c r="F82" s="42" t="s">
        <v>235</v>
      </c>
      <c r="G82" s="64"/>
      <c r="H82" s="44"/>
      <c r="I82" s="43"/>
      <c r="J82" s="43"/>
      <c r="K82" s="43"/>
      <c r="L82" s="43"/>
      <c r="M82" s="45"/>
      <c r="N82" s="64"/>
      <c r="O82" s="44"/>
      <c r="P82" s="43"/>
      <c r="Q82" s="43"/>
      <c r="R82" s="43"/>
      <c r="S82" s="43"/>
      <c r="T82" s="45"/>
      <c r="U82" s="64"/>
      <c r="V82" s="44"/>
      <c r="W82" s="43"/>
      <c r="X82" s="43"/>
      <c r="Y82" s="43"/>
      <c r="Z82" s="43"/>
      <c r="AA82" s="45"/>
      <c r="AB82" s="64"/>
      <c r="AC82" s="44"/>
      <c r="AD82" s="43"/>
      <c r="AE82" s="43"/>
      <c r="AF82" s="43"/>
      <c r="AG82" s="43"/>
      <c r="AH82" s="45"/>
      <c r="AI82" s="46"/>
      <c r="AJ82" s="43"/>
      <c r="AK82" s="43"/>
      <c r="AL82" s="47">
        <f t="shared" ref="AL82" si="245">SUM(G83:AK83)</f>
        <v>0</v>
      </c>
      <c r="AM82" s="48"/>
      <c r="AN82" s="49"/>
      <c r="AO82" s="50"/>
      <c r="AP82" s="48"/>
      <c r="AQ82" s="51"/>
      <c r="AR82" s="51"/>
    </row>
    <row r="83" spans="1:44" ht="15.95" hidden="1" customHeight="1">
      <c r="A83" s="9"/>
      <c r="B83" s="395"/>
      <c r="C83" s="396"/>
      <c r="D83" s="397"/>
      <c r="E83" s="398"/>
      <c r="F83" s="52" t="s">
        <v>37</v>
      </c>
      <c r="G83" s="53" t="str">
        <f t="shared" ref="G83:AK83" si="246">IF(G82&lt;&gt;"",VLOOKUP(G82,$AC$197:$AL$221,9,FALSE),"")</f>
        <v/>
      </c>
      <c r="H83" s="54" t="str">
        <f t="shared" si="246"/>
        <v/>
      </c>
      <c r="I83" s="54" t="str">
        <f t="shared" si="246"/>
        <v/>
      </c>
      <c r="J83" s="54" t="str">
        <f t="shared" si="246"/>
        <v/>
      </c>
      <c r="K83" s="54" t="str">
        <f t="shared" si="246"/>
        <v/>
      </c>
      <c r="L83" s="54" t="str">
        <f t="shared" si="246"/>
        <v/>
      </c>
      <c r="M83" s="55" t="str">
        <f t="shared" si="246"/>
        <v/>
      </c>
      <c r="N83" s="53" t="str">
        <f t="shared" si="246"/>
        <v/>
      </c>
      <c r="O83" s="54" t="str">
        <f t="shared" si="246"/>
        <v/>
      </c>
      <c r="P83" s="54" t="str">
        <f t="shared" si="246"/>
        <v/>
      </c>
      <c r="Q83" s="54" t="str">
        <f t="shared" si="246"/>
        <v/>
      </c>
      <c r="R83" s="54" t="str">
        <f t="shared" si="246"/>
        <v/>
      </c>
      <c r="S83" s="54" t="str">
        <f t="shared" si="246"/>
        <v/>
      </c>
      <c r="T83" s="55" t="str">
        <f t="shared" si="246"/>
        <v/>
      </c>
      <c r="U83" s="53" t="str">
        <f t="shared" si="246"/>
        <v/>
      </c>
      <c r="V83" s="54" t="str">
        <f t="shared" si="246"/>
        <v/>
      </c>
      <c r="W83" s="54" t="str">
        <f t="shared" si="246"/>
        <v/>
      </c>
      <c r="X83" s="54" t="str">
        <f t="shared" si="246"/>
        <v/>
      </c>
      <c r="Y83" s="54" t="str">
        <f t="shared" si="246"/>
        <v/>
      </c>
      <c r="Z83" s="54" t="str">
        <f t="shared" si="246"/>
        <v/>
      </c>
      <c r="AA83" s="55" t="str">
        <f t="shared" si="246"/>
        <v/>
      </c>
      <c r="AB83" s="53" t="str">
        <f t="shared" si="246"/>
        <v/>
      </c>
      <c r="AC83" s="54" t="str">
        <f t="shared" si="246"/>
        <v/>
      </c>
      <c r="AD83" s="54" t="str">
        <f t="shared" si="246"/>
        <v/>
      </c>
      <c r="AE83" s="54" t="str">
        <f t="shared" si="246"/>
        <v/>
      </c>
      <c r="AF83" s="54" t="str">
        <f t="shared" si="246"/>
        <v/>
      </c>
      <c r="AG83" s="54" t="str">
        <f t="shared" si="246"/>
        <v/>
      </c>
      <c r="AH83" s="55" t="str">
        <f t="shared" si="246"/>
        <v/>
      </c>
      <c r="AI83" s="56" t="str">
        <f t="shared" si="246"/>
        <v/>
      </c>
      <c r="AJ83" s="54" t="str">
        <f t="shared" si="246"/>
        <v/>
      </c>
      <c r="AK83" s="54" t="str">
        <f t="shared" si="246"/>
        <v/>
      </c>
      <c r="AL83" s="57">
        <f t="shared" ref="AL83" si="247">SUM(G83:AH83)</f>
        <v>0</v>
      </c>
      <c r="AM83" s="58">
        <f t="shared" ref="AM83" si="248">AL83/4</f>
        <v>0</v>
      </c>
      <c r="AN83" s="59" t="str">
        <f t="shared" ref="AN83:AO83" si="249">IF(C82="","",C82)</f>
        <v/>
      </c>
      <c r="AO83" s="60" t="str">
        <f t="shared" si="249"/>
        <v/>
      </c>
      <c r="AP83" s="61" t="str">
        <f>IF(D82&lt;&gt;"",VLOOKUP(D82,$AU$2:$AV$6,2,FALSE),"")</f>
        <v/>
      </c>
      <c r="AQ83" s="58">
        <f t="shared" ref="AQ83" si="250">ROUNDDOWN(AL83/$AL$6,2)</f>
        <v>0</v>
      </c>
      <c r="AR83" s="58">
        <f t="shared" ref="AR83" si="251">IF(AP83=1,"",AQ83)</f>
        <v>0</v>
      </c>
    </row>
    <row r="84" spans="1:44" ht="15.95" hidden="1" customHeight="1">
      <c r="A84" s="9"/>
      <c r="B84" s="395" t="s">
        <v>83</v>
      </c>
      <c r="C84" s="380"/>
      <c r="D84" s="382"/>
      <c r="E84" s="384"/>
      <c r="F84" s="42" t="s">
        <v>235</v>
      </c>
      <c r="G84" s="64"/>
      <c r="H84" s="44"/>
      <c r="I84" s="43"/>
      <c r="J84" s="43"/>
      <c r="K84" s="43"/>
      <c r="L84" s="43"/>
      <c r="M84" s="45"/>
      <c r="N84" s="64"/>
      <c r="O84" s="44"/>
      <c r="P84" s="43"/>
      <c r="Q84" s="43"/>
      <c r="R84" s="43"/>
      <c r="S84" s="43"/>
      <c r="T84" s="45"/>
      <c r="U84" s="64"/>
      <c r="V84" s="44"/>
      <c r="W84" s="43"/>
      <c r="X84" s="43"/>
      <c r="Y84" s="43"/>
      <c r="Z84" s="43"/>
      <c r="AA84" s="45"/>
      <c r="AB84" s="64"/>
      <c r="AC84" s="44"/>
      <c r="AD84" s="43"/>
      <c r="AE84" s="43"/>
      <c r="AF84" s="43"/>
      <c r="AG84" s="43"/>
      <c r="AH84" s="45"/>
      <c r="AI84" s="46"/>
      <c r="AJ84" s="43"/>
      <c r="AK84" s="43"/>
      <c r="AL84" s="47">
        <f t="shared" ref="AL84" si="252">SUM(G85:AK85)</f>
        <v>0</v>
      </c>
      <c r="AM84" s="48"/>
      <c r="AN84" s="49"/>
      <c r="AO84" s="50"/>
      <c r="AP84" s="48"/>
      <c r="AQ84" s="51"/>
      <c r="AR84" s="51"/>
    </row>
    <row r="85" spans="1:44" ht="15.95" hidden="1" customHeight="1">
      <c r="A85" s="9"/>
      <c r="B85" s="395"/>
      <c r="C85" s="396"/>
      <c r="D85" s="397"/>
      <c r="E85" s="398"/>
      <c r="F85" s="52" t="s">
        <v>37</v>
      </c>
      <c r="G85" s="53" t="str">
        <f t="shared" ref="G85:AK85" si="253">IF(G84&lt;&gt;"",VLOOKUP(G84,$AC$197:$AL$221,9,FALSE),"")</f>
        <v/>
      </c>
      <c r="H85" s="54" t="str">
        <f t="shared" si="253"/>
        <v/>
      </c>
      <c r="I85" s="54" t="str">
        <f t="shared" si="253"/>
        <v/>
      </c>
      <c r="J85" s="54" t="str">
        <f t="shared" si="253"/>
        <v/>
      </c>
      <c r="K85" s="54" t="str">
        <f t="shared" si="253"/>
        <v/>
      </c>
      <c r="L85" s="54" t="str">
        <f t="shared" si="253"/>
        <v/>
      </c>
      <c r="M85" s="55" t="str">
        <f t="shared" si="253"/>
        <v/>
      </c>
      <c r="N85" s="53" t="str">
        <f t="shared" si="253"/>
        <v/>
      </c>
      <c r="O85" s="54" t="str">
        <f t="shared" si="253"/>
        <v/>
      </c>
      <c r="P85" s="54" t="str">
        <f t="shared" si="253"/>
        <v/>
      </c>
      <c r="Q85" s="54" t="str">
        <f t="shared" si="253"/>
        <v/>
      </c>
      <c r="R85" s="54" t="str">
        <f t="shared" si="253"/>
        <v/>
      </c>
      <c r="S85" s="54" t="str">
        <f t="shared" si="253"/>
        <v/>
      </c>
      <c r="T85" s="55" t="str">
        <f t="shared" si="253"/>
        <v/>
      </c>
      <c r="U85" s="53" t="str">
        <f t="shared" si="253"/>
        <v/>
      </c>
      <c r="V85" s="54" t="str">
        <f t="shared" si="253"/>
        <v/>
      </c>
      <c r="W85" s="54" t="str">
        <f t="shared" si="253"/>
        <v/>
      </c>
      <c r="X85" s="54" t="str">
        <f t="shared" si="253"/>
        <v/>
      </c>
      <c r="Y85" s="54" t="str">
        <f t="shared" si="253"/>
        <v/>
      </c>
      <c r="Z85" s="54" t="str">
        <f t="shared" si="253"/>
        <v/>
      </c>
      <c r="AA85" s="55" t="str">
        <f t="shared" si="253"/>
        <v/>
      </c>
      <c r="AB85" s="53" t="str">
        <f t="shared" si="253"/>
        <v/>
      </c>
      <c r="AC85" s="54" t="str">
        <f t="shared" si="253"/>
        <v/>
      </c>
      <c r="AD85" s="54" t="str">
        <f t="shared" si="253"/>
        <v/>
      </c>
      <c r="AE85" s="54" t="str">
        <f t="shared" si="253"/>
        <v/>
      </c>
      <c r="AF85" s="54" t="str">
        <f t="shared" si="253"/>
        <v/>
      </c>
      <c r="AG85" s="54" t="str">
        <f t="shared" si="253"/>
        <v/>
      </c>
      <c r="AH85" s="55" t="str">
        <f t="shared" si="253"/>
        <v/>
      </c>
      <c r="AI85" s="56" t="str">
        <f t="shared" si="253"/>
        <v/>
      </c>
      <c r="AJ85" s="54" t="str">
        <f t="shared" si="253"/>
        <v/>
      </c>
      <c r="AK85" s="54" t="str">
        <f t="shared" si="253"/>
        <v/>
      </c>
      <c r="AL85" s="57">
        <f t="shared" ref="AL85" si="254">SUM(G85:AH85)</f>
        <v>0</v>
      </c>
      <c r="AM85" s="58">
        <f t="shared" ref="AM85" si="255">AL85/4</f>
        <v>0</v>
      </c>
      <c r="AN85" s="59" t="str">
        <f t="shared" ref="AN85:AO85" si="256">IF(C84="","",C84)</f>
        <v/>
      </c>
      <c r="AO85" s="60" t="str">
        <f t="shared" si="256"/>
        <v/>
      </c>
      <c r="AP85" s="61" t="str">
        <f>IF(D84&lt;&gt;"",VLOOKUP(D84,$AU$2:$AV$6,2,FALSE),"")</f>
        <v/>
      </c>
      <c r="AQ85" s="58">
        <f t="shared" ref="AQ85" si="257">ROUNDDOWN(AL85/$AL$6,2)</f>
        <v>0</v>
      </c>
      <c r="AR85" s="58">
        <f t="shared" ref="AR85" si="258">IF(AP85=1,"",AQ85)</f>
        <v>0</v>
      </c>
    </row>
    <row r="86" spans="1:44" ht="15.95" hidden="1" customHeight="1">
      <c r="A86" s="9"/>
      <c r="B86" s="395" t="s">
        <v>84</v>
      </c>
      <c r="C86" s="380"/>
      <c r="D86" s="382"/>
      <c r="E86" s="384"/>
      <c r="F86" s="42" t="s">
        <v>235</v>
      </c>
      <c r="G86" s="64"/>
      <c r="H86" s="44"/>
      <c r="I86" s="43"/>
      <c r="J86" s="43"/>
      <c r="K86" s="43"/>
      <c r="L86" s="43"/>
      <c r="M86" s="45"/>
      <c r="N86" s="64"/>
      <c r="O86" s="44"/>
      <c r="P86" s="43"/>
      <c r="Q86" s="43"/>
      <c r="R86" s="43"/>
      <c r="S86" s="43"/>
      <c r="T86" s="45"/>
      <c r="U86" s="64"/>
      <c r="V86" s="44"/>
      <c r="W86" s="43"/>
      <c r="X86" s="43"/>
      <c r="Y86" s="43"/>
      <c r="Z86" s="43"/>
      <c r="AA86" s="45"/>
      <c r="AB86" s="64"/>
      <c r="AC86" s="44"/>
      <c r="AD86" s="43"/>
      <c r="AE86" s="43"/>
      <c r="AF86" s="43"/>
      <c r="AG86" s="43"/>
      <c r="AH86" s="45"/>
      <c r="AI86" s="65"/>
      <c r="AJ86" s="44"/>
      <c r="AK86" s="44"/>
      <c r="AL86" s="47">
        <f t="shared" ref="AL86" si="259">SUM(G87:AK87)</f>
        <v>0</v>
      </c>
      <c r="AM86" s="48"/>
      <c r="AN86" s="49"/>
      <c r="AO86" s="50"/>
      <c r="AP86" s="48"/>
      <c r="AQ86" s="51"/>
      <c r="AR86" s="51"/>
    </row>
    <row r="87" spans="1:44" ht="15.95" hidden="1" customHeight="1">
      <c r="A87" s="9"/>
      <c r="B87" s="395"/>
      <c r="C87" s="396"/>
      <c r="D87" s="397"/>
      <c r="E87" s="398"/>
      <c r="F87" s="52" t="s">
        <v>37</v>
      </c>
      <c r="G87" s="53" t="str">
        <f t="shared" ref="G87:AK87" si="260">IF(G86&lt;&gt;"",VLOOKUP(G86,$AC$197:$AL$221,9,FALSE),"")</f>
        <v/>
      </c>
      <c r="H87" s="54" t="str">
        <f t="shared" si="260"/>
        <v/>
      </c>
      <c r="I87" s="54" t="str">
        <f t="shared" si="260"/>
        <v/>
      </c>
      <c r="J87" s="54" t="str">
        <f t="shared" si="260"/>
        <v/>
      </c>
      <c r="K87" s="54" t="str">
        <f t="shared" si="260"/>
        <v/>
      </c>
      <c r="L87" s="54" t="str">
        <f t="shared" si="260"/>
        <v/>
      </c>
      <c r="M87" s="55" t="str">
        <f t="shared" si="260"/>
        <v/>
      </c>
      <c r="N87" s="53" t="str">
        <f t="shared" si="260"/>
        <v/>
      </c>
      <c r="O87" s="54" t="str">
        <f t="shared" si="260"/>
        <v/>
      </c>
      <c r="P87" s="54" t="str">
        <f t="shared" si="260"/>
        <v/>
      </c>
      <c r="Q87" s="54" t="str">
        <f t="shared" si="260"/>
        <v/>
      </c>
      <c r="R87" s="54" t="str">
        <f t="shared" si="260"/>
        <v/>
      </c>
      <c r="S87" s="54" t="str">
        <f t="shared" si="260"/>
        <v/>
      </c>
      <c r="T87" s="55" t="str">
        <f t="shared" si="260"/>
        <v/>
      </c>
      <c r="U87" s="53" t="str">
        <f t="shared" si="260"/>
        <v/>
      </c>
      <c r="V87" s="54" t="str">
        <f t="shared" si="260"/>
        <v/>
      </c>
      <c r="W87" s="54" t="str">
        <f t="shared" si="260"/>
        <v/>
      </c>
      <c r="X87" s="54" t="str">
        <f t="shared" si="260"/>
        <v/>
      </c>
      <c r="Y87" s="54" t="str">
        <f t="shared" si="260"/>
        <v/>
      </c>
      <c r="Z87" s="54" t="str">
        <f t="shared" si="260"/>
        <v/>
      </c>
      <c r="AA87" s="55" t="str">
        <f t="shared" si="260"/>
        <v/>
      </c>
      <c r="AB87" s="53" t="str">
        <f t="shared" si="260"/>
        <v/>
      </c>
      <c r="AC87" s="54" t="str">
        <f t="shared" si="260"/>
        <v/>
      </c>
      <c r="AD87" s="54" t="str">
        <f t="shared" si="260"/>
        <v/>
      </c>
      <c r="AE87" s="54" t="str">
        <f t="shared" si="260"/>
        <v/>
      </c>
      <c r="AF87" s="54" t="str">
        <f t="shared" si="260"/>
        <v/>
      </c>
      <c r="AG87" s="54" t="str">
        <f t="shared" si="260"/>
        <v/>
      </c>
      <c r="AH87" s="55" t="str">
        <f t="shared" si="260"/>
        <v/>
      </c>
      <c r="AI87" s="56" t="str">
        <f t="shared" si="260"/>
        <v/>
      </c>
      <c r="AJ87" s="54" t="str">
        <f t="shared" si="260"/>
        <v/>
      </c>
      <c r="AK87" s="54" t="str">
        <f t="shared" si="260"/>
        <v/>
      </c>
      <c r="AL87" s="57">
        <f t="shared" ref="AL87" si="261">SUM(G87:AH87)</f>
        <v>0</v>
      </c>
      <c r="AM87" s="58">
        <f t="shared" ref="AM87" si="262">AL87/4</f>
        <v>0</v>
      </c>
      <c r="AN87" s="59" t="str">
        <f t="shared" ref="AN87:AO87" si="263">IF(C86="","",C86)</f>
        <v/>
      </c>
      <c r="AO87" s="60" t="str">
        <f t="shared" si="263"/>
        <v/>
      </c>
      <c r="AP87" s="61" t="str">
        <f>IF(D86&lt;&gt;"",VLOOKUP(D86,$AU$2:$AV$6,2,FALSE),"")</f>
        <v/>
      </c>
      <c r="AQ87" s="58">
        <f t="shared" ref="AQ87" si="264">ROUNDDOWN(AL87/$AL$6,2)</f>
        <v>0</v>
      </c>
      <c r="AR87" s="58">
        <f t="shared" ref="AR87" si="265">IF(AP87=1,"",AQ87)</f>
        <v>0</v>
      </c>
    </row>
    <row r="88" spans="1:44" ht="15.95" hidden="1" customHeight="1">
      <c r="A88" s="9"/>
      <c r="B88" s="395" t="s">
        <v>85</v>
      </c>
      <c r="C88" s="380"/>
      <c r="D88" s="382"/>
      <c r="E88" s="384"/>
      <c r="F88" s="42" t="s">
        <v>235</v>
      </c>
      <c r="G88" s="64"/>
      <c r="H88" s="44"/>
      <c r="I88" s="43"/>
      <c r="J88" s="43"/>
      <c r="K88" s="43"/>
      <c r="L88" s="43"/>
      <c r="M88" s="45"/>
      <c r="N88" s="64"/>
      <c r="O88" s="44"/>
      <c r="P88" s="43"/>
      <c r="Q88" s="43"/>
      <c r="R88" s="43"/>
      <c r="S88" s="43"/>
      <c r="T88" s="45"/>
      <c r="U88" s="64"/>
      <c r="V88" s="44"/>
      <c r="W88" s="43"/>
      <c r="X88" s="43"/>
      <c r="Y88" s="43"/>
      <c r="Z88" s="43"/>
      <c r="AA88" s="45"/>
      <c r="AB88" s="64"/>
      <c r="AC88" s="44"/>
      <c r="AD88" s="43"/>
      <c r="AE88" s="43"/>
      <c r="AF88" s="43"/>
      <c r="AG88" s="43"/>
      <c r="AH88" s="45"/>
      <c r="AI88" s="65"/>
      <c r="AJ88" s="44"/>
      <c r="AK88" s="44"/>
      <c r="AL88" s="47">
        <f t="shared" ref="AL88" si="266">SUM(G89:AK89)</f>
        <v>0</v>
      </c>
      <c r="AM88" s="48"/>
      <c r="AN88" s="49"/>
      <c r="AO88" s="50"/>
      <c r="AP88" s="48"/>
      <c r="AQ88" s="51"/>
      <c r="AR88" s="51"/>
    </row>
    <row r="89" spans="1:44" ht="15.95" hidden="1" customHeight="1">
      <c r="A89" s="9"/>
      <c r="B89" s="395"/>
      <c r="C89" s="396"/>
      <c r="D89" s="397"/>
      <c r="E89" s="398"/>
      <c r="F89" s="52" t="s">
        <v>37</v>
      </c>
      <c r="G89" s="53" t="str">
        <f t="shared" ref="G89:AK89" si="267">IF(G88&lt;&gt;"",VLOOKUP(G88,$AC$197:$AL$221,9,FALSE),"")</f>
        <v/>
      </c>
      <c r="H89" s="54" t="str">
        <f t="shared" si="267"/>
        <v/>
      </c>
      <c r="I89" s="54" t="str">
        <f t="shared" si="267"/>
        <v/>
      </c>
      <c r="J89" s="54" t="str">
        <f t="shared" si="267"/>
        <v/>
      </c>
      <c r="K89" s="54" t="str">
        <f t="shared" si="267"/>
        <v/>
      </c>
      <c r="L89" s="54" t="str">
        <f t="shared" si="267"/>
        <v/>
      </c>
      <c r="M89" s="55" t="str">
        <f t="shared" si="267"/>
        <v/>
      </c>
      <c r="N89" s="53" t="str">
        <f t="shared" si="267"/>
        <v/>
      </c>
      <c r="O89" s="54" t="str">
        <f t="shared" si="267"/>
        <v/>
      </c>
      <c r="P89" s="54" t="str">
        <f t="shared" si="267"/>
        <v/>
      </c>
      <c r="Q89" s="54" t="str">
        <f t="shared" si="267"/>
        <v/>
      </c>
      <c r="R89" s="54" t="str">
        <f t="shared" si="267"/>
        <v/>
      </c>
      <c r="S89" s="54" t="str">
        <f t="shared" si="267"/>
        <v/>
      </c>
      <c r="T89" s="55" t="str">
        <f t="shared" si="267"/>
        <v/>
      </c>
      <c r="U89" s="53" t="str">
        <f t="shared" si="267"/>
        <v/>
      </c>
      <c r="V89" s="54" t="str">
        <f t="shared" si="267"/>
        <v/>
      </c>
      <c r="W89" s="54" t="str">
        <f t="shared" si="267"/>
        <v/>
      </c>
      <c r="X89" s="54" t="str">
        <f t="shared" si="267"/>
        <v/>
      </c>
      <c r="Y89" s="54" t="str">
        <f t="shared" si="267"/>
        <v/>
      </c>
      <c r="Z89" s="54" t="str">
        <f t="shared" si="267"/>
        <v/>
      </c>
      <c r="AA89" s="55" t="str">
        <f t="shared" si="267"/>
        <v/>
      </c>
      <c r="AB89" s="53" t="str">
        <f t="shared" si="267"/>
        <v/>
      </c>
      <c r="AC89" s="54" t="str">
        <f t="shared" si="267"/>
        <v/>
      </c>
      <c r="AD89" s="54" t="str">
        <f t="shared" si="267"/>
        <v/>
      </c>
      <c r="AE89" s="54" t="str">
        <f t="shared" si="267"/>
        <v/>
      </c>
      <c r="AF89" s="54" t="str">
        <f t="shared" si="267"/>
        <v/>
      </c>
      <c r="AG89" s="54" t="str">
        <f t="shared" si="267"/>
        <v/>
      </c>
      <c r="AH89" s="55" t="str">
        <f t="shared" si="267"/>
        <v/>
      </c>
      <c r="AI89" s="56" t="str">
        <f t="shared" si="267"/>
        <v/>
      </c>
      <c r="AJ89" s="54" t="str">
        <f t="shared" si="267"/>
        <v/>
      </c>
      <c r="AK89" s="54" t="str">
        <f t="shared" si="267"/>
        <v/>
      </c>
      <c r="AL89" s="57">
        <f t="shared" ref="AL89" si="268">SUM(G89:AH89)</f>
        <v>0</v>
      </c>
      <c r="AM89" s="58">
        <f t="shared" ref="AM89" si="269">AL89/4</f>
        <v>0</v>
      </c>
      <c r="AN89" s="59" t="str">
        <f t="shared" ref="AN89:AO89" si="270">IF(C88="","",C88)</f>
        <v/>
      </c>
      <c r="AO89" s="60" t="str">
        <f t="shared" si="270"/>
        <v/>
      </c>
      <c r="AP89" s="61" t="str">
        <f>IF(D88&lt;&gt;"",VLOOKUP(D88,$AU$2:$AV$6,2,FALSE),"")</f>
        <v/>
      </c>
      <c r="AQ89" s="58">
        <f t="shared" ref="AQ89" si="271">ROUNDDOWN(AL89/$AL$6,2)</f>
        <v>0</v>
      </c>
      <c r="AR89" s="58">
        <f t="shared" ref="AR89" si="272">IF(AP89=1,"",AQ89)</f>
        <v>0</v>
      </c>
    </row>
    <row r="90" spans="1:44" ht="15.95" hidden="1" customHeight="1">
      <c r="A90" s="9"/>
      <c r="B90" s="395" t="s">
        <v>87</v>
      </c>
      <c r="C90" s="380"/>
      <c r="D90" s="382"/>
      <c r="E90" s="384"/>
      <c r="F90" s="42" t="s">
        <v>235</v>
      </c>
      <c r="G90" s="64"/>
      <c r="H90" s="44"/>
      <c r="I90" s="43"/>
      <c r="J90" s="43"/>
      <c r="K90" s="43"/>
      <c r="L90" s="43"/>
      <c r="M90" s="45"/>
      <c r="N90" s="64"/>
      <c r="O90" s="44"/>
      <c r="P90" s="43"/>
      <c r="Q90" s="43"/>
      <c r="R90" s="43"/>
      <c r="S90" s="43"/>
      <c r="T90" s="45"/>
      <c r="U90" s="64"/>
      <c r="V90" s="44"/>
      <c r="W90" s="43"/>
      <c r="X90" s="43"/>
      <c r="Y90" s="43"/>
      <c r="Z90" s="43"/>
      <c r="AA90" s="45"/>
      <c r="AB90" s="64"/>
      <c r="AC90" s="44"/>
      <c r="AD90" s="43"/>
      <c r="AE90" s="43"/>
      <c r="AF90" s="43"/>
      <c r="AG90" s="43"/>
      <c r="AH90" s="45"/>
      <c r="AI90" s="46"/>
      <c r="AJ90" s="43"/>
      <c r="AK90" s="43"/>
      <c r="AL90" s="47">
        <f t="shared" ref="AL90" si="273">SUM(G91:AK91)</f>
        <v>0</v>
      </c>
      <c r="AM90" s="48"/>
      <c r="AN90" s="49"/>
      <c r="AO90" s="50"/>
      <c r="AP90" s="48"/>
      <c r="AQ90" s="51"/>
      <c r="AR90" s="51"/>
    </row>
    <row r="91" spans="1:44" ht="15.95" hidden="1" customHeight="1">
      <c r="A91" s="9"/>
      <c r="B91" s="395"/>
      <c r="C91" s="396"/>
      <c r="D91" s="397"/>
      <c r="E91" s="398"/>
      <c r="F91" s="52" t="s">
        <v>37</v>
      </c>
      <c r="G91" s="53" t="str">
        <f t="shared" ref="G91:AK91" si="274">IF(G90&lt;&gt;"",VLOOKUP(G90,$AC$197:$AL$221,9,FALSE),"")</f>
        <v/>
      </c>
      <c r="H91" s="54" t="str">
        <f t="shared" si="274"/>
        <v/>
      </c>
      <c r="I91" s="54" t="str">
        <f t="shared" si="274"/>
        <v/>
      </c>
      <c r="J91" s="54" t="str">
        <f t="shared" si="274"/>
        <v/>
      </c>
      <c r="K91" s="54" t="str">
        <f t="shared" si="274"/>
        <v/>
      </c>
      <c r="L91" s="54" t="str">
        <f t="shared" si="274"/>
        <v/>
      </c>
      <c r="M91" s="55" t="str">
        <f t="shared" si="274"/>
        <v/>
      </c>
      <c r="N91" s="53" t="str">
        <f t="shared" si="274"/>
        <v/>
      </c>
      <c r="O91" s="54" t="str">
        <f t="shared" si="274"/>
        <v/>
      </c>
      <c r="P91" s="54" t="str">
        <f t="shared" si="274"/>
        <v/>
      </c>
      <c r="Q91" s="54" t="str">
        <f t="shared" si="274"/>
        <v/>
      </c>
      <c r="R91" s="54" t="str">
        <f t="shared" si="274"/>
        <v/>
      </c>
      <c r="S91" s="54" t="str">
        <f t="shared" si="274"/>
        <v/>
      </c>
      <c r="T91" s="55" t="str">
        <f t="shared" si="274"/>
        <v/>
      </c>
      <c r="U91" s="53" t="str">
        <f t="shared" si="274"/>
        <v/>
      </c>
      <c r="V91" s="54" t="str">
        <f t="shared" si="274"/>
        <v/>
      </c>
      <c r="W91" s="54" t="str">
        <f t="shared" si="274"/>
        <v/>
      </c>
      <c r="X91" s="54" t="str">
        <f t="shared" si="274"/>
        <v/>
      </c>
      <c r="Y91" s="54" t="str">
        <f t="shared" si="274"/>
        <v/>
      </c>
      <c r="Z91" s="54" t="str">
        <f t="shared" si="274"/>
        <v/>
      </c>
      <c r="AA91" s="55" t="str">
        <f t="shared" si="274"/>
        <v/>
      </c>
      <c r="AB91" s="53" t="str">
        <f t="shared" si="274"/>
        <v/>
      </c>
      <c r="AC91" s="54" t="str">
        <f t="shared" si="274"/>
        <v/>
      </c>
      <c r="AD91" s="54" t="str">
        <f t="shared" si="274"/>
        <v/>
      </c>
      <c r="AE91" s="54" t="str">
        <f t="shared" si="274"/>
        <v/>
      </c>
      <c r="AF91" s="54" t="str">
        <f t="shared" si="274"/>
        <v/>
      </c>
      <c r="AG91" s="54" t="str">
        <f t="shared" si="274"/>
        <v/>
      </c>
      <c r="AH91" s="55" t="str">
        <f t="shared" si="274"/>
        <v/>
      </c>
      <c r="AI91" s="56" t="str">
        <f t="shared" si="274"/>
        <v/>
      </c>
      <c r="AJ91" s="54" t="str">
        <f t="shared" si="274"/>
        <v/>
      </c>
      <c r="AK91" s="54" t="str">
        <f t="shared" si="274"/>
        <v/>
      </c>
      <c r="AL91" s="57">
        <f t="shared" ref="AL91" si="275">SUM(G91:AH91)</f>
        <v>0</v>
      </c>
      <c r="AM91" s="58">
        <f t="shared" ref="AM91" si="276">AL91/4</f>
        <v>0</v>
      </c>
      <c r="AN91" s="59" t="str">
        <f t="shared" ref="AN91:AO91" si="277">IF(C90="","",C90)</f>
        <v/>
      </c>
      <c r="AO91" s="60" t="str">
        <f t="shared" si="277"/>
        <v/>
      </c>
      <c r="AP91" s="61" t="str">
        <f>IF(D90&lt;&gt;"",VLOOKUP(D90,$AU$2:$AV$6,2,FALSE),"")</f>
        <v/>
      </c>
      <c r="AQ91" s="58">
        <f t="shared" ref="AQ91" si="278">ROUNDDOWN(AL91/$AL$6,2)</f>
        <v>0</v>
      </c>
      <c r="AR91" s="58">
        <f t="shared" ref="AR91" si="279">IF(AP91=1,"",AQ91)</f>
        <v>0</v>
      </c>
    </row>
    <row r="92" spans="1:44" ht="15.95" hidden="1" customHeight="1">
      <c r="A92" s="9"/>
      <c r="B92" s="395" t="s">
        <v>88</v>
      </c>
      <c r="C92" s="380"/>
      <c r="D92" s="382"/>
      <c r="E92" s="384"/>
      <c r="F92" s="42" t="s">
        <v>235</v>
      </c>
      <c r="G92" s="64"/>
      <c r="H92" s="44"/>
      <c r="I92" s="43"/>
      <c r="J92" s="43"/>
      <c r="K92" s="43"/>
      <c r="L92" s="43"/>
      <c r="M92" s="45"/>
      <c r="N92" s="64"/>
      <c r="O92" s="44"/>
      <c r="P92" s="43"/>
      <c r="Q92" s="43"/>
      <c r="R92" s="43"/>
      <c r="S92" s="43"/>
      <c r="T92" s="45"/>
      <c r="U92" s="64"/>
      <c r="V92" s="44"/>
      <c r="W92" s="43"/>
      <c r="X92" s="43"/>
      <c r="Y92" s="43"/>
      <c r="Z92" s="43"/>
      <c r="AA92" s="45"/>
      <c r="AB92" s="64"/>
      <c r="AC92" s="44"/>
      <c r="AD92" s="43"/>
      <c r="AE92" s="43"/>
      <c r="AF92" s="43"/>
      <c r="AG92" s="43"/>
      <c r="AH92" s="45"/>
      <c r="AI92" s="46"/>
      <c r="AJ92" s="43"/>
      <c r="AK92" s="43"/>
      <c r="AL92" s="47">
        <f t="shared" ref="AL92" si="280">SUM(G93:AK93)</f>
        <v>0</v>
      </c>
      <c r="AM92" s="48"/>
      <c r="AN92" s="49"/>
      <c r="AO92" s="50"/>
      <c r="AP92" s="48"/>
      <c r="AQ92" s="51"/>
      <c r="AR92" s="51"/>
    </row>
    <row r="93" spans="1:44" ht="15.95" hidden="1" customHeight="1">
      <c r="A93" s="9"/>
      <c r="B93" s="395"/>
      <c r="C93" s="396"/>
      <c r="D93" s="397"/>
      <c r="E93" s="398"/>
      <c r="F93" s="52" t="s">
        <v>37</v>
      </c>
      <c r="G93" s="53" t="str">
        <f t="shared" ref="G93:AK93" si="281">IF(G92&lt;&gt;"",VLOOKUP(G92,$AC$197:$AL$221,9,FALSE),"")</f>
        <v/>
      </c>
      <c r="H93" s="54" t="str">
        <f t="shared" si="281"/>
        <v/>
      </c>
      <c r="I93" s="54" t="str">
        <f t="shared" si="281"/>
        <v/>
      </c>
      <c r="J93" s="54" t="str">
        <f t="shared" si="281"/>
        <v/>
      </c>
      <c r="K93" s="54" t="str">
        <f t="shared" si="281"/>
        <v/>
      </c>
      <c r="L93" s="54" t="str">
        <f t="shared" si="281"/>
        <v/>
      </c>
      <c r="M93" s="55" t="str">
        <f t="shared" si="281"/>
        <v/>
      </c>
      <c r="N93" s="53" t="str">
        <f t="shared" si="281"/>
        <v/>
      </c>
      <c r="O93" s="54" t="str">
        <f t="shared" si="281"/>
        <v/>
      </c>
      <c r="P93" s="54" t="str">
        <f t="shared" si="281"/>
        <v/>
      </c>
      <c r="Q93" s="54" t="str">
        <f t="shared" si="281"/>
        <v/>
      </c>
      <c r="R93" s="54" t="str">
        <f t="shared" si="281"/>
        <v/>
      </c>
      <c r="S93" s="54" t="str">
        <f t="shared" si="281"/>
        <v/>
      </c>
      <c r="T93" s="55" t="str">
        <f t="shared" si="281"/>
        <v/>
      </c>
      <c r="U93" s="53" t="str">
        <f t="shared" si="281"/>
        <v/>
      </c>
      <c r="V93" s="54" t="str">
        <f t="shared" si="281"/>
        <v/>
      </c>
      <c r="W93" s="54" t="str">
        <f t="shared" si="281"/>
        <v/>
      </c>
      <c r="X93" s="54" t="str">
        <f t="shared" si="281"/>
        <v/>
      </c>
      <c r="Y93" s="54" t="str">
        <f t="shared" si="281"/>
        <v/>
      </c>
      <c r="Z93" s="54" t="str">
        <f t="shared" si="281"/>
        <v/>
      </c>
      <c r="AA93" s="55" t="str">
        <f t="shared" si="281"/>
        <v/>
      </c>
      <c r="AB93" s="53" t="str">
        <f t="shared" si="281"/>
        <v/>
      </c>
      <c r="AC93" s="54" t="str">
        <f t="shared" si="281"/>
        <v/>
      </c>
      <c r="AD93" s="54" t="str">
        <f t="shared" si="281"/>
        <v/>
      </c>
      <c r="AE93" s="54" t="str">
        <f t="shared" si="281"/>
        <v/>
      </c>
      <c r="AF93" s="54" t="str">
        <f t="shared" si="281"/>
        <v/>
      </c>
      <c r="AG93" s="54" t="str">
        <f t="shared" si="281"/>
        <v/>
      </c>
      <c r="AH93" s="55" t="str">
        <f t="shared" si="281"/>
        <v/>
      </c>
      <c r="AI93" s="56" t="str">
        <f t="shared" si="281"/>
        <v/>
      </c>
      <c r="AJ93" s="54" t="str">
        <f t="shared" si="281"/>
        <v/>
      </c>
      <c r="AK93" s="54" t="str">
        <f t="shared" si="281"/>
        <v/>
      </c>
      <c r="AL93" s="57">
        <f t="shared" ref="AL93" si="282">SUM(G93:AH93)</f>
        <v>0</v>
      </c>
      <c r="AM93" s="58">
        <f t="shared" ref="AM93" si="283">AL93/4</f>
        <v>0</v>
      </c>
      <c r="AN93" s="59" t="str">
        <f t="shared" ref="AN93:AO93" si="284">IF(C92="","",C92)</f>
        <v/>
      </c>
      <c r="AO93" s="60" t="str">
        <f t="shared" si="284"/>
        <v/>
      </c>
      <c r="AP93" s="61" t="str">
        <f>IF(D92&lt;&gt;"",VLOOKUP(D92,$AU$2:$AV$6,2,FALSE),"")</f>
        <v/>
      </c>
      <c r="AQ93" s="58">
        <f t="shared" ref="AQ93" si="285">ROUNDDOWN(AL93/$AL$6,2)</f>
        <v>0</v>
      </c>
      <c r="AR93" s="58">
        <f t="shared" ref="AR93" si="286">IF(AP93=1,"",AQ93)</f>
        <v>0</v>
      </c>
    </row>
    <row r="94" spans="1:44" ht="15.95" hidden="1" customHeight="1">
      <c r="A94" s="9"/>
      <c r="B94" s="395" t="s">
        <v>89</v>
      </c>
      <c r="C94" s="380"/>
      <c r="D94" s="382"/>
      <c r="E94" s="384"/>
      <c r="F94" s="42" t="s">
        <v>235</v>
      </c>
      <c r="G94" s="64"/>
      <c r="H94" s="44"/>
      <c r="I94" s="43"/>
      <c r="J94" s="43"/>
      <c r="K94" s="43"/>
      <c r="L94" s="43"/>
      <c r="M94" s="45"/>
      <c r="N94" s="64"/>
      <c r="O94" s="44"/>
      <c r="P94" s="43"/>
      <c r="Q94" s="43"/>
      <c r="R94" s="43"/>
      <c r="S94" s="43"/>
      <c r="T94" s="45"/>
      <c r="U94" s="64"/>
      <c r="V94" s="44"/>
      <c r="W94" s="43"/>
      <c r="X94" s="43"/>
      <c r="Y94" s="43"/>
      <c r="Z94" s="43"/>
      <c r="AA94" s="45"/>
      <c r="AB94" s="64"/>
      <c r="AC94" s="44"/>
      <c r="AD94" s="43"/>
      <c r="AE94" s="43"/>
      <c r="AF94" s="43"/>
      <c r="AG94" s="43"/>
      <c r="AH94" s="45"/>
      <c r="AI94" s="65"/>
      <c r="AJ94" s="44"/>
      <c r="AK94" s="44"/>
      <c r="AL94" s="47">
        <f t="shared" ref="AL94" si="287">SUM(G95:AK95)</f>
        <v>0</v>
      </c>
      <c r="AM94" s="48"/>
      <c r="AN94" s="49"/>
      <c r="AO94" s="50"/>
      <c r="AP94" s="48"/>
      <c r="AQ94" s="51"/>
      <c r="AR94" s="51"/>
    </row>
    <row r="95" spans="1:44" ht="15.95" hidden="1" customHeight="1">
      <c r="A95" s="9"/>
      <c r="B95" s="395"/>
      <c r="C95" s="396"/>
      <c r="D95" s="397"/>
      <c r="E95" s="398"/>
      <c r="F95" s="52" t="s">
        <v>37</v>
      </c>
      <c r="G95" s="53" t="str">
        <f t="shared" ref="G95:AK95" si="288">IF(G94&lt;&gt;"",VLOOKUP(G94,$AC$197:$AL$221,9,FALSE),"")</f>
        <v/>
      </c>
      <c r="H95" s="54" t="str">
        <f t="shared" si="288"/>
        <v/>
      </c>
      <c r="I95" s="54" t="str">
        <f t="shared" si="288"/>
        <v/>
      </c>
      <c r="J95" s="54" t="str">
        <f t="shared" si="288"/>
        <v/>
      </c>
      <c r="K95" s="54" t="str">
        <f t="shared" si="288"/>
        <v/>
      </c>
      <c r="L95" s="54" t="str">
        <f t="shared" si="288"/>
        <v/>
      </c>
      <c r="M95" s="55" t="str">
        <f t="shared" si="288"/>
        <v/>
      </c>
      <c r="N95" s="53" t="str">
        <f t="shared" si="288"/>
        <v/>
      </c>
      <c r="O95" s="54" t="str">
        <f t="shared" si="288"/>
        <v/>
      </c>
      <c r="P95" s="54" t="str">
        <f t="shared" si="288"/>
        <v/>
      </c>
      <c r="Q95" s="54" t="str">
        <f t="shared" si="288"/>
        <v/>
      </c>
      <c r="R95" s="54" t="str">
        <f t="shared" si="288"/>
        <v/>
      </c>
      <c r="S95" s="54" t="str">
        <f t="shared" si="288"/>
        <v/>
      </c>
      <c r="T95" s="55" t="str">
        <f t="shared" si="288"/>
        <v/>
      </c>
      <c r="U95" s="53" t="str">
        <f t="shared" si="288"/>
        <v/>
      </c>
      <c r="V95" s="54" t="str">
        <f t="shared" si="288"/>
        <v/>
      </c>
      <c r="W95" s="54" t="str">
        <f t="shared" si="288"/>
        <v/>
      </c>
      <c r="X95" s="54" t="str">
        <f t="shared" si="288"/>
        <v/>
      </c>
      <c r="Y95" s="54" t="str">
        <f t="shared" si="288"/>
        <v/>
      </c>
      <c r="Z95" s="54" t="str">
        <f t="shared" si="288"/>
        <v/>
      </c>
      <c r="AA95" s="55" t="str">
        <f t="shared" si="288"/>
        <v/>
      </c>
      <c r="AB95" s="53" t="str">
        <f t="shared" si="288"/>
        <v/>
      </c>
      <c r="AC95" s="54" t="str">
        <f t="shared" si="288"/>
        <v/>
      </c>
      <c r="AD95" s="54" t="str">
        <f t="shared" si="288"/>
        <v/>
      </c>
      <c r="AE95" s="54" t="str">
        <f t="shared" si="288"/>
        <v/>
      </c>
      <c r="AF95" s="54" t="str">
        <f t="shared" si="288"/>
        <v/>
      </c>
      <c r="AG95" s="54" t="str">
        <f t="shared" si="288"/>
        <v/>
      </c>
      <c r="AH95" s="55" t="str">
        <f t="shared" si="288"/>
        <v/>
      </c>
      <c r="AI95" s="56" t="str">
        <f t="shared" si="288"/>
        <v/>
      </c>
      <c r="AJ95" s="54" t="str">
        <f t="shared" si="288"/>
        <v/>
      </c>
      <c r="AK95" s="54" t="str">
        <f t="shared" si="288"/>
        <v/>
      </c>
      <c r="AL95" s="57">
        <f t="shared" ref="AL95" si="289">SUM(G95:AH95)</f>
        <v>0</v>
      </c>
      <c r="AM95" s="58">
        <f t="shared" ref="AM95" si="290">AL95/4</f>
        <v>0</v>
      </c>
      <c r="AN95" s="59" t="str">
        <f t="shared" ref="AN95:AO95" si="291">IF(C94="","",C94)</f>
        <v/>
      </c>
      <c r="AO95" s="60" t="str">
        <f t="shared" si="291"/>
        <v/>
      </c>
      <c r="AP95" s="61" t="str">
        <f>IF(D94&lt;&gt;"",VLOOKUP(D94,$AU$2:$AV$6,2,FALSE),"")</f>
        <v/>
      </c>
      <c r="AQ95" s="58">
        <f t="shared" ref="AQ95" si="292">ROUNDDOWN(AL95/$AL$6,2)</f>
        <v>0</v>
      </c>
      <c r="AR95" s="58">
        <f t="shared" ref="AR95" si="293">IF(AP95=1,"",AQ95)</f>
        <v>0</v>
      </c>
    </row>
    <row r="96" spans="1:44" ht="15.95" hidden="1" customHeight="1">
      <c r="A96" s="9"/>
      <c r="B96" s="395" t="s">
        <v>90</v>
      </c>
      <c r="C96" s="380"/>
      <c r="D96" s="382"/>
      <c r="E96" s="384"/>
      <c r="F96" s="42" t="s">
        <v>235</v>
      </c>
      <c r="G96" s="64"/>
      <c r="H96" s="44"/>
      <c r="I96" s="43"/>
      <c r="J96" s="43"/>
      <c r="K96" s="43"/>
      <c r="L96" s="43"/>
      <c r="M96" s="45"/>
      <c r="N96" s="64"/>
      <c r="O96" s="44"/>
      <c r="P96" s="43"/>
      <c r="Q96" s="43"/>
      <c r="R96" s="43"/>
      <c r="S96" s="43"/>
      <c r="T96" s="45"/>
      <c r="U96" s="64"/>
      <c r="V96" s="44"/>
      <c r="W96" s="43"/>
      <c r="X96" s="43"/>
      <c r="Y96" s="43"/>
      <c r="Z96" s="43"/>
      <c r="AA96" s="45"/>
      <c r="AB96" s="64"/>
      <c r="AC96" s="44"/>
      <c r="AD96" s="43"/>
      <c r="AE96" s="43"/>
      <c r="AF96" s="43"/>
      <c r="AG96" s="43"/>
      <c r="AH96" s="45"/>
      <c r="AI96" s="65"/>
      <c r="AJ96" s="44"/>
      <c r="AK96" s="44"/>
      <c r="AL96" s="47">
        <f t="shared" ref="AL96" si="294">SUM(G97:AK97)</f>
        <v>0</v>
      </c>
      <c r="AM96" s="48"/>
      <c r="AN96" s="49"/>
      <c r="AO96" s="50"/>
      <c r="AP96" s="48"/>
      <c r="AQ96" s="51"/>
      <c r="AR96" s="51"/>
    </row>
    <row r="97" spans="1:44" ht="15.95" hidden="1" customHeight="1">
      <c r="A97" s="9"/>
      <c r="B97" s="395"/>
      <c r="C97" s="396"/>
      <c r="D97" s="397"/>
      <c r="E97" s="398"/>
      <c r="F97" s="52" t="s">
        <v>37</v>
      </c>
      <c r="G97" s="53" t="str">
        <f t="shared" ref="G97:AK97" si="295">IF(G96&lt;&gt;"",VLOOKUP(G96,$AC$197:$AL$221,9,FALSE),"")</f>
        <v/>
      </c>
      <c r="H97" s="54" t="str">
        <f t="shared" si="295"/>
        <v/>
      </c>
      <c r="I97" s="54" t="str">
        <f t="shared" si="295"/>
        <v/>
      </c>
      <c r="J97" s="54" t="str">
        <f t="shared" si="295"/>
        <v/>
      </c>
      <c r="K97" s="54" t="str">
        <f t="shared" si="295"/>
        <v/>
      </c>
      <c r="L97" s="54" t="str">
        <f t="shared" si="295"/>
        <v/>
      </c>
      <c r="M97" s="55" t="str">
        <f t="shared" si="295"/>
        <v/>
      </c>
      <c r="N97" s="53" t="str">
        <f t="shared" si="295"/>
        <v/>
      </c>
      <c r="O97" s="54" t="str">
        <f t="shared" si="295"/>
        <v/>
      </c>
      <c r="P97" s="54" t="str">
        <f t="shared" si="295"/>
        <v/>
      </c>
      <c r="Q97" s="54" t="str">
        <f t="shared" si="295"/>
        <v/>
      </c>
      <c r="R97" s="54" t="str">
        <f t="shared" si="295"/>
        <v/>
      </c>
      <c r="S97" s="54" t="str">
        <f t="shared" si="295"/>
        <v/>
      </c>
      <c r="T97" s="55" t="str">
        <f t="shared" si="295"/>
        <v/>
      </c>
      <c r="U97" s="53" t="str">
        <f t="shared" si="295"/>
        <v/>
      </c>
      <c r="V97" s="54" t="str">
        <f t="shared" si="295"/>
        <v/>
      </c>
      <c r="W97" s="54" t="str">
        <f t="shared" si="295"/>
        <v/>
      </c>
      <c r="X97" s="54" t="str">
        <f t="shared" si="295"/>
        <v/>
      </c>
      <c r="Y97" s="54" t="str">
        <f t="shared" si="295"/>
        <v/>
      </c>
      <c r="Z97" s="54" t="str">
        <f t="shared" si="295"/>
        <v/>
      </c>
      <c r="AA97" s="55" t="str">
        <f t="shared" si="295"/>
        <v/>
      </c>
      <c r="AB97" s="53" t="str">
        <f t="shared" si="295"/>
        <v/>
      </c>
      <c r="AC97" s="54" t="str">
        <f t="shared" si="295"/>
        <v/>
      </c>
      <c r="AD97" s="54" t="str">
        <f t="shared" si="295"/>
        <v/>
      </c>
      <c r="AE97" s="54" t="str">
        <f t="shared" si="295"/>
        <v/>
      </c>
      <c r="AF97" s="54" t="str">
        <f t="shared" si="295"/>
        <v/>
      </c>
      <c r="AG97" s="54" t="str">
        <f t="shared" si="295"/>
        <v/>
      </c>
      <c r="AH97" s="55" t="str">
        <f t="shared" si="295"/>
        <v/>
      </c>
      <c r="AI97" s="56" t="str">
        <f t="shared" si="295"/>
        <v/>
      </c>
      <c r="AJ97" s="54" t="str">
        <f t="shared" si="295"/>
        <v/>
      </c>
      <c r="AK97" s="54" t="str">
        <f t="shared" si="295"/>
        <v/>
      </c>
      <c r="AL97" s="57">
        <f t="shared" ref="AL97" si="296">SUM(G97:AH97)</f>
        <v>0</v>
      </c>
      <c r="AM97" s="58">
        <f t="shared" ref="AM97" si="297">AL97/4</f>
        <v>0</v>
      </c>
      <c r="AN97" s="59" t="str">
        <f t="shared" ref="AN97:AO97" si="298">IF(C96="","",C96)</f>
        <v/>
      </c>
      <c r="AO97" s="60" t="str">
        <f t="shared" si="298"/>
        <v/>
      </c>
      <c r="AP97" s="61" t="str">
        <f>IF(D96&lt;&gt;"",VLOOKUP(D96,$AU$2:$AV$6,2,FALSE),"")</f>
        <v/>
      </c>
      <c r="AQ97" s="58">
        <f t="shared" ref="AQ97" si="299">ROUNDDOWN(AL97/$AL$6,2)</f>
        <v>0</v>
      </c>
      <c r="AR97" s="58">
        <f t="shared" ref="AR97" si="300">IF(AP97=1,"",AQ97)</f>
        <v>0</v>
      </c>
    </row>
    <row r="98" spans="1:44" ht="15.95" hidden="1" customHeight="1">
      <c r="A98" s="9"/>
      <c r="B98" s="395" t="s">
        <v>91</v>
      </c>
      <c r="C98" s="380"/>
      <c r="D98" s="382"/>
      <c r="E98" s="384"/>
      <c r="F98" s="42" t="s">
        <v>235</v>
      </c>
      <c r="G98" s="64"/>
      <c r="H98" s="44"/>
      <c r="I98" s="43"/>
      <c r="J98" s="43"/>
      <c r="K98" s="43"/>
      <c r="L98" s="43"/>
      <c r="M98" s="45"/>
      <c r="N98" s="64"/>
      <c r="O98" s="44"/>
      <c r="P98" s="43"/>
      <c r="Q98" s="43"/>
      <c r="R98" s="43"/>
      <c r="S98" s="43"/>
      <c r="T98" s="45"/>
      <c r="U98" s="64"/>
      <c r="V98" s="44"/>
      <c r="W98" s="43"/>
      <c r="X98" s="43"/>
      <c r="Y98" s="43"/>
      <c r="Z98" s="43"/>
      <c r="AA98" s="45"/>
      <c r="AB98" s="64"/>
      <c r="AC98" s="44"/>
      <c r="AD98" s="43"/>
      <c r="AE98" s="43"/>
      <c r="AF98" s="43"/>
      <c r="AG98" s="43"/>
      <c r="AH98" s="45"/>
      <c r="AI98" s="46"/>
      <c r="AJ98" s="43"/>
      <c r="AK98" s="43"/>
      <c r="AL98" s="47">
        <f t="shared" ref="AL98" si="301">SUM(G99:AK99)</f>
        <v>0</v>
      </c>
      <c r="AM98" s="48"/>
      <c r="AN98" s="49"/>
      <c r="AO98" s="50"/>
      <c r="AP98" s="48"/>
      <c r="AQ98" s="51"/>
      <c r="AR98" s="51"/>
    </row>
    <row r="99" spans="1:44" ht="15.95" hidden="1" customHeight="1">
      <c r="A99" s="9"/>
      <c r="B99" s="395"/>
      <c r="C99" s="396"/>
      <c r="D99" s="397"/>
      <c r="E99" s="398"/>
      <c r="F99" s="52" t="s">
        <v>37</v>
      </c>
      <c r="G99" s="53" t="str">
        <f t="shared" ref="G99:AK99" si="302">IF(G98&lt;&gt;"",VLOOKUP(G98,$AC$197:$AL$221,9,FALSE),"")</f>
        <v/>
      </c>
      <c r="H99" s="54" t="str">
        <f t="shared" si="302"/>
        <v/>
      </c>
      <c r="I99" s="54" t="str">
        <f t="shared" si="302"/>
        <v/>
      </c>
      <c r="J99" s="54" t="str">
        <f t="shared" si="302"/>
        <v/>
      </c>
      <c r="K99" s="54" t="str">
        <f t="shared" si="302"/>
        <v/>
      </c>
      <c r="L99" s="54" t="str">
        <f t="shared" si="302"/>
        <v/>
      </c>
      <c r="M99" s="55" t="str">
        <f t="shared" si="302"/>
        <v/>
      </c>
      <c r="N99" s="53" t="str">
        <f t="shared" si="302"/>
        <v/>
      </c>
      <c r="O99" s="54" t="str">
        <f t="shared" si="302"/>
        <v/>
      </c>
      <c r="P99" s="54" t="str">
        <f t="shared" si="302"/>
        <v/>
      </c>
      <c r="Q99" s="54" t="str">
        <f t="shared" si="302"/>
        <v/>
      </c>
      <c r="R99" s="54" t="str">
        <f t="shared" si="302"/>
        <v/>
      </c>
      <c r="S99" s="54" t="str">
        <f t="shared" si="302"/>
        <v/>
      </c>
      <c r="T99" s="55" t="str">
        <f t="shared" si="302"/>
        <v/>
      </c>
      <c r="U99" s="53" t="str">
        <f t="shared" si="302"/>
        <v/>
      </c>
      <c r="V99" s="54" t="str">
        <f t="shared" si="302"/>
        <v/>
      </c>
      <c r="W99" s="54" t="str">
        <f t="shared" si="302"/>
        <v/>
      </c>
      <c r="X99" s="54" t="str">
        <f t="shared" si="302"/>
        <v/>
      </c>
      <c r="Y99" s="54" t="str">
        <f t="shared" si="302"/>
        <v/>
      </c>
      <c r="Z99" s="54" t="str">
        <f t="shared" si="302"/>
        <v/>
      </c>
      <c r="AA99" s="55" t="str">
        <f t="shared" si="302"/>
        <v/>
      </c>
      <c r="AB99" s="53" t="str">
        <f t="shared" si="302"/>
        <v/>
      </c>
      <c r="AC99" s="54" t="str">
        <f t="shared" si="302"/>
        <v/>
      </c>
      <c r="AD99" s="54" t="str">
        <f t="shared" si="302"/>
        <v/>
      </c>
      <c r="AE99" s="54" t="str">
        <f t="shared" si="302"/>
        <v/>
      </c>
      <c r="AF99" s="54" t="str">
        <f t="shared" si="302"/>
        <v/>
      </c>
      <c r="AG99" s="54" t="str">
        <f t="shared" si="302"/>
        <v/>
      </c>
      <c r="AH99" s="55" t="str">
        <f t="shared" si="302"/>
        <v/>
      </c>
      <c r="AI99" s="56" t="str">
        <f t="shared" si="302"/>
        <v/>
      </c>
      <c r="AJ99" s="54" t="str">
        <f t="shared" si="302"/>
        <v/>
      </c>
      <c r="AK99" s="54" t="str">
        <f t="shared" si="302"/>
        <v/>
      </c>
      <c r="AL99" s="57">
        <f t="shared" ref="AL99" si="303">SUM(G99:AH99)</f>
        <v>0</v>
      </c>
      <c r="AM99" s="58">
        <f t="shared" ref="AM99" si="304">AL99/4</f>
        <v>0</v>
      </c>
      <c r="AN99" s="59" t="str">
        <f t="shared" ref="AN99:AO99" si="305">IF(C98="","",C98)</f>
        <v/>
      </c>
      <c r="AO99" s="60" t="str">
        <f t="shared" si="305"/>
        <v/>
      </c>
      <c r="AP99" s="61" t="str">
        <f>IF(D98&lt;&gt;"",VLOOKUP(D98,$AU$2:$AV$6,2,FALSE),"")</f>
        <v/>
      </c>
      <c r="AQ99" s="58">
        <f t="shared" ref="AQ99" si="306">ROUNDDOWN(AL99/$AL$6,2)</f>
        <v>0</v>
      </c>
      <c r="AR99" s="58">
        <f t="shared" ref="AR99" si="307">IF(AP99=1,"",AQ99)</f>
        <v>0</v>
      </c>
    </row>
    <row r="100" spans="1:44" ht="15.95" hidden="1" customHeight="1">
      <c r="A100" s="9"/>
      <c r="B100" s="395" t="s">
        <v>92</v>
      </c>
      <c r="C100" s="380"/>
      <c r="D100" s="382"/>
      <c r="E100" s="384"/>
      <c r="F100" s="42" t="s">
        <v>235</v>
      </c>
      <c r="G100" s="64"/>
      <c r="H100" s="44"/>
      <c r="I100" s="43"/>
      <c r="J100" s="43"/>
      <c r="K100" s="43"/>
      <c r="L100" s="43"/>
      <c r="M100" s="45"/>
      <c r="N100" s="64"/>
      <c r="O100" s="44"/>
      <c r="P100" s="43"/>
      <c r="Q100" s="43"/>
      <c r="R100" s="43"/>
      <c r="S100" s="43"/>
      <c r="T100" s="45"/>
      <c r="U100" s="64"/>
      <c r="V100" s="44"/>
      <c r="W100" s="43"/>
      <c r="X100" s="43"/>
      <c r="Y100" s="43"/>
      <c r="Z100" s="43"/>
      <c r="AA100" s="45"/>
      <c r="AB100" s="64"/>
      <c r="AC100" s="44"/>
      <c r="AD100" s="43"/>
      <c r="AE100" s="43"/>
      <c r="AF100" s="43"/>
      <c r="AG100" s="43"/>
      <c r="AH100" s="45"/>
      <c r="AI100" s="46"/>
      <c r="AJ100" s="43"/>
      <c r="AK100" s="43"/>
      <c r="AL100" s="47">
        <f t="shared" ref="AL100" si="308">SUM(G101:AK101)</f>
        <v>0</v>
      </c>
      <c r="AM100" s="48"/>
      <c r="AN100" s="49"/>
      <c r="AO100" s="50"/>
      <c r="AP100" s="48"/>
      <c r="AQ100" s="51"/>
      <c r="AR100" s="51"/>
    </row>
    <row r="101" spans="1:44" ht="15.95" hidden="1" customHeight="1">
      <c r="A101" s="9"/>
      <c r="B101" s="395"/>
      <c r="C101" s="396"/>
      <c r="D101" s="397"/>
      <c r="E101" s="398"/>
      <c r="F101" s="52" t="s">
        <v>37</v>
      </c>
      <c r="G101" s="53" t="str">
        <f t="shared" ref="G101:AK101" si="309">IF(G100&lt;&gt;"",VLOOKUP(G100,$AC$197:$AL$221,9,FALSE),"")</f>
        <v/>
      </c>
      <c r="H101" s="54" t="str">
        <f t="shared" si="309"/>
        <v/>
      </c>
      <c r="I101" s="54" t="str">
        <f t="shared" si="309"/>
        <v/>
      </c>
      <c r="J101" s="54" t="str">
        <f t="shared" si="309"/>
        <v/>
      </c>
      <c r="K101" s="54" t="str">
        <f t="shared" si="309"/>
        <v/>
      </c>
      <c r="L101" s="54" t="str">
        <f t="shared" si="309"/>
        <v/>
      </c>
      <c r="M101" s="55" t="str">
        <f t="shared" si="309"/>
        <v/>
      </c>
      <c r="N101" s="53" t="str">
        <f t="shared" si="309"/>
        <v/>
      </c>
      <c r="O101" s="54" t="str">
        <f t="shared" si="309"/>
        <v/>
      </c>
      <c r="P101" s="54" t="str">
        <f t="shared" si="309"/>
        <v/>
      </c>
      <c r="Q101" s="54" t="str">
        <f t="shared" si="309"/>
        <v/>
      </c>
      <c r="R101" s="54" t="str">
        <f t="shared" si="309"/>
        <v/>
      </c>
      <c r="S101" s="54" t="str">
        <f t="shared" si="309"/>
        <v/>
      </c>
      <c r="T101" s="55" t="str">
        <f t="shared" si="309"/>
        <v/>
      </c>
      <c r="U101" s="53" t="str">
        <f t="shared" si="309"/>
        <v/>
      </c>
      <c r="V101" s="54" t="str">
        <f t="shared" si="309"/>
        <v/>
      </c>
      <c r="W101" s="54" t="str">
        <f t="shared" si="309"/>
        <v/>
      </c>
      <c r="X101" s="54" t="str">
        <f t="shared" si="309"/>
        <v/>
      </c>
      <c r="Y101" s="54" t="str">
        <f t="shared" si="309"/>
        <v/>
      </c>
      <c r="Z101" s="54" t="str">
        <f t="shared" si="309"/>
        <v/>
      </c>
      <c r="AA101" s="55" t="str">
        <f t="shared" si="309"/>
        <v/>
      </c>
      <c r="AB101" s="53" t="str">
        <f t="shared" si="309"/>
        <v/>
      </c>
      <c r="AC101" s="54" t="str">
        <f t="shared" si="309"/>
        <v/>
      </c>
      <c r="AD101" s="54" t="str">
        <f t="shared" si="309"/>
        <v/>
      </c>
      <c r="AE101" s="54" t="str">
        <f t="shared" si="309"/>
        <v/>
      </c>
      <c r="AF101" s="54" t="str">
        <f t="shared" si="309"/>
        <v/>
      </c>
      <c r="AG101" s="54" t="str">
        <f t="shared" si="309"/>
        <v/>
      </c>
      <c r="AH101" s="55" t="str">
        <f t="shared" si="309"/>
        <v/>
      </c>
      <c r="AI101" s="56" t="str">
        <f t="shared" si="309"/>
        <v/>
      </c>
      <c r="AJ101" s="54" t="str">
        <f t="shared" si="309"/>
        <v/>
      </c>
      <c r="AK101" s="54" t="str">
        <f t="shared" si="309"/>
        <v/>
      </c>
      <c r="AL101" s="57">
        <f t="shared" ref="AL101" si="310">SUM(G101:AH101)</f>
        <v>0</v>
      </c>
      <c r="AM101" s="58">
        <f t="shared" ref="AM101" si="311">AL101/4</f>
        <v>0</v>
      </c>
      <c r="AN101" s="59" t="str">
        <f t="shared" ref="AN101:AO101" si="312">IF(C100="","",C100)</f>
        <v/>
      </c>
      <c r="AO101" s="60" t="str">
        <f t="shared" si="312"/>
        <v/>
      </c>
      <c r="AP101" s="61" t="str">
        <f>IF(D100&lt;&gt;"",VLOOKUP(D100,$AU$2:$AV$6,2,FALSE),"")</f>
        <v/>
      </c>
      <c r="AQ101" s="58">
        <f t="shared" ref="AQ101" si="313">ROUNDDOWN(AL101/$AL$6,2)</f>
        <v>0</v>
      </c>
      <c r="AR101" s="58">
        <f t="shared" ref="AR101" si="314">IF(AP101=1,"",AQ101)</f>
        <v>0</v>
      </c>
    </row>
    <row r="102" spans="1:44" ht="15.95" hidden="1" customHeight="1">
      <c r="A102" s="9"/>
      <c r="B102" s="395" t="s">
        <v>93</v>
      </c>
      <c r="C102" s="380"/>
      <c r="D102" s="382"/>
      <c r="E102" s="384"/>
      <c r="F102" s="42" t="s">
        <v>235</v>
      </c>
      <c r="G102" s="64"/>
      <c r="H102" s="44"/>
      <c r="I102" s="43"/>
      <c r="J102" s="43"/>
      <c r="K102" s="43"/>
      <c r="L102" s="43"/>
      <c r="M102" s="45"/>
      <c r="N102" s="64"/>
      <c r="O102" s="44"/>
      <c r="P102" s="43"/>
      <c r="Q102" s="43"/>
      <c r="R102" s="43"/>
      <c r="S102" s="43"/>
      <c r="T102" s="45"/>
      <c r="U102" s="64"/>
      <c r="V102" s="44"/>
      <c r="W102" s="43"/>
      <c r="X102" s="43"/>
      <c r="Y102" s="43"/>
      <c r="Z102" s="43"/>
      <c r="AA102" s="45"/>
      <c r="AB102" s="64"/>
      <c r="AC102" s="44"/>
      <c r="AD102" s="43"/>
      <c r="AE102" s="43"/>
      <c r="AF102" s="43"/>
      <c r="AG102" s="43"/>
      <c r="AH102" s="45"/>
      <c r="AI102" s="65"/>
      <c r="AJ102" s="44"/>
      <c r="AK102" s="44"/>
      <c r="AL102" s="47">
        <f t="shared" ref="AL102" si="315">SUM(G103:AK103)</f>
        <v>0</v>
      </c>
      <c r="AM102" s="48"/>
      <c r="AN102" s="49"/>
      <c r="AO102" s="50"/>
      <c r="AP102" s="48"/>
      <c r="AQ102" s="51"/>
      <c r="AR102" s="51"/>
    </row>
    <row r="103" spans="1:44" ht="15.95" hidden="1" customHeight="1">
      <c r="A103" s="9"/>
      <c r="B103" s="395"/>
      <c r="C103" s="396"/>
      <c r="D103" s="397"/>
      <c r="E103" s="398"/>
      <c r="F103" s="52" t="s">
        <v>37</v>
      </c>
      <c r="G103" s="53" t="str">
        <f t="shared" ref="G103:AK103" si="316">IF(G102&lt;&gt;"",VLOOKUP(G102,$AC$197:$AL$221,9,FALSE),"")</f>
        <v/>
      </c>
      <c r="H103" s="54" t="str">
        <f t="shared" si="316"/>
        <v/>
      </c>
      <c r="I103" s="54" t="str">
        <f t="shared" si="316"/>
        <v/>
      </c>
      <c r="J103" s="54" t="str">
        <f t="shared" si="316"/>
        <v/>
      </c>
      <c r="K103" s="54" t="str">
        <f t="shared" si="316"/>
        <v/>
      </c>
      <c r="L103" s="54" t="str">
        <f t="shared" si="316"/>
        <v/>
      </c>
      <c r="M103" s="55" t="str">
        <f t="shared" si="316"/>
        <v/>
      </c>
      <c r="N103" s="53" t="str">
        <f t="shared" si="316"/>
        <v/>
      </c>
      <c r="O103" s="54" t="str">
        <f t="shared" si="316"/>
        <v/>
      </c>
      <c r="P103" s="54" t="str">
        <f t="shared" si="316"/>
        <v/>
      </c>
      <c r="Q103" s="54" t="str">
        <f t="shared" si="316"/>
        <v/>
      </c>
      <c r="R103" s="54" t="str">
        <f t="shared" si="316"/>
        <v/>
      </c>
      <c r="S103" s="54" t="str">
        <f t="shared" si="316"/>
        <v/>
      </c>
      <c r="T103" s="55" t="str">
        <f t="shared" si="316"/>
        <v/>
      </c>
      <c r="U103" s="53" t="str">
        <f t="shared" si="316"/>
        <v/>
      </c>
      <c r="V103" s="54" t="str">
        <f t="shared" si="316"/>
        <v/>
      </c>
      <c r="W103" s="54" t="str">
        <f t="shared" si="316"/>
        <v/>
      </c>
      <c r="X103" s="54" t="str">
        <f t="shared" si="316"/>
        <v/>
      </c>
      <c r="Y103" s="54" t="str">
        <f t="shared" si="316"/>
        <v/>
      </c>
      <c r="Z103" s="54" t="str">
        <f t="shared" si="316"/>
        <v/>
      </c>
      <c r="AA103" s="55" t="str">
        <f t="shared" si="316"/>
        <v/>
      </c>
      <c r="AB103" s="53" t="str">
        <f t="shared" si="316"/>
        <v/>
      </c>
      <c r="AC103" s="54" t="str">
        <f t="shared" si="316"/>
        <v/>
      </c>
      <c r="AD103" s="54" t="str">
        <f t="shared" si="316"/>
        <v/>
      </c>
      <c r="AE103" s="54" t="str">
        <f t="shared" si="316"/>
        <v/>
      </c>
      <c r="AF103" s="54" t="str">
        <f t="shared" si="316"/>
        <v/>
      </c>
      <c r="AG103" s="54" t="str">
        <f t="shared" si="316"/>
        <v/>
      </c>
      <c r="AH103" s="55" t="str">
        <f t="shared" si="316"/>
        <v/>
      </c>
      <c r="AI103" s="56" t="str">
        <f t="shared" si="316"/>
        <v/>
      </c>
      <c r="AJ103" s="54" t="str">
        <f t="shared" si="316"/>
        <v/>
      </c>
      <c r="AK103" s="54" t="str">
        <f t="shared" si="316"/>
        <v/>
      </c>
      <c r="AL103" s="57">
        <f t="shared" ref="AL103" si="317">SUM(G103:AH103)</f>
        <v>0</v>
      </c>
      <c r="AM103" s="58">
        <f t="shared" ref="AM103" si="318">AL103/4</f>
        <v>0</v>
      </c>
      <c r="AN103" s="59" t="str">
        <f t="shared" ref="AN103:AO103" si="319">IF(C102="","",C102)</f>
        <v/>
      </c>
      <c r="AO103" s="60" t="str">
        <f t="shared" si="319"/>
        <v/>
      </c>
      <c r="AP103" s="61" t="str">
        <f>IF(D102&lt;&gt;"",VLOOKUP(D102,$AU$2:$AV$6,2,FALSE),"")</f>
        <v/>
      </c>
      <c r="AQ103" s="58">
        <f t="shared" ref="AQ103" si="320">ROUNDDOWN(AL103/$AL$6,2)</f>
        <v>0</v>
      </c>
      <c r="AR103" s="58">
        <f t="shared" ref="AR103" si="321">IF(AP103=1,"",AQ103)</f>
        <v>0</v>
      </c>
    </row>
    <row r="104" spans="1:44" ht="15.95" hidden="1" customHeight="1">
      <c r="A104" s="9"/>
      <c r="B104" s="395" t="s">
        <v>95</v>
      </c>
      <c r="C104" s="380"/>
      <c r="D104" s="382"/>
      <c r="E104" s="384"/>
      <c r="F104" s="42" t="s">
        <v>235</v>
      </c>
      <c r="G104" s="64"/>
      <c r="H104" s="44"/>
      <c r="I104" s="43"/>
      <c r="J104" s="43"/>
      <c r="K104" s="43"/>
      <c r="L104" s="43"/>
      <c r="M104" s="45"/>
      <c r="N104" s="64"/>
      <c r="O104" s="44"/>
      <c r="P104" s="43"/>
      <c r="Q104" s="43"/>
      <c r="R104" s="43"/>
      <c r="S104" s="43"/>
      <c r="T104" s="45"/>
      <c r="U104" s="64"/>
      <c r="V104" s="44"/>
      <c r="W104" s="43"/>
      <c r="X104" s="43"/>
      <c r="Y104" s="43"/>
      <c r="Z104" s="43"/>
      <c r="AA104" s="45"/>
      <c r="AB104" s="64"/>
      <c r="AC104" s="44"/>
      <c r="AD104" s="43"/>
      <c r="AE104" s="43"/>
      <c r="AF104" s="43"/>
      <c r="AG104" s="43"/>
      <c r="AH104" s="45"/>
      <c r="AI104" s="65"/>
      <c r="AJ104" s="44"/>
      <c r="AK104" s="44"/>
      <c r="AL104" s="47">
        <f t="shared" ref="AL104" si="322">SUM(G105:AK105)</f>
        <v>0</v>
      </c>
      <c r="AM104" s="48"/>
      <c r="AN104" s="49"/>
      <c r="AO104" s="50"/>
      <c r="AP104" s="48"/>
      <c r="AQ104" s="51"/>
      <c r="AR104" s="51"/>
    </row>
    <row r="105" spans="1:44" ht="15.95" hidden="1" customHeight="1">
      <c r="A105" s="9"/>
      <c r="B105" s="395"/>
      <c r="C105" s="396"/>
      <c r="D105" s="397"/>
      <c r="E105" s="398"/>
      <c r="F105" s="52" t="s">
        <v>37</v>
      </c>
      <c r="G105" s="53" t="str">
        <f t="shared" ref="G105:AK105" si="323">IF(G104&lt;&gt;"",VLOOKUP(G104,$AC$197:$AL$221,9,FALSE),"")</f>
        <v/>
      </c>
      <c r="H105" s="54" t="str">
        <f t="shared" si="323"/>
        <v/>
      </c>
      <c r="I105" s="54" t="str">
        <f t="shared" si="323"/>
        <v/>
      </c>
      <c r="J105" s="54" t="str">
        <f t="shared" si="323"/>
        <v/>
      </c>
      <c r="K105" s="54" t="str">
        <f t="shared" si="323"/>
        <v/>
      </c>
      <c r="L105" s="54" t="str">
        <f t="shared" si="323"/>
        <v/>
      </c>
      <c r="M105" s="55" t="str">
        <f t="shared" si="323"/>
        <v/>
      </c>
      <c r="N105" s="53" t="str">
        <f t="shared" si="323"/>
        <v/>
      </c>
      <c r="O105" s="54" t="str">
        <f t="shared" si="323"/>
        <v/>
      </c>
      <c r="P105" s="54" t="str">
        <f t="shared" si="323"/>
        <v/>
      </c>
      <c r="Q105" s="54" t="str">
        <f t="shared" si="323"/>
        <v/>
      </c>
      <c r="R105" s="54" t="str">
        <f t="shared" si="323"/>
        <v/>
      </c>
      <c r="S105" s="54" t="str">
        <f t="shared" si="323"/>
        <v/>
      </c>
      <c r="T105" s="55" t="str">
        <f t="shared" si="323"/>
        <v/>
      </c>
      <c r="U105" s="53" t="str">
        <f t="shared" si="323"/>
        <v/>
      </c>
      <c r="V105" s="54" t="str">
        <f t="shared" si="323"/>
        <v/>
      </c>
      <c r="W105" s="54" t="str">
        <f t="shared" si="323"/>
        <v/>
      </c>
      <c r="X105" s="54" t="str">
        <f t="shared" si="323"/>
        <v/>
      </c>
      <c r="Y105" s="54" t="str">
        <f t="shared" si="323"/>
        <v/>
      </c>
      <c r="Z105" s="54" t="str">
        <f t="shared" si="323"/>
        <v/>
      </c>
      <c r="AA105" s="55" t="str">
        <f t="shared" si="323"/>
        <v/>
      </c>
      <c r="AB105" s="53" t="str">
        <f t="shared" si="323"/>
        <v/>
      </c>
      <c r="AC105" s="54" t="str">
        <f t="shared" si="323"/>
        <v/>
      </c>
      <c r="AD105" s="54" t="str">
        <f t="shared" si="323"/>
        <v/>
      </c>
      <c r="AE105" s="54" t="str">
        <f t="shared" si="323"/>
        <v/>
      </c>
      <c r="AF105" s="54" t="str">
        <f t="shared" si="323"/>
        <v/>
      </c>
      <c r="AG105" s="54" t="str">
        <f t="shared" si="323"/>
        <v/>
      </c>
      <c r="AH105" s="55" t="str">
        <f t="shared" si="323"/>
        <v/>
      </c>
      <c r="AI105" s="56" t="str">
        <f t="shared" si="323"/>
        <v/>
      </c>
      <c r="AJ105" s="54" t="str">
        <f t="shared" si="323"/>
        <v/>
      </c>
      <c r="AK105" s="54" t="str">
        <f t="shared" si="323"/>
        <v/>
      </c>
      <c r="AL105" s="57">
        <f t="shared" ref="AL105" si="324">SUM(G105:AH105)</f>
        <v>0</v>
      </c>
      <c r="AM105" s="58">
        <f t="shared" ref="AM105" si="325">AL105/4</f>
        <v>0</v>
      </c>
      <c r="AN105" s="59" t="str">
        <f t="shared" ref="AN105:AO105" si="326">IF(C104="","",C104)</f>
        <v/>
      </c>
      <c r="AO105" s="60" t="str">
        <f t="shared" si="326"/>
        <v/>
      </c>
      <c r="AP105" s="61" t="str">
        <f>IF(D104&lt;&gt;"",VLOOKUP(D104,$AU$2:$AV$6,2,FALSE),"")</f>
        <v/>
      </c>
      <c r="AQ105" s="58">
        <f t="shared" ref="AQ105" si="327">ROUNDDOWN(AL105/$AL$6,2)</f>
        <v>0</v>
      </c>
      <c r="AR105" s="58">
        <f t="shared" ref="AR105" si="328">IF(AP105=1,"",AQ105)</f>
        <v>0</v>
      </c>
    </row>
    <row r="106" spans="1:44" ht="15.95" hidden="1" customHeight="1">
      <c r="A106" s="9"/>
      <c r="B106" s="395" t="s">
        <v>96</v>
      </c>
      <c r="C106" s="380"/>
      <c r="D106" s="382"/>
      <c r="E106" s="384"/>
      <c r="F106" s="42" t="s">
        <v>235</v>
      </c>
      <c r="G106" s="64"/>
      <c r="H106" s="44"/>
      <c r="I106" s="43"/>
      <c r="J106" s="43"/>
      <c r="K106" s="43"/>
      <c r="L106" s="43"/>
      <c r="M106" s="45"/>
      <c r="N106" s="64"/>
      <c r="O106" s="44"/>
      <c r="P106" s="43"/>
      <c r="Q106" s="43"/>
      <c r="R106" s="43"/>
      <c r="S106" s="43"/>
      <c r="T106" s="45"/>
      <c r="U106" s="64"/>
      <c r="V106" s="44"/>
      <c r="W106" s="43"/>
      <c r="X106" s="43"/>
      <c r="Y106" s="43"/>
      <c r="Z106" s="43"/>
      <c r="AA106" s="45"/>
      <c r="AB106" s="64"/>
      <c r="AC106" s="44"/>
      <c r="AD106" s="43"/>
      <c r="AE106" s="43"/>
      <c r="AF106" s="43"/>
      <c r="AG106" s="43"/>
      <c r="AH106" s="45"/>
      <c r="AI106" s="46"/>
      <c r="AJ106" s="43"/>
      <c r="AK106" s="43"/>
      <c r="AL106" s="47">
        <f t="shared" ref="AL106" si="329">SUM(G107:AK107)</f>
        <v>0</v>
      </c>
      <c r="AM106" s="48"/>
      <c r="AN106" s="49"/>
      <c r="AO106" s="50"/>
      <c r="AP106" s="48"/>
      <c r="AQ106" s="51"/>
      <c r="AR106" s="51"/>
    </row>
    <row r="107" spans="1:44" ht="15.95" hidden="1" customHeight="1">
      <c r="A107" s="9"/>
      <c r="B107" s="395"/>
      <c r="C107" s="396"/>
      <c r="D107" s="397"/>
      <c r="E107" s="398"/>
      <c r="F107" s="52" t="s">
        <v>37</v>
      </c>
      <c r="G107" s="53" t="str">
        <f t="shared" ref="G107:AK107" si="330">IF(G106&lt;&gt;"",VLOOKUP(G106,$AC$197:$AL$221,9,FALSE),"")</f>
        <v/>
      </c>
      <c r="H107" s="54" t="str">
        <f t="shared" si="330"/>
        <v/>
      </c>
      <c r="I107" s="54" t="str">
        <f t="shared" si="330"/>
        <v/>
      </c>
      <c r="J107" s="54" t="str">
        <f t="shared" si="330"/>
        <v/>
      </c>
      <c r="K107" s="54" t="str">
        <f t="shared" si="330"/>
        <v/>
      </c>
      <c r="L107" s="54" t="str">
        <f t="shared" si="330"/>
        <v/>
      </c>
      <c r="M107" s="55" t="str">
        <f t="shared" si="330"/>
        <v/>
      </c>
      <c r="N107" s="53" t="str">
        <f t="shared" si="330"/>
        <v/>
      </c>
      <c r="O107" s="54" t="str">
        <f t="shared" si="330"/>
        <v/>
      </c>
      <c r="P107" s="54" t="str">
        <f t="shared" si="330"/>
        <v/>
      </c>
      <c r="Q107" s="54" t="str">
        <f t="shared" si="330"/>
        <v/>
      </c>
      <c r="R107" s="54" t="str">
        <f t="shared" si="330"/>
        <v/>
      </c>
      <c r="S107" s="54" t="str">
        <f t="shared" si="330"/>
        <v/>
      </c>
      <c r="T107" s="55" t="str">
        <f t="shared" si="330"/>
        <v/>
      </c>
      <c r="U107" s="53" t="str">
        <f t="shared" si="330"/>
        <v/>
      </c>
      <c r="V107" s="54" t="str">
        <f t="shared" si="330"/>
        <v/>
      </c>
      <c r="W107" s="54" t="str">
        <f t="shared" si="330"/>
        <v/>
      </c>
      <c r="X107" s="54" t="str">
        <f t="shared" si="330"/>
        <v/>
      </c>
      <c r="Y107" s="54" t="str">
        <f t="shared" si="330"/>
        <v/>
      </c>
      <c r="Z107" s="54" t="str">
        <f t="shared" si="330"/>
        <v/>
      </c>
      <c r="AA107" s="55" t="str">
        <f t="shared" si="330"/>
        <v/>
      </c>
      <c r="AB107" s="53" t="str">
        <f t="shared" si="330"/>
        <v/>
      </c>
      <c r="AC107" s="54" t="str">
        <f t="shared" si="330"/>
        <v/>
      </c>
      <c r="AD107" s="54" t="str">
        <f t="shared" si="330"/>
        <v/>
      </c>
      <c r="AE107" s="54" t="str">
        <f t="shared" si="330"/>
        <v/>
      </c>
      <c r="AF107" s="54" t="str">
        <f t="shared" si="330"/>
        <v/>
      </c>
      <c r="AG107" s="54" t="str">
        <f t="shared" si="330"/>
        <v/>
      </c>
      <c r="AH107" s="55" t="str">
        <f t="shared" si="330"/>
        <v/>
      </c>
      <c r="AI107" s="56" t="str">
        <f t="shared" si="330"/>
        <v/>
      </c>
      <c r="AJ107" s="54" t="str">
        <f t="shared" si="330"/>
        <v/>
      </c>
      <c r="AK107" s="54" t="str">
        <f t="shared" si="330"/>
        <v/>
      </c>
      <c r="AL107" s="57">
        <f t="shared" ref="AL107" si="331">SUM(G107:AH107)</f>
        <v>0</v>
      </c>
      <c r="AM107" s="58">
        <f t="shared" ref="AM107" si="332">AL107/4</f>
        <v>0</v>
      </c>
      <c r="AN107" s="59" t="str">
        <f t="shared" ref="AN107:AO107" si="333">IF(C106="","",C106)</f>
        <v/>
      </c>
      <c r="AO107" s="60" t="str">
        <f t="shared" si="333"/>
        <v/>
      </c>
      <c r="AP107" s="61" t="str">
        <f>IF(D106&lt;&gt;"",VLOOKUP(D106,$AU$2:$AV$6,2,FALSE),"")</f>
        <v/>
      </c>
      <c r="AQ107" s="58">
        <f t="shared" ref="AQ107" si="334">ROUNDDOWN(AL107/$AL$6,2)</f>
        <v>0</v>
      </c>
      <c r="AR107" s="58">
        <f t="shared" ref="AR107" si="335">IF(AP107=1,"",AQ107)</f>
        <v>0</v>
      </c>
    </row>
    <row r="108" spans="1:44" ht="15.95" hidden="1" customHeight="1">
      <c r="A108" s="9"/>
      <c r="B108" s="395" t="s">
        <v>97</v>
      </c>
      <c r="C108" s="380"/>
      <c r="D108" s="382"/>
      <c r="E108" s="384"/>
      <c r="F108" s="42" t="s">
        <v>235</v>
      </c>
      <c r="G108" s="64"/>
      <c r="H108" s="44"/>
      <c r="I108" s="43"/>
      <c r="J108" s="43"/>
      <c r="K108" s="43"/>
      <c r="L108" s="43"/>
      <c r="M108" s="45"/>
      <c r="N108" s="64"/>
      <c r="O108" s="44"/>
      <c r="P108" s="43"/>
      <c r="Q108" s="43"/>
      <c r="R108" s="43"/>
      <c r="S108" s="43"/>
      <c r="T108" s="45"/>
      <c r="U108" s="64"/>
      <c r="V108" s="44"/>
      <c r="W108" s="43"/>
      <c r="X108" s="43"/>
      <c r="Y108" s="43"/>
      <c r="Z108" s="43"/>
      <c r="AA108" s="45"/>
      <c r="AB108" s="64"/>
      <c r="AC108" s="44"/>
      <c r="AD108" s="43"/>
      <c r="AE108" s="43"/>
      <c r="AF108" s="43"/>
      <c r="AG108" s="43"/>
      <c r="AH108" s="45"/>
      <c r="AI108" s="46"/>
      <c r="AJ108" s="43"/>
      <c r="AK108" s="43"/>
      <c r="AL108" s="47">
        <f t="shared" ref="AL108" si="336">SUM(G109:AK109)</f>
        <v>0</v>
      </c>
      <c r="AM108" s="48"/>
      <c r="AN108" s="49"/>
      <c r="AO108" s="50"/>
      <c r="AP108" s="48"/>
      <c r="AQ108" s="51"/>
      <c r="AR108" s="51"/>
    </row>
    <row r="109" spans="1:44" ht="15.95" hidden="1" customHeight="1">
      <c r="A109" s="9"/>
      <c r="B109" s="395"/>
      <c r="C109" s="396"/>
      <c r="D109" s="397"/>
      <c r="E109" s="398"/>
      <c r="F109" s="52" t="s">
        <v>37</v>
      </c>
      <c r="G109" s="53" t="str">
        <f t="shared" ref="G109:AK109" si="337">IF(G108&lt;&gt;"",VLOOKUP(G108,$AC$197:$AL$221,9,FALSE),"")</f>
        <v/>
      </c>
      <c r="H109" s="54" t="str">
        <f t="shared" si="337"/>
        <v/>
      </c>
      <c r="I109" s="54" t="str">
        <f t="shared" si="337"/>
        <v/>
      </c>
      <c r="J109" s="54" t="str">
        <f t="shared" si="337"/>
        <v/>
      </c>
      <c r="K109" s="54" t="str">
        <f t="shared" si="337"/>
        <v/>
      </c>
      <c r="L109" s="54" t="str">
        <f t="shared" si="337"/>
        <v/>
      </c>
      <c r="M109" s="55" t="str">
        <f t="shared" si="337"/>
        <v/>
      </c>
      <c r="N109" s="53" t="str">
        <f t="shared" si="337"/>
        <v/>
      </c>
      <c r="O109" s="54" t="str">
        <f t="shared" si="337"/>
        <v/>
      </c>
      <c r="P109" s="54" t="str">
        <f t="shared" si="337"/>
        <v/>
      </c>
      <c r="Q109" s="54" t="str">
        <f t="shared" si="337"/>
        <v/>
      </c>
      <c r="R109" s="54" t="str">
        <f t="shared" si="337"/>
        <v/>
      </c>
      <c r="S109" s="54" t="str">
        <f t="shared" si="337"/>
        <v/>
      </c>
      <c r="T109" s="55" t="str">
        <f t="shared" si="337"/>
        <v/>
      </c>
      <c r="U109" s="53" t="str">
        <f t="shared" si="337"/>
        <v/>
      </c>
      <c r="V109" s="54" t="str">
        <f t="shared" si="337"/>
        <v/>
      </c>
      <c r="W109" s="54" t="str">
        <f t="shared" si="337"/>
        <v/>
      </c>
      <c r="X109" s="54" t="str">
        <f t="shared" si="337"/>
        <v/>
      </c>
      <c r="Y109" s="54" t="str">
        <f t="shared" si="337"/>
        <v/>
      </c>
      <c r="Z109" s="54" t="str">
        <f t="shared" si="337"/>
        <v/>
      </c>
      <c r="AA109" s="55" t="str">
        <f t="shared" si="337"/>
        <v/>
      </c>
      <c r="AB109" s="53" t="str">
        <f t="shared" si="337"/>
        <v/>
      </c>
      <c r="AC109" s="54" t="str">
        <f t="shared" si="337"/>
        <v/>
      </c>
      <c r="AD109" s="54" t="str">
        <f t="shared" si="337"/>
        <v/>
      </c>
      <c r="AE109" s="54" t="str">
        <f t="shared" si="337"/>
        <v/>
      </c>
      <c r="AF109" s="54" t="str">
        <f t="shared" si="337"/>
        <v/>
      </c>
      <c r="AG109" s="54" t="str">
        <f t="shared" si="337"/>
        <v/>
      </c>
      <c r="AH109" s="55" t="str">
        <f t="shared" si="337"/>
        <v/>
      </c>
      <c r="AI109" s="56" t="str">
        <f t="shared" si="337"/>
        <v/>
      </c>
      <c r="AJ109" s="54" t="str">
        <f t="shared" si="337"/>
        <v/>
      </c>
      <c r="AK109" s="54" t="str">
        <f t="shared" si="337"/>
        <v/>
      </c>
      <c r="AL109" s="57">
        <f t="shared" ref="AL109" si="338">SUM(G109:AH109)</f>
        <v>0</v>
      </c>
      <c r="AM109" s="58">
        <f t="shared" ref="AM109" si="339">AL109/4</f>
        <v>0</v>
      </c>
      <c r="AN109" s="59" t="str">
        <f t="shared" ref="AN109:AO109" si="340">IF(C108="","",C108)</f>
        <v/>
      </c>
      <c r="AO109" s="60" t="str">
        <f t="shared" si="340"/>
        <v/>
      </c>
      <c r="AP109" s="61" t="str">
        <f>IF(D108&lt;&gt;"",VLOOKUP(D108,$AU$2:$AV$6,2,FALSE),"")</f>
        <v/>
      </c>
      <c r="AQ109" s="58">
        <f t="shared" ref="AQ109" si="341">ROUNDDOWN(AL109/$AL$6,2)</f>
        <v>0</v>
      </c>
      <c r="AR109" s="58">
        <f t="shared" ref="AR109" si="342">IF(AP109=1,"",AQ109)</f>
        <v>0</v>
      </c>
    </row>
    <row r="110" spans="1:44" ht="15.95" hidden="1" customHeight="1">
      <c r="A110" s="9"/>
      <c r="B110" s="395" t="s">
        <v>98</v>
      </c>
      <c r="C110" s="380"/>
      <c r="D110" s="382"/>
      <c r="E110" s="384"/>
      <c r="F110" s="42" t="s">
        <v>235</v>
      </c>
      <c r="G110" s="64"/>
      <c r="H110" s="44"/>
      <c r="I110" s="43"/>
      <c r="J110" s="43"/>
      <c r="K110" s="43"/>
      <c r="L110" s="43"/>
      <c r="M110" s="45"/>
      <c r="N110" s="64"/>
      <c r="O110" s="44"/>
      <c r="P110" s="43"/>
      <c r="Q110" s="43"/>
      <c r="R110" s="43"/>
      <c r="S110" s="43"/>
      <c r="T110" s="45"/>
      <c r="U110" s="64"/>
      <c r="V110" s="44"/>
      <c r="W110" s="43"/>
      <c r="X110" s="43"/>
      <c r="Y110" s="43"/>
      <c r="Z110" s="43"/>
      <c r="AA110" s="45"/>
      <c r="AB110" s="64"/>
      <c r="AC110" s="44"/>
      <c r="AD110" s="43"/>
      <c r="AE110" s="43"/>
      <c r="AF110" s="43"/>
      <c r="AG110" s="43"/>
      <c r="AH110" s="45"/>
      <c r="AI110" s="65"/>
      <c r="AJ110" s="44"/>
      <c r="AK110" s="44"/>
      <c r="AL110" s="47">
        <f t="shared" ref="AL110" si="343">SUM(G111:AK111)</f>
        <v>0</v>
      </c>
      <c r="AM110" s="48"/>
      <c r="AN110" s="49"/>
      <c r="AO110" s="50"/>
      <c r="AP110" s="48"/>
      <c r="AQ110" s="51"/>
      <c r="AR110" s="51"/>
    </row>
    <row r="111" spans="1:44" ht="15.95" hidden="1" customHeight="1">
      <c r="A111" s="9"/>
      <c r="B111" s="395"/>
      <c r="C111" s="396"/>
      <c r="D111" s="397"/>
      <c r="E111" s="398"/>
      <c r="F111" s="52" t="s">
        <v>37</v>
      </c>
      <c r="G111" s="53" t="str">
        <f t="shared" ref="G111:AK111" si="344">IF(G110&lt;&gt;"",VLOOKUP(G110,$AC$197:$AL$221,9,FALSE),"")</f>
        <v/>
      </c>
      <c r="H111" s="54" t="str">
        <f t="shared" si="344"/>
        <v/>
      </c>
      <c r="I111" s="54" t="str">
        <f t="shared" si="344"/>
        <v/>
      </c>
      <c r="J111" s="54" t="str">
        <f t="shared" si="344"/>
        <v/>
      </c>
      <c r="K111" s="54" t="str">
        <f t="shared" si="344"/>
        <v/>
      </c>
      <c r="L111" s="54" t="str">
        <f t="shared" si="344"/>
        <v/>
      </c>
      <c r="M111" s="55" t="str">
        <f t="shared" si="344"/>
        <v/>
      </c>
      <c r="N111" s="53" t="str">
        <f t="shared" si="344"/>
        <v/>
      </c>
      <c r="O111" s="54" t="str">
        <f t="shared" si="344"/>
        <v/>
      </c>
      <c r="P111" s="54" t="str">
        <f t="shared" si="344"/>
        <v/>
      </c>
      <c r="Q111" s="54" t="str">
        <f t="shared" si="344"/>
        <v/>
      </c>
      <c r="R111" s="54" t="str">
        <f t="shared" si="344"/>
        <v/>
      </c>
      <c r="S111" s="54" t="str">
        <f t="shared" si="344"/>
        <v/>
      </c>
      <c r="T111" s="55" t="str">
        <f t="shared" si="344"/>
        <v/>
      </c>
      <c r="U111" s="53" t="str">
        <f t="shared" si="344"/>
        <v/>
      </c>
      <c r="V111" s="54" t="str">
        <f t="shared" si="344"/>
        <v/>
      </c>
      <c r="W111" s="54" t="str">
        <f t="shared" si="344"/>
        <v/>
      </c>
      <c r="X111" s="54" t="str">
        <f t="shared" si="344"/>
        <v/>
      </c>
      <c r="Y111" s="54" t="str">
        <f t="shared" si="344"/>
        <v/>
      </c>
      <c r="Z111" s="54" t="str">
        <f t="shared" si="344"/>
        <v/>
      </c>
      <c r="AA111" s="55" t="str">
        <f t="shared" si="344"/>
        <v/>
      </c>
      <c r="AB111" s="53" t="str">
        <f t="shared" si="344"/>
        <v/>
      </c>
      <c r="AC111" s="54" t="str">
        <f t="shared" si="344"/>
        <v/>
      </c>
      <c r="AD111" s="54" t="str">
        <f t="shared" si="344"/>
        <v/>
      </c>
      <c r="AE111" s="54" t="str">
        <f t="shared" si="344"/>
        <v/>
      </c>
      <c r="AF111" s="54" t="str">
        <f t="shared" si="344"/>
        <v/>
      </c>
      <c r="AG111" s="54" t="str">
        <f t="shared" si="344"/>
        <v/>
      </c>
      <c r="AH111" s="55" t="str">
        <f t="shared" si="344"/>
        <v/>
      </c>
      <c r="AI111" s="56" t="str">
        <f t="shared" si="344"/>
        <v/>
      </c>
      <c r="AJ111" s="54" t="str">
        <f t="shared" si="344"/>
        <v/>
      </c>
      <c r="AK111" s="54" t="str">
        <f t="shared" si="344"/>
        <v/>
      </c>
      <c r="AL111" s="57">
        <f t="shared" ref="AL111" si="345">SUM(G111:AH111)</f>
        <v>0</v>
      </c>
      <c r="AM111" s="58">
        <f t="shared" ref="AM111" si="346">AL111/4</f>
        <v>0</v>
      </c>
      <c r="AN111" s="59" t="str">
        <f t="shared" ref="AN111:AO111" si="347">IF(C110="","",C110)</f>
        <v/>
      </c>
      <c r="AO111" s="60" t="str">
        <f t="shared" si="347"/>
        <v/>
      </c>
      <c r="AP111" s="61" t="str">
        <f>IF(D110&lt;&gt;"",VLOOKUP(D110,$AU$2:$AV$6,2,FALSE),"")</f>
        <v/>
      </c>
      <c r="AQ111" s="58">
        <f t="shared" ref="AQ111" si="348">ROUNDDOWN(AL111/$AL$6,2)</f>
        <v>0</v>
      </c>
      <c r="AR111" s="58">
        <f t="shared" ref="AR111" si="349">IF(AP111=1,"",AQ111)</f>
        <v>0</v>
      </c>
    </row>
    <row r="112" spans="1:44" ht="15.95" hidden="1" customHeight="1">
      <c r="A112" s="9"/>
      <c r="B112" s="395" t="s">
        <v>99</v>
      </c>
      <c r="C112" s="380"/>
      <c r="D112" s="382"/>
      <c r="E112" s="384"/>
      <c r="F112" s="42" t="s">
        <v>235</v>
      </c>
      <c r="G112" s="64"/>
      <c r="H112" s="44"/>
      <c r="I112" s="43"/>
      <c r="J112" s="43"/>
      <c r="K112" s="43"/>
      <c r="L112" s="43"/>
      <c r="M112" s="45"/>
      <c r="N112" s="64"/>
      <c r="O112" s="44"/>
      <c r="P112" s="43"/>
      <c r="Q112" s="43"/>
      <c r="R112" s="43"/>
      <c r="S112" s="43"/>
      <c r="T112" s="45"/>
      <c r="U112" s="64"/>
      <c r="V112" s="44"/>
      <c r="W112" s="43"/>
      <c r="X112" s="43"/>
      <c r="Y112" s="43"/>
      <c r="Z112" s="43"/>
      <c r="AA112" s="45"/>
      <c r="AB112" s="64"/>
      <c r="AC112" s="44"/>
      <c r="AD112" s="43"/>
      <c r="AE112" s="43"/>
      <c r="AF112" s="43"/>
      <c r="AG112" s="43"/>
      <c r="AH112" s="45"/>
      <c r="AI112" s="65"/>
      <c r="AJ112" s="44"/>
      <c r="AK112" s="44"/>
      <c r="AL112" s="47">
        <f t="shared" ref="AL112" si="350">SUM(G113:AK113)</f>
        <v>0</v>
      </c>
      <c r="AM112" s="48"/>
      <c r="AN112" s="49"/>
      <c r="AO112" s="50"/>
      <c r="AP112" s="48"/>
      <c r="AQ112" s="51"/>
      <c r="AR112" s="51"/>
    </row>
    <row r="113" spans="1:44" ht="15.95" hidden="1" customHeight="1">
      <c r="A113" s="9"/>
      <c r="B113" s="395"/>
      <c r="C113" s="396"/>
      <c r="D113" s="397"/>
      <c r="E113" s="398"/>
      <c r="F113" s="52" t="s">
        <v>37</v>
      </c>
      <c r="G113" s="53" t="str">
        <f t="shared" ref="G113:AK113" si="351">IF(G112&lt;&gt;"",VLOOKUP(G112,$AC$197:$AL$221,9,FALSE),"")</f>
        <v/>
      </c>
      <c r="H113" s="54" t="str">
        <f t="shared" si="351"/>
        <v/>
      </c>
      <c r="I113" s="54" t="str">
        <f t="shared" si="351"/>
        <v/>
      </c>
      <c r="J113" s="54" t="str">
        <f t="shared" si="351"/>
        <v/>
      </c>
      <c r="K113" s="54" t="str">
        <f t="shared" si="351"/>
        <v/>
      </c>
      <c r="L113" s="54" t="str">
        <f t="shared" si="351"/>
        <v/>
      </c>
      <c r="M113" s="55" t="str">
        <f t="shared" si="351"/>
        <v/>
      </c>
      <c r="N113" s="53" t="str">
        <f t="shared" si="351"/>
        <v/>
      </c>
      <c r="O113" s="54" t="str">
        <f t="shared" si="351"/>
        <v/>
      </c>
      <c r="P113" s="54" t="str">
        <f t="shared" si="351"/>
        <v/>
      </c>
      <c r="Q113" s="54" t="str">
        <f t="shared" si="351"/>
        <v/>
      </c>
      <c r="R113" s="54" t="str">
        <f t="shared" si="351"/>
        <v/>
      </c>
      <c r="S113" s="54" t="str">
        <f t="shared" si="351"/>
        <v/>
      </c>
      <c r="T113" s="55" t="str">
        <f t="shared" si="351"/>
        <v/>
      </c>
      <c r="U113" s="53" t="str">
        <f t="shared" si="351"/>
        <v/>
      </c>
      <c r="V113" s="54" t="str">
        <f t="shared" si="351"/>
        <v/>
      </c>
      <c r="W113" s="54" t="str">
        <f t="shared" si="351"/>
        <v/>
      </c>
      <c r="X113" s="54" t="str">
        <f t="shared" si="351"/>
        <v/>
      </c>
      <c r="Y113" s="54" t="str">
        <f t="shared" si="351"/>
        <v/>
      </c>
      <c r="Z113" s="54" t="str">
        <f t="shared" si="351"/>
        <v/>
      </c>
      <c r="AA113" s="55" t="str">
        <f t="shared" si="351"/>
        <v/>
      </c>
      <c r="AB113" s="53" t="str">
        <f t="shared" si="351"/>
        <v/>
      </c>
      <c r="AC113" s="54" t="str">
        <f t="shared" si="351"/>
        <v/>
      </c>
      <c r="AD113" s="54" t="str">
        <f t="shared" si="351"/>
        <v/>
      </c>
      <c r="AE113" s="54" t="str">
        <f t="shared" si="351"/>
        <v/>
      </c>
      <c r="AF113" s="54" t="str">
        <f t="shared" si="351"/>
        <v/>
      </c>
      <c r="AG113" s="54" t="str">
        <f t="shared" si="351"/>
        <v/>
      </c>
      <c r="AH113" s="55" t="str">
        <f t="shared" si="351"/>
        <v/>
      </c>
      <c r="AI113" s="56" t="str">
        <f t="shared" si="351"/>
        <v/>
      </c>
      <c r="AJ113" s="54" t="str">
        <f t="shared" si="351"/>
        <v/>
      </c>
      <c r="AK113" s="54" t="str">
        <f t="shared" si="351"/>
        <v/>
      </c>
      <c r="AL113" s="57">
        <f t="shared" ref="AL113" si="352">SUM(G113:AH113)</f>
        <v>0</v>
      </c>
      <c r="AM113" s="58">
        <f t="shared" ref="AM113" si="353">AL113/4</f>
        <v>0</v>
      </c>
      <c r="AN113" s="59" t="str">
        <f t="shared" ref="AN113:AO113" si="354">IF(C112="","",C112)</f>
        <v/>
      </c>
      <c r="AO113" s="60" t="str">
        <f t="shared" si="354"/>
        <v/>
      </c>
      <c r="AP113" s="61" t="str">
        <f>IF(D112&lt;&gt;"",VLOOKUP(D112,$AU$2:$AV$6,2,FALSE),"")</f>
        <v/>
      </c>
      <c r="AQ113" s="58">
        <f t="shared" ref="AQ113" si="355">ROUNDDOWN(AL113/$AL$6,2)</f>
        <v>0</v>
      </c>
      <c r="AR113" s="58">
        <f t="shared" ref="AR113" si="356">IF(AP113=1,"",AQ113)</f>
        <v>0</v>
      </c>
    </row>
    <row r="114" spans="1:44" ht="15.95" hidden="1" customHeight="1">
      <c r="A114" s="9"/>
      <c r="B114" s="395" t="s">
        <v>100</v>
      </c>
      <c r="C114" s="380"/>
      <c r="D114" s="382"/>
      <c r="E114" s="384"/>
      <c r="F114" s="42" t="s">
        <v>235</v>
      </c>
      <c r="G114" s="64"/>
      <c r="H114" s="44"/>
      <c r="I114" s="43"/>
      <c r="J114" s="43"/>
      <c r="K114" s="43"/>
      <c r="L114" s="43"/>
      <c r="M114" s="45"/>
      <c r="N114" s="64"/>
      <c r="O114" s="44"/>
      <c r="P114" s="43"/>
      <c r="Q114" s="43"/>
      <c r="R114" s="43"/>
      <c r="S114" s="43"/>
      <c r="T114" s="45"/>
      <c r="U114" s="64"/>
      <c r="V114" s="44"/>
      <c r="W114" s="43"/>
      <c r="X114" s="43"/>
      <c r="Y114" s="43"/>
      <c r="Z114" s="43"/>
      <c r="AA114" s="45"/>
      <c r="AB114" s="64"/>
      <c r="AC114" s="44"/>
      <c r="AD114" s="43"/>
      <c r="AE114" s="43"/>
      <c r="AF114" s="43"/>
      <c r="AG114" s="43"/>
      <c r="AH114" s="45"/>
      <c r="AI114" s="46"/>
      <c r="AJ114" s="43"/>
      <c r="AK114" s="43"/>
      <c r="AL114" s="47">
        <f t="shared" ref="AL114" si="357">SUM(G115:AK115)</f>
        <v>0</v>
      </c>
      <c r="AM114" s="48"/>
      <c r="AN114" s="49"/>
      <c r="AO114" s="50"/>
      <c r="AP114" s="48"/>
      <c r="AQ114" s="51"/>
      <c r="AR114" s="51"/>
    </row>
    <row r="115" spans="1:44" ht="15.95" hidden="1" customHeight="1">
      <c r="A115" s="9"/>
      <c r="B115" s="395"/>
      <c r="C115" s="396"/>
      <c r="D115" s="397"/>
      <c r="E115" s="398"/>
      <c r="F115" s="52" t="s">
        <v>37</v>
      </c>
      <c r="G115" s="53" t="str">
        <f t="shared" ref="G115:AK115" si="358">IF(G114&lt;&gt;"",VLOOKUP(G114,$AC$197:$AL$221,9,FALSE),"")</f>
        <v/>
      </c>
      <c r="H115" s="54" t="str">
        <f t="shared" si="358"/>
        <v/>
      </c>
      <c r="I115" s="54" t="str">
        <f t="shared" si="358"/>
        <v/>
      </c>
      <c r="J115" s="54" t="str">
        <f t="shared" si="358"/>
        <v/>
      </c>
      <c r="K115" s="54" t="str">
        <f t="shared" si="358"/>
        <v/>
      </c>
      <c r="L115" s="54" t="str">
        <f t="shared" si="358"/>
        <v/>
      </c>
      <c r="M115" s="55" t="str">
        <f t="shared" si="358"/>
        <v/>
      </c>
      <c r="N115" s="53" t="str">
        <f t="shared" si="358"/>
        <v/>
      </c>
      <c r="O115" s="54" t="str">
        <f t="shared" si="358"/>
        <v/>
      </c>
      <c r="P115" s="54" t="str">
        <f t="shared" si="358"/>
        <v/>
      </c>
      <c r="Q115" s="54" t="str">
        <f t="shared" si="358"/>
        <v/>
      </c>
      <c r="R115" s="54" t="str">
        <f t="shared" si="358"/>
        <v/>
      </c>
      <c r="S115" s="54" t="str">
        <f t="shared" si="358"/>
        <v/>
      </c>
      <c r="T115" s="55" t="str">
        <f t="shared" si="358"/>
        <v/>
      </c>
      <c r="U115" s="53" t="str">
        <f t="shared" si="358"/>
        <v/>
      </c>
      <c r="V115" s="54" t="str">
        <f t="shared" si="358"/>
        <v/>
      </c>
      <c r="W115" s="54" t="str">
        <f t="shared" si="358"/>
        <v/>
      </c>
      <c r="X115" s="54" t="str">
        <f t="shared" si="358"/>
        <v/>
      </c>
      <c r="Y115" s="54" t="str">
        <f t="shared" si="358"/>
        <v/>
      </c>
      <c r="Z115" s="54" t="str">
        <f t="shared" si="358"/>
        <v/>
      </c>
      <c r="AA115" s="55" t="str">
        <f t="shared" si="358"/>
        <v/>
      </c>
      <c r="AB115" s="53" t="str">
        <f t="shared" si="358"/>
        <v/>
      </c>
      <c r="AC115" s="54" t="str">
        <f t="shared" si="358"/>
        <v/>
      </c>
      <c r="AD115" s="54" t="str">
        <f t="shared" si="358"/>
        <v/>
      </c>
      <c r="AE115" s="54" t="str">
        <f t="shared" si="358"/>
        <v/>
      </c>
      <c r="AF115" s="54" t="str">
        <f t="shared" si="358"/>
        <v/>
      </c>
      <c r="AG115" s="54" t="str">
        <f t="shared" si="358"/>
        <v/>
      </c>
      <c r="AH115" s="55" t="str">
        <f t="shared" si="358"/>
        <v/>
      </c>
      <c r="AI115" s="56" t="str">
        <f t="shared" si="358"/>
        <v/>
      </c>
      <c r="AJ115" s="54" t="str">
        <f t="shared" si="358"/>
        <v/>
      </c>
      <c r="AK115" s="54" t="str">
        <f t="shared" si="358"/>
        <v/>
      </c>
      <c r="AL115" s="57">
        <f t="shared" ref="AL115" si="359">SUM(G115:AH115)</f>
        <v>0</v>
      </c>
      <c r="AM115" s="58">
        <f t="shared" ref="AM115" si="360">AL115/4</f>
        <v>0</v>
      </c>
      <c r="AN115" s="59" t="str">
        <f t="shared" ref="AN115:AO115" si="361">IF(C114="","",C114)</f>
        <v/>
      </c>
      <c r="AO115" s="60" t="str">
        <f t="shared" si="361"/>
        <v/>
      </c>
      <c r="AP115" s="61" t="str">
        <f>IF(D114&lt;&gt;"",VLOOKUP(D114,$AU$2:$AV$6,2,FALSE),"")</f>
        <v/>
      </c>
      <c r="AQ115" s="58">
        <f t="shared" ref="AQ115" si="362">ROUNDDOWN(AL115/$AL$6,2)</f>
        <v>0</v>
      </c>
      <c r="AR115" s="58">
        <f t="shared" ref="AR115" si="363">IF(AP115=1,"",AQ115)</f>
        <v>0</v>
      </c>
    </row>
    <row r="116" spans="1:44" ht="15.95" hidden="1" customHeight="1">
      <c r="A116" s="9"/>
      <c r="B116" s="395" t="s">
        <v>101</v>
      </c>
      <c r="C116" s="380"/>
      <c r="D116" s="382"/>
      <c r="E116" s="384"/>
      <c r="F116" s="42" t="s">
        <v>235</v>
      </c>
      <c r="G116" s="64"/>
      <c r="H116" s="44"/>
      <c r="I116" s="43"/>
      <c r="J116" s="43"/>
      <c r="K116" s="43"/>
      <c r="L116" s="43"/>
      <c r="M116" s="45"/>
      <c r="N116" s="64"/>
      <c r="O116" s="44"/>
      <c r="P116" s="43"/>
      <c r="Q116" s="43"/>
      <c r="R116" s="43"/>
      <c r="S116" s="43"/>
      <c r="T116" s="45"/>
      <c r="U116" s="64"/>
      <c r="V116" s="44"/>
      <c r="W116" s="43"/>
      <c r="X116" s="43"/>
      <c r="Y116" s="43"/>
      <c r="Z116" s="43"/>
      <c r="AA116" s="45"/>
      <c r="AB116" s="64"/>
      <c r="AC116" s="44"/>
      <c r="AD116" s="43"/>
      <c r="AE116" s="43"/>
      <c r="AF116" s="43"/>
      <c r="AG116" s="43"/>
      <c r="AH116" s="45"/>
      <c r="AI116" s="46"/>
      <c r="AJ116" s="43"/>
      <c r="AK116" s="43"/>
      <c r="AL116" s="47">
        <f t="shared" ref="AL116" si="364">SUM(G117:AK117)</f>
        <v>0</v>
      </c>
      <c r="AM116" s="48"/>
      <c r="AN116" s="49"/>
      <c r="AO116" s="50"/>
      <c r="AP116" s="48"/>
      <c r="AQ116" s="51"/>
      <c r="AR116" s="51"/>
    </row>
    <row r="117" spans="1:44" ht="15.95" hidden="1" customHeight="1">
      <c r="A117" s="9"/>
      <c r="B117" s="395"/>
      <c r="C117" s="396"/>
      <c r="D117" s="397"/>
      <c r="E117" s="398"/>
      <c r="F117" s="52" t="s">
        <v>37</v>
      </c>
      <c r="G117" s="53" t="str">
        <f t="shared" ref="G117:AK117" si="365">IF(G116&lt;&gt;"",VLOOKUP(G116,$AC$197:$AL$221,9,FALSE),"")</f>
        <v/>
      </c>
      <c r="H117" s="54" t="str">
        <f t="shared" si="365"/>
        <v/>
      </c>
      <c r="I117" s="54" t="str">
        <f t="shared" si="365"/>
        <v/>
      </c>
      <c r="J117" s="54" t="str">
        <f t="shared" si="365"/>
        <v/>
      </c>
      <c r="K117" s="54" t="str">
        <f t="shared" si="365"/>
        <v/>
      </c>
      <c r="L117" s="54" t="str">
        <f t="shared" si="365"/>
        <v/>
      </c>
      <c r="M117" s="55" t="str">
        <f t="shared" si="365"/>
        <v/>
      </c>
      <c r="N117" s="53" t="str">
        <f t="shared" si="365"/>
        <v/>
      </c>
      <c r="O117" s="54" t="str">
        <f t="shared" si="365"/>
        <v/>
      </c>
      <c r="P117" s="54" t="str">
        <f t="shared" si="365"/>
        <v/>
      </c>
      <c r="Q117" s="54" t="str">
        <f t="shared" si="365"/>
        <v/>
      </c>
      <c r="R117" s="54" t="str">
        <f t="shared" si="365"/>
        <v/>
      </c>
      <c r="S117" s="54" t="str">
        <f t="shared" si="365"/>
        <v/>
      </c>
      <c r="T117" s="55" t="str">
        <f t="shared" si="365"/>
        <v/>
      </c>
      <c r="U117" s="53" t="str">
        <f t="shared" si="365"/>
        <v/>
      </c>
      <c r="V117" s="54" t="str">
        <f t="shared" si="365"/>
        <v/>
      </c>
      <c r="W117" s="54" t="str">
        <f t="shared" si="365"/>
        <v/>
      </c>
      <c r="X117" s="54" t="str">
        <f t="shared" si="365"/>
        <v/>
      </c>
      <c r="Y117" s="54" t="str">
        <f t="shared" si="365"/>
        <v/>
      </c>
      <c r="Z117" s="54" t="str">
        <f t="shared" si="365"/>
        <v/>
      </c>
      <c r="AA117" s="55" t="str">
        <f t="shared" si="365"/>
        <v/>
      </c>
      <c r="AB117" s="53" t="str">
        <f t="shared" si="365"/>
        <v/>
      </c>
      <c r="AC117" s="54" t="str">
        <f t="shared" si="365"/>
        <v/>
      </c>
      <c r="AD117" s="54" t="str">
        <f t="shared" si="365"/>
        <v/>
      </c>
      <c r="AE117" s="54" t="str">
        <f t="shared" si="365"/>
        <v/>
      </c>
      <c r="AF117" s="54" t="str">
        <f t="shared" si="365"/>
        <v/>
      </c>
      <c r="AG117" s="54" t="str">
        <f t="shared" si="365"/>
        <v/>
      </c>
      <c r="AH117" s="55" t="str">
        <f t="shared" si="365"/>
        <v/>
      </c>
      <c r="AI117" s="56" t="str">
        <f t="shared" si="365"/>
        <v/>
      </c>
      <c r="AJ117" s="54" t="str">
        <f t="shared" si="365"/>
        <v/>
      </c>
      <c r="AK117" s="54" t="str">
        <f t="shared" si="365"/>
        <v/>
      </c>
      <c r="AL117" s="57">
        <f t="shared" ref="AL117" si="366">SUM(G117:AH117)</f>
        <v>0</v>
      </c>
      <c r="AM117" s="58">
        <f t="shared" ref="AM117" si="367">AL117/4</f>
        <v>0</v>
      </c>
      <c r="AN117" s="59" t="str">
        <f t="shared" ref="AN117:AO117" si="368">IF(C116="","",C116)</f>
        <v/>
      </c>
      <c r="AO117" s="60" t="str">
        <f t="shared" si="368"/>
        <v/>
      </c>
      <c r="AP117" s="61" t="str">
        <f>IF(D116&lt;&gt;"",VLOOKUP(D116,$AU$2:$AV$6,2,FALSE),"")</f>
        <v/>
      </c>
      <c r="AQ117" s="58">
        <f t="shared" ref="AQ117" si="369">ROUNDDOWN(AL117/$AL$6,2)</f>
        <v>0</v>
      </c>
      <c r="AR117" s="58">
        <f t="shared" ref="AR117" si="370">IF(AP117=1,"",AQ117)</f>
        <v>0</v>
      </c>
    </row>
    <row r="118" spans="1:44" ht="15.95" hidden="1" customHeight="1">
      <c r="A118" s="9"/>
      <c r="B118" s="395" t="s">
        <v>102</v>
      </c>
      <c r="C118" s="380"/>
      <c r="D118" s="382"/>
      <c r="E118" s="384"/>
      <c r="F118" s="42" t="s">
        <v>235</v>
      </c>
      <c r="G118" s="64"/>
      <c r="H118" s="44"/>
      <c r="I118" s="43"/>
      <c r="J118" s="43"/>
      <c r="K118" s="43"/>
      <c r="L118" s="43"/>
      <c r="M118" s="45"/>
      <c r="N118" s="64"/>
      <c r="O118" s="44"/>
      <c r="P118" s="43"/>
      <c r="Q118" s="43"/>
      <c r="R118" s="43"/>
      <c r="S118" s="43"/>
      <c r="T118" s="45"/>
      <c r="U118" s="64"/>
      <c r="V118" s="44"/>
      <c r="W118" s="43"/>
      <c r="X118" s="43"/>
      <c r="Y118" s="43"/>
      <c r="Z118" s="43"/>
      <c r="AA118" s="45"/>
      <c r="AB118" s="64"/>
      <c r="AC118" s="44"/>
      <c r="AD118" s="43"/>
      <c r="AE118" s="43"/>
      <c r="AF118" s="43"/>
      <c r="AG118" s="43"/>
      <c r="AH118" s="45"/>
      <c r="AI118" s="65"/>
      <c r="AJ118" s="44"/>
      <c r="AK118" s="44"/>
      <c r="AL118" s="47">
        <f t="shared" ref="AL118" si="371">SUM(G119:AK119)</f>
        <v>0</v>
      </c>
      <c r="AM118" s="48"/>
      <c r="AN118" s="49"/>
      <c r="AO118" s="50"/>
      <c r="AP118" s="48"/>
      <c r="AQ118" s="51"/>
      <c r="AR118" s="51"/>
    </row>
    <row r="119" spans="1:44" ht="15.95" hidden="1" customHeight="1">
      <c r="A119" s="9"/>
      <c r="B119" s="395"/>
      <c r="C119" s="396"/>
      <c r="D119" s="397"/>
      <c r="E119" s="398"/>
      <c r="F119" s="52" t="s">
        <v>37</v>
      </c>
      <c r="G119" s="53" t="str">
        <f t="shared" ref="G119:AK119" si="372">IF(G118&lt;&gt;"",VLOOKUP(G118,$AC$197:$AL$221,9,FALSE),"")</f>
        <v/>
      </c>
      <c r="H119" s="54" t="str">
        <f t="shared" si="372"/>
        <v/>
      </c>
      <c r="I119" s="54" t="str">
        <f t="shared" si="372"/>
        <v/>
      </c>
      <c r="J119" s="54" t="str">
        <f t="shared" si="372"/>
        <v/>
      </c>
      <c r="K119" s="54" t="str">
        <f t="shared" si="372"/>
        <v/>
      </c>
      <c r="L119" s="54" t="str">
        <f t="shared" si="372"/>
        <v/>
      </c>
      <c r="M119" s="55" t="str">
        <f t="shared" si="372"/>
        <v/>
      </c>
      <c r="N119" s="53" t="str">
        <f t="shared" si="372"/>
        <v/>
      </c>
      <c r="O119" s="54" t="str">
        <f t="shared" si="372"/>
        <v/>
      </c>
      <c r="P119" s="54" t="str">
        <f t="shared" si="372"/>
        <v/>
      </c>
      <c r="Q119" s="54" t="str">
        <f t="shared" si="372"/>
        <v/>
      </c>
      <c r="R119" s="54" t="str">
        <f t="shared" si="372"/>
        <v/>
      </c>
      <c r="S119" s="54" t="str">
        <f t="shared" si="372"/>
        <v/>
      </c>
      <c r="T119" s="55" t="str">
        <f t="shared" si="372"/>
        <v/>
      </c>
      <c r="U119" s="53" t="str">
        <f t="shared" si="372"/>
        <v/>
      </c>
      <c r="V119" s="54" t="str">
        <f t="shared" si="372"/>
        <v/>
      </c>
      <c r="W119" s="54" t="str">
        <f t="shared" si="372"/>
        <v/>
      </c>
      <c r="X119" s="54" t="str">
        <f t="shared" si="372"/>
        <v/>
      </c>
      <c r="Y119" s="54" t="str">
        <f t="shared" si="372"/>
        <v/>
      </c>
      <c r="Z119" s="54" t="str">
        <f t="shared" si="372"/>
        <v/>
      </c>
      <c r="AA119" s="55" t="str">
        <f t="shared" si="372"/>
        <v/>
      </c>
      <c r="AB119" s="53" t="str">
        <f t="shared" si="372"/>
        <v/>
      </c>
      <c r="AC119" s="54" t="str">
        <f t="shared" si="372"/>
        <v/>
      </c>
      <c r="AD119" s="54" t="str">
        <f t="shared" si="372"/>
        <v/>
      </c>
      <c r="AE119" s="54" t="str">
        <f t="shared" si="372"/>
        <v/>
      </c>
      <c r="AF119" s="54" t="str">
        <f t="shared" si="372"/>
        <v/>
      </c>
      <c r="AG119" s="54" t="str">
        <f t="shared" si="372"/>
        <v/>
      </c>
      <c r="AH119" s="55" t="str">
        <f t="shared" si="372"/>
        <v/>
      </c>
      <c r="AI119" s="56" t="str">
        <f t="shared" si="372"/>
        <v/>
      </c>
      <c r="AJ119" s="54" t="str">
        <f t="shared" si="372"/>
        <v/>
      </c>
      <c r="AK119" s="54" t="str">
        <f t="shared" si="372"/>
        <v/>
      </c>
      <c r="AL119" s="57">
        <f t="shared" ref="AL119" si="373">SUM(G119:AH119)</f>
        <v>0</v>
      </c>
      <c r="AM119" s="58">
        <f t="shared" ref="AM119" si="374">AL119/4</f>
        <v>0</v>
      </c>
      <c r="AN119" s="59" t="str">
        <f t="shared" ref="AN119:AO119" si="375">IF(C118="","",C118)</f>
        <v/>
      </c>
      <c r="AO119" s="60" t="str">
        <f t="shared" si="375"/>
        <v/>
      </c>
      <c r="AP119" s="61" t="str">
        <f>IF(D118&lt;&gt;"",VLOOKUP(D118,$AU$2:$AV$6,2,FALSE),"")</f>
        <v/>
      </c>
      <c r="AQ119" s="58">
        <f t="shared" ref="AQ119" si="376">ROUNDDOWN(AL119/$AL$6,2)</f>
        <v>0</v>
      </c>
      <c r="AR119" s="58">
        <f t="shared" ref="AR119" si="377">IF(AP119=1,"",AQ119)</f>
        <v>0</v>
      </c>
    </row>
    <row r="120" spans="1:44" ht="15.95" hidden="1" customHeight="1">
      <c r="A120" s="9"/>
      <c r="B120" s="395" t="s">
        <v>103</v>
      </c>
      <c r="C120" s="380"/>
      <c r="D120" s="382"/>
      <c r="E120" s="384"/>
      <c r="F120" s="42" t="s">
        <v>235</v>
      </c>
      <c r="G120" s="64"/>
      <c r="H120" s="44"/>
      <c r="I120" s="43"/>
      <c r="J120" s="43"/>
      <c r="K120" s="43"/>
      <c r="L120" s="43"/>
      <c r="M120" s="45"/>
      <c r="N120" s="64"/>
      <c r="O120" s="44"/>
      <c r="P120" s="43"/>
      <c r="Q120" s="43"/>
      <c r="R120" s="43"/>
      <c r="S120" s="43"/>
      <c r="T120" s="45"/>
      <c r="U120" s="64"/>
      <c r="V120" s="44"/>
      <c r="W120" s="43"/>
      <c r="X120" s="43"/>
      <c r="Y120" s="43"/>
      <c r="Z120" s="43"/>
      <c r="AA120" s="45"/>
      <c r="AB120" s="64"/>
      <c r="AC120" s="44"/>
      <c r="AD120" s="43"/>
      <c r="AE120" s="43"/>
      <c r="AF120" s="43"/>
      <c r="AG120" s="43"/>
      <c r="AH120" s="45"/>
      <c r="AI120" s="65"/>
      <c r="AJ120" s="44"/>
      <c r="AK120" s="44"/>
      <c r="AL120" s="47">
        <f t="shared" ref="AL120" si="378">SUM(G121:AK121)</f>
        <v>0</v>
      </c>
      <c r="AM120" s="48"/>
      <c r="AN120" s="49"/>
      <c r="AO120" s="50"/>
      <c r="AP120" s="48"/>
      <c r="AQ120" s="51"/>
      <c r="AR120" s="51"/>
    </row>
    <row r="121" spans="1:44" ht="15.95" hidden="1" customHeight="1">
      <c r="A121" s="9"/>
      <c r="B121" s="395"/>
      <c r="C121" s="396"/>
      <c r="D121" s="397"/>
      <c r="E121" s="398"/>
      <c r="F121" s="52" t="s">
        <v>37</v>
      </c>
      <c r="G121" s="53" t="str">
        <f t="shared" ref="G121:AK121" si="379">IF(G120&lt;&gt;"",VLOOKUP(G120,$AC$197:$AL$221,9,FALSE),"")</f>
        <v/>
      </c>
      <c r="H121" s="54" t="str">
        <f t="shared" si="379"/>
        <v/>
      </c>
      <c r="I121" s="54" t="str">
        <f t="shared" si="379"/>
        <v/>
      </c>
      <c r="J121" s="54" t="str">
        <f t="shared" si="379"/>
        <v/>
      </c>
      <c r="K121" s="54" t="str">
        <f t="shared" si="379"/>
        <v/>
      </c>
      <c r="L121" s="54" t="str">
        <f t="shared" si="379"/>
        <v/>
      </c>
      <c r="M121" s="55" t="str">
        <f t="shared" si="379"/>
        <v/>
      </c>
      <c r="N121" s="53" t="str">
        <f t="shared" si="379"/>
        <v/>
      </c>
      <c r="O121" s="54" t="str">
        <f t="shared" si="379"/>
        <v/>
      </c>
      <c r="P121" s="54" t="str">
        <f t="shared" si="379"/>
        <v/>
      </c>
      <c r="Q121" s="54" t="str">
        <f t="shared" si="379"/>
        <v/>
      </c>
      <c r="R121" s="54" t="str">
        <f t="shared" si="379"/>
        <v/>
      </c>
      <c r="S121" s="54" t="str">
        <f t="shared" si="379"/>
        <v/>
      </c>
      <c r="T121" s="55" t="str">
        <f t="shared" si="379"/>
        <v/>
      </c>
      <c r="U121" s="53" t="str">
        <f t="shared" si="379"/>
        <v/>
      </c>
      <c r="V121" s="54" t="str">
        <f t="shared" si="379"/>
        <v/>
      </c>
      <c r="W121" s="54" t="str">
        <f t="shared" si="379"/>
        <v/>
      </c>
      <c r="X121" s="54" t="str">
        <f t="shared" si="379"/>
        <v/>
      </c>
      <c r="Y121" s="54" t="str">
        <f t="shared" si="379"/>
        <v/>
      </c>
      <c r="Z121" s="54" t="str">
        <f t="shared" si="379"/>
        <v/>
      </c>
      <c r="AA121" s="55" t="str">
        <f t="shared" si="379"/>
        <v/>
      </c>
      <c r="AB121" s="53" t="str">
        <f t="shared" si="379"/>
        <v/>
      </c>
      <c r="AC121" s="54" t="str">
        <f t="shared" si="379"/>
        <v/>
      </c>
      <c r="AD121" s="54" t="str">
        <f t="shared" si="379"/>
        <v/>
      </c>
      <c r="AE121" s="54" t="str">
        <f t="shared" si="379"/>
        <v/>
      </c>
      <c r="AF121" s="54" t="str">
        <f t="shared" si="379"/>
        <v/>
      </c>
      <c r="AG121" s="54" t="str">
        <f t="shared" si="379"/>
        <v/>
      </c>
      <c r="AH121" s="55" t="str">
        <f t="shared" si="379"/>
        <v/>
      </c>
      <c r="AI121" s="56" t="str">
        <f t="shared" si="379"/>
        <v/>
      </c>
      <c r="AJ121" s="54" t="str">
        <f t="shared" si="379"/>
        <v/>
      </c>
      <c r="AK121" s="54" t="str">
        <f t="shared" si="379"/>
        <v/>
      </c>
      <c r="AL121" s="57">
        <f t="shared" ref="AL121" si="380">SUM(G121:AH121)</f>
        <v>0</v>
      </c>
      <c r="AM121" s="58">
        <f t="shared" ref="AM121" si="381">AL121/4</f>
        <v>0</v>
      </c>
      <c r="AN121" s="59" t="str">
        <f t="shared" ref="AN121:AO121" si="382">IF(C120="","",C120)</f>
        <v/>
      </c>
      <c r="AO121" s="60" t="str">
        <f t="shared" si="382"/>
        <v/>
      </c>
      <c r="AP121" s="61" t="str">
        <f>IF(D120&lt;&gt;"",VLOOKUP(D120,$AU$2:$AV$6,2,FALSE),"")</f>
        <v/>
      </c>
      <c r="AQ121" s="58">
        <f t="shared" ref="AQ121" si="383">ROUNDDOWN(AL121/$AL$6,2)</f>
        <v>0</v>
      </c>
      <c r="AR121" s="58">
        <f t="shared" ref="AR121" si="384">IF(AP121=1,"",AQ121)</f>
        <v>0</v>
      </c>
    </row>
    <row r="122" spans="1:44" ht="15.95" hidden="1" customHeight="1">
      <c r="A122" s="9"/>
      <c r="B122" s="395" t="s">
        <v>104</v>
      </c>
      <c r="C122" s="380"/>
      <c r="D122" s="382"/>
      <c r="E122" s="384"/>
      <c r="F122" s="42" t="s">
        <v>235</v>
      </c>
      <c r="G122" s="64"/>
      <c r="H122" s="44"/>
      <c r="I122" s="43"/>
      <c r="J122" s="43"/>
      <c r="K122" s="43"/>
      <c r="L122" s="43"/>
      <c r="M122" s="45"/>
      <c r="N122" s="64"/>
      <c r="O122" s="44"/>
      <c r="P122" s="43"/>
      <c r="Q122" s="43"/>
      <c r="R122" s="43"/>
      <c r="S122" s="43"/>
      <c r="T122" s="45"/>
      <c r="U122" s="64"/>
      <c r="V122" s="44"/>
      <c r="W122" s="43"/>
      <c r="X122" s="43"/>
      <c r="Y122" s="43"/>
      <c r="Z122" s="43"/>
      <c r="AA122" s="45"/>
      <c r="AB122" s="64"/>
      <c r="AC122" s="44"/>
      <c r="AD122" s="43"/>
      <c r="AE122" s="43"/>
      <c r="AF122" s="43"/>
      <c r="AG122" s="43"/>
      <c r="AH122" s="45"/>
      <c r="AI122" s="65"/>
      <c r="AJ122" s="44"/>
      <c r="AK122" s="44"/>
      <c r="AL122" s="47">
        <f t="shared" ref="AL122" si="385">SUM(G123:AK123)</f>
        <v>0</v>
      </c>
      <c r="AM122" s="48"/>
      <c r="AN122" s="49"/>
      <c r="AO122" s="50"/>
      <c r="AP122" s="48"/>
      <c r="AQ122" s="51"/>
      <c r="AR122" s="51"/>
    </row>
    <row r="123" spans="1:44" ht="15.95" hidden="1" customHeight="1">
      <c r="A123" s="9"/>
      <c r="B123" s="395"/>
      <c r="C123" s="396"/>
      <c r="D123" s="397"/>
      <c r="E123" s="398"/>
      <c r="F123" s="52" t="s">
        <v>37</v>
      </c>
      <c r="G123" s="53" t="str">
        <f t="shared" ref="G123:AK123" si="386">IF(G122&lt;&gt;"",VLOOKUP(G122,$AC$197:$AL$221,9,FALSE),"")</f>
        <v/>
      </c>
      <c r="H123" s="54" t="str">
        <f t="shared" si="386"/>
        <v/>
      </c>
      <c r="I123" s="54" t="str">
        <f t="shared" si="386"/>
        <v/>
      </c>
      <c r="J123" s="54" t="str">
        <f t="shared" si="386"/>
        <v/>
      </c>
      <c r="K123" s="54" t="str">
        <f t="shared" si="386"/>
        <v/>
      </c>
      <c r="L123" s="54" t="str">
        <f t="shared" si="386"/>
        <v/>
      </c>
      <c r="M123" s="55" t="str">
        <f t="shared" si="386"/>
        <v/>
      </c>
      <c r="N123" s="53" t="str">
        <f t="shared" si="386"/>
        <v/>
      </c>
      <c r="O123" s="54" t="str">
        <f t="shared" si="386"/>
        <v/>
      </c>
      <c r="P123" s="54" t="str">
        <f t="shared" si="386"/>
        <v/>
      </c>
      <c r="Q123" s="54" t="str">
        <f t="shared" si="386"/>
        <v/>
      </c>
      <c r="R123" s="54" t="str">
        <f t="shared" si="386"/>
        <v/>
      </c>
      <c r="S123" s="54" t="str">
        <f t="shared" si="386"/>
        <v/>
      </c>
      <c r="T123" s="55" t="str">
        <f t="shared" si="386"/>
        <v/>
      </c>
      <c r="U123" s="53" t="str">
        <f t="shared" si="386"/>
        <v/>
      </c>
      <c r="V123" s="54" t="str">
        <f t="shared" si="386"/>
        <v/>
      </c>
      <c r="W123" s="54" t="str">
        <f t="shared" si="386"/>
        <v/>
      </c>
      <c r="X123" s="54" t="str">
        <f t="shared" si="386"/>
        <v/>
      </c>
      <c r="Y123" s="54" t="str">
        <f t="shared" si="386"/>
        <v/>
      </c>
      <c r="Z123" s="54" t="str">
        <f t="shared" si="386"/>
        <v/>
      </c>
      <c r="AA123" s="55" t="str">
        <f t="shared" si="386"/>
        <v/>
      </c>
      <c r="AB123" s="53" t="str">
        <f t="shared" si="386"/>
        <v/>
      </c>
      <c r="AC123" s="54" t="str">
        <f t="shared" si="386"/>
        <v/>
      </c>
      <c r="AD123" s="54" t="str">
        <f t="shared" si="386"/>
        <v/>
      </c>
      <c r="AE123" s="54" t="str">
        <f t="shared" si="386"/>
        <v/>
      </c>
      <c r="AF123" s="54" t="str">
        <f t="shared" si="386"/>
        <v/>
      </c>
      <c r="AG123" s="54" t="str">
        <f t="shared" si="386"/>
        <v/>
      </c>
      <c r="AH123" s="55" t="str">
        <f t="shared" si="386"/>
        <v/>
      </c>
      <c r="AI123" s="56" t="str">
        <f t="shared" si="386"/>
        <v/>
      </c>
      <c r="AJ123" s="54" t="str">
        <f t="shared" si="386"/>
        <v/>
      </c>
      <c r="AK123" s="54" t="str">
        <f t="shared" si="386"/>
        <v/>
      </c>
      <c r="AL123" s="57">
        <f t="shared" ref="AL123" si="387">SUM(G123:AH123)</f>
        <v>0</v>
      </c>
      <c r="AM123" s="58">
        <f t="shared" ref="AM123" si="388">AL123/4</f>
        <v>0</v>
      </c>
      <c r="AN123" s="59" t="str">
        <f t="shared" ref="AN123:AO123" si="389">IF(C122="","",C122)</f>
        <v/>
      </c>
      <c r="AO123" s="60" t="str">
        <f t="shared" si="389"/>
        <v/>
      </c>
      <c r="AP123" s="61" t="str">
        <f>IF(D122&lt;&gt;"",VLOOKUP(D122,$AU$2:$AV$6,2,FALSE),"")</f>
        <v/>
      </c>
      <c r="AQ123" s="58">
        <f t="shared" ref="AQ123" si="390">ROUNDDOWN(AL123/$AL$6,2)</f>
        <v>0</v>
      </c>
      <c r="AR123" s="58">
        <f t="shared" ref="AR123" si="391">IF(AP123=1,"",AQ123)</f>
        <v>0</v>
      </c>
    </row>
    <row r="124" spans="1:44" ht="15.95" hidden="1" customHeight="1">
      <c r="A124" s="9"/>
      <c r="B124" s="395" t="s">
        <v>105</v>
      </c>
      <c r="C124" s="380"/>
      <c r="D124" s="382"/>
      <c r="E124" s="384"/>
      <c r="F124" s="42" t="s">
        <v>235</v>
      </c>
      <c r="G124" s="64"/>
      <c r="H124" s="44"/>
      <c r="I124" s="43"/>
      <c r="J124" s="43"/>
      <c r="K124" s="43"/>
      <c r="L124" s="43"/>
      <c r="M124" s="45"/>
      <c r="N124" s="64"/>
      <c r="O124" s="44"/>
      <c r="P124" s="43"/>
      <c r="Q124" s="43"/>
      <c r="R124" s="43"/>
      <c r="S124" s="43"/>
      <c r="T124" s="45"/>
      <c r="U124" s="64"/>
      <c r="V124" s="44"/>
      <c r="W124" s="43"/>
      <c r="X124" s="43"/>
      <c r="Y124" s="43"/>
      <c r="Z124" s="43"/>
      <c r="AA124" s="45"/>
      <c r="AB124" s="64"/>
      <c r="AC124" s="44"/>
      <c r="AD124" s="43"/>
      <c r="AE124" s="43"/>
      <c r="AF124" s="43"/>
      <c r="AG124" s="43"/>
      <c r="AH124" s="45"/>
      <c r="AI124" s="65"/>
      <c r="AJ124" s="44"/>
      <c r="AK124" s="44"/>
      <c r="AL124" s="47">
        <f t="shared" ref="AL124" si="392">SUM(G125:AK125)</f>
        <v>0</v>
      </c>
      <c r="AM124" s="48"/>
      <c r="AN124" s="49"/>
      <c r="AO124" s="50"/>
      <c r="AP124" s="48"/>
      <c r="AQ124" s="51"/>
      <c r="AR124" s="51"/>
    </row>
    <row r="125" spans="1:44" ht="15.95" hidden="1" customHeight="1">
      <c r="A125" s="9"/>
      <c r="B125" s="395"/>
      <c r="C125" s="396"/>
      <c r="D125" s="397"/>
      <c r="E125" s="398"/>
      <c r="F125" s="52" t="s">
        <v>37</v>
      </c>
      <c r="G125" s="53" t="str">
        <f t="shared" ref="G125:AK125" si="393">IF(G124&lt;&gt;"",VLOOKUP(G124,$AC$197:$AL$221,9,FALSE),"")</f>
        <v/>
      </c>
      <c r="H125" s="54" t="str">
        <f t="shared" si="393"/>
        <v/>
      </c>
      <c r="I125" s="54" t="str">
        <f t="shared" si="393"/>
        <v/>
      </c>
      <c r="J125" s="54" t="str">
        <f t="shared" si="393"/>
        <v/>
      </c>
      <c r="K125" s="54" t="str">
        <f t="shared" si="393"/>
        <v/>
      </c>
      <c r="L125" s="54" t="str">
        <f t="shared" si="393"/>
        <v/>
      </c>
      <c r="M125" s="55" t="str">
        <f t="shared" si="393"/>
        <v/>
      </c>
      <c r="N125" s="53" t="str">
        <f t="shared" si="393"/>
        <v/>
      </c>
      <c r="O125" s="54" t="str">
        <f t="shared" si="393"/>
        <v/>
      </c>
      <c r="P125" s="54" t="str">
        <f t="shared" si="393"/>
        <v/>
      </c>
      <c r="Q125" s="54" t="str">
        <f t="shared" si="393"/>
        <v/>
      </c>
      <c r="R125" s="54" t="str">
        <f t="shared" si="393"/>
        <v/>
      </c>
      <c r="S125" s="54" t="str">
        <f t="shared" si="393"/>
        <v/>
      </c>
      <c r="T125" s="55" t="str">
        <f t="shared" si="393"/>
        <v/>
      </c>
      <c r="U125" s="53" t="str">
        <f t="shared" si="393"/>
        <v/>
      </c>
      <c r="V125" s="54" t="str">
        <f t="shared" si="393"/>
        <v/>
      </c>
      <c r="W125" s="54" t="str">
        <f t="shared" si="393"/>
        <v/>
      </c>
      <c r="X125" s="54" t="str">
        <f t="shared" si="393"/>
        <v/>
      </c>
      <c r="Y125" s="54" t="str">
        <f t="shared" si="393"/>
        <v/>
      </c>
      <c r="Z125" s="54" t="str">
        <f t="shared" si="393"/>
        <v/>
      </c>
      <c r="AA125" s="55" t="str">
        <f t="shared" si="393"/>
        <v/>
      </c>
      <c r="AB125" s="53" t="str">
        <f t="shared" si="393"/>
        <v/>
      </c>
      <c r="AC125" s="54" t="str">
        <f t="shared" si="393"/>
        <v/>
      </c>
      <c r="AD125" s="54" t="str">
        <f t="shared" si="393"/>
        <v/>
      </c>
      <c r="AE125" s="54" t="str">
        <f t="shared" si="393"/>
        <v/>
      </c>
      <c r="AF125" s="54" t="str">
        <f t="shared" si="393"/>
        <v/>
      </c>
      <c r="AG125" s="54" t="str">
        <f t="shared" si="393"/>
        <v/>
      </c>
      <c r="AH125" s="55" t="str">
        <f t="shared" si="393"/>
        <v/>
      </c>
      <c r="AI125" s="56" t="str">
        <f t="shared" si="393"/>
        <v/>
      </c>
      <c r="AJ125" s="54" t="str">
        <f t="shared" si="393"/>
        <v/>
      </c>
      <c r="AK125" s="54" t="str">
        <f t="shared" si="393"/>
        <v/>
      </c>
      <c r="AL125" s="57">
        <f t="shared" ref="AL125" si="394">SUM(G125:AH125)</f>
        <v>0</v>
      </c>
      <c r="AM125" s="58">
        <f t="shared" ref="AM125" si="395">AL125/4</f>
        <v>0</v>
      </c>
      <c r="AN125" s="59" t="str">
        <f t="shared" ref="AN125:AO125" si="396">IF(C124="","",C124)</f>
        <v/>
      </c>
      <c r="AO125" s="60" t="str">
        <f t="shared" si="396"/>
        <v/>
      </c>
      <c r="AP125" s="61" t="str">
        <f>IF(D124&lt;&gt;"",VLOOKUP(D124,$AU$2:$AV$6,2,FALSE),"")</f>
        <v/>
      </c>
      <c r="AQ125" s="58">
        <f t="shared" ref="AQ125" si="397">ROUNDDOWN(AL125/$AL$6,2)</f>
        <v>0</v>
      </c>
      <c r="AR125" s="58">
        <f t="shared" ref="AR125" si="398">IF(AP125=1,"",AQ125)</f>
        <v>0</v>
      </c>
    </row>
    <row r="126" spans="1:44" ht="15.95" hidden="1" customHeight="1">
      <c r="A126" s="9"/>
      <c r="B126" s="395" t="s">
        <v>106</v>
      </c>
      <c r="C126" s="380"/>
      <c r="D126" s="382"/>
      <c r="E126" s="384"/>
      <c r="F126" s="42" t="s">
        <v>235</v>
      </c>
      <c r="G126" s="64"/>
      <c r="H126" s="44"/>
      <c r="I126" s="43"/>
      <c r="J126" s="43"/>
      <c r="K126" s="43"/>
      <c r="L126" s="43"/>
      <c r="M126" s="45"/>
      <c r="N126" s="64"/>
      <c r="O126" s="44"/>
      <c r="P126" s="43"/>
      <c r="Q126" s="43"/>
      <c r="R126" s="43"/>
      <c r="S126" s="43"/>
      <c r="T126" s="45"/>
      <c r="U126" s="64"/>
      <c r="V126" s="44"/>
      <c r="W126" s="43"/>
      <c r="X126" s="43"/>
      <c r="Y126" s="43"/>
      <c r="Z126" s="43"/>
      <c r="AA126" s="45"/>
      <c r="AB126" s="64"/>
      <c r="AC126" s="44"/>
      <c r="AD126" s="43"/>
      <c r="AE126" s="43"/>
      <c r="AF126" s="43"/>
      <c r="AG126" s="43"/>
      <c r="AH126" s="45"/>
      <c r="AI126" s="65"/>
      <c r="AJ126" s="44"/>
      <c r="AK126" s="44"/>
      <c r="AL126" s="47">
        <f t="shared" ref="AL126" si="399">SUM(G127:AK127)</f>
        <v>0</v>
      </c>
      <c r="AM126" s="48"/>
      <c r="AN126" s="49"/>
      <c r="AO126" s="50"/>
      <c r="AP126" s="48"/>
      <c r="AQ126" s="51"/>
      <c r="AR126" s="51"/>
    </row>
    <row r="127" spans="1:44" ht="15.95" hidden="1" customHeight="1">
      <c r="A127" s="9"/>
      <c r="B127" s="395"/>
      <c r="C127" s="396"/>
      <c r="D127" s="397"/>
      <c r="E127" s="398"/>
      <c r="F127" s="52" t="s">
        <v>37</v>
      </c>
      <c r="G127" s="53" t="str">
        <f t="shared" ref="G127:AK127" si="400">IF(G126&lt;&gt;"",VLOOKUP(G126,$AC$197:$AL$221,9,FALSE),"")</f>
        <v/>
      </c>
      <c r="H127" s="54" t="str">
        <f t="shared" si="400"/>
        <v/>
      </c>
      <c r="I127" s="54" t="str">
        <f t="shared" si="400"/>
        <v/>
      </c>
      <c r="J127" s="54" t="str">
        <f t="shared" si="400"/>
        <v/>
      </c>
      <c r="K127" s="54" t="str">
        <f t="shared" si="400"/>
        <v/>
      </c>
      <c r="L127" s="54" t="str">
        <f t="shared" si="400"/>
        <v/>
      </c>
      <c r="M127" s="55" t="str">
        <f t="shared" si="400"/>
        <v/>
      </c>
      <c r="N127" s="53" t="str">
        <f t="shared" si="400"/>
        <v/>
      </c>
      <c r="O127" s="54" t="str">
        <f t="shared" si="400"/>
        <v/>
      </c>
      <c r="P127" s="54" t="str">
        <f t="shared" si="400"/>
        <v/>
      </c>
      <c r="Q127" s="54" t="str">
        <f t="shared" si="400"/>
        <v/>
      </c>
      <c r="R127" s="54" t="str">
        <f t="shared" si="400"/>
        <v/>
      </c>
      <c r="S127" s="54" t="str">
        <f t="shared" si="400"/>
        <v/>
      </c>
      <c r="T127" s="55" t="str">
        <f t="shared" si="400"/>
        <v/>
      </c>
      <c r="U127" s="53" t="str">
        <f t="shared" si="400"/>
        <v/>
      </c>
      <c r="V127" s="54" t="str">
        <f t="shared" si="400"/>
        <v/>
      </c>
      <c r="W127" s="54" t="str">
        <f t="shared" si="400"/>
        <v/>
      </c>
      <c r="X127" s="54" t="str">
        <f t="shared" si="400"/>
        <v/>
      </c>
      <c r="Y127" s="54" t="str">
        <f t="shared" si="400"/>
        <v/>
      </c>
      <c r="Z127" s="54" t="str">
        <f t="shared" si="400"/>
        <v/>
      </c>
      <c r="AA127" s="55" t="str">
        <f t="shared" si="400"/>
        <v/>
      </c>
      <c r="AB127" s="53" t="str">
        <f t="shared" si="400"/>
        <v/>
      </c>
      <c r="AC127" s="54" t="str">
        <f t="shared" si="400"/>
        <v/>
      </c>
      <c r="AD127" s="54" t="str">
        <f t="shared" si="400"/>
        <v/>
      </c>
      <c r="AE127" s="54" t="str">
        <f t="shared" si="400"/>
        <v/>
      </c>
      <c r="AF127" s="54" t="str">
        <f t="shared" si="400"/>
        <v/>
      </c>
      <c r="AG127" s="54" t="str">
        <f t="shared" si="400"/>
        <v/>
      </c>
      <c r="AH127" s="55" t="str">
        <f t="shared" si="400"/>
        <v/>
      </c>
      <c r="AI127" s="56" t="str">
        <f t="shared" si="400"/>
        <v/>
      </c>
      <c r="AJ127" s="54" t="str">
        <f t="shared" si="400"/>
        <v/>
      </c>
      <c r="AK127" s="54" t="str">
        <f t="shared" si="400"/>
        <v/>
      </c>
      <c r="AL127" s="57">
        <f t="shared" ref="AL127" si="401">SUM(G127:AH127)</f>
        <v>0</v>
      </c>
      <c r="AM127" s="58">
        <f t="shared" ref="AM127" si="402">AL127/4</f>
        <v>0</v>
      </c>
      <c r="AN127" s="59" t="str">
        <f t="shared" ref="AN127:AO127" si="403">IF(C126="","",C126)</f>
        <v/>
      </c>
      <c r="AO127" s="60" t="str">
        <f t="shared" si="403"/>
        <v/>
      </c>
      <c r="AP127" s="61" t="str">
        <f>IF(D126&lt;&gt;"",VLOOKUP(D126,$AU$2:$AV$6,2,FALSE),"")</f>
        <v/>
      </c>
      <c r="AQ127" s="58">
        <f t="shared" ref="AQ127" si="404">ROUNDDOWN(AL127/$AL$6,2)</f>
        <v>0</v>
      </c>
      <c r="AR127" s="58">
        <f t="shared" ref="AR127" si="405">IF(AP127=1,"",AQ127)</f>
        <v>0</v>
      </c>
    </row>
    <row r="128" spans="1:44" ht="15.95" hidden="1" customHeight="1">
      <c r="A128" s="9"/>
      <c r="B128" s="395" t="s">
        <v>107</v>
      </c>
      <c r="C128" s="380"/>
      <c r="D128" s="382"/>
      <c r="E128" s="384"/>
      <c r="F128" s="42" t="s">
        <v>235</v>
      </c>
      <c r="G128" s="64"/>
      <c r="H128" s="44"/>
      <c r="I128" s="43"/>
      <c r="J128" s="43"/>
      <c r="K128" s="43"/>
      <c r="L128" s="43"/>
      <c r="M128" s="45"/>
      <c r="N128" s="64"/>
      <c r="O128" s="44"/>
      <c r="P128" s="43"/>
      <c r="Q128" s="43"/>
      <c r="R128" s="43"/>
      <c r="S128" s="43"/>
      <c r="T128" s="45"/>
      <c r="U128" s="64"/>
      <c r="V128" s="44"/>
      <c r="W128" s="43"/>
      <c r="X128" s="43"/>
      <c r="Y128" s="43"/>
      <c r="Z128" s="43"/>
      <c r="AA128" s="45"/>
      <c r="AB128" s="64"/>
      <c r="AC128" s="44"/>
      <c r="AD128" s="43"/>
      <c r="AE128" s="43"/>
      <c r="AF128" s="43"/>
      <c r="AG128" s="43"/>
      <c r="AH128" s="45"/>
      <c r="AI128" s="65"/>
      <c r="AJ128" s="44"/>
      <c r="AK128" s="44"/>
      <c r="AL128" s="47">
        <f t="shared" ref="AL128" si="406">SUM(G129:AK129)</f>
        <v>0</v>
      </c>
      <c r="AM128" s="48"/>
      <c r="AN128" s="49"/>
      <c r="AO128" s="50"/>
      <c r="AP128" s="48"/>
      <c r="AQ128" s="51"/>
      <c r="AR128" s="51"/>
    </row>
    <row r="129" spans="1:44" ht="15.95" hidden="1" customHeight="1">
      <c r="A129" s="9"/>
      <c r="B129" s="395"/>
      <c r="C129" s="396"/>
      <c r="D129" s="397"/>
      <c r="E129" s="398"/>
      <c r="F129" s="52" t="s">
        <v>37</v>
      </c>
      <c r="G129" s="53" t="str">
        <f t="shared" ref="G129:AK129" si="407">IF(G128&lt;&gt;"",VLOOKUP(G128,$AC$197:$AL$221,9,FALSE),"")</f>
        <v/>
      </c>
      <c r="H129" s="54" t="str">
        <f t="shared" si="407"/>
        <v/>
      </c>
      <c r="I129" s="54" t="str">
        <f t="shared" si="407"/>
        <v/>
      </c>
      <c r="J129" s="54" t="str">
        <f t="shared" si="407"/>
        <v/>
      </c>
      <c r="K129" s="54" t="str">
        <f t="shared" si="407"/>
        <v/>
      </c>
      <c r="L129" s="54" t="str">
        <f t="shared" si="407"/>
        <v/>
      </c>
      <c r="M129" s="55" t="str">
        <f t="shared" si="407"/>
        <v/>
      </c>
      <c r="N129" s="53" t="str">
        <f t="shared" si="407"/>
        <v/>
      </c>
      <c r="O129" s="54" t="str">
        <f t="shared" si="407"/>
        <v/>
      </c>
      <c r="P129" s="54" t="str">
        <f t="shared" si="407"/>
        <v/>
      </c>
      <c r="Q129" s="54" t="str">
        <f t="shared" si="407"/>
        <v/>
      </c>
      <c r="R129" s="54" t="str">
        <f t="shared" si="407"/>
        <v/>
      </c>
      <c r="S129" s="54" t="str">
        <f t="shared" si="407"/>
        <v/>
      </c>
      <c r="T129" s="55" t="str">
        <f t="shared" si="407"/>
        <v/>
      </c>
      <c r="U129" s="53" t="str">
        <f t="shared" si="407"/>
        <v/>
      </c>
      <c r="V129" s="54" t="str">
        <f t="shared" si="407"/>
        <v/>
      </c>
      <c r="W129" s="54" t="str">
        <f t="shared" si="407"/>
        <v/>
      </c>
      <c r="X129" s="54" t="str">
        <f t="shared" si="407"/>
        <v/>
      </c>
      <c r="Y129" s="54" t="str">
        <f t="shared" si="407"/>
        <v/>
      </c>
      <c r="Z129" s="54" t="str">
        <f t="shared" si="407"/>
        <v/>
      </c>
      <c r="AA129" s="55" t="str">
        <f t="shared" si="407"/>
        <v/>
      </c>
      <c r="AB129" s="53" t="str">
        <f t="shared" si="407"/>
        <v/>
      </c>
      <c r="AC129" s="54" t="str">
        <f t="shared" si="407"/>
        <v/>
      </c>
      <c r="AD129" s="54" t="str">
        <f t="shared" si="407"/>
        <v/>
      </c>
      <c r="AE129" s="54" t="str">
        <f t="shared" si="407"/>
        <v/>
      </c>
      <c r="AF129" s="54" t="str">
        <f t="shared" si="407"/>
        <v/>
      </c>
      <c r="AG129" s="54" t="str">
        <f t="shared" si="407"/>
        <v/>
      </c>
      <c r="AH129" s="55" t="str">
        <f t="shared" si="407"/>
        <v/>
      </c>
      <c r="AI129" s="56" t="str">
        <f t="shared" si="407"/>
        <v/>
      </c>
      <c r="AJ129" s="54" t="str">
        <f t="shared" si="407"/>
        <v/>
      </c>
      <c r="AK129" s="54" t="str">
        <f t="shared" si="407"/>
        <v/>
      </c>
      <c r="AL129" s="57">
        <f t="shared" ref="AL129" si="408">SUM(G129:AH129)</f>
        <v>0</v>
      </c>
      <c r="AM129" s="58">
        <f t="shared" ref="AM129" si="409">AL129/4</f>
        <v>0</v>
      </c>
      <c r="AN129" s="59" t="str">
        <f t="shared" ref="AN129:AO129" si="410">IF(C128="","",C128)</f>
        <v/>
      </c>
      <c r="AO129" s="60" t="str">
        <f t="shared" si="410"/>
        <v/>
      </c>
      <c r="AP129" s="61" t="str">
        <f>IF(D128&lt;&gt;"",VLOOKUP(D128,$AU$2:$AV$6,2,FALSE),"")</f>
        <v/>
      </c>
      <c r="AQ129" s="58">
        <f t="shared" ref="AQ129" si="411">ROUNDDOWN(AL129/$AL$6,2)</f>
        <v>0</v>
      </c>
      <c r="AR129" s="58">
        <f t="shared" ref="AR129" si="412">IF(AP129=1,"",AQ129)</f>
        <v>0</v>
      </c>
    </row>
    <row r="130" spans="1:44" ht="15.95" hidden="1" customHeight="1">
      <c r="A130" s="9"/>
      <c r="B130" s="395" t="s">
        <v>108</v>
      </c>
      <c r="C130" s="380"/>
      <c r="D130" s="382"/>
      <c r="E130" s="384"/>
      <c r="F130" s="42" t="s">
        <v>235</v>
      </c>
      <c r="G130" s="64"/>
      <c r="H130" s="44"/>
      <c r="I130" s="43"/>
      <c r="J130" s="43"/>
      <c r="K130" s="43"/>
      <c r="L130" s="43"/>
      <c r="M130" s="45"/>
      <c r="N130" s="64"/>
      <c r="O130" s="44"/>
      <c r="P130" s="43"/>
      <c r="Q130" s="43"/>
      <c r="R130" s="43"/>
      <c r="S130" s="43"/>
      <c r="T130" s="45"/>
      <c r="U130" s="64"/>
      <c r="V130" s="44"/>
      <c r="W130" s="43"/>
      <c r="X130" s="43"/>
      <c r="Y130" s="43"/>
      <c r="Z130" s="43"/>
      <c r="AA130" s="45"/>
      <c r="AB130" s="64"/>
      <c r="AC130" s="44"/>
      <c r="AD130" s="43"/>
      <c r="AE130" s="43"/>
      <c r="AF130" s="43"/>
      <c r="AG130" s="43"/>
      <c r="AH130" s="45"/>
      <c r="AI130" s="65"/>
      <c r="AJ130" s="44"/>
      <c r="AK130" s="44"/>
      <c r="AL130" s="47">
        <f t="shared" ref="AL130" si="413">SUM(G131:AK131)</f>
        <v>0</v>
      </c>
      <c r="AM130" s="48"/>
      <c r="AN130" s="49"/>
      <c r="AO130" s="50"/>
      <c r="AP130" s="48"/>
      <c r="AQ130" s="51"/>
      <c r="AR130" s="51"/>
    </row>
    <row r="131" spans="1:44" ht="15.95" hidden="1" customHeight="1">
      <c r="A131" s="9"/>
      <c r="B131" s="395"/>
      <c r="C131" s="396"/>
      <c r="D131" s="397"/>
      <c r="E131" s="398"/>
      <c r="F131" s="52" t="s">
        <v>37</v>
      </c>
      <c r="G131" s="53" t="str">
        <f t="shared" ref="G131:AK131" si="414">IF(G130&lt;&gt;"",VLOOKUP(G130,$AC$197:$AL$221,9,FALSE),"")</f>
        <v/>
      </c>
      <c r="H131" s="54" t="str">
        <f t="shared" si="414"/>
        <v/>
      </c>
      <c r="I131" s="54" t="str">
        <f t="shared" si="414"/>
        <v/>
      </c>
      <c r="J131" s="54" t="str">
        <f t="shared" si="414"/>
        <v/>
      </c>
      <c r="K131" s="54" t="str">
        <f t="shared" si="414"/>
        <v/>
      </c>
      <c r="L131" s="54" t="str">
        <f t="shared" si="414"/>
        <v/>
      </c>
      <c r="M131" s="55" t="str">
        <f t="shared" si="414"/>
        <v/>
      </c>
      <c r="N131" s="53" t="str">
        <f t="shared" si="414"/>
        <v/>
      </c>
      <c r="O131" s="54" t="str">
        <f t="shared" si="414"/>
        <v/>
      </c>
      <c r="P131" s="54" t="str">
        <f t="shared" si="414"/>
        <v/>
      </c>
      <c r="Q131" s="54" t="str">
        <f t="shared" si="414"/>
        <v/>
      </c>
      <c r="R131" s="54" t="str">
        <f t="shared" si="414"/>
        <v/>
      </c>
      <c r="S131" s="54" t="str">
        <f t="shared" si="414"/>
        <v/>
      </c>
      <c r="T131" s="55" t="str">
        <f t="shared" si="414"/>
        <v/>
      </c>
      <c r="U131" s="53" t="str">
        <f t="shared" si="414"/>
        <v/>
      </c>
      <c r="V131" s="54" t="str">
        <f t="shared" si="414"/>
        <v/>
      </c>
      <c r="W131" s="54" t="str">
        <f t="shared" si="414"/>
        <v/>
      </c>
      <c r="X131" s="54" t="str">
        <f t="shared" si="414"/>
        <v/>
      </c>
      <c r="Y131" s="54" t="str">
        <f t="shared" si="414"/>
        <v/>
      </c>
      <c r="Z131" s="54" t="str">
        <f t="shared" si="414"/>
        <v/>
      </c>
      <c r="AA131" s="55" t="str">
        <f t="shared" si="414"/>
        <v/>
      </c>
      <c r="AB131" s="53" t="str">
        <f t="shared" si="414"/>
        <v/>
      </c>
      <c r="AC131" s="54" t="str">
        <f t="shared" si="414"/>
        <v/>
      </c>
      <c r="AD131" s="54" t="str">
        <f t="shared" si="414"/>
        <v/>
      </c>
      <c r="AE131" s="54" t="str">
        <f t="shared" si="414"/>
        <v/>
      </c>
      <c r="AF131" s="54" t="str">
        <f t="shared" si="414"/>
        <v/>
      </c>
      <c r="AG131" s="54" t="str">
        <f t="shared" si="414"/>
        <v/>
      </c>
      <c r="AH131" s="55" t="str">
        <f t="shared" si="414"/>
        <v/>
      </c>
      <c r="AI131" s="56" t="str">
        <f t="shared" si="414"/>
        <v/>
      </c>
      <c r="AJ131" s="54" t="str">
        <f t="shared" si="414"/>
        <v/>
      </c>
      <c r="AK131" s="54" t="str">
        <f t="shared" si="414"/>
        <v/>
      </c>
      <c r="AL131" s="57">
        <f t="shared" ref="AL131" si="415">SUM(G131:AH131)</f>
        <v>0</v>
      </c>
      <c r="AM131" s="58">
        <f t="shared" ref="AM131" si="416">AL131/4</f>
        <v>0</v>
      </c>
      <c r="AN131" s="59" t="str">
        <f t="shared" ref="AN131:AO131" si="417">IF(C130="","",C130)</f>
        <v/>
      </c>
      <c r="AO131" s="60" t="str">
        <f t="shared" si="417"/>
        <v/>
      </c>
      <c r="AP131" s="61" t="str">
        <f>IF(D130&lt;&gt;"",VLOOKUP(D130,$AU$2:$AV$6,2,FALSE),"")</f>
        <v/>
      </c>
      <c r="AQ131" s="58">
        <f t="shared" ref="AQ131" si="418">ROUNDDOWN(AL131/$AL$6,2)</f>
        <v>0</v>
      </c>
      <c r="AR131" s="58">
        <f t="shared" ref="AR131" si="419">IF(AP131=1,"",AQ131)</f>
        <v>0</v>
      </c>
    </row>
    <row r="132" spans="1:44" ht="15.95" hidden="1" customHeight="1">
      <c r="A132" s="9"/>
      <c r="B132" s="395" t="s">
        <v>109</v>
      </c>
      <c r="C132" s="380"/>
      <c r="D132" s="382"/>
      <c r="E132" s="384"/>
      <c r="F132" s="42" t="s">
        <v>235</v>
      </c>
      <c r="G132" s="64"/>
      <c r="H132" s="44"/>
      <c r="I132" s="43"/>
      <c r="J132" s="43"/>
      <c r="K132" s="43"/>
      <c r="L132" s="43"/>
      <c r="M132" s="45"/>
      <c r="N132" s="64"/>
      <c r="O132" s="44"/>
      <c r="P132" s="43"/>
      <c r="Q132" s="43"/>
      <c r="R132" s="43"/>
      <c r="S132" s="43"/>
      <c r="T132" s="45"/>
      <c r="U132" s="64"/>
      <c r="V132" s="44"/>
      <c r="W132" s="43"/>
      <c r="X132" s="43"/>
      <c r="Y132" s="43"/>
      <c r="Z132" s="43"/>
      <c r="AA132" s="45"/>
      <c r="AB132" s="64"/>
      <c r="AC132" s="44"/>
      <c r="AD132" s="43"/>
      <c r="AE132" s="43"/>
      <c r="AF132" s="43"/>
      <c r="AG132" s="43"/>
      <c r="AH132" s="45"/>
      <c r="AI132" s="65"/>
      <c r="AJ132" s="44"/>
      <c r="AK132" s="44"/>
      <c r="AL132" s="47">
        <f t="shared" ref="AL132" si="420">SUM(G133:AK133)</f>
        <v>0</v>
      </c>
      <c r="AM132" s="48"/>
      <c r="AN132" s="49"/>
      <c r="AO132" s="50"/>
      <c r="AP132" s="48"/>
      <c r="AQ132" s="51"/>
      <c r="AR132" s="51"/>
    </row>
    <row r="133" spans="1:44" ht="15.95" hidden="1" customHeight="1">
      <c r="A133" s="9"/>
      <c r="B133" s="395"/>
      <c r="C133" s="396"/>
      <c r="D133" s="397"/>
      <c r="E133" s="398"/>
      <c r="F133" s="52" t="s">
        <v>37</v>
      </c>
      <c r="G133" s="53" t="str">
        <f t="shared" ref="G133:AK133" si="421">IF(G132&lt;&gt;"",VLOOKUP(G132,$AC$197:$AL$221,9,FALSE),"")</f>
        <v/>
      </c>
      <c r="H133" s="54" t="str">
        <f t="shared" si="421"/>
        <v/>
      </c>
      <c r="I133" s="54" t="str">
        <f t="shared" si="421"/>
        <v/>
      </c>
      <c r="J133" s="54" t="str">
        <f t="shared" si="421"/>
        <v/>
      </c>
      <c r="K133" s="54" t="str">
        <f t="shared" si="421"/>
        <v/>
      </c>
      <c r="L133" s="54" t="str">
        <f t="shared" si="421"/>
        <v/>
      </c>
      <c r="M133" s="55" t="str">
        <f t="shared" si="421"/>
        <v/>
      </c>
      <c r="N133" s="53" t="str">
        <f t="shared" si="421"/>
        <v/>
      </c>
      <c r="O133" s="54" t="str">
        <f t="shared" si="421"/>
        <v/>
      </c>
      <c r="P133" s="54" t="str">
        <f t="shared" si="421"/>
        <v/>
      </c>
      <c r="Q133" s="54" t="str">
        <f t="shared" si="421"/>
        <v/>
      </c>
      <c r="R133" s="54" t="str">
        <f t="shared" si="421"/>
        <v/>
      </c>
      <c r="S133" s="54" t="str">
        <f t="shared" si="421"/>
        <v/>
      </c>
      <c r="T133" s="55" t="str">
        <f t="shared" si="421"/>
        <v/>
      </c>
      <c r="U133" s="53" t="str">
        <f t="shared" si="421"/>
        <v/>
      </c>
      <c r="V133" s="54" t="str">
        <f t="shared" si="421"/>
        <v/>
      </c>
      <c r="W133" s="54" t="str">
        <f t="shared" si="421"/>
        <v/>
      </c>
      <c r="X133" s="54" t="str">
        <f t="shared" si="421"/>
        <v/>
      </c>
      <c r="Y133" s="54" t="str">
        <f t="shared" si="421"/>
        <v/>
      </c>
      <c r="Z133" s="54" t="str">
        <f t="shared" si="421"/>
        <v/>
      </c>
      <c r="AA133" s="55" t="str">
        <f t="shared" si="421"/>
        <v/>
      </c>
      <c r="AB133" s="53" t="str">
        <f t="shared" si="421"/>
        <v/>
      </c>
      <c r="AC133" s="54" t="str">
        <f t="shared" si="421"/>
        <v/>
      </c>
      <c r="AD133" s="54" t="str">
        <f t="shared" si="421"/>
        <v/>
      </c>
      <c r="AE133" s="54" t="str">
        <f t="shared" si="421"/>
        <v/>
      </c>
      <c r="AF133" s="54" t="str">
        <f t="shared" si="421"/>
        <v/>
      </c>
      <c r="AG133" s="54" t="str">
        <f t="shared" si="421"/>
        <v/>
      </c>
      <c r="AH133" s="55" t="str">
        <f t="shared" si="421"/>
        <v/>
      </c>
      <c r="AI133" s="56" t="str">
        <f t="shared" si="421"/>
        <v/>
      </c>
      <c r="AJ133" s="54" t="str">
        <f t="shared" si="421"/>
        <v/>
      </c>
      <c r="AK133" s="54" t="str">
        <f t="shared" si="421"/>
        <v/>
      </c>
      <c r="AL133" s="57">
        <f t="shared" ref="AL133" si="422">SUM(G133:AH133)</f>
        <v>0</v>
      </c>
      <c r="AM133" s="58">
        <f t="shared" ref="AM133" si="423">AL133/4</f>
        <v>0</v>
      </c>
      <c r="AN133" s="59" t="str">
        <f t="shared" ref="AN133:AO133" si="424">IF(C132="","",C132)</f>
        <v/>
      </c>
      <c r="AO133" s="60" t="str">
        <f t="shared" si="424"/>
        <v/>
      </c>
      <c r="AP133" s="61" t="str">
        <f>IF(D132&lt;&gt;"",VLOOKUP(D132,$AU$2:$AV$6,2,FALSE),"")</f>
        <v/>
      </c>
      <c r="AQ133" s="58">
        <f t="shared" ref="AQ133" si="425">ROUNDDOWN(AL133/$AL$6,2)</f>
        <v>0</v>
      </c>
      <c r="AR133" s="58">
        <f t="shared" ref="AR133" si="426">IF(AP133=1,"",AQ133)</f>
        <v>0</v>
      </c>
    </row>
    <row r="134" spans="1:44" ht="15.95" hidden="1" customHeight="1">
      <c r="A134" s="9"/>
      <c r="B134" s="395" t="s">
        <v>110</v>
      </c>
      <c r="C134" s="380"/>
      <c r="D134" s="382"/>
      <c r="E134" s="384"/>
      <c r="F134" s="42" t="s">
        <v>235</v>
      </c>
      <c r="G134" s="64"/>
      <c r="H134" s="44"/>
      <c r="I134" s="43"/>
      <c r="J134" s="43"/>
      <c r="K134" s="43"/>
      <c r="L134" s="43"/>
      <c r="M134" s="45"/>
      <c r="N134" s="64"/>
      <c r="O134" s="44"/>
      <c r="P134" s="43"/>
      <c r="Q134" s="43"/>
      <c r="R134" s="43"/>
      <c r="S134" s="43"/>
      <c r="T134" s="45"/>
      <c r="U134" s="64"/>
      <c r="V134" s="44"/>
      <c r="W134" s="43"/>
      <c r="X134" s="43"/>
      <c r="Y134" s="43"/>
      <c r="Z134" s="43"/>
      <c r="AA134" s="45"/>
      <c r="AB134" s="64"/>
      <c r="AC134" s="44"/>
      <c r="AD134" s="43"/>
      <c r="AE134" s="43"/>
      <c r="AF134" s="43"/>
      <c r="AG134" s="43"/>
      <c r="AH134" s="45"/>
      <c r="AI134" s="65"/>
      <c r="AJ134" s="44"/>
      <c r="AK134" s="44"/>
      <c r="AL134" s="47">
        <f t="shared" ref="AL134" si="427">SUM(G135:AK135)</f>
        <v>0</v>
      </c>
      <c r="AM134" s="48"/>
      <c r="AN134" s="49"/>
      <c r="AO134" s="50"/>
      <c r="AP134" s="48"/>
      <c r="AQ134" s="51"/>
      <c r="AR134" s="51"/>
    </row>
    <row r="135" spans="1:44" ht="15.95" hidden="1" customHeight="1">
      <c r="A135" s="9"/>
      <c r="B135" s="395"/>
      <c r="C135" s="396"/>
      <c r="D135" s="397"/>
      <c r="E135" s="398"/>
      <c r="F135" s="52" t="s">
        <v>37</v>
      </c>
      <c r="G135" s="53" t="str">
        <f t="shared" ref="G135:AK135" si="428">IF(G134&lt;&gt;"",VLOOKUP(G134,$AC$197:$AL$221,9,FALSE),"")</f>
        <v/>
      </c>
      <c r="H135" s="54" t="str">
        <f t="shared" si="428"/>
        <v/>
      </c>
      <c r="I135" s="54" t="str">
        <f t="shared" si="428"/>
        <v/>
      </c>
      <c r="J135" s="54" t="str">
        <f t="shared" si="428"/>
        <v/>
      </c>
      <c r="K135" s="54" t="str">
        <f t="shared" si="428"/>
        <v/>
      </c>
      <c r="L135" s="54" t="str">
        <f t="shared" si="428"/>
        <v/>
      </c>
      <c r="M135" s="55" t="str">
        <f t="shared" si="428"/>
        <v/>
      </c>
      <c r="N135" s="53" t="str">
        <f t="shared" si="428"/>
        <v/>
      </c>
      <c r="O135" s="54" t="str">
        <f t="shared" si="428"/>
        <v/>
      </c>
      <c r="P135" s="54" t="str">
        <f t="shared" si="428"/>
        <v/>
      </c>
      <c r="Q135" s="54" t="str">
        <f t="shared" si="428"/>
        <v/>
      </c>
      <c r="R135" s="54" t="str">
        <f t="shared" si="428"/>
        <v/>
      </c>
      <c r="S135" s="54" t="str">
        <f t="shared" si="428"/>
        <v/>
      </c>
      <c r="T135" s="55" t="str">
        <f t="shared" si="428"/>
        <v/>
      </c>
      <c r="U135" s="53" t="str">
        <f t="shared" si="428"/>
        <v/>
      </c>
      <c r="V135" s="54" t="str">
        <f t="shared" si="428"/>
        <v/>
      </c>
      <c r="W135" s="54" t="str">
        <f t="shared" si="428"/>
        <v/>
      </c>
      <c r="X135" s="54" t="str">
        <f t="shared" si="428"/>
        <v/>
      </c>
      <c r="Y135" s="54" t="str">
        <f t="shared" si="428"/>
        <v/>
      </c>
      <c r="Z135" s="54" t="str">
        <f t="shared" si="428"/>
        <v/>
      </c>
      <c r="AA135" s="55" t="str">
        <f t="shared" si="428"/>
        <v/>
      </c>
      <c r="AB135" s="53" t="str">
        <f t="shared" si="428"/>
        <v/>
      </c>
      <c r="AC135" s="54" t="str">
        <f t="shared" si="428"/>
        <v/>
      </c>
      <c r="AD135" s="54" t="str">
        <f t="shared" si="428"/>
        <v/>
      </c>
      <c r="AE135" s="54" t="str">
        <f t="shared" si="428"/>
        <v/>
      </c>
      <c r="AF135" s="54" t="str">
        <f t="shared" si="428"/>
        <v/>
      </c>
      <c r="AG135" s="54" t="str">
        <f t="shared" si="428"/>
        <v/>
      </c>
      <c r="AH135" s="55" t="str">
        <f t="shared" si="428"/>
        <v/>
      </c>
      <c r="AI135" s="56" t="str">
        <f t="shared" si="428"/>
        <v/>
      </c>
      <c r="AJ135" s="54" t="str">
        <f t="shared" si="428"/>
        <v/>
      </c>
      <c r="AK135" s="54" t="str">
        <f t="shared" si="428"/>
        <v/>
      </c>
      <c r="AL135" s="57">
        <f t="shared" ref="AL135" si="429">SUM(G135:AH135)</f>
        <v>0</v>
      </c>
      <c r="AM135" s="58">
        <f t="shared" ref="AM135" si="430">AL135/4</f>
        <v>0</v>
      </c>
      <c r="AN135" s="59" t="str">
        <f t="shared" ref="AN135:AO135" si="431">IF(C134="","",C134)</f>
        <v/>
      </c>
      <c r="AO135" s="60" t="str">
        <f t="shared" si="431"/>
        <v/>
      </c>
      <c r="AP135" s="61" t="str">
        <f>IF(D134&lt;&gt;"",VLOOKUP(D134,$AU$2:$AV$6,2,FALSE),"")</f>
        <v/>
      </c>
      <c r="AQ135" s="58">
        <f t="shared" ref="AQ135" si="432">ROUNDDOWN(AL135/$AL$6,2)</f>
        <v>0</v>
      </c>
      <c r="AR135" s="58">
        <f t="shared" ref="AR135" si="433">IF(AP135=1,"",AQ135)</f>
        <v>0</v>
      </c>
    </row>
    <row r="136" spans="1:44" ht="15.95" hidden="1" customHeight="1">
      <c r="A136" s="9"/>
      <c r="B136" s="395" t="s">
        <v>111</v>
      </c>
      <c r="C136" s="380"/>
      <c r="D136" s="382"/>
      <c r="E136" s="384"/>
      <c r="F136" s="42" t="s">
        <v>235</v>
      </c>
      <c r="G136" s="64"/>
      <c r="H136" s="44"/>
      <c r="I136" s="43"/>
      <c r="J136" s="43"/>
      <c r="K136" s="43"/>
      <c r="L136" s="43"/>
      <c r="M136" s="45"/>
      <c r="N136" s="64"/>
      <c r="O136" s="44"/>
      <c r="P136" s="43"/>
      <c r="Q136" s="43"/>
      <c r="R136" s="43"/>
      <c r="S136" s="43"/>
      <c r="T136" s="45"/>
      <c r="U136" s="64"/>
      <c r="V136" s="44"/>
      <c r="W136" s="43"/>
      <c r="X136" s="43"/>
      <c r="Y136" s="43"/>
      <c r="Z136" s="43"/>
      <c r="AA136" s="45"/>
      <c r="AB136" s="64"/>
      <c r="AC136" s="44"/>
      <c r="AD136" s="43"/>
      <c r="AE136" s="43"/>
      <c r="AF136" s="43"/>
      <c r="AG136" s="43"/>
      <c r="AH136" s="45"/>
      <c r="AI136" s="65"/>
      <c r="AJ136" s="44"/>
      <c r="AK136" s="44"/>
      <c r="AL136" s="47">
        <f t="shared" ref="AL136" si="434">SUM(G137:AK137)</f>
        <v>0</v>
      </c>
      <c r="AM136" s="48"/>
      <c r="AN136" s="49"/>
      <c r="AO136" s="50"/>
      <c r="AP136" s="48"/>
      <c r="AQ136" s="51"/>
      <c r="AR136" s="51"/>
    </row>
    <row r="137" spans="1:44" ht="15.95" hidden="1" customHeight="1">
      <c r="A137" s="9"/>
      <c r="B137" s="395"/>
      <c r="C137" s="396"/>
      <c r="D137" s="397"/>
      <c r="E137" s="398"/>
      <c r="F137" s="52" t="s">
        <v>37</v>
      </c>
      <c r="G137" s="53" t="str">
        <f t="shared" ref="G137:AK137" si="435">IF(G136&lt;&gt;"",VLOOKUP(G136,$AC$197:$AL$221,9,FALSE),"")</f>
        <v/>
      </c>
      <c r="H137" s="54" t="str">
        <f t="shared" si="435"/>
        <v/>
      </c>
      <c r="I137" s="54" t="str">
        <f t="shared" si="435"/>
        <v/>
      </c>
      <c r="J137" s="54" t="str">
        <f t="shared" si="435"/>
        <v/>
      </c>
      <c r="K137" s="54" t="str">
        <f t="shared" si="435"/>
        <v/>
      </c>
      <c r="L137" s="54" t="str">
        <f t="shared" si="435"/>
        <v/>
      </c>
      <c r="M137" s="55" t="str">
        <f t="shared" si="435"/>
        <v/>
      </c>
      <c r="N137" s="53" t="str">
        <f t="shared" si="435"/>
        <v/>
      </c>
      <c r="O137" s="54" t="str">
        <f t="shared" si="435"/>
        <v/>
      </c>
      <c r="P137" s="54" t="str">
        <f t="shared" si="435"/>
        <v/>
      </c>
      <c r="Q137" s="54" t="str">
        <f t="shared" si="435"/>
        <v/>
      </c>
      <c r="R137" s="54" t="str">
        <f t="shared" si="435"/>
        <v/>
      </c>
      <c r="S137" s="54" t="str">
        <f t="shared" si="435"/>
        <v/>
      </c>
      <c r="T137" s="55" t="str">
        <f t="shared" si="435"/>
        <v/>
      </c>
      <c r="U137" s="53" t="str">
        <f t="shared" si="435"/>
        <v/>
      </c>
      <c r="V137" s="54" t="str">
        <f t="shared" si="435"/>
        <v/>
      </c>
      <c r="W137" s="54" t="str">
        <f t="shared" si="435"/>
        <v/>
      </c>
      <c r="X137" s="54" t="str">
        <f t="shared" si="435"/>
        <v/>
      </c>
      <c r="Y137" s="54" t="str">
        <f t="shared" si="435"/>
        <v/>
      </c>
      <c r="Z137" s="54" t="str">
        <f t="shared" si="435"/>
        <v/>
      </c>
      <c r="AA137" s="55" t="str">
        <f t="shared" si="435"/>
        <v/>
      </c>
      <c r="AB137" s="53" t="str">
        <f t="shared" si="435"/>
        <v/>
      </c>
      <c r="AC137" s="54" t="str">
        <f t="shared" si="435"/>
        <v/>
      </c>
      <c r="AD137" s="54" t="str">
        <f t="shared" si="435"/>
        <v/>
      </c>
      <c r="AE137" s="54" t="str">
        <f t="shared" si="435"/>
        <v/>
      </c>
      <c r="AF137" s="54" t="str">
        <f t="shared" si="435"/>
        <v/>
      </c>
      <c r="AG137" s="54" t="str">
        <f t="shared" si="435"/>
        <v/>
      </c>
      <c r="AH137" s="55" t="str">
        <f t="shared" si="435"/>
        <v/>
      </c>
      <c r="AI137" s="56" t="str">
        <f t="shared" si="435"/>
        <v/>
      </c>
      <c r="AJ137" s="54" t="str">
        <f t="shared" si="435"/>
        <v/>
      </c>
      <c r="AK137" s="54" t="str">
        <f t="shared" si="435"/>
        <v/>
      </c>
      <c r="AL137" s="57">
        <f t="shared" ref="AL137" si="436">SUM(G137:AH137)</f>
        <v>0</v>
      </c>
      <c r="AM137" s="58">
        <f t="shared" ref="AM137" si="437">AL137/4</f>
        <v>0</v>
      </c>
      <c r="AN137" s="59" t="str">
        <f t="shared" ref="AN137:AO137" si="438">IF(C136="","",C136)</f>
        <v/>
      </c>
      <c r="AO137" s="60" t="str">
        <f t="shared" si="438"/>
        <v/>
      </c>
      <c r="AP137" s="61" t="str">
        <f>IF(D136&lt;&gt;"",VLOOKUP(D136,$AU$2:$AV$6,2,FALSE),"")</f>
        <v/>
      </c>
      <c r="AQ137" s="58">
        <f t="shared" ref="AQ137" si="439">ROUNDDOWN(AL137/$AL$6,2)</f>
        <v>0</v>
      </c>
      <c r="AR137" s="58">
        <f t="shared" ref="AR137" si="440">IF(AP137=1,"",AQ137)</f>
        <v>0</v>
      </c>
    </row>
    <row r="138" spans="1:44" ht="15.95" customHeight="1">
      <c r="A138" s="121"/>
      <c r="B138" s="395" t="s">
        <v>112</v>
      </c>
      <c r="C138" s="380"/>
      <c r="D138" s="382"/>
      <c r="E138" s="384"/>
      <c r="F138" s="42" t="s">
        <v>235</v>
      </c>
      <c r="G138" s="64"/>
      <c r="H138" s="44"/>
      <c r="I138" s="43"/>
      <c r="J138" s="43"/>
      <c r="K138" s="43"/>
      <c r="L138" s="43"/>
      <c r="M138" s="45"/>
      <c r="N138" s="64"/>
      <c r="O138" s="44"/>
      <c r="P138" s="43"/>
      <c r="Q138" s="43"/>
      <c r="R138" s="43"/>
      <c r="S138" s="43"/>
      <c r="T138" s="45"/>
      <c r="U138" s="64"/>
      <c r="V138" s="44"/>
      <c r="W138" s="43"/>
      <c r="X138" s="43"/>
      <c r="Y138" s="43"/>
      <c r="Z138" s="43"/>
      <c r="AA138" s="45"/>
      <c r="AB138" s="64"/>
      <c r="AC138" s="44"/>
      <c r="AD138" s="43"/>
      <c r="AE138" s="43"/>
      <c r="AF138" s="43"/>
      <c r="AG138" s="43"/>
      <c r="AH138" s="45"/>
      <c r="AI138" s="65"/>
      <c r="AJ138" s="44"/>
      <c r="AK138" s="44"/>
      <c r="AL138" s="47">
        <f t="shared" ref="AL138" si="441">SUM(G139:AK139)</f>
        <v>0</v>
      </c>
      <c r="AM138" s="48"/>
      <c r="AN138" s="49"/>
      <c r="AO138" s="50"/>
      <c r="AP138" s="48"/>
      <c r="AQ138" s="51"/>
      <c r="AR138" s="51"/>
    </row>
    <row r="139" spans="1:44" ht="15.95" customHeight="1" thickBot="1">
      <c r="A139" s="122"/>
      <c r="B139" s="399"/>
      <c r="C139" s="396"/>
      <c r="D139" s="397"/>
      <c r="E139" s="398"/>
      <c r="F139" s="52" t="s">
        <v>37</v>
      </c>
      <c r="G139" s="53" t="str">
        <f t="shared" ref="G139:AK139" si="442">IF(G138&lt;&gt;"",VLOOKUP(G138,$AC$197:$AL$221,9,FALSE),"")</f>
        <v/>
      </c>
      <c r="H139" s="54" t="str">
        <f t="shared" si="442"/>
        <v/>
      </c>
      <c r="I139" s="54" t="str">
        <f t="shared" si="442"/>
        <v/>
      </c>
      <c r="J139" s="54" t="str">
        <f t="shared" si="442"/>
        <v/>
      </c>
      <c r="K139" s="54" t="str">
        <f t="shared" si="442"/>
        <v/>
      </c>
      <c r="L139" s="54" t="str">
        <f t="shared" si="442"/>
        <v/>
      </c>
      <c r="M139" s="55" t="str">
        <f t="shared" si="442"/>
        <v/>
      </c>
      <c r="N139" s="53" t="str">
        <f t="shared" si="442"/>
        <v/>
      </c>
      <c r="O139" s="54" t="str">
        <f t="shared" si="442"/>
        <v/>
      </c>
      <c r="P139" s="54" t="str">
        <f t="shared" si="442"/>
        <v/>
      </c>
      <c r="Q139" s="54" t="str">
        <f t="shared" si="442"/>
        <v/>
      </c>
      <c r="R139" s="54" t="str">
        <f t="shared" si="442"/>
        <v/>
      </c>
      <c r="S139" s="54" t="str">
        <f t="shared" si="442"/>
        <v/>
      </c>
      <c r="T139" s="55" t="str">
        <f t="shared" si="442"/>
        <v/>
      </c>
      <c r="U139" s="53" t="str">
        <f t="shared" si="442"/>
        <v/>
      </c>
      <c r="V139" s="54" t="str">
        <f t="shared" si="442"/>
        <v/>
      </c>
      <c r="W139" s="54" t="str">
        <f t="shared" si="442"/>
        <v/>
      </c>
      <c r="X139" s="54" t="str">
        <f t="shared" si="442"/>
        <v/>
      </c>
      <c r="Y139" s="54" t="str">
        <f t="shared" si="442"/>
        <v/>
      </c>
      <c r="Z139" s="54" t="str">
        <f t="shared" si="442"/>
        <v/>
      </c>
      <c r="AA139" s="55" t="str">
        <f t="shared" si="442"/>
        <v/>
      </c>
      <c r="AB139" s="53" t="str">
        <f t="shared" si="442"/>
        <v/>
      </c>
      <c r="AC139" s="54" t="str">
        <f t="shared" si="442"/>
        <v/>
      </c>
      <c r="AD139" s="54" t="str">
        <f t="shared" si="442"/>
        <v/>
      </c>
      <c r="AE139" s="54" t="str">
        <f t="shared" si="442"/>
        <v/>
      </c>
      <c r="AF139" s="54" t="str">
        <f t="shared" si="442"/>
        <v/>
      </c>
      <c r="AG139" s="54" t="str">
        <f t="shared" si="442"/>
        <v/>
      </c>
      <c r="AH139" s="55" t="str">
        <f t="shared" si="442"/>
        <v/>
      </c>
      <c r="AI139" s="56" t="str">
        <f t="shared" si="442"/>
        <v/>
      </c>
      <c r="AJ139" s="54" t="str">
        <f t="shared" si="442"/>
        <v/>
      </c>
      <c r="AK139" s="54" t="str">
        <f t="shared" si="442"/>
        <v/>
      </c>
      <c r="AL139" s="57">
        <f t="shared" ref="AL139" si="443">SUM(G139:AH139)</f>
        <v>0</v>
      </c>
      <c r="AM139" s="58">
        <f t="shared" ref="AM139" si="444">AL139/4</f>
        <v>0</v>
      </c>
      <c r="AN139" s="59" t="str">
        <f t="shared" ref="AN139:AO139" si="445">IF(C138="","",C138)</f>
        <v/>
      </c>
      <c r="AO139" s="60" t="str">
        <f t="shared" si="445"/>
        <v/>
      </c>
      <c r="AP139" s="61" t="str">
        <f>IF(D138&lt;&gt;"",VLOOKUP(D138,$AU$2:$AV$6,2,FALSE),"")</f>
        <v/>
      </c>
      <c r="AQ139" s="58">
        <f t="shared" ref="AQ139" si="446">ROUNDDOWN(AL139/$AL$6,2)</f>
        <v>0</v>
      </c>
      <c r="AR139" s="58">
        <f t="shared" ref="AR139" si="447">IF(AP139=1,"",AQ139)</f>
        <v>0</v>
      </c>
    </row>
    <row r="140" spans="1:44" ht="15.95" customHeight="1" thickTop="1">
      <c r="A140" s="9"/>
      <c r="B140" s="6"/>
      <c r="C140" s="380"/>
      <c r="D140" s="382"/>
      <c r="E140" s="384"/>
      <c r="F140" s="42" t="s">
        <v>235</v>
      </c>
      <c r="G140" s="64"/>
      <c r="H140" s="44"/>
      <c r="I140" s="43"/>
      <c r="J140" s="43"/>
      <c r="K140" s="43"/>
      <c r="L140" s="43"/>
      <c r="M140" s="45"/>
      <c r="N140" s="64"/>
      <c r="O140" s="44"/>
      <c r="P140" s="43"/>
      <c r="Q140" s="43"/>
      <c r="R140" s="43"/>
      <c r="S140" s="43"/>
      <c r="T140" s="45"/>
      <c r="U140" s="64"/>
      <c r="V140" s="44"/>
      <c r="W140" s="43"/>
      <c r="X140" s="43"/>
      <c r="Y140" s="43"/>
      <c r="Z140" s="43"/>
      <c r="AA140" s="45"/>
      <c r="AB140" s="64"/>
      <c r="AC140" s="44"/>
      <c r="AD140" s="43"/>
      <c r="AE140" s="43"/>
      <c r="AF140" s="43"/>
      <c r="AG140" s="43"/>
      <c r="AH140" s="45"/>
      <c r="AI140" s="65"/>
      <c r="AJ140" s="44"/>
      <c r="AK140" s="44"/>
      <c r="AL140" s="47">
        <f t="shared" ref="AL140" si="448">SUM(G141:AK141)</f>
        <v>0</v>
      </c>
      <c r="AM140" s="48"/>
      <c r="AN140" s="49"/>
      <c r="AO140" s="50"/>
      <c r="AP140" s="48"/>
      <c r="AQ140" s="51"/>
      <c r="AR140" s="51"/>
    </row>
    <row r="141" spans="1:44" ht="15.95" customHeight="1">
      <c r="A141" s="9"/>
      <c r="B141" s="6"/>
      <c r="C141" s="381"/>
      <c r="D141" s="383"/>
      <c r="E141" s="385"/>
      <c r="F141" s="52" t="s">
        <v>37</v>
      </c>
      <c r="G141" s="53" t="str">
        <f t="shared" ref="G141:AK141" si="449">IF(G140&lt;&gt;"",VLOOKUP(G140,$AC$197:$AL$221,9,FALSE),"")</f>
        <v/>
      </c>
      <c r="H141" s="54" t="str">
        <f t="shared" si="449"/>
        <v/>
      </c>
      <c r="I141" s="54" t="str">
        <f t="shared" si="449"/>
        <v/>
      </c>
      <c r="J141" s="54" t="str">
        <f t="shared" si="449"/>
        <v/>
      </c>
      <c r="K141" s="54" t="str">
        <f t="shared" si="449"/>
        <v/>
      </c>
      <c r="L141" s="54" t="str">
        <f t="shared" si="449"/>
        <v/>
      </c>
      <c r="M141" s="55" t="str">
        <f t="shared" si="449"/>
        <v/>
      </c>
      <c r="N141" s="53" t="str">
        <f t="shared" si="449"/>
        <v/>
      </c>
      <c r="O141" s="54" t="str">
        <f t="shared" si="449"/>
        <v/>
      </c>
      <c r="P141" s="54" t="str">
        <f t="shared" si="449"/>
        <v/>
      </c>
      <c r="Q141" s="54" t="str">
        <f t="shared" si="449"/>
        <v/>
      </c>
      <c r="R141" s="54" t="str">
        <f t="shared" si="449"/>
        <v/>
      </c>
      <c r="S141" s="54" t="str">
        <f t="shared" si="449"/>
        <v/>
      </c>
      <c r="T141" s="55" t="str">
        <f t="shared" si="449"/>
        <v/>
      </c>
      <c r="U141" s="53" t="str">
        <f t="shared" si="449"/>
        <v/>
      </c>
      <c r="V141" s="54" t="str">
        <f t="shared" si="449"/>
        <v/>
      </c>
      <c r="W141" s="54" t="str">
        <f t="shared" si="449"/>
        <v/>
      </c>
      <c r="X141" s="54" t="str">
        <f t="shared" si="449"/>
        <v/>
      </c>
      <c r="Y141" s="54" t="str">
        <f t="shared" si="449"/>
        <v/>
      </c>
      <c r="Z141" s="54" t="str">
        <f t="shared" si="449"/>
        <v/>
      </c>
      <c r="AA141" s="55" t="str">
        <f t="shared" si="449"/>
        <v/>
      </c>
      <c r="AB141" s="53" t="str">
        <f t="shared" si="449"/>
        <v/>
      </c>
      <c r="AC141" s="54" t="str">
        <f t="shared" si="449"/>
        <v/>
      </c>
      <c r="AD141" s="54" t="str">
        <f t="shared" si="449"/>
        <v/>
      </c>
      <c r="AE141" s="54" t="str">
        <f t="shared" si="449"/>
        <v/>
      </c>
      <c r="AF141" s="54" t="str">
        <f t="shared" si="449"/>
        <v/>
      </c>
      <c r="AG141" s="54" t="str">
        <f t="shared" si="449"/>
        <v/>
      </c>
      <c r="AH141" s="55" t="str">
        <f t="shared" si="449"/>
        <v/>
      </c>
      <c r="AI141" s="56" t="str">
        <f t="shared" si="449"/>
        <v/>
      </c>
      <c r="AJ141" s="54" t="str">
        <f t="shared" si="449"/>
        <v/>
      </c>
      <c r="AK141" s="54" t="str">
        <f t="shared" si="449"/>
        <v/>
      </c>
      <c r="AL141" s="57">
        <f t="shared" ref="AL141" si="450">SUM(G141:AH141)</f>
        <v>0</v>
      </c>
      <c r="AM141" s="66">
        <f t="shared" ref="AM141" si="451">AL141/4</f>
        <v>0</v>
      </c>
      <c r="AN141" s="59" t="str">
        <f t="shared" ref="AN141:AO141" si="452">IF(C140="","",C140)</f>
        <v/>
      </c>
      <c r="AO141" s="60" t="str">
        <f t="shared" si="452"/>
        <v/>
      </c>
      <c r="AP141" s="61" t="str">
        <f>IF(D140&lt;&gt;"",VLOOKUP(D140,$AU$2:$AV$6,2,FALSE),"")</f>
        <v/>
      </c>
      <c r="AQ141" s="58">
        <f t="shared" ref="AQ141" si="453">ROUNDDOWN(AL141/$AL$6,2)</f>
        <v>0</v>
      </c>
      <c r="AR141" s="58">
        <f t="shared" ref="AR141" si="454">IF(AP141=1,"",AQ141)</f>
        <v>0</v>
      </c>
    </row>
    <row r="142" spans="1:44" ht="8.25" customHeight="1">
      <c r="A142" s="9"/>
      <c r="B142" s="6"/>
      <c r="C142" s="67"/>
      <c r="D142" s="68"/>
      <c r="E142" s="69"/>
      <c r="F142" s="70"/>
      <c r="G142" s="71"/>
      <c r="H142" s="72"/>
      <c r="I142" s="72"/>
      <c r="J142" s="72"/>
      <c r="K142" s="72"/>
      <c r="L142" s="72"/>
      <c r="M142" s="73"/>
      <c r="N142" s="71"/>
      <c r="O142" s="72"/>
      <c r="P142" s="72"/>
      <c r="Q142" s="72"/>
      <c r="R142" s="72"/>
      <c r="S142" s="72"/>
      <c r="T142" s="73"/>
      <c r="U142" s="71"/>
      <c r="V142" s="72"/>
      <c r="W142" s="72"/>
      <c r="X142" s="72"/>
      <c r="Y142" s="72"/>
      <c r="Z142" s="72"/>
      <c r="AA142" s="73"/>
      <c r="AB142" s="71"/>
      <c r="AC142" s="72"/>
      <c r="AD142" s="72"/>
      <c r="AE142" s="72"/>
      <c r="AF142" s="72"/>
      <c r="AG142" s="72"/>
      <c r="AH142" s="73"/>
      <c r="AI142" s="74"/>
      <c r="AJ142" s="72"/>
      <c r="AK142" s="72"/>
      <c r="AL142" s="75"/>
      <c r="AM142" s="76"/>
      <c r="AN142" s="77"/>
      <c r="AO142" s="78"/>
      <c r="AP142" s="79"/>
      <c r="AQ142" s="75"/>
      <c r="AR142" s="75"/>
    </row>
    <row r="143" spans="1:44" ht="15.95" customHeight="1">
      <c r="A143" s="9"/>
      <c r="B143" s="6"/>
      <c r="C143" s="386" t="s">
        <v>216</v>
      </c>
      <c r="D143" s="387"/>
      <c r="E143" s="388"/>
      <c r="F143" s="217" t="str">
        <f>AC197</f>
        <v>夜</v>
      </c>
      <c r="G143" s="139">
        <f>COUNTIF(G10:G142,$F$143)</f>
        <v>1</v>
      </c>
      <c r="H143" s="140">
        <f t="shared" ref="H143:AK143" si="455">COUNTIF(H10:H142,$F$143)</f>
        <v>1</v>
      </c>
      <c r="I143" s="140">
        <f t="shared" si="455"/>
        <v>1</v>
      </c>
      <c r="J143" s="140">
        <f t="shared" si="455"/>
        <v>1</v>
      </c>
      <c r="K143" s="140">
        <f t="shared" si="455"/>
        <v>1</v>
      </c>
      <c r="L143" s="140">
        <f t="shared" si="455"/>
        <v>1</v>
      </c>
      <c r="M143" s="141">
        <f t="shared" si="455"/>
        <v>1</v>
      </c>
      <c r="N143" s="139">
        <f t="shared" si="455"/>
        <v>1</v>
      </c>
      <c r="O143" s="140">
        <f t="shared" si="455"/>
        <v>1</v>
      </c>
      <c r="P143" s="140">
        <f t="shared" si="455"/>
        <v>1</v>
      </c>
      <c r="Q143" s="140">
        <f t="shared" si="455"/>
        <v>1</v>
      </c>
      <c r="R143" s="140">
        <f t="shared" si="455"/>
        <v>1</v>
      </c>
      <c r="S143" s="140">
        <f t="shared" si="455"/>
        <v>1</v>
      </c>
      <c r="T143" s="141">
        <f t="shared" si="455"/>
        <v>1</v>
      </c>
      <c r="U143" s="139">
        <f t="shared" si="455"/>
        <v>1</v>
      </c>
      <c r="V143" s="140">
        <f t="shared" si="455"/>
        <v>1</v>
      </c>
      <c r="W143" s="140">
        <f t="shared" si="455"/>
        <v>1</v>
      </c>
      <c r="X143" s="140">
        <f t="shared" si="455"/>
        <v>1</v>
      </c>
      <c r="Y143" s="140">
        <f t="shared" si="455"/>
        <v>1</v>
      </c>
      <c r="Z143" s="140">
        <f t="shared" si="455"/>
        <v>1</v>
      </c>
      <c r="AA143" s="141">
        <f t="shared" si="455"/>
        <v>1</v>
      </c>
      <c r="AB143" s="139">
        <f t="shared" si="455"/>
        <v>1</v>
      </c>
      <c r="AC143" s="140">
        <f t="shared" si="455"/>
        <v>1</v>
      </c>
      <c r="AD143" s="140">
        <f t="shared" si="455"/>
        <v>1</v>
      </c>
      <c r="AE143" s="140">
        <f t="shared" si="455"/>
        <v>1</v>
      </c>
      <c r="AF143" s="140">
        <f t="shared" si="455"/>
        <v>1</v>
      </c>
      <c r="AG143" s="140">
        <f t="shared" si="455"/>
        <v>1</v>
      </c>
      <c r="AH143" s="141">
        <f t="shared" si="455"/>
        <v>1</v>
      </c>
      <c r="AI143" s="142">
        <f t="shared" si="455"/>
        <v>1</v>
      </c>
      <c r="AJ143" s="140">
        <f t="shared" si="455"/>
        <v>1</v>
      </c>
      <c r="AK143" s="140">
        <f t="shared" si="455"/>
        <v>1</v>
      </c>
      <c r="AL143" s="143">
        <f>SUM(G143:AK143)</f>
        <v>31</v>
      </c>
      <c r="AM143" s="144"/>
      <c r="AN143" s="145"/>
      <c r="AO143" s="146"/>
      <c r="AP143" s="147"/>
      <c r="AQ143" s="148"/>
      <c r="AR143" s="148"/>
    </row>
    <row r="144" spans="1:44" ht="15.95" customHeight="1">
      <c r="A144" s="9"/>
      <c r="B144" s="149"/>
      <c r="C144" s="224"/>
      <c r="D144" s="224"/>
      <c r="E144" s="224"/>
      <c r="F144" s="153"/>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235"/>
      <c r="AM144" s="155"/>
      <c r="AN144" s="236"/>
      <c r="AO144" s="236"/>
      <c r="AP144" s="155"/>
      <c r="AQ144" s="155"/>
      <c r="AR144" s="155"/>
    </row>
    <row r="145" spans="1:48" ht="15.95" customHeight="1">
      <c r="A145" s="9"/>
      <c r="B145" s="6"/>
      <c r="C145" s="10" t="s">
        <v>323</v>
      </c>
      <c r="D145" s="187"/>
      <c r="E145" s="187"/>
      <c r="F145" s="188"/>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21"/>
      <c r="AM145" s="121"/>
      <c r="AN145" s="121"/>
      <c r="AO145" s="121"/>
      <c r="AP145" s="138"/>
      <c r="AQ145" s="190"/>
      <c r="AR145" s="190"/>
    </row>
    <row r="146" spans="1:48" s="156" customFormat="1">
      <c r="A146" s="121"/>
      <c r="B146" s="6"/>
      <c r="C146" s="3"/>
      <c r="D146" s="135"/>
      <c r="E146" s="135"/>
      <c r="F146" s="136"/>
      <c r="G146" s="137"/>
      <c r="H146" s="137"/>
      <c r="I146" s="137"/>
      <c r="J146" s="137"/>
      <c r="K146" s="137"/>
      <c r="L146" s="137"/>
      <c r="M146" s="137"/>
      <c r="N146" s="137"/>
      <c r="O146" s="137"/>
      <c r="P146" s="137"/>
      <c r="Q146" s="137"/>
      <c r="R146" s="137"/>
      <c r="S146" s="193"/>
      <c r="T146" s="137"/>
      <c r="U146" s="137"/>
      <c r="V146" s="137"/>
      <c r="W146" s="137"/>
      <c r="X146" s="137"/>
      <c r="Y146" s="389" t="s">
        <v>315</v>
      </c>
      <c r="Z146" s="389"/>
      <c r="AA146" s="389"/>
      <c r="AB146" s="389"/>
      <c r="AC146" s="137"/>
      <c r="AD146" s="390" t="s">
        <v>310</v>
      </c>
      <c r="AE146" s="391"/>
      <c r="AF146" s="391"/>
      <c r="AG146" s="391"/>
      <c r="AH146" s="391"/>
      <c r="AI146" s="391"/>
      <c r="AJ146" s="391"/>
      <c r="AK146" s="391"/>
      <c r="AL146" s="391"/>
      <c r="AM146" s="222"/>
      <c r="AN146" s="222"/>
      <c r="AO146" s="222"/>
      <c r="AP146" s="138"/>
      <c r="AQ146" s="138"/>
      <c r="AR146" s="138"/>
      <c r="AS146" s="232"/>
      <c r="AT146" s="232"/>
      <c r="AU146" s="232"/>
      <c r="AV146" s="232"/>
    </row>
    <row r="147" spans="1:48" s="195" customFormat="1" ht="12.75" thickBot="1">
      <c r="A147" s="113"/>
      <c r="B147" s="6"/>
      <c r="C147" s="194" t="s">
        <v>22</v>
      </c>
      <c r="D147" s="135"/>
      <c r="E147" s="135"/>
      <c r="F147" s="392" t="s">
        <v>301</v>
      </c>
      <c r="G147" s="392"/>
      <c r="H147" s="392"/>
      <c r="I147" s="392"/>
      <c r="J147" s="137"/>
      <c r="K147" s="137"/>
      <c r="L147" s="393" t="s">
        <v>302</v>
      </c>
      <c r="M147" s="393"/>
      <c r="N147" s="393"/>
      <c r="O147" s="393"/>
      <c r="P147" s="201"/>
      <c r="Q147" s="201"/>
      <c r="R147" s="201"/>
      <c r="S147" s="392" t="s">
        <v>307</v>
      </c>
      <c r="T147" s="392"/>
      <c r="U147" s="392"/>
      <c r="V147" s="392"/>
      <c r="W147" s="392"/>
      <c r="X147" s="137"/>
      <c r="Y147" s="394" t="s">
        <v>308</v>
      </c>
      <c r="Z147" s="394"/>
      <c r="AA147" s="394"/>
      <c r="AB147" s="394"/>
      <c r="AC147" s="137"/>
      <c r="AD147" s="391"/>
      <c r="AE147" s="391"/>
      <c r="AF147" s="391"/>
      <c r="AG147" s="391"/>
      <c r="AH147" s="391"/>
      <c r="AI147" s="391"/>
      <c r="AJ147" s="391"/>
      <c r="AK147" s="391"/>
      <c r="AL147" s="391"/>
      <c r="AM147" s="222"/>
      <c r="AN147" s="222"/>
      <c r="AO147" s="138"/>
      <c r="AP147" s="138"/>
      <c r="AQ147" s="113"/>
      <c r="AR147" s="138"/>
      <c r="AS147" s="113"/>
      <c r="AT147" s="113"/>
      <c r="AU147" s="113"/>
      <c r="AV147" s="113"/>
    </row>
    <row r="148" spans="1:48" s="195" customFormat="1" ht="14.25" customHeight="1" thickBot="1">
      <c r="A148" s="113"/>
      <c r="B148" s="6"/>
      <c r="C148" s="196">
        <f>C4</f>
        <v>43800</v>
      </c>
      <c r="D148" s="135"/>
      <c r="E148" s="135"/>
      <c r="F148" s="113"/>
      <c r="G148" s="369">
        <f>AN176</f>
        <v>557.73</v>
      </c>
      <c r="H148" s="370"/>
      <c r="I148" s="371"/>
      <c r="J148" s="113"/>
      <c r="K148" s="113"/>
      <c r="L148" s="113"/>
      <c r="M148" s="372">
        <f>C149</f>
        <v>31</v>
      </c>
      <c r="N148" s="373"/>
      <c r="O148" s="197" t="s">
        <v>0</v>
      </c>
      <c r="P148" s="200" t="s">
        <v>305</v>
      </c>
      <c r="Q148" s="374">
        <v>16</v>
      </c>
      <c r="R148" s="375"/>
      <c r="S148" s="197" t="s">
        <v>37</v>
      </c>
      <c r="T148" s="137" t="s">
        <v>306</v>
      </c>
      <c r="U148" s="372">
        <f>M148*Q148</f>
        <v>496</v>
      </c>
      <c r="V148" s="373"/>
      <c r="W148" s="202" t="s">
        <v>37</v>
      </c>
      <c r="X148" s="137"/>
      <c r="Y148" s="376">
        <f>ROUNDDOWN(G148/U148,2)</f>
        <v>1.1200000000000001</v>
      </c>
      <c r="Z148" s="377"/>
      <c r="AA148" s="377"/>
      <c r="AB148" s="203" t="s">
        <v>309</v>
      </c>
      <c r="AC148" s="204" t="s">
        <v>314</v>
      </c>
      <c r="AD148" s="378">
        <f>AG148+AJ148</f>
        <v>3</v>
      </c>
      <c r="AE148" s="379"/>
      <c r="AF148" s="137" t="s">
        <v>311</v>
      </c>
      <c r="AG148" s="359">
        <v>3</v>
      </c>
      <c r="AH148" s="359"/>
      <c r="AI148" s="137" t="s">
        <v>312</v>
      </c>
      <c r="AJ148" s="359">
        <v>0</v>
      </c>
      <c r="AK148" s="359"/>
      <c r="AL148" s="193" t="s">
        <v>313</v>
      </c>
      <c r="AM148" s="205" t="str">
        <f>IF(Y148&gt;=AD148,"ＯＫ","ＮＧ")</f>
        <v>ＮＧ</v>
      </c>
      <c r="AN148" s="222"/>
      <c r="AO148" s="138"/>
      <c r="AP148" s="138"/>
      <c r="AQ148" s="113"/>
      <c r="AR148" s="138"/>
      <c r="AS148" s="113"/>
      <c r="AT148" s="113"/>
      <c r="AU148" s="113"/>
      <c r="AV148" s="113"/>
    </row>
    <row r="149" spans="1:48" s="199" customFormat="1">
      <c r="A149" s="7"/>
      <c r="B149" s="6"/>
      <c r="C149" s="198">
        <f>DAY(EOMONTH(C148,0))</f>
        <v>31</v>
      </c>
      <c r="D149" s="150"/>
      <c r="E149" s="150"/>
      <c r="F149" s="151"/>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91" t="s">
        <v>66</v>
      </c>
      <c r="AM149" s="222" t="s">
        <v>64</v>
      </c>
      <c r="AN149" s="360" t="s">
        <v>68</v>
      </c>
      <c r="AO149" s="360"/>
      <c r="AP149" s="138"/>
      <c r="AQ149" s="138"/>
      <c r="AR149" s="138"/>
      <c r="AS149" s="7"/>
      <c r="AT149" s="7"/>
      <c r="AU149" s="7"/>
      <c r="AV149" s="7"/>
    </row>
    <row r="150" spans="1:48" ht="15.95" customHeight="1">
      <c r="A150" s="9"/>
      <c r="B150" s="6"/>
      <c r="C150" s="361" t="s">
        <v>300</v>
      </c>
      <c r="D150" s="361"/>
      <c r="E150" s="361"/>
      <c r="F150" s="362"/>
      <c r="G150" s="161">
        <f>G8</f>
        <v>1</v>
      </c>
      <c r="H150" s="220">
        <f t="shared" ref="H150:AK150" si="456">H8</f>
        <v>2</v>
      </c>
      <c r="I150" s="220">
        <f t="shared" si="456"/>
        <v>3</v>
      </c>
      <c r="J150" s="220">
        <f t="shared" si="456"/>
        <v>4</v>
      </c>
      <c r="K150" s="220">
        <f t="shared" si="456"/>
        <v>5</v>
      </c>
      <c r="L150" s="220">
        <f t="shared" si="456"/>
        <v>6</v>
      </c>
      <c r="M150" s="221">
        <f t="shared" si="456"/>
        <v>7</v>
      </c>
      <c r="N150" s="161">
        <f t="shared" si="456"/>
        <v>8</v>
      </c>
      <c r="O150" s="220">
        <f t="shared" si="456"/>
        <v>9</v>
      </c>
      <c r="P150" s="220">
        <f t="shared" si="456"/>
        <v>10</v>
      </c>
      <c r="Q150" s="220">
        <f t="shared" si="456"/>
        <v>11</v>
      </c>
      <c r="R150" s="220">
        <f t="shared" si="456"/>
        <v>12</v>
      </c>
      <c r="S150" s="220">
        <f t="shared" si="456"/>
        <v>13</v>
      </c>
      <c r="T150" s="221">
        <f t="shared" si="456"/>
        <v>14</v>
      </c>
      <c r="U150" s="161">
        <f t="shared" si="456"/>
        <v>15</v>
      </c>
      <c r="V150" s="220">
        <f t="shared" si="456"/>
        <v>16</v>
      </c>
      <c r="W150" s="220">
        <f t="shared" si="456"/>
        <v>17</v>
      </c>
      <c r="X150" s="220">
        <f t="shared" si="456"/>
        <v>18</v>
      </c>
      <c r="Y150" s="220">
        <f t="shared" si="456"/>
        <v>19</v>
      </c>
      <c r="Z150" s="220">
        <f t="shared" si="456"/>
        <v>20</v>
      </c>
      <c r="AA150" s="221">
        <f t="shared" si="456"/>
        <v>21</v>
      </c>
      <c r="AB150" s="161">
        <f t="shared" si="456"/>
        <v>22</v>
      </c>
      <c r="AC150" s="220">
        <f t="shared" si="456"/>
        <v>23</v>
      </c>
      <c r="AD150" s="220">
        <f t="shared" si="456"/>
        <v>24</v>
      </c>
      <c r="AE150" s="220">
        <f t="shared" si="456"/>
        <v>25</v>
      </c>
      <c r="AF150" s="220">
        <f t="shared" si="456"/>
        <v>26</v>
      </c>
      <c r="AG150" s="220">
        <f t="shared" si="456"/>
        <v>27</v>
      </c>
      <c r="AH150" s="221">
        <f t="shared" si="456"/>
        <v>28</v>
      </c>
      <c r="AI150" s="161">
        <f t="shared" si="456"/>
        <v>29</v>
      </c>
      <c r="AJ150" s="220">
        <f t="shared" si="456"/>
        <v>30</v>
      </c>
      <c r="AK150" s="220">
        <f t="shared" si="456"/>
        <v>31</v>
      </c>
      <c r="AL150" s="162" t="s">
        <v>292</v>
      </c>
      <c r="AM150" s="159" t="s">
        <v>137</v>
      </c>
      <c r="AN150" s="362" t="s">
        <v>297</v>
      </c>
      <c r="AO150" s="363"/>
      <c r="AP150" s="206"/>
      <c r="AQ150" s="138"/>
      <c r="AR150" s="138"/>
    </row>
    <row r="151" spans="1:48">
      <c r="A151" s="9"/>
      <c r="B151" s="6" t="s">
        <v>237</v>
      </c>
      <c r="C151" s="364" t="str">
        <f>CONCATENATE(AC197,"：",AD197,"（",AF197,AH197,AI197,"）",AK197,AM197)</f>
        <v>夜：夜勤（16：30～0：00）7.5ｈ</v>
      </c>
      <c r="D151" s="365"/>
      <c r="E151" s="366"/>
      <c r="F151" s="163" t="str">
        <f>IF(AC197="","",AC197)</f>
        <v>夜</v>
      </c>
      <c r="G151" s="164">
        <f>COUNTIF($G$10:$G$142,F151)</f>
        <v>1</v>
      </c>
      <c r="H151" s="165">
        <f>COUNTIF($H$10:$H$142,F151)</f>
        <v>1</v>
      </c>
      <c r="I151" s="165">
        <f>COUNTIF($I$10:$I$142,F151)</f>
        <v>1</v>
      </c>
      <c r="J151" s="165">
        <f>COUNTIF($J$10:$J$142,F151)</f>
        <v>1</v>
      </c>
      <c r="K151" s="165">
        <f>COUNTIF($K$10:$K$142,F151)</f>
        <v>1</v>
      </c>
      <c r="L151" s="165">
        <f>COUNTIF(L$10:L$142,F151)</f>
        <v>1</v>
      </c>
      <c r="M151" s="166">
        <f>COUNTIF(M$10:M$142,F151)</f>
        <v>1</v>
      </c>
      <c r="N151" s="164">
        <f>COUNTIF(N$10:N$142,F151)</f>
        <v>1</v>
      </c>
      <c r="O151" s="165">
        <f>COUNTIF(O$10:O$142,F151)</f>
        <v>1</v>
      </c>
      <c r="P151" s="165">
        <f>COUNTIF(P$10:P$142,F151)</f>
        <v>1</v>
      </c>
      <c r="Q151" s="165">
        <f>COUNTIF(Q$10:Q$142,F151)</f>
        <v>1</v>
      </c>
      <c r="R151" s="165">
        <f>COUNTIF(R$10:R$142,F151)</f>
        <v>1</v>
      </c>
      <c r="S151" s="165">
        <f>COUNTIF(S$10:S$142,F151)</f>
        <v>1</v>
      </c>
      <c r="T151" s="166">
        <f>COUNTIF(T$10:T$142,F151)</f>
        <v>1</v>
      </c>
      <c r="U151" s="164">
        <f>COUNTIF(U$10:U$142,F151)</f>
        <v>1</v>
      </c>
      <c r="V151" s="165">
        <f>COUNTIF(V$10:V$142,F151)</f>
        <v>1</v>
      </c>
      <c r="W151" s="165">
        <f>COUNTIF(W$10:W$142,F151)</f>
        <v>1</v>
      </c>
      <c r="X151" s="165">
        <f>COUNTIF(X$10:X$142,F151)</f>
        <v>1</v>
      </c>
      <c r="Y151" s="165">
        <f>COUNTIF(Y$10:Y$142,F151)</f>
        <v>1</v>
      </c>
      <c r="Z151" s="165">
        <f>COUNTIF(Z$10:Z$142,F151)</f>
        <v>1</v>
      </c>
      <c r="AA151" s="166">
        <f>COUNTIF(AA$10:AA$142,F151)</f>
        <v>1</v>
      </c>
      <c r="AB151" s="164">
        <f>COUNTIF(AB$10:AB$142,F151)</f>
        <v>1</v>
      </c>
      <c r="AC151" s="165">
        <f>COUNTIF(AC$10:AC$142,F151)</f>
        <v>1</v>
      </c>
      <c r="AD151" s="165">
        <f>COUNTIF(AD$10:AD$142,F151)</f>
        <v>1</v>
      </c>
      <c r="AE151" s="165">
        <f>COUNTIF(AE$10:AE$142,F151)</f>
        <v>1</v>
      </c>
      <c r="AF151" s="165">
        <f>COUNTIF(AF$10:AF$142,F151)</f>
        <v>1</v>
      </c>
      <c r="AG151" s="165">
        <f>COUNTIF(AG$10:AG$142,F151)</f>
        <v>1</v>
      </c>
      <c r="AH151" s="166">
        <f>COUNTIF(AH$10:AH$142,F151)</f>
        <v>1</v>
      </c>
      <c r="AI151" s="167">
        <f>COUNTIF(AI$10:AI$142,F151)</f>
        <v>1</v>
      </c>
      <c r="AJ151" s="165">
        <f>COUNTIF(AJ$10:AJ$142,F151)</f>
        <v>1</v>
      </c>
      <c r="AK151" s="165">
        <f>COUNTIF(AK$10:AK$142,F151)</f>
        <v>1</v>
      </c>
      <c r="AL151" s="183">
        <f>SUM(G151:AK151)</f>
        <v>31</v>
      </c>
      <c r="AM151" s="178">
        <f>IF(AR197="","",AR197)</f>
        <v>7.5</v>
      </c>
      <c r="AN151" s="367">
        <f>AL151*AM151</f>
        <v>232.5</v>
      </c>
      <c r="AO151" s="368"/>
      <c r="AP151" s="206"/>
      <c r="AQ151" s="138"/>
      <c r="AR151" s="138"/>
    </row>
    <row r="152" spans="1:48">
      <c r="A152" s="9"/>
      <c r="B152" s="6" t="s">
        <v>238</v>
      </c>
      <c r="C152" s="348" t="str">
        <f t="shared" ref="C152:C175" si="457">CONCATENATE(AC198,"：",AD198,"（",AF198,AH198,AI198,"）",AK198,AM198)</f>
        <v>明：明け（0：00～9：15）7.25ｈ</v>
      </c>
      <c r="D152" s="349"/>
      <c r="E152" s="350"/>
      <c r="F152" s="168" t="str">
        <f t="shared" ref="F152:F175" si="458">IF(AC198="","",AC198)</f>
        <v>明</v>
      </c>
      <c r="G152" s="169">
        <f t="shared" ref="G152:G175" si="459">COUNTIF($G$10:$G$142,F152)</f>
        <v>0</v>
      </c>
      <c r="H152" s="170">
        <f t="shared" ref="H152:H175" si="460">COUNTIF($H$10:$H$142,F152)</f>
        <v>1</v>
      </c>
      <c r="I152" s="170">
        <f t="shared" ref="I152:I175" si="461">COUNTIF($I$10:$I$142,F152)</f>
        <v>1</v>
      </c>
      <c r="J152" s="170">
        <f t="shared" ref="J152:J175" si="462">COUNTIF($J$10:$J$142,F152)</f>
        <v>1</v>
      </c>
      <c r="K152" s="170">
        <f t="shared" ref="K152:K175" si="463">COUNTIF($K$10:$K$142,F152)</f>
        <v>1</v>
      </c>
      <c r="L152" s="170">
        <f t="shared" ref="L152:L175" si="464">COUNTIF(L$10:L$142,F152)</f>
        <v>1</v>
      </c>
      <c r="M152" s="171">
        <f t="shared" ref="M152:M175" si="465">COUNTIF(M$10:M$142,F152)</f>
        <v>1</v>
      </c>
      <c r="N152" s="169">
        <f t="shared" ref="N152:N175" si="466">COUNTIF(N$10:N$142,F152)</f>
        <v>1</v>
      </c>
      <c r="O152" s="170">
        <f t="shared" ref="O152:O175" si="467">COUNTIF(O$10:O$142,F152)</f>
        <v>1</v>
      </c>
      <c r="P152" s="170">
        <f t="shared" ref="P152:P175" si="468">COUNTIF(P$10:P$142,F152)</f>
        <v>1</v>
      </c>
      <c r="Q152" s="170">
        <f t="shared" ref="Q152:Q175" si="469">COUNTIF(Q$10:Q$142,F152)</f>
        <v>1</v>
      </c>
      <c r="R152" s="170">
        <f t="shared" ref="R152:R175" si="470">COUNTIF(R$10:R$142,F152)</f>
        <v>1</v>
      </c>
      <c r="S152" s="170">
        <f t="shared" ref="S152:S175" si="471">COUNTIF(S$10:S$142,F152)</f>
        <v>1</v>
      </c>
      <c r="T152" s="171">
        <f t="shared" ref="T152:T175" si="472">COUNTIF(T$10:T$142,F152)</f>
        <v>1</v>
      </c>
      <c r="U152" s="169">
        <f t="shared" ref="U152:U175" si="473">COUNTIF(U$10:U$142,F152)</f>
        <v>1</v>
      </c>
      <c r="V152" s="170">
        <f t="shared" ref="V152:V175" si="474">COUNTIF(V$10:V$142,F152)</f>
        <v>1</v>
      </c>
      <c r="W152" s="170">
        <f t="shared" ref="W152:W175" si="475">COUNTIF(W$10:W$142,F152)</f>
        <v>1</v>
      </c>
      <c r="X152" s="170">
        <f t="shared" ref="X152:X175" si="476">COUNTIF(X$10:X$142,F152)</f>
        <v>1</v>
      </c>
      <c r="Y152" s="170">
        <f t="shared" ref="Y152:Y175" si="477">COUNTIF(Y$10:Y$142,F152)</f>
        <v>1</v>
      </c>
      <c r="Z152" s="170">
        <f t="shared" ref="Z152:Z175" si="478">COUNTIF(Z$10:Z$142,F152)</f>
        <v>1</v>
      </c>
      <c r="AA152" s="171">
        <f t="shared" ref="AA152:AA175" si="479">COUNTIF(AA$10:AA$142,F152)</f>
        <v>1</v>
      </c>
      <c r="AB152" s="169">
        <f t="shared" ref="AB152:AB175" si="480">COUNTIF(AB$10:AB$142,F152)</f>
        <v>1</v>
      </c>
      <c r="AC152" s="170">
        <f t="shared" ref="AC152:AC175" si="481">COUNTIF(AC$10:AC$142,F152)</f>
        <v>1</v>
      </c>
      <c r="AD152" s="170">
        <f t="shared" ref="AD152:AD175" si="482">COUNTIF(AD$10:AD$142,F152)</f>
        <v>1</v>
      </c>
      <c r="AE152" s="170">
        <f t="shared" ref="AE152:AE175" si="483">COUNTIF(AE$10:AE$142,F152)</f>
        <v>1</v>
      </c>
      <c r="AF152" s="170">
        <f t="shared" ref="AF152:AF175" si="484">COUNTIF(AF$10:AF$142,F152)</f>
        <v>1</v>
      </c>
      <c r="AG152" s="170">
        <f t="shared" ref="AG152:AG175" si="485">COUNTIF(AG$10:AG$142,F152)</f>
        <v>1</v>
      </c>
      <c r="AH152" s="171">
        <f t="shared" ref="AH152:AH175" si="486">COUNTIF(AH$10:AH$142,F152)</f>
        <v>1</v>
      </c>
      <c r="AI152" s="172">
        <f t="shared" ref="AI152:AI175" si="487">COUNTIF(AI$10:AI$142,F152)</f>
        <v>1</v>
      </c>
      <c r="AJ152" s="170">
        <f t="shared" ref="AJ152:AJ175" si="488">COUNTIF(AJ$10:AJ$142,F152)</f>
        <v>1</v>
      </c>
      <c r="AK152" s="170">
        <f t="shared" ref="AK152:AK175" si="489">COUNTIF(AK$10:AK$142,F152)</f>
        <v>1</v>
      </c>
      <c r="AL152" s="184">
        <f t="shared" ref="AL152:AL175" si="490">SUM(G152:AK152)</f>
        <v>30</v>
      </c>
      <c r="AM152" s="179">
        <f t="shared" ref="AM152:AM175" si="491">IF(AR198="","",AR198)</f>
        <v>7.25</v>
      </c>
      <c r="AN152" s="351">
        <f t="shared" ref="AN152:AN175" si="492">AL152*AM152</f>
        <v>217.5</v>
      </c>
      <c r="AO152" s="358"/>
      <c r="AP152" s="206"/>
      <c r="AQ152" s="138"/>
      <c r="AR152" s="138"/>
    </row>
    <row r="153" spans="1:48">
      <c r="A153" s="9"/>
      <c r="B153" s="6" t="s">
        <v>239</v>
      </c>
      <c r="C153" s="348" t="str">
        <f t="shared" si="457"/>
        <v>①：日勤Ａ（8：40～17：15）7.75ｈ</v>
      </c>
      <c r="D153" s="349"/>
      <c r="E153" s="350"/>
      <c r="F153" s="168" t="str">
        <f t="shared" si="458"/>
        <v>①</v>
      </c>
      <c r="G153" s="169">
        <f t="shared" si="459"/>
        <v>0</v>
      </c>
      <c r="H153" s="170">
        <f t="shared" si="460"/>
        <v>0</v>
      </c>
      <c r="I153" s="170">
        <f t="shared" si="461"/>
        <v>0</v>
      </c>
      <c r="J153" s="170">
        <f t="shared" si="462"/>
        <v>1</v>
      </c>
      <c r="K153" s="170">
        <f t="shared" si="463"/>
        <v>2</v>
      </c>
      <c r="L153" s="170">
        <f t="shared" si="464"/>
        <v>3</v>
      </c>
      <c r="M153" s="171">
        <f t="shared" si="465"/>
        <v>3</v>
      </c>
      <c r="N153" s="169">
        <f t="shared" si="466"/>
        <v>3</v>
      </c>
      <c r="O153" s="170">
        <f t="shared" si="467"/>
        <v>3</v>
      </c>
      <c r="P153" s="170">
        <f t="shared" si="468"/>
        <v>3</v>
      </c>
      <c r="Q153" s="170">
        <f t="shared" si="469"/>
        <v>3</v>
      </c>
      <c r="R153" s="170">
        <f t="shared" si="470"/>
        <v>3</v>
      </c>
      <c r="S153" s="170">
        <f t="shared" si="471"/>
        <v>3</v>
      </c>
      <c r="T153" s="171">
        <f t="shared" si="472"/>
        <v>3</v>
      </c>
      <c r="U153" s="169">
        <f t="shared" si="473"/>
        <v>3</v>
      </c>
      <c r="V153" s="170">
        <f t="shared" si="474"/>
        <v>3</v>
      </c>
      <c r="W153" s="170">
        <f t="shared" si="475"/>
        <v>3</v>
      </c>
      <c r="X153" s="170">
        <f t="shared" si="476"/>
        <v>3</v>
      </c>
      <c r="Y153" s="170">
        <f t="shared" si="477"/>
        <v>3</v>
      </c>
      <c r="Z153" s="170">
        <f t="shared" si="478"/>
        <v>3</v>
      </c>
      <c r="AA153" s="171">
        <f t="shared" si="479"/>
        <v>3</v>
      </c>
      <c r="AB153" s="169">
        <f t="shared" si="480"/>
        <v>3</v>
      </c>
      <c r="AC153" s="170">
        <f t="shared" si="481"/>
        <v>3</v>
      </c>
      <c r="AD153" s="170">
        <f t="shared" si="482"/>
        <v>3</v>
      </c>
      <c r="AE153" s="170">
        <f t="shared" si="483"/>
        <v>3</v>
      </c>
      <c r="AF153" s="170">
        <f t="shared" si="484"/>
        <v>3</v>
      </c>
      <c r="AG153" s="170">
        <f t="shared" si="485"/>
        <v>3</v>
      </c>
      <c r="AH153" s="171">
        <f t="shared" si="486"/>
        <v>3</v>
      </c>
      <c r="AI153" s="172">
        <f t="shared" si="487"/>
        <v>3</v>
      </c>
      <c r="AJ153" s="170">
        <f t="shared" si="488"/>
        <v>3</v>
      </c>
      <c r="AK153" s="170">
        <f t="shared" si="489"/>
        <v>3</v>
      </c>
      <c r="AL153" s="184">
        <f t="shared" si="490"/>
        <v>81</v>
      </c>
      <c r="AM153" s="179">
        <f t="shared" si="491"/>
        <v>1.33</v>
      </c>
      <c r="AN153" s="351">
        <f t="shared" si="492"/>
        <v>107.73</v>
      </c>
      <c r="AO153" s="352"/>
      <c r="AP153" s="138"/>
      <c r="AQ153" s="138"/>
      <c r="AR153" s="138"/>
    </row>
    <row r="154" spans="1:48">
      <c r="A154" s="9"/>
      <c r="B154" s="6" t="s">
        <v>240</v>
      </c>
      <c r="C154" s="348" t="str">
        <f t="shared" si="457"/>
        <v>②：早出（7：10～15：45）7.75ｈ</v>
      </c>
      <c r="D154" s="349"/>
      <c r="E154" s="350"/>
      <c r="F154" s="168" t="str">
        <f t="shared" si="458"/>
        <v>②</v>
      </c>
      <c r="G154" s="169">
        <f t="shared" si="459"/>
        <v>0</v>
      </c>
      <c r="H154" s="170">
        <f t="shared" si="460"/>
        <v>0</v>
      </c>
      <c r="I154" s="170">
        <f t="shared" si="461"/>
        <v>0</v>
      </c>
      <c r="J154" s="170">
        <f t="shared" si="462"/>
        <v>0</v>
      </c>
      <c r="K154" s="170">
        <f t="shared" si="463"/>
        <v>0</v>
      </c>
      <c r="L154" s="170">
        <f t="shared" si="464"/>
        <v>0</v>
      </c>
      <c r="M154" s="171">
        <f t="shared" si="465"/>
        <v>0</v>
      </c>
      <c r="N154" s="169">
        <f t="shared" si="466"/>
        <v>0</v>
      </c>
      <c r="O154" s="170">
        <f t="shared" si="467"/>
        <v>0</v>
      </c>
      <c r="P154" s="170">
        <f t="shared" si="468"/>
        <v>0</v>
      </c>
      <c r="Q154" s="170">
        <f t="shared" si="469"/>
        <v>0</v>
      </c>
      <c r="R154" s="170">
        <f t="shared" si="470"/>
        <v>0</v>
      </c>
      <c r="S154" s="170">
        <f t="shared" si="471"/>
        <v>0</v>
      </c>
      <c r="T154" s="171">
        <f t="shared" si="472"/>
        <v>0</v>
      </c>
      <c r="U154" s="169">
        <f t="shared" si="473"/>
        <v>0</v>
      </c>
      <c r="V154" s="170">
        <f t="shared" si="474"/>
        <v>0</v>
      </c>
      <c r="W154" s="170">
        <f t="shared" si="475"/>
        <v>0</v>
      </c>
      <c r="X154" s="170">
        <f t="shared" si="476"/>
        <v>0</v>
      </c>
      <c r="Y154" s="170">
        <f t="shared" si="477"/>
        <v>0</v>
      </c>
      <c r="Z154" s="170">
        <f t="shared" si="478"/>
        <v>0</v>
      </c>
      <c r="AA154" s="171">
        <f t="shared" si="479"/>
        <v>0</v>
      </c>
      <c r="AB154" s="169">
        <f t="shared" si="480"/>
        <v>0</v>
      </c>
      <c r="AC154" s="170">
        <f t="shared" si="481"/>
        <v>0</v>
      </c>
      <c r="AD154" s="170">
        <f t="shared" si="482"/>
        <v>0</v>
      </c>
      <c r="AE154" s="170">
        <f t="shared" si="483"/>
        <v>0</v>
      </c>
      <c r="AF154" s="170">
        <f t="shared" si="484"/>
        <v>0</v>
      </c>
      <c r="AG154" s="170">
        <f t="shared" si="485"/>
        <v>0</v>
      </c>
      <c r="AH154" s="171">
        <f t="shared" si="486"/>
        <v>0</v>
      </c>
      <c r="AI154" s="172">
        <f t="shared" si="487"/>
        <v>0</v>
      </c>
      <c r="AJ154" s="170">
        <f t="shared" si="488"/>
        <v>0</v>
      </c>
      <c r="AK154" s="170">
        <f t="shared" si="489"/>
        <v>0</v>
      </c>
      <c r="AL154" s="184">
        <f t="shared" si="490"/>
        <v>0</v>
      </c>
      <c r="AM154" s="179">
        <f t="shared" si="491"/>
        <v>2.08</v>
      </c>
      <c r="AN154" s="351">
        <f t="shared" si="492"/>
        <v>0</v>
      </c>
      <c r="AO154" s="352"/>
      <c r="AP154" s="138"/>
      <c r="AQ154" s="138"/>
      <c r="AR154" s="138"/>
    </row>
    <row r="155" spans="1:48">
      <c r="A155" s="9"/>
      <c r="B155" s="6" t="s">
        <v>241</v>
      </c>
      <c r="C155" s="348" t="str">
        <f t="shared" si="457"/>
        <v>③：遅出（11：25～20：00）7.75ｈ</v>
      </c>
      <c r="D155" s="349"/>
      <c r="E155" s="350"/>
      <c r="F155" s="168" t="str">
        <f t="shared" si="458"/>
        <v>③</v>
      </c>
      <c r="G155" s="169">
        <f t="shared" si="459"/>
        <v>0</v>
      </c>
      <c r="H155" s="170">
        <f t="shared" si="460"/>
        <v>0</v>
      </c>
      <c r="I155" s="170">
        <f t="shared" si="461"/>
        <v>0</v>
      </c>
      <c r="J155" s="170">
        <f t="shared" si="462"/>
        <v>0</v>
      </c>
      <c r="K155" s="170">
        <f t="shared" si="463"/>
        <v>0</v>
      </c>
      <c r="L155" s="170">
        <f t="shared" si="464"/>
        <v>0</v>
      </c>
      <c r="M155" s="171">
        <f t="shared" si="465"/>
        <v>0</v>
      </c>
      <c r="N155" s="169">
        <f t="shared" si="466"/>
        <v>0</v>
      </c>
      <c r="O155" s="170">
        <f t="shared" si="467"/>
        <v>0</v>
      </c>
      <c r="P155" s="170">
        <f t="shared" si="468"/>
        <v>0</v>
      </c>
      <c r="Q155" s="170">
        <f t="shared" si="469"/>
        <v>0</v>
      </c>
      <c r="R155" s="170">
        <f t="shared" si="470"/>
        <v>0</v>
      </c>
      <c r="S155" s="170">
        <f t="shared" si="471"/>
        <v>0</v>
      </c>
      <c r="T155" s="171">
        <f t="shared" si="472"/>
        <v>0</v>
      </c>
      <c r="U155" s="169">
        <f t="shared" si="473"/>
        <v>0</v>
      </c>
      <c r="V155" s="170">
        <f t="shared" si="474"/>
        <v>0</v>
      </c>
      <c r="W155" s="170">
        <f t="shared" si="475"/>
        <v>0</v>
      </c>
      <c r="X155" s="170">
        <f t="shared" si="476"/>
        <v>0</v>
      </c>
      <c r="Y155" s="170">
        <f t="shared" si="477"/>
        <v>0</v>
      </c>
      <c r="Z155" s="170">
        <f t="shared" si="478"/>
        <v>0</v>
      </c>
      <c r="AA155" s="171">
        <f t="shared" si="479"/>
        <v>0</v>
      </c>
      <c r="AB155" s="169">
        <f t="shared" si="480"/>
        <v>0</v>
      </c>
      <c r="AC155" s="170">
        <f t="shared" si="481"/>
        <v>0</v>
      </c>
      <c r="AD155" s="170">
        <f t="shared" si="482"/>
        <v>0</v>
      </c>
      <c r="AE155" s="170">
        <f t="shared" si="483"/>
        <v>0</v>
      </c>
      <c r="AF155" s="170">
        <f t="shared" si="484"/>
        <v>0</v>
      </c>
      <c r="AG155" s="170">
        <f t="shared" si="485"/>
        <v>0</v>
      </c>
      <c r="AH155" s="171">
        <f t="shared" si="486"/>
        <v>0</v>
      </c>
      <c r="AI155" s="172">
        <f t="shared" si="487"/>
        <v>0</v>
      </c>
      <c r="AJ155" s="170">
        <f t="shared" si="488"/>
        <v>0</v>
      </c>
      <c r="AK155" s="170">
        <f t="shared" si="489"/>
        <v>0</v>
      </c>
      <c r="AL155" s="184">
        <f t="shared" si="490"/>
        <v>0</v>
      </c>
      <c r="AM155" s="179">
        <f t="shared" si="491"/>
        <v>2.5</v>
      </c>
      <c r="AN155" s="351">
        <f t="shared" si="492"/>
        <v>0</v>
      </c>
      <c r="AO155" s="352"/>
      <c r="AP155" s="138"/>
      <c r="AQ155" s="138"/>
      <c r="AR155" s="138"/>
    </row>
    <row r="156" spans="1:48">
      <c r="A156" s="9"/>
      <c r="B156" s="6" t="s">
        <v>242</v>
      </c>
      <c r="C156" s="348" t="str">
        <f t="shared" si="457"/>
        <v>⑤：午前Ａ（8：40～12：40）4ｈ</v>
      </c>
      <c r="D156" s="349"/>
      <c r="E156" s="350"/>
      <c r="F156" s="168" t="str">
        <f t="shared" si="458"/>
        <v>⑤</v>
      </c>
      <c r="G156" s="169">
        <f t="shared" si="459"/>
        <v>0</v>
      </c>
      <c r="H156" s="170">
        <f t="shared" si="460"/>
        <v>0</v>
      </c>
      <c r="I156" s="170">
        <f t="shared" si="461"/>
        <v>0</v>
      </c>
      <c r="J156" s="170">
        <f t="shared" si="462"/>
        <v>0</v>
      </c>
      <c r="K156" s="170">
        <f t="shared" si="463"/>
        <v>0</v>
      </c>
      <c r="L156" s="170">
        <f t="shared" si="464"/>
        <v>0</v>
      </c>
      <c r="M156" s="171">
        <f t="shared" si="465"/>
        <v>0</v>
      </c>
      <c r="N156" s="169">
        <f t="shared" si="466"/>
        <v>0</v>
      </c>
      <c r="O156" s="170">
        <f t="shared" si="467"/>
        <v>0</v>
      </c>
      <c r="P156" s="170">
        <f t="shared" si="468"/>
        <v>0</v>
      </c>
      <c r="Q156" s="170">
        <f t="shared" si="469"/>
        <v>0</v>
      </c>
      <c r="R156" s="170">
        <f t="shared" si="470"/>
        <v>0</v>
      </c>
      <c r="S156" s="170">
        <f t="shared" si="471"/>
        <v>0</v>
      </c>
      <c r="T156" s="171">
        <f t="shared" si="472"/>
        <v>0</v>
      </c>
      <c r="U156" s="169">
        <f t="shared" si="473"/>
        <v>0</v>
      </c>
      <c r="V156" s="170">
        <f t="shared" si="474"/>
        <v>0</v>
      </c>
      <c r="W156" s="170">
        <f t="shared" si="475"/>
        <v>0</v>
      </c>
      <c r="X156" s="170">
        <f t="shared" si="476"/>
        <v>0</v>
      </c>
      <c r="Y156" s="170">
        <f t="shared" si="477"/>
        <v>0</v>
      </c>
      <c r="Z156" s="170">
        <f t="shared" si="478"/>
        <v>0</v>
      </c>
      <c r="AA156" s="171">
        <f t="shared" si="479"/>
        <v>0</v>
      </c>
      <c r="AB156" s="169">
        <f t="shared" si="480"/>
        <v>0</v>
      </c>
      <c r="AC156" s="170">
        <f t="shared" si="481"/>
        <v>0</v>
      </c>
      <c r="AD156" s="170">
        <f t="shared" si="482"/>
        <v>0</v>
      </c>
      <c r="AE156" s="170">
        <f t="shared" si="483"/>
        <v>0</v>
      </c>
      <c r="AF156" s="170">
        <f t="shared" si="484"/>
        <v>0</v>
      </c>
      <c r="AG156" s="170">
        <f t="shared" si="485"/>
        <v>0</v>
      </c>
      <c r="AH156" s="171">
        <f t="shared" si="486"/>
        <v>0</v>
      </c>
      <c r="AI156" s="172">
        <f t="shared" si="487"/>
        <v>0</v>
      </c>
      <c r="AJ156" s="170">
        <f t="shared" si="488"/>
        <v>0</v>
      </c>
      <c r="AK156" s="170">
        <f t="shared" si="489"/>
        <v>0</v>
      </c>
      <c r="AL156" s="184">
        <f t="shared" si="490"/>
        <v>0</v>
      </c>
      <c r="AM156" s="179">
        <f t="shared" si="491"/>
        <v>0.57999999999999996</v>
      </c>
      <c r="AN156" s="351">
        <f t="shared" si="492"/>
        <v>0</v>
      </c>
      <c r="AO156" s="352"/>
      <c r="AP156" s="138"/>
      <c r="AQ156" s="138"/>
      <c r="AR156" s="138"/>
    </row>
    <row r="157" spans="1:48">
      <c r="A157" s="9"/>
      <c r="B157" s="6" t="s">
        <v>243</v>
      </c>
      <c r="C157" s="348" t="str">
        <f t="shared" si="457"/>
        <v>⑥：午後Ａ（13：30～17：30）4ｈ</v>
      </c>
      <c r="D157" s="349"/>
      <c r="E157" s="350"/>
      <c r="F157" s="168" t="str">
        <f t="shared" si="458"/>
        <v>⑥</v>
      </c>
      <c r="G157" s="169">
        <f t="shared" si="459"/>
        <v>0</v>
      </c>
      <c r="H157" s="170">
        <f t="shared" si="460"/>
        <v>0</v>
      </c>
      <c r="I157" s="170">
        <f t="shared" si="461"/>
        <v>0</v>
      </c>
      <c r="J157" s="170">
        <f t="shared" si="462"/>
        <v>0</v>
      </c>
      <c r="K157" s="170">
        <f t="shared" si="463"/>
        <v>0</v>
      </c>
      <c r="L157" s="170">
        <f t="shared" si="464"/>
        <v>0</v>
      </c>
      <c r="M157" s="171">
        <f t="shared" si="465"/>
        <v>0</v>
      </c>
      <c r="N157" s="169">
        <f t="shared" si="466"/>
        <v>0</v>
      </c>
      <c r="O157" s="170">
        <f t="shared" si="467"/>
        <v>0</v>
      </c>
      <c r="P157" s="170">
        <f t="shared" si="468"/>
        <v>0</v>
      </c>
      <c r="Q157" s="170">
        <f t="shared" si="469"/>
        <v>0</v>
      </c>
      <c r="R157" s="170">
        <f t="shared" si="470"/>
        <v>0</v>
      </c>
      <c r="S157" s="170">
        <f t="shared" si="471"/>
        <v>0</v>
      </c>
      <c r="T157" s="171">
        <f t="shared" si="472"/>
        <v>0</v>
      </c>
      <c r="U157" s="169">
        <f t="shared" si="473"/>
        <v>0</v>
      </c>
      <c r="V157" s="170">
        <f t="shared" si="474"/>
        <v>0</v>
      </c>
      <c r="W157" s="170">
        <f t="shared" si="475"/>
        <v>0</v>
      </c>
      <c r="X157" s="170">
        <f t="shared" si="476"/>
        <v>0</v>
      </c>
      <c r="Y157" s="170">
        <f t="shared" si="477"/>
        <v>0</v>
      </c>
      <c r="Z157" s="170">
        <f t="shared" si="478"/>
        <v>0</v>
      </c>
      <c r="AA157" s="171">
        <f t="shared" si="479"/>
        <v>0</v>
      </c>
      <c r="AB157" s="169">
        <f t="shared" si="480"/>
        <v>0</v>
      </c>
      <c r="AC157" s="170">
        <f t="shared" si="481"/>
        <v>0</v>
      </c>
      <c r="AD157" s="170">
        <f t="shared" si="482"/>
        <v>0</v>
      </c>
      <c r="AE157" s="170">
        <f t="shared" si="483"/>
        <v>0</v>
      </c>
      <c r="AF157" s="170">
        <f t="shared" si="484"/>
        <v>0</v>
      </c>
      <c r="AG157" s="170">
        <f t="shared" si="485"/>
        <v>0</v>
      </c>
      <c r="AH157" s="171">
        <f t="shared" si="486"/>
        <v>0</v>
      </c>
      <c r="AI157" s="172">
        <f t="shared" si="487"/>
        <v>0</v>
      </c>
      <c r="AJ157" s="170">
        <f t="shared" si="488"/>
        <v>0</v>
      </c>
      <c r="AK157" s="170">
        <f t="shared" si="489"/>
        <v>0</v>
      </c>
      <c r="AL157" s="184">
        <f t="shared" si="490"/>
        <v>0</v>
      </c>
      <c r="AM157" s="179">
        <f t="shared" si="491"/>
        <v>1</v>
      </c>
      <c r="AN157" s="351">
        <f t="shared" si="492"/>
        <v>0</v>
      </c>
      <c r="AO157" s="352"/>
      <c r="AP157" s="138"/>
      <c r="AQ157" s="138"/>
      <c r="AR157" s="138"/>
    </row>
    <row r="158" spans="1:48">
      <c r="A158" s="9"/>
      <c r="B158" s="6" t="s">
        <v>244</v>
      </c>
      <c r="C158" s="348" t="str">
        <f t="shared" si="457"/>
        <v>⑦：日勤Ｂ（9：00～17：00）7ｈ</v>
      </c>
      <c r="D158" s="349"/>
      <c r="E158" s="350"/>
      <c r="F158" s="168" t="str">
        <f t="shared" si="458"/>
        <v>⑦</v>
      </c>
      <c r="G158" s="169">
        <f t="shared" si="459"/>
        <v>0</v>
      </c>
      <c r="H158" s="170">
        <f t="shared" si="460"/>
        <v>0</v>
      </c>
      <c r="I158" s="170">
        <f t="shared" si="461"/>
        <v>0</v>
      </c>
      <c r="J158" s="170">
        <f t="shared" si="462"/>
        <v>0</v>
      </c>
      <c r="K158" s="170">
        <f t="shared" si="463"/>
        <v>0</v>
      </c>
      <c r="L158" s="170">
        <f t="shared" si="464"/>
        <v>0</v>
      </c>
      <c r="M158" s="171">
        <f t="shared" si="465"/>
        <v>0</v>
      </c>
      <c r="N158" s="169">
        <f t="shared" si="466"/>
        <v>0</v>
      </c>
      <c r="O158" s="170">
        <f t="shared" si="467"/>
        <v>0</v>
      </c>
      <c r="P158" s="170">
        <f t="shared" si="468"/>
        <v>0</v>
      </c>
      <c r="Q158" s="170">
        <f t="shared" si="469"/>
        <v>0</v>
      </c>
      <c r="R158" s="170">
        <f t="shared" si="470"/>
        <v>0</v>
      </c>
      <c r="S158" s="170">
        <f t="shared" si="471"/>
        <v>0</v>
      </c>
      <c r="T158" s="171">
        <f t="shared" si="472"/>
        <v>0</v>
      </c>
      <c r="U158" s="169">
        <f t="shared" si="473"/>
        <v>0</v>
      </c>
      <c r="V158" s="170">
        <f t="shared" si="474"/>
        <v>0</v>
      </c>
      <c r="W158" s="170">
        <f t="shared" si="475"/>
        <v>0</v>
      </c>
      <c r="X158" s="170">
        <f t="shared" si="476"/>
        <v>0</v>
      </c>
      <c r="Y158" s="170">
        <f t="shared" si="477"/>
        <v>0</v>
      </c>
      <c r="Z158" s="170">
        <f t="shared" si="478"/>
        <v>0</v>
      </c>
      <c r="AA158" s="171">
        <f t="shared" si="479"/>
        <v>0</v>
      </c>
      <c r="AB158" s="169">
        <f t="shared" si="480"/>
        <v>0</v>
      </c>
      <c r="AC158" s="170">
        <f t="shared" si="481"/>
        <v>0</v>
      </c>
      <c r="AD158" s="170">
        <f t="shared" si="482"/>
        <v>0</v>
      </c>
      <c r="AE158" s="170">
        <f t="shared" si="483"/>
        <v>0</v>
      </c>
      <c r="AF158" s="170">
        <f t="shared" si="484"/>
        <v>0</v>
      </c>
      <c r="AG158" s="170">
        <f t="shared" si="485"/>
        <v>0</v>
      </c>
      <c r="AH158" s="171">
        <f t="shared" si="486"/>
        <v>0</v>
      </c>
      <c r="AI158" s="172">
        <f t="shared" si="487"/>
        <v>0</v>
      </c>
      <c r="AJ158" s="170">
        <f t="shared" si="488"/>
        <v>0</v>
      </c>
      <c r="AK158" s="170">
        <f t="shared" si="489"/>
        <v>0</v>
      </c>
      <c r="AL158" s="184">
        <f t="shared" si="490"/>
        <v>0</v>
      </c>
      <c r="AM158" s="179">
        <f t="shared" si="491"/>
        <v>0.75</v>
      </c>
      <c r="AN158" s="351">
        <f t="shared" si="492"/>
        <v>0</v>
      </c>
      <c r="AO158" s="352"/>
      <c r="AP158" s="138"/>
      <c r="AQ158" s="138"/>
      <c r="AR158" s="138"/>
    </row>
    <row r="159" spans="1:48">
      <c r="A159" s="9"/>
      <c r="B159" s="6" t="s">
        <v>245</v>
      </c>
      <c r="C159" s="348" t="str">
        <f t="shared" si="457"/>
        <v>⑧：午前Ｂ（9：00～13：00）4ｈ</v>
      </c>
      <c r="D159" s="349"/>
      <c r="E159" s="350"/>
      <c r="F159" s="168" t="str">
        <f t="shared" si="458"/>
        <v>⑧</v>
      </c>
      <c r="G159" s="169">
        <f t="shared" si="459"/>
        <v>0</v>
      </c>
      <c r="H159" s="170">
        <f t="shared" si="460"/>
        <v>0</v>
      </c>
      <c r="I159" s="170">
        <f t="shared" si="461"/>
        <v>0</v>
      </c>
      <c r="J159" s="170">
        <f t="shared" si="462"/>
        <v>0</v>
      </c>
      <c r="K159" s="170">
        <f t="shared" si="463"/>
        <v>0</v>
      </c>
      <c r="L159" s="170">
        <f t="shared" si="464"/>
        <v>0</v>
      </c>
      <c r="M159" s="171">
        <f t="shared" si="465"/>
        <v>0</v>
      </c>
      <c r="N159" s="169">
        <f t="shared" si="466"/>
        <v>0</v>
      </c>
      <c r="O159" s="170">
        <f t="shared" si="467"/>
        <v>0</v>
      </c>
      <c r="P159" s="170">
        <f t="shared" si="468"/>
        <v>0</v>
      </c>
      <c r="Q159" s="170">
        <f t="shared" si="469"/>
        <v>0</v>
      </c>
      <c r="R159" s="170">
        <f t="shared" si="470"/>
        <v>0</v>
      </c>
      <c r="S159" s="170">
        <f t="shared" si="471"/>
        <v>0</v>
      </c>
      <c r="T159" s="171">
        <f t="shared" si="472"/>
        <v>0</v>
      </c>
      <c r="U159" s="169">
        <f t="shared" si="473"/>
        <v>0</v>
      </c>
      <c r="V159" s="170">
        <f t="shared" si="474"/>
        <v>0</v>
      </c>
      <c r="W159" s="170">
        <f t="shared" si="475"/>
        <v>0</v>
      </c>
      <c r="X159" s="170">
        <f t="shared" si="476"/>
        <v>0</v>
      </c>
      <c r="Y159" s="170">
        <f t="shared" si="477"/>
        <v>0</v>
      </c>
      <c r="Z159" s="170">
        <f t="shared" si="478"/>
        <v>0</v>
      </c>
      <c r="AA159" s="171">
        <f t="shared" si="479"/>
        <v>0</v>
      </c>
      <c r="AB159" s="169">
        <f t="shared" si="480"/>
        <v>0</v>
      </c>
      <c r="AC159" s="170">
        <f t="shared" si="481"/>
        <v>0</v>
      </c>
      <c r="AD159" s="170">
        <f t="shared" si="482"/>
        <v>0</v>
      </c>
      <c r="AE159" s="170">
        <f t="shared" si="483"/>
        <v>0</v>
      </c>
      <c r="AF159" s="170">
        <f t="shared" si="484"/>
        <v>0</v>
      </c>
      <c r="AG159" s="170">
        <f t="shared" si="485"/>
        <v>0</v>
      </c>
      <c r="AH159" s="171">
        <f t="shared" si="486"/>
        <v>0</v>
      </c>
      <c r="AI159" s="172">
        <f t="shared" si="487"/>
        <v>0</v>
      </c>
      <c r="AJ159" s="170">
        <f t="shared" si="488"/>
        <v>0</v>
      </c>
      <c r="AK159" s="170">
        <f t="shared" si="489"/>
        <v>0</v>
      </c>
      <c r="AL159" s="184">
        <f t="shared" si="490"/>
        <v>0</v>
      </c>
      <c r="AM159" s="179">
        <f t="shared" si="491"/>
        <v>0.25</v>
      </c>
      <c r="AN159" s="351">
        <f t="shared" si="492"/>
        <v>0</v>
      </c>
      <c r="AO159" s="352"/>
      <c r="AP159" s="138"/>
      <c r="AQ159" s="138"/>
      <c r="AR159" s="138"/>
    </row>
    <row r="160" spans="1:48">
      <c r="A160" s="9"/>
      <c r="B160" s="6" t="s">
        <v>246</v>
      </c>
      <c r="C160" s="348" t="str">
        <f t="shared" si="457"/>
        <v>⑨：午後Ｂ（13：00～17：00）4ｈ</v>
      </c>
      <c r="D160" s="349"/>
      <c r="E160" s="350"/>
      <c r="F160" s="168" t="str">
        <f t="shared" si="458"/>
        <v>⑨</v>
      </c>
      <c r="G160" s="169">
        <f t="shared" si="459"/>
        <v>0</v>
      </c>
      <c r="H160" s="170">
        <f t="shared" si="460"/>
        <v>0</v>
      </c>
      <c r="I160" s="170">
        <f t="shared" si="461"/>
        <v>0</v>
      </c>
      <c r="J160" s="170">
        <f t="shared" si="462"/>
        <v>0</v>
      </c>
      <c r="K160" s="170">
        <f t="shared" si="463"/>
        <v>0</v>
      </c>
      <c r="L160" s="170">
        <f t="shared" si="464"/>
        <v>0</v>
      </c>
      <c r="M160" s="171">
        <f t="shared" si="465"/>
        <v>0</v>
      </c>
      <c r="N160" s="169">
        <f t="shared" si="466"/>
        <v>0</v>
      </c>
      <c r="O160" s="170">
        <f t="shared" si="467"/>
        <v>0</v>
      </c>
      <c r="P160" s="170">
        <f t="shared" si="468"/>
        <v>0</v>
      </c>
      <c r="Q160" s="170">
        <f t="shared" si="469"/>
        <v>0</v>
      </c>
      <c r="R160" s="170">
        <f t="shared" si="470"/>
        <v>0</v>
      </c>
      <c r="S160" s="170">
        <f t="shared" si="471"/>
        <v>0</v>
      </c>
      <c r="T160" s="171">
        <f t="shared" si="472"/>
        <v>0</v>
      </c>
      <c r="U160" s="169">
        <f t="shared" si="473"/>
        <v>0</v>
      </c>
      <c r="V160" s="170">
        <f t="shared" si="474"/>
        <v>0</v>
      </c>
      <c r="W160" s="170">
        <f t="shared" si="475"/>
        <v>0</v>
      </c>
      <c r="X160" s="170">
        <f t="shared" si="476"/>
        <v>0</v>
      </c>
      <c r="Y160" s="170">
        <f t="shared" si="477"/>
        <v>0</v>
      </c>
      <c r="Z160" s="170">
        <f t="shared" si="478"/>
        <v>0</v>
      </c>
      <c r="AA160" s="171">
        <f t="shared" si="479"/>
        <v>0</v>
      </c>
      <c r="AB160" s="169">
        <f t="shared" si="480"/>
        <v>0</v>
      </c>
      <c r="AC160" s="170">
        <f t="shared" si="481"/>
        <v>0</v>
      </c>
      <c r="AD160" s="170">
        <f t="shared" si="482"/>
        <v>0</v>
      </c>
      <c r="AE160" s="170">
        <f t="shared" si="483"/>
        <v>0</v>
      </c>
      <c r="AF160" s="170">
        <f t="shared" si="484"/>
        <v>0</v>
      </c>
      <c r="AG160" s="170">
        <f t="shared" si="485"/>
        <v>0</v>
      </c>
      <c r="AH160" s="171">
        <f t="shared" si="486"/>
        <v>0</v>
      </c>
      <c r="AI160" s="172">
        <f t="shared" si="487"/>
        <v>0</v>
      </c>
      <c r="AJ160" s="170">
        <f t="shared" si="488"/>
        <v>0</v>
      </c>
      <c r="AK160" s="170">
        <f t="shared" si="489"/>
        <v>0</v>
      </c>
      <c r="AL160" s="184">
        <f t="shared" si="490"/>
        <v>0</v>
      </c>
      <c r="AM160" s="179">
        <f t="shared" si="491"/>
        <v>0.5</v>
      </c>
      <c r="AN160" s="351">
        <f t="shared" si="492"/>
        <v>0</v>
      </c>
      <c r="AO160" s="352"/>
      <c r="AP160" s="138"/>
      <c r="AQ160" s="138"/>
      <c r="AR160" s="138"/>
    </row>
    <row r="161" spans="1:44">
      <c r="A161" s="9"/>
      <c r="B161" s="6" t="s">
        <v>247</v>
      </c>
      <c r="C161" s="348" t="str">
        <f t="shared" si="457"/>
        <v>⑩：午後Ｃ（11：25～15：25）4ｈ</v>
      </c>
      <c r="D161" s="349"/>
      <c r="E161" s="350"/>
      <c r="F161" s="168" t="str">
        <f t="shared" si="458"/>
        <v>⑩</v>
      </c>
      <c r="G161" s="169">
        <f t="shared" si="459"/>
        <v>0</v>
      </c>
      <c r="H161" s="170">
        <f t="shared" si="460"/>
        <v>0</v>
      </c>
      <c r="I161" s="170">
        <f t="shared" si="461"/>
        <v>0</v>
      </c>
      <c r="J161" s="170">
        <f t="shared" si="462"/>
        <v>0</v>
      </c>
      <c r="K161" s="170">
        <f t="shared" si="463"/>
        <v>0</v>
      </c>
      <c r="L161" s="170">
        <f t="shared" si="464"/>
        <v>0</v>
      </c>
      <c r="M161" s="171">
        <f t="shared" si="465"/>
        <v>0</v>
      </c>
      <c r="N161" s="169">
        <f t="shared" si="466"/>
        <v>0</v>
      </c>
      <c r="O161" s="170">
        <f t="shared" si="467"/>
        <v>0</v>
      </c>
      <c r="P161" s="170">
        <f t="shared" si="468"/>
        <v>0</v>
      </c>
      <c r="Q161" s="170">
        <f t="shared" si="469"/>
        <v>0</v>
      </c>
      <c r="R161" s="170">
        <f t="shared" si="470"/>
        <v>0</v>
      </c>
      <c r="S161" s="170">
        <f t="shared" si="471"/>
        <v>0</v>
      </c>
      <c r="T161" s="171">
        <f t="shared" si="472"/>
        <v>0</v>
      </c>
      <c r="U161" s="169">
        <f t="shared" si="473"/>
        <v>0</v>
      </c>
      <c r="V161" s="170">
        <f t="shared" si="474"/>
        <v>0</v>
      </c>
      <c r="W161" s="170">
        <f t="shared" si="475"/>
        <v>0</v>
      </c>
      <c r="X161" s="170">
        <f t="shared" si="476"/>
        <v>0</v>
      </c>
      <c r="Y161" s="170">
        <f t="shared" si="477"/>
        <v>0</v>
      </c>
      <c r="Z161" s="170">
        <f t="shared" si="478"/>
        <v>0</v>
      </c>
      <c r="AA161" s="171">
        <f t="shared" si="479"/>
        <v>0</v>
      </c>
      <c r="AB161" s="169">
        <f t="shared" si="480"/>
        <v>0</v>
      </c>
      <c r="AC161" s="170">
        <f t="shared" si="481"/>
        <v>0</v>
      </c>
      <c r="AD161" s="170">
        <f t="shared" si="482"/>
        <v>0</v>
      </c>
      <c r="AE161" s="170">
        <f t="shared" si="483"/>
        <v>0</v>
      </c>
      <c r="AF161" s="170">
        <f t="shared" si="484"/>
        <v>0</v>
      </c>
      <c r="AG161" s="170">
        <f t="shared" si="485"/>
        <v>0</v>
      </c>
      <c r="AH161" s="171">
        <f t="shared" si="486"/>
        <v>0</v>
      </c>
      <c r="AI161" s="172">
        <f t="shared" si="487"/>
        <v>0</v>
      </c>
      <c r="AJ161" s="170">
        <f t="shared" si="488"/>
        <v>0</v>
      </c>
      <c r="AK161" s="170">
        <f t="shared" si="489"/>
        <v>0</v>
      </c>
      <c r="AL161" s="184">
        <f t="shared" si="490"/>
        <v>0</v>
      </c>
      <c r="AM161" s="179">
        <f t="shared" si="491"/>
        <v>0</v>
      </c>
      <c r="AN161" s="351">
        <f t="shared" si="492"/>
        <v>0</v>
      </c>
      <c r="AO161" s="352"/>
      <c r="AP161" s="138"/>
      <c r="AQ161" s="138"/>
      <c r="AR161" s="138"/>
    </row>
    <row r="162" spans="1:44">
      <c r="A162" s="9"/>
      <c r="B162" s="6" t="s">
        <v>248</v>
      </c>
      <c r="C162" s="348" t="str">
        <f t="shared" si="457"/>
        <v>⑪：午後Ｄ（16：00～20：00）4ｈ</v>
      </c>
      <c r="D162" s="349"/>
      <c r="E162" s="350"/>
      <c r="F162" s="168" t="str">
        <f t="shared" si="458"/>
        <v>⑪</v>
      </c>
      <c r="G162" s="169">
        <f t="shared" si="459"/>
        <v>0</v>
      </c>
      <c r="H162" s="170">
        <f t="shared" si="460"/>
        <v>0</v>
      </c>
      <c r="I162" s="170">
        <f t="shared" si="461"/>
        <v>0</v>
      </c>
      <c r="J162" s="170">
        <f t="shared" si="462"/>
        <v>0</v>
      </c>
      <c r="K162" s="170">
        <f t="shared" si="463"/>
        <v>0</v>
      </c>
      <c r="L162" s="170">
        <f t="shared" si="464"/>
        <v>0</v>
      </c>
      <c r="M162" s="171">
        <f t="shared" si="465"/>
        <v>0</v>
      </c>
      <c r="N162" s="169">
        <f t="shared" si="466"/>
        <v>0</v>
      </c>
      <c r="O162" s="170">
        <f t="shared" si="467"/>
        <v>0</v>
      </c>
      <c r="P162" s="170">
        <f t="shared" si="468"/>
        <v>0</v>
      </c>
      <c r="Q162" s="170">
        <f t="shared" si="469"/>
        <v>0</v>
      </c>
      <c r="R162" s="170">
        <f t="shared" si="470"/>
        <v>0</v>
      </c>
      <c r="S162" s="170">
        <f t="shared" si="471"/>
        <v>0</v>
      </c>
      <c r="T162" s="171">
        <f t="shared" si="472"/>
        <v>0</v>
      </c>
      <c r="U162" s="169">
        <f t="shared" si="473"/>
        <v>0</v>
      </c>
      <c r="V162" s="170">
        <f t="shared" si="474"/>
        <v>0</v>
      </c>
      <c r="W162" s="170">
        <f t="shared" si="475"/>
        <v>0</v>
      </c>
      <c r="X162" s="170">
        <f t="shared" si="476"/>
        <v>0</v>
      </c>
      <c r="Y162" s="170">
        <f t="shared" si="477"/>
        <v>0</v>
      </c>
      <c r="Z162" s="170">
        <f t="shared" si="478"/>
        <v>0</v>
      </c>
      <c r="AA162" s="171">
        <f t="shared" si="479"/>
        <v>0</v>
      </c>
      <c r="AB162" s="169">
        <f t="shared" si="480"/>
        <v>0</v>
      </c>
      <c r="AC162" s="170">
        <f t="shared" si="481"/>
        <v>0</v>
      </c>
      <c r="AD162" s="170">
        <f t="shared" si="482"/>
        <v>0</v>
      </c>
      <c r="AE162" s="170">
        <f t="shared" si="483"/>
        <v>0</v>
      </c>
      <c r="AF162" s="170">
        <f t="shared" si="484"/>
        <v>0</v>
      </c>
      <c r="AG162" s="170">
        <f t="shared" si="485"/>
        <v>0</v>
      </c>
      <c r="AH162" s="171">
        <f t="shared" si="486"/>
        <v>0</v>
      </c>
      <c r="AI162" s="172">
        <f t="shared" si="487"/>
        <v>0</v>
      </c>
      <c r="AJ162" s="170">
        <f t="shared" si="488"/>
        <v>0</v>
      </c>
      <c r="AK162" s="170">
        <f t="shared" si="489"/>
        <v>0</v>
      </c>
      <c r="AL162" s="184">
        <f t="shared" si="490"/>
        <v>0</v>
      </c>
      <c r="AM162" s="179">
        <f t="shared" si="491"/>
        <v>3.5</v>
      </c>
      <c r="AN162" s="351">
        <f t="shared" si="492"/>
        <v>0</v>
      </c>
      <c r="AO162" s="352"/>
      <c r="AP162" s="138"/>
      <c r="AQ162" s="138"/>
      <c r="AR162" s="138"/>
    </row>
    <row r="163" spans="1:44">
      <c r="A163" s="9"/>
      <c r="B163" s="6" t="s">
        <v>249</v>
      </c>
      <c r="C163" s="348" t="str">
        <f t="shared" si="457"/>
        <v>⑱：日勤Ｃ（8：40～17：00）7.5ｈ</v>
      </c>
      <c r="D163" s="349"/>
      <c r="E163" s="350"/>
      <c r="F163" s="168" t="str">
        <f t="shared" si="458"/>
        <v>⑱</v>
      </c>
      <c r="G163" s="169">
        <f t="shared" si="459"/>
        <v>0</v>
      </c>
      <c r="H163" s="170">
        <f t="shared" si="460"/>
        <v>0</v>
      </c>
      <c r="I163" s="170">
        <f t="shared" si="461"/>
        <v>0</v>
      </c>
      <c r="J163" s="170">
        <f t="shared" si="462"/>
        <v>0</v>
      </c>
      <c r="K163" s="170">
        <f t="shared" si="463"/>
        <v>0</v>
      </c>
      <c r="L163" s="170">
        <f t="shared" si="464"/>
        <v>0</v>
      </c>
      <c r="M163" s="171">
        <f t="shared" si="465"/>
        <v>0</v>
      </c>
      <c r="N163" s="169">
        <f t="shared" si="466"/>
        <v>0</v>
      </c>
      <c r="O163" s="170">
        <f t="shared" si="467"/>
        <v>0</v>
      </c>
      <c r="P163" s="170">
        <f t="shared" si="468"/>
        <v>0</v>
      </c>
      <c r="Q163" s="170">
        <f t="shared" si="469"/>
        <v>0</v>
      </c>
      <c r="R163" s="170">
        <f t="shared" si="470"/>
        <v>0</v>
      </c>
      <c r="S163" s="170">
        <f t="shared" si="471"/>
        <v>0</v>
      </c>
      <c r="T163" s="171">
        <f t="shared" si="472"/>
        <v>0</v>
      </c>
      <c r="U163" s="169">
        <f t="shared" si="473"/>
        <v>0</v>
      </c>
      <c r="V163" s="170">
        <f t="shared" si="474"/>
        <v>0</v>
      </c>
      <c r="W163" s="170">
        <f t="shared" si="475"/>
        <v>0</v>
      </c>
      <c r="X163" s="170">
        <f t="shared" si="476"/>
        <v>0</v>
      </c>
      <c r="Y163" s="170">
        <f t="shared" si="477"/>
        <v>0</v>
      </c>
      <c r="Z163" s="170">
        <f t="shared" si="478"/>
        <v>0</v>
      </c>
      <c r="AA163" s="171">
        <f t="shared" si="479"/>
        <v>0</v>
      </c>
      <c r="AB163" s="169">
        <f t="shared" si="480"/>
        <v>0</v>
      </c>
      <c r="AC163" s="170">
        <f t="shared" si="481"/>
        <v>0</v>
      </c>
      <c r="AD163" s="170">
        <f t="shared" si="482"/>
        <v>0</v>
      </c>
      <c r="AE163" s="170">
        <f t="shared" si="483"/>
        <v>0</v>
      </c>
      <c r="AF163" s="170">
        <f t="shared" si="484"/>
        <v>0</v>
      </c>
      <c r="AG163" s="170">
        <f t="shared" si="485"/>
        <v>0</v>
      </c>
      <c r="AH163" s="171">
        <f t="shared" si="486"/>
        <v>0</v>
      </c>
      <c r="AI163" s="172">
        <f t="shared" si="487"/>
        <v>0</v>
      </c>
      <c r="AJ163" s="170">
        <f t="shared" si="488"/>
        <v>0</v>
      </c>
      <c r="AK163" s="170">
        <f t="shared" si="489"/>
        <v>0</v>
      </c>
      <c r="AL163" s="184">
        <f t="shared" si="490"/>
        <v>0</v>
      </c>
      <c r="AM163" s="179">
        <f t="shared" si="491"/>
        <v>1.08</v>
      </c>
      <c r="AN163" s="351">
        <f t="shared" si="492"/>
        <v>0</v>
      </c>
      <c r="AO163" s="352"/>
      <c r="AP163" s="138"/>
      <c r="AQ163" s="138"/>
      <c r="AR163" s="138"/>
    </row>
    <row r="164" spans="1:44">
      <c r="A164" s="9"/>
      <c r="B164" s="6" t="s">
        <v>250</v>
      </c>
      <c r="C164" s="348" t="str">
        <f t="shared" si="457"/>
        <v>⑲：午前Ｃ（9：00～13：00）4ｈ</v>
      </c>
      <c r="D164" s="349"/>
      <c r="E164" s="350"/>
      <c r="F164" s="168" t="str">
        <f t="shared" si="458"/>
        <v>⑲</v>
      </c>
      <c r="G164" s="169">
        <f t="shared" si="459"/>
        <v>0</v>
      </c>
      <c r="H164" s="170">
        <f t="shared" si="460"/>
        <v>0</v>
      </c>
      <c r="I164" s="170">
        <f t="shared" si="461"/>
        <v>0</v>
      </c>
      <c r="J164" s="170">
        <f t="shared" si="462"/>
        <v>0</v>
      </c>
      <c r="K164" s="170">
        <f t="shared" si="463"/>
        <v>0</v>
      </c>
      <c r="L164" s="170">
        <f t="shared" si="464"/>
        <v>0</v>
      </c>
      <c r="M164" s="171">
        <f t="shared" si="465"/>
        <v>0</v>
      </c>
      <c r="N164" s="169">
        <f t="shared" si="466"/>
        <v>0</v>
      </c>
      <c r="O164" s="170">
        <f t="shared" si="467"/>
        <v>0</v>
      </c>
      <c r="P164" s="170">
        <f t="shared" si="468"/>
        <v>0</v>
      </c>
      <c r="Q164" s="170">
        <f t="shared" si="469"/>
        <v>0</v>
      </c>
      <c r="R164" s="170">
        <f t="shared" si="470"/>
        <v>0</v>
      </c>
      <c r="S164" s="170">
        <f t="shared" si="471"/>
        <v>0</v>
      </c>
      <c r="T164" s="171">
        <f t="shared" si="472"/>
        <v>0</v>
      </c>
      <c r="U164" s="169">
        <f t="shared" si="473"/>
        <v>0</v>
      </c>
      <c r="V164" s="170">
        <f t="shared" si="474"/>
        <v>0</v>
      </c>
      <c r="W164" s="170">
        <f t="shared" si="475"/>
        <v>0</v>
      </c>
      <c r="X164" s="170">
        <f t="shared" si="476"/>
        <v>0</v>
      </c>
      <c r="Y164" s="170">
        <f t="shared" si="477"/>
        <v>0</v>
      </c>
      <c r="Z164" s="170">
        <f t="shared" si="478"/>
        <v>0</v>
      </c>
      <c r="AA164" s="171">
        <f t="shared" si="479"/>
        <v>0</v>
      </c>
      <c r="AB164" s="169">
        <f t="shared" si="480"/>
        <v>0</v>
      </c>
      <c r="AC164" s="170">
        <f t="shared" si="481"/>
        <v>0</v>
      </c>
      <c r="AD164" s="170">
        <f t="shared" si="482"/>
        <v>0</v>
      </c>
      <c r="AE164" s="170">
        <f t="shared" si="483"/>
        <v>0</v>
      </c>
      <c r="AF164" s="170">
        <f t="shared" si="484"/>
        <v>0</v>
      </c>
      <c r="AG164" s="170">
        <f t="shared" si="485"/>
        <v>0</v>
      </c>
      <c r="AH164" s="171">
        <f t="shared" si="486"/>
        <v>0</v>
      </c>
      <c r="AI164" s="172">
        <f t="shared" si="487"/>
        <v>0</v>
      </c>
      <c r="AJ164" s="170">
        <f t="shared" si="488"/>
        <v>0</v>
      </c>
      <c r="AK164" s="170">
        <f t="shared" si="489"/>
        <v>0</v>
      </c>
      <c r="AL164" s="184">
        <f t="shared" si="490"/>
        <v>0</v>
      </c>
      <c r="AM164" s="179">
        <f t="shared" si="491"/>
        <v>0.25</v>
      </c>
      <c r="AN164" s="351">
        <f t="shared" si="492"/>
        <v>0</v>
      </c>
      <c r="AO164" s="352"/>
      <c r="AP164" s="138"/>
      <c r="AQ164" s="138"/>
      <c r="AR164" s="138"/>
    </row>
    <row r="165" spans="1:44">
      <c r="A165" s="9"/>
      <c r="B165" s="6" t="s">
        <v>251</v>
      </c>
      <c r="C165" s="348" t="str">
        <f t="shared" si="457"/>
        <v>⑳：午前Ｄ（7：10～11：10）4ｈ</v>
      </c>
      <c r="D165" s="349"/>
      <c r="E165" s="350"/>
      <c r="F165" s="168" t="str">
        <f t="shared" si="458"/>
        <v>⑳</v>
      </c>
      <c r="G165" s="169">
        <f t="shared" si="459"/>
        <v>0</v>
      </c>
      <c r="H165" s="170">
        <f t="shared" si="460"/>
        <v>0</v>
      </c>
      <c r="I165" s="170">
        <f t="shared" si="461"/>
        <v>0</v>
      </c>
      <c r="J165" s="170">
        <f t="shared" si="462"/>
        <v>0</v>
      </c>
      <c r="K165" s="170">
        <f t="shared" si="463"/>
        <v>0</v>
      </c>
      <c r="L165" s="170">
        <f t="shared" si="464"/>
        <v>0</v>
      </c>
      <c r="M165" s="171">
        <f t="shared" si="465"/>
        <v>0</v>
      </c>
      <c r="N165" s="169">
        <f t="shared" si="466"/>
        <v>0</v>
      </c>
      <c r="O165" s="170">
        <f t="shared" si="467"/>
        <v>0</v>
      </c>
      <c r="P165" s="170">
        <f t="shared" si="468"/>
        <v>0</v>
      </c>
      <c r="Q165" s="170">
        <f t="shared" si="469"/>
        <v>0</v>
      </c>
      <c r="R165" s="170">
        <f t="shared" si="470"/>
        <v>0</v>
      </c>
      <c r="S165" s="170">
        <f t="shared" si="471"/>
        <v>0</v>
      </c>
      <c r="T165" s="171">
        <f t="shared" si="472"/>
        <v>0</v>
      </c>
      <c r="U165" s="169">
        <f t="shared" si="473"/>
        <v>0</v>
      </c>
      <c r="V165" s="170">
        <f t="shared" si="474"/>
        <v>0</v>
      </c>
      <c r="W165" s="170">
        <f t="shared" si="475"/>
        <v>0</v>
      </c>
      <c r="X165" s="170">
        <f t="shared" si="476"/>
        <v>0</v>
      </c>
      <c r="Y165" s="170">
        <f t="shared" si="477"/>
        <v>0</v>
      </c>
      <c r="Z165" s="170">
        <f t="shared" si="478"/>
        <v>0</v>
      </c>
      <c r="AA165" s="171">
        <f t="shared" si="479"/>
        <v>0</v>
      </c>
      <c r="AB165" s="169">
        <f t="shared" si="480"/>
        <v>0</v>
      </c>
      <c r="AC165" s="170">
        <f t="shared" si="481"/>
        <v>0</v>
      </c>
      <c r="AD165" s="170">
        <f t="shared" si="482"/>
        <v>0</v>
      </c>
      <c r="AE165" s="170">
        <f t="shared" si="483"/>
        <v>0</v>
      </c>
      <c r="AF165" s="170">
        <f t="shared" si="484"/>
        <v>0</v>
      </c>
      <c r="AG165" s="170">
        <f t="shared" si="485"/>
        <v>0</v>
      </c>
      <c r="AH165" s="171">
        <f t="shared" si="486"/>
        <v>0</v>
      </c>
      <c r="AI165" s="172">
        <f t="shared" si="487"/>
        <v>0</v>
      </c>
      <c r="AJ165" s="170">
        <f t="shared" si="488"/>
        <v>0</v>
      </c>
      <c r="AK165" s="170">
        <f t="shared" si="489"/>
        <v>0</v>
      </c>
      <c r="AL165" s="184">
        <f t="shared" si="490"/>
        <v>0</v>
      </c>
      <c r="AM165" s="179">
        <f t="shared" si="491"/>
        <v>2.08</v>
      </c>
      <c r="AN165" s="351">
        <f t="shared" si="492"/>
        <v>0</v>
      </c>
      <c r="AO165" s="352"/>
      <c r="AP165" s="138"/>
      <c r="AQ165" s="138"/>
      <c r="AR165" s="138"/>
    </row>
    <row r="166" spans="1:44">
      <c r="A166" s="9"/>
      <c r="B166" s="6" t="s">
        <v>252</v>
      </c>
      <c r="C166" s="348" t="str">
        <f t="shared" si="457"/>
        <v>公：公休（～）ｈ</v>
      </c>
      <c r="D166" s="349"/>
      <c r="E166" s="350"/>
      <c r="F166" s="168" t="str">
        <f t="shared" si="458"/>
        <v>公</v>
      </c>
      <c r="G166" s="169">
        <f t="shared" si="459"/>
        <v>0</v>
      </c>
      <c r="H166" s="170">
        <f t="shared" si="460"/>
        <v>0</v>
      </c>
      <c r="I166" s="170">
        <f t="shared" si="461"/>
        <v>0</v>
      </c>
      <c r="J166" s="170">
        <f t="shared" si="462"/>
        <v>0</v>
      </c>
      <c r="K166" s="170">
        <f t="shared" si="463"/>
        <v>0</v>
      </c>
      <c r="L166" s="170">
        <f t="shared" si="464"/>
        <v>0</v>
      </c>
      <c r="M166" s="171">
        <f t="shared" si="465"/>
        <v>0</v>
      </c>
      <c r="N166" s="169">
        <f t="shared" si="466"/>
        <v>0</v>
      </c>
      <c r="O166" s="170">
        <f t="shared" si="467"/>
        <v>0</v>
      </c>
      <c r="P166" s="170">
        <f t="shared" si="468"/>
        <v>0</v>
      </c>
      <c r="Q166" s="170">
        <f t="shared" si="469"/>
        <v>0</v>
      </c>
      <c r="R166" s="170">
        <f t="shared" si="470"/>
        <v>0</v>
      </c>
      <c r="S166" s="170">
        <f t="shared" si="471"/>
        <v>0</v>
      </c>
      <c r="T166" s="171">
        <f t="shared" si="472"/>
        <v>0</v>
      </c>
      <c r="U166" s="169">
        <f t="shared" si="473"/>
        <v>0</v>
      </c>
      <c r="V166" s="170">
        <f t="shared" si="474"/>
        <v>0</v>
      </c>
      <c r="W166" s="170">
        <f t="shared" si="475"/>
        <v>0</v>
      </c>
      <c r="X166" s="170">
        <f t="shared" si="476"/>
        <v>0</v>
      </c>
      <c r="Y166" s="170">
        <f t="shared" si="477"/>
        <v>0</v>
      </c>
      <c r="Z166" s="170">
        <f t="shared" si="478"/>
        <v>0</v>
      </c>
      <c r="AA166" s="171">
        <f t="shared" si="479"/>
        <v>0</v>
      </c>
      <c r="AB166" s="169">
        <f t="shared" si="480"/>
        <v>0</v>
      </c>
      <c r="AC166" s="170">
        <f t="shared" si="481"/>
        <v>0</v>
      </c>
      <c r="AD166" s="170">
        <f t="shared" si="482"/>
        <v>0</v>
      </c>
      <c r="AE166" s="170">
        <f t="shared" si="483"/>
        <v>0</v>
      </c>
      <c r="AF166" s="170">
        <f t="shared" si="484"/>
        <v>0</v>
      </c>
      <c r="AG166" s="170">
        <f t="shared" si="485"/>
        <v>0</v>
      </c>
      <c r="AH166" s="171">
        <f t="shared" si="486"/>
        <v>0</v>
      </c>
      <c r="AI166" s="172">
        <f t="shared" si="487"/>
        <v>0</v>
      </c>
      <c r="AJ166" s="170">
        <f t="shared" si="488"/>
        <v>0</v>
      </c>
      <c r="AK166" s="170">
        <f t="shared" si="489"/>
        <v>0</v>
      </c>
      <c r="AL166" s="184">
        <f t="shared" si="490"/>
        <v>0</v>
      </c>
      <c r="AM166" s="179">
        <f t="shared" si="491"/>
        <v>0</v>
      </c>
      <c r="AN166" s="351">
        <f t="shared" si="492"/>
        <v>0</v>
      </c>
      <c r="AO166" s="352"/>
      <c r="AP166" s="138"/>
      <c r="AQ166" s="138"/>
      <c r="AR166" s="138"/>
    </row>
    <row r="167" spans="1:44">
      <c r="A167" s="9"/>
      <c r="B167" s="6" t="s">
        <v>253</v>
      </c>
      <c r="C167" s="348" t="str">
        <f t="shared" si="457"/>
        <v>有：有休（～）ｈ</v>
      </c>
      <c r="D167" s="349"/>
      <c r="E167" s="350"/>
      <c r="F167" s="168" t="str">
        <f t="shared" si="458"/>
        <v>有</v>
      </c>
      <c r="G167" s="169">
        <f t="shared" si="459"/>
        <v>0</v>
      </c>
      <c r="H167" s="170">
        <f t="shared" si="460"/>
        <v>0</v>
      </c>
      <c r="I167" s="170">
        <f t="shared" si="461"/>
        <v>0</v>
      </c>
      <c r="J167" s="170">
        <f t="shared" si="462"/>
        <v>0</v>
      </c>
      <c r="K167" s="170">
        <f t="shared" si="463"/>
        <v>0</v>
      </c>
      <c r="L167" s="170">
        <f t="shared" si="464"/>
        <v>0</v>
      </c>
      <c r="M167" s="171">
        <f t="shared" si="465"/>
        <v>0</v>
      </c>
      <c r="N167" s="169">
        <f t="shared" si="466"/>
        <v>0</v>
      </c>
      <c r="O167" s="170">
        <f t="shared" si="467"/>
        <v>0</v>
      </c>
      <c r="P167" s="170">
        <f t="shared" si="468"/>
        <v>0</v>
      </c>
      <c r="Q167" s="170">
        <f t="shared" si="469"/>
        <v>0</v>
      </c>
      <c r="R167" s="170">
        <f t="shared" si="470"/>
        <v>0</v>
      </c>
      <c r="S167" s="170">
        <f t="shared" si="471"/>
        <v>0</v>
      </c>
      <c r="T167" s="171">
        <f t="shared" si="472"/>
        <v>0</v>
      </c>
      <c r="U167" s="169">
        <f t="shared" si="473"/>
        <v>0</v>
      </c>
      <c r="V167" s="170">
        <f t="shared" si="474"/>
        <v>0</v>
      </c>
      <c r="W167" s="170">
        <f t="shared" si="475"/>
        <v>0</v>
      </c>
      <c r="X167" s="170">
        <f t="shared" si="476"/>
        <v>0</v>
      </c>
      <c r="Y167" s="170">
        <f t="shared" si="477"/>
        <v>0</v>
      </c>
      <c r="Z167" s="170">
        <f t="shared" si="478"/>
        <v>0</v>
      </c>
      <c r="AA167" s="171">
        <f t="shared" si="479"/>
        <v>0</v>
      </c>
      <c r="AB167" s="169">
        <f t="shared" si="480"/>
        <v>0</v>
      </c>
      <c r="AC167" s="170">
        <f t="shared" si="481"/>
        <v>0</v>
      </c>
      <c r="AD167" s="170">
        <f t="shared" si="482"/>
        <v>0</v>
      </c>
      <c r="AE167" s="170">
        <f t="shared" si="483"/>
        <v>0</v>
      </c>
      <c r="AF167" s="170">
        <f t="shared" si="484"/>
        <v>0</v>
      </c>
      <c r="AG167" s="170">
        <f t="shared" si="485"/>
        <v>0</v>
      </c>
      <c r="AH167" s="171">
        <f t="shared" si="486"/>
        <v>0</v>
      </c>
      <c r="AI167" s="172">
        <f t="shared" si="487"/>
        <v>0</v>
      </c>
      <c r="AJ167" s="170">
        <f t="shared" si="488"/>
        <v>0</v>
      </c>
      <c r="AK167" s="170">
        <f t="shared" si="489"/>
        <v>0</v>
      </c>
      <c r="AL167" s="184">
        <f t="shared" si="490"/>
        <v>0</v>
      </c>
      <c r="AM167" s="179">
        <f t="shared" si="491"/>
        <v>0</v>
      </c>
      <c r="AN167" s="351">
        <f t="shared" si="492"/>
        <v>0</v>
      </c>
      <c r="AO167" s="352"/>
      <c r="AP167" s="138"/>
      <c r="AQ167" s="138"/>
      <c r="AR167" s="138"/>
    </row>
    <row r="168" spans="1:44">
      <c r="A168" s="9"/>
      <c r="B168" s="6" t="s">
        <v>254</v>
      </c>
      <c r="C168" s="348" t="str">
        <f t="shared" si="457"/>
        <v>欠：欠勤（～）ｈ</v>
      </c>
      <c r="D168" s="349"/>
      <c r="E168" s="350"/>
      <c r="F168" s="168" t="str">
        <f t="shared" si="458"/>
        <v>欠</v>
      </c>
      <c r="G168" s="169">
        <f t="shared" si="459"/>
        <v>0</v>
      </c>
      <c r="H168" s="170">
        <f t="shared" si="460"/>
        <v>0</v>
      </c>
      <c r="I168" s="170">
        <f t="shared" si="461"/>
        <v>0</v>
      </c>
      <c r="J168" s="170">
        <f t="shared" si="462"/>
        <v>0</v>
      </c>
      <c r="K168" s="170">
        <f t="shared" si="463"/>
        <v>0</v>
      </c>
      <c r="L168" s="170">
        <f t="shared" si="464"/>
        <v>0</v>
      </c>
      <c r="M168" s="171">
        <f t="shared" si="465"/>
        <v>0</v>
      </c>
      <c r="N168" s="169">
        <f t="shared" si="466"/>
        <v>0</v>
      </c>
      <c r="O168" s="170">
        <f t="shared" si="467"/>
        <v>0</v>
      </c>
      <c r="P168" s="170">
        <f t="shared" si="468"/>
        <v>0</v>
      </c>
      <c r="Q168" s="170">
        <f t="shared" si="469"/>
        <v>0</v>
      </c>
      <c r="R168" s="170">
        <f t="shared" si="470"/>
        <v>0</v>
      </c>
      <c r="S168" s="170">
        <f t="shared" si="471"/>
        <v>0</v>
      </c>
      <c r="T168" s="171">
        <f t="shared" si="472"/>
        <v>0</v>
      </c>
      <c r="U168" s="169">
        <f t="shared" si="473"/>
        <v>0</v>
      </c>
      <c r="V168" s="170">
        <f t="shared" si="474"/>
        <v>0</v>
      </c>
      <c r="W168" s="170">
        <f t="shared" si="475"/>
        <v>0</v>
      </c>
      <c r="X168" s="170">
        <f t="shared" si="476"/>
        <v>0</v>
      </c>
      <c r="Y168" s="170">
        <f t="shared" si="477"/>
        <v>0</v>
      </c>
      <c r="Z168" s="170">
        <f t="shared" si="478"/>
        <v>0</v>
      </c>
      <c r="AA168" s="171">
        <f t="shared" si="479"/>
        <v>0</v>
      </c>
      <c r="AB168" s="169">
        <f t="shared" si="480"/>
        <v>0</v>
      </c>
      <c r="AC168" s="170">
        <f t="shared" si="481"/>
        <v>0</v>
      </c>
      <c r="AD168" s="170">
        <f t="shared" si="482"/>
        <v>0</v>
      </c>
      <c r="AE168" s="170">
        <f t="shared" si="483"/>
        <v>0</v>
      </c>
      <c r="AF168" s="170">
        <f t="shared" si="484"/>
        <v>0</v>
      </c>
      <c r="AG168" s="170">
        <f t="shared" si="485"/>
        <v>0</v>
      </c>
      <c r="AH168" s="171">
        <f t="shared" si="486"/>
        <v>0</v>
      </c>
      <c r="AI168" s="172">
        <f t="shared" si="487"/>
        <v>0</v>
      </c>
      <c r="AJ168" s="170">
        <f t="shared" si="488"/>
        <v>0</v>
      </c>
      <c r="AK168" s="170">
        <f t="shared" si="489"/>
        <v>0</v>
      </c>
      <c r="AL168" s="184">
        <f t="shared" si="490"/>
        <v>0</v>
      </c>
      <c r="AM168" s="179">
        <f t="shared" si="491"/>
        <v>0</v>
      </c>
      <c r="AN168" s="351">
        <f t="shared" si="492"/>
        <v>0</v>
      </c>
      <c r="AO168" s="352"/>
      <c r="AP168" s="138"/>
      <c r="AQ168" s="138"/>
      <c r="AR168" s="138"/>
    </row>
    <row r="169" spans="1:44">
      <c r="A169" s="9"/>
      <c r="B169" s="6" t="s">
        <v>255</v>
      </c>
      <c r="C169" s="348" t="str">
        <f t="shared" si="457"/>
        <v>特：特休（～）ｈ</v>
      </c>
      <c r="D169" s="349"/>
      <c r="E169" s="350"/>
      <c r="F169" s="168" t="str">
        <f t="shared" si="458"/>
        <v>特</v>
      </c>
      <c r="G169" s="169">
        <f t="shared" si="459"/>
        <v>0</v>
      </c>
      <c r="H169" s="170">
        <f t="shared" si="460"/>
        <v>0</v>
      </c>
      <c r="I169" s="170">
        <f t="shared" si="461"/>
        <v>0</v>
      </c>
      <c r="J169" s="170">
        <f t="shared" si="462"/>
        <v>0</v>
      </c>
      <c r="K169" s="170">
        <f t="shared" si="463"/>
        <v>0</v>
      </c>
      <c r="L169" s="170">
        <f t="shared" si="464"/>
        <v>0</v>
      </c>
      <c r="M169" s="171">
        <f t="shared" si="465"/>
        <v>0</v>
      </c>
      <c r="N169" s="169">
        <f t="shared" si="466"/>
        <v>0</v>
      </c>
      <c r="O169" s="170">
        <f t="shared" si="467"/>
        <v>0</v>
      </c>
      <c r="P169" s="170">
        <f t="shared" si="468"/>
        <v>0</v>
      </c>
      <c r="Q169" s="170">
        <f t="shared" si="469"/>
        <v>0</v>
      </c>
      <c r="R169" s="170">
        <f t="shared" si="470"/>
        <v>0</v>
      </c>
      <c r="S169" s="170">
        <f t="shared" si="471"/>
        <v>0</v>
      </c>
      <c r="T169" s="171">
        <f t="shared" si="472"/>
        <v>0</v>
      </c>
      <c r="U169" s="169">
        <f t="shared" si="473"/>
        <v>0</v>
      </c>
      <c r="V169" s="170">
        <f t="shared" si="474"/>
        <v>0</v>
      </c>
      <c r="W169" s="170">
        <f t="shared" si="475"/>
        <v>0</v>
      </c>
      <c r="X169" s="170">
        <f t="shared" si="476"/>
        <v>0</v>
      </c>
      <c r="Y169" s="170">
        <f t="shared" si="477"/>
        <v>0</v>
      </c>
      <c r="Z169" s="170">
        <f t="shared" si="478"/>
        <v>0</v>
      </c>
      <c r="AA169" s="171">
        <f t="shared" si="479"/>
        <v>0</v>
      </c>
      <c r="AB169" s="169">
        <f t="shared" si="480"/>
        <v>0</v>
      </c>
      <c r="AC169" s="170">
        <f t="shared" si="481"/>
        <v>0</v>
      </c>
      <c r="AD169" s="170">
        <f t="shared" si="482"/>
        <v>0</v>
      </c>
      <c r="AE169" s="170">
        <f t="shared" si="483"/>
        <v>0</v>
      </c>
      <c r="AF169" s="170">
        <f t="shared" si="484"/>
        <v>0</v>
      </c>
      <c r="AG169" s="170">
        <f t="shared" si="485"/>
        <v>0</v>
      </c>
      <c r="AH169" s="171">
        <f t="shared" si="486"/>
        <v>0</v>
      </c>
      <c r="AI169" s="172">
        <f t="shared" si="487"/>
        <v>0</v>
      </c>
      <c r="AJ169" s="170">
        <f t="shared" si="488"/>
        <v>0</v>
      </c>
      <c r="AK169" s="170">
        <f t="shared" si="489"/>
        <v>0</v>
      </c>
      <c r="AL169" s="184">
        <f t="shared" si="490"/>
        <v>0</v>
      </c>
      <c r="AM169" s="179">
        <f t="shared" si="491"/>
        <v>0</v>
      </c>
      <c r="AN169" s="351">
        <f t="shared" si="492"/>
        <v>0</v>
      </c>
      <c r="AO169" s="352"/>
      <c r="AP169" s="138"/>
      <c r="AQ169" s="138"/>
      <c r="AR169" s="138"/>
    </row>
    <row r="170" spans="1:44">
      <c r="A170" s="9"/>
      <c r="B170" s="6" t="s">
        <v>256</v>
      </c>
      <c r="C170" s="348" t="str">
        <f t="shared" si="457"/>
        <v>-：（～）ｈ</v>
      </c>
      <c r="D170" s="349"/>
      <c r="E170" s="350"/>
      <c r="F170" s="168" t="str">
        <f t="shared" si="458"/>
        <v>-</v>
      </c>
      <c r="G170" s="169">
        <f t="shared" si="459"/>
        <v>0</v>
      </c>
      <c r="H170" s="170">
        <f t="shared" si="460"/>
        <v>0</v>
      </c>
      <c r="I170" s="170">
        <f t="shared" si="461"/>
        <v>0</v>
      </c>
      <c r="J170" s="170">
        <f t="shared" si="462"/>
        <v>0</v>
      </c>
      <c r="K170" s="170">
        <f t="shared" si="463"/>
        <v>0</v>
      </c>
      <c r="L170" s="170">
        <f t="shared" si="464"/>
        <v>0</v>
      </c>
      <c r="M170" s="171">
        <f t="shared" si="465"/>
        <v>0</v>
      </c>
      <c r="N170" s="169">
        <f t="shared" si="466"/>
        <v>0</v>
      </c>
      <c r="O170" s="170">
        <f t="shared" si="467"/>
        <v>0</v>
      </c>
      <c r="P170" s="170">
        <f t="shared" si="468"/>
        <v>0</v>
      </c>
      <c r="Q170" s="170">
        <f t="shared" si="469"/>
        <v>0</v>
      </c>
      <c r="R170" s="170">
        <f t="shared" si="470"/>
        <v>0</v>
      </c>
      <c r="S170" s="170">
        <f t="shared" si="471"/>
        <v>0</v>
      </c>
      <c r="T170" s="171">
        <f t="shared" si="472"/>
        <v>0</v>
      </c>
      <c r="U170" s="169">
        <f t="shared" si="473"/>
        <v>0</v>
      </c>
      <c r="V170" s="170">
        <f t="shared" si="474"/>
        <v>0</v>
      </c>
      <c r="W170" s="170">
        <f t="shared" si="475"/>
        <v>0</v>
      </c>
      <c r="X170" s="170">
        <f t="shared" si="476"/>
        <v>0</v>
      </c>
      <c r="Y170" s="170">
        <f t="shared" si="477"/>
        <v>0</v>
      </c>
      <c r="Z170" s="170">
        <f t="shared" si="478"/>
        <v>0</v>
      </c>
      <c r="AA170" s="171">
        <f t="shared" si="479"/>
        <v>0</v>
      </c>
      <c r="AB170" s="169">
        <f t="shared" si="480"/>
        <v>0</v>
      </c>
      <c r="AC170" s="170">
        <f t="shared" si="481"/>
        <v>0</v>
      </c>
      <c r="AD170" s="170">
        <f t="shared" si="482"/>
        <v>0</v>
      </c>
      <c r="AE170" s="170">
        <f t="shared" si="483"/>
        <v>0</v>
      </c>
      <c r="AF170" s="170">
        <f t="shared" si="484"/>
        <v>0</v>
      </c>
      <c r="AG170" s="170">
        <f t="shared" si="485"/>
        <v>0</v>
      </c>
      <c r="AH170" s="171">
        <f t="shared" si="486"/>
        <v>0</v>
      </c>
      <c r="AI170" s="172">
        <f t="shared" si="487"/>
        <v>0</v>
      </c>
      <c r="AJ170" s="170">
        <f t="shared" si="488"/>
        <v>0</v>
      </c>
      <c r="AK170" s="170">
        <f t="shared" si="489"/>
        <v>0</v>
      </c>
      <c r="AL170" s="184">
        <f t="shared" si="490"/>
        <v>0</v>
      </c>
      <c r="AM170" s="179">
        <f t="shared" si="491"/>
        <v>0</v>
      </c>
      <c r="AN170" s="351">
        <f t="shared" si="492"/>
        <v>0</v>
      </c>
      <c r="AO170" s="352"/>
      <c r="AP170" s="138"/>
      <c r="AQ170" s="138"/>
      <c r="AR170" s="138"/>
    </row>
    <row r="171" spans="1:44">
      <c r="A171" s="9"/>
      <c r="B171" s="6" t="s">
        <v>257</v>
      </c>
      <c r="C171" s="348" t="str">
        <f t="shared" si="457"/>
        <v>-：（～）ｈ</v>
      </c>
      <c r="D171" s="349"/>
      <c r="E171" s="350"/>
      <c r="F171" s="168" t="str">
        <f t="shared" si="458"/>
        <v>-</v>
      </c>
      <c r="G171" s="169">
        <f t="shared" si="459"/>
        <v>0</v>
      </c>
      <c r="H171" s="170">
        <f t="shared" si="460"/>
        <v>0</v>
      </c>
      <c r="I171" s="170">
        <f t="shared" si="461"/>
        <v>0</v>
      </c>
      <c r="J171" s="170">
        <f t="shared" si="462"/>
        <v>0</v>
      </c>
      <c r="K171" s="170">
        <f t="shared" si="463"/>
        <v>0</v>
      </c>
      <c r="L171" s="170">
        <f t="shared" si="464"/>
        <v>0</v>
      </c>
      <c r="M171" s="171">
        <f t="shared" si="465"/>
        <v>0</v>
      </c>
      <c r="N171" s="169">
        <f t="shared" si="466"/>
        <v>0</v>
      </c>
      <c r="O171" s="170">
        <f t="shared" si="467"/>
        <v>0</v>
      </c>
      <c r="P171" s="170">
        <f t="shared" si="468"/>
        <v>0</v>
      </c>
      <c r="Q171" s="170">
        <f t="shared" si="469"/>
        <v>0</v>
      </c>
      <c r="R171" s="170">
        <f t="shared" si="470"/>
        <v>0</v>
      </c>
      <c r="S171" s="170">
        <f t="shared" si="471"/>
        <v>0</v>
      </c>
      <c r="T171" s="171">
        <f t="shared" si="472"/>
        <v>0</v>
      </c>
      <c r="U171" s="169">
        <f t="shared" si="473"/>
        <v>0</v>
      </c>
      <c r="V171" s="170">
        <f t="shared" si="474"/>
        <v>0</v>
      </c>
      <c r="W171" s="170">
        <f t="shared" si="475"/>
        <v>0</v>
      </c>
      <c r="X171" s="170">
        <f t="shared" si="476"/>
        <v>0</v>
      </c>
      <c r="Y171" s="170">
        <f t="shared" si="477"/>
        <v>0</v>
      </c>
      <c r="Z171" s="170">
        <f t="shared" si="478"/>
        <v>0</v>
      </c>
      <c r="AA171" s="171">
        <f t="shared" si="479"/>
        <v>0</v>
      </c>
      <c r="AB171" s="169">
        <f t="shared" si="480"/>
        <v>0</v>
      </c>
      <c r="AC171" s="170">
        <f t="shared" si="481"/>
        <v>0</v>
      </c>
      <c r="AD171" s="170">
        <f t="shared" si="482"/>
        <v>0</v>
      </c>
      <c r="AE171" s="170">
        <f t="shared" si="483"/>
        <v>0</v>
      </c>
      <c r="AF171" s="170">
        <f t="shared" si="484"/>
        <v>0</v>
      </c>
      <c r="AG171" s="170">
        <f t="shared" si="485"/>
        <v>0</v>
      </c>
      <c r="AH171" s="171">
        <f t="shared" si="486"/>
        <v>0</v>
      </c>
      <c r="AI171" s="172">
        <f t="shared" si="487"/>
        <v>0</v>
      </c>
      <c r="AJ171" s="170">
        <f t="shared" si="488"/>
        <v>0</v>
      </c>
      <c r="AK171" s="170">
        <f t="shared" si="489"/>
        <v>0</v>
      </c>
      <c r="AL171" s="184">
        <f t="shared" si="490"/>
        <v>0</v>
      </c>
      <c r="AM171" s="179">
        <f t="shared" si="491"/>
        <v>0</v>
      </c>
      <c r="AN171" s="351">
        <f t="shared" si="492"/>
        <v>0</v>
      </c>
      <c r="AO171" s="352"/>
      <c r="AP171" s="138"/>
      <c r="AQ171" s="138"/>
      <c r="AR171" s="138"/>
    </row>
    <row r="172" spans="1:44">
      <c r="A172" s="9"/>
      <c r="B172" s="6" t="s">
        <v>258</v>
      </c>
      <c r="C172" s="348" t="str">
        <f t="shared" si="457"/>
        <v>-：（～）ｈ</v>
      </c>
      <c r="D172" s="349"/>
      <c r="E172" s="350"/>
      <c r="F172" s="168" t="str">
        <f t="shared" si="458"/>
        <v>-</v>
      </c>
      <c r="G172" s="169">
        <f t="shared" si="459"/>
        <v>0</v>
      </c>
      <c r="H172" s="170">
        <f t="shared" si="460"/>
        <v>0</v>
      </c>
      <c r="I172" s="170">
        <f t="shared" si="461"/>
        <v>0</v>
      </c>
      <c r="J172" s="170">
        <f t="shared" si="462"/>
        <v>0</v>
      </c>
      <c r="K172" s="170">
        <f t="shared" si="463"/>
        <v>0</v>
      </c>
      <c r="L172" s="170">
        <f t="shared" si="464"/>
        <v>0</v>
      </c>
      <c r="M172" s="171">
        <f t="shared" si="465"/>
        <v>0</v>
      </c>
      <c r="N172" s="169">
        <f t="shared" si="466"/>
        <v>0</v>
      </c>
      <c r="O172" s="170">
        <f t="shared" si="467"/>
        <v>0</v>
      </c>
      <c r="P172" s="170">
        <f t="shared" si="468"/>
        <v>0</v>
      </c>
      <c r="Q172" s="170">
        <f t="shared" si="469"/>
        <v>0</v>
      </c>
      <c r="R172" s="170">
        <f t="shared" si="470"/>
        <v>0</v>
      </c>
      <c r="S172" s="170">
        <f t="shared" si="471"/>
        <v>0</v>
      </c>
      <c r="T172" s="171">
        <f t="shared" si="472"/>
        <v>0</v>
      </c>
      <c r="U172" s="169">
        <f t="shared" si="473"/>
        <v>0</v>
      </c>
      <c r="V172" s="170">
        <f t="shared" si="474"/>
        <v>0</v>
      </c>
      <c r="W172" s="170">
        <f t="shared" si="475"/>
        <v>0</v>
      </c>
      <c r="X172" s="170">
        <f t="shared" si="476"/>
        <v>0</v>
      </c>
      <c r="Y172" s="170">
        <f t="shared" si="477"/>
        <v>0</v>
      </c>
      <c r="Z172" s="170">
        <f t="shared" si="478"/>
        <v>0</v>
      </c>
      <c r="AA172" s="171">
        <f t="shared" si="479"/>
        <v>0</v>
      </c>
      <c r="AB172" s="169">
        <f t="shared" si="480"/>
        <v>0</v>
      </c>
      <c r="AC172" s="170">
        <f t="shared" si="481"/>
        <v>0</v>
      </c>
      <c r="AD172" s="170">
        <f t="shared" si="482"/>
        <v>0</v>
      </c>
      <c r="AE172" s="170">
        <f t="shared" si="483"/>
        <v>0</v>
      </c>
      <c r="AF172" s="170">
        <f t="shared" si="484"/>
        <v>0</v>
      </c>
      <c r="AG172" s="170">
        <f t="shared" si="485"/>
        <v>0</v>
      </c>
      <c r="AH172" s="171">
        <f t="shared" si="486"/>
        <v>0</v>
      </c>
      <c r="AI172" s="172">
        <f t="shared" si="487"/>
        <v>0</v>
      </c>
      <c r="AJ172" s="170">
        <f t="shared" si="488"/>
        <v>0</v>
      </c>
      <c r="AK172" s="170">
        <f t="shared" si="489"/>
        <v>0</v>
      </c>
      <c r="AL172" s="184">
        <f t="shared" si="490"/>
        <v>0</v>
      </c>
      <c r="AM172" s="179">
        <f t="shared" si="491"/>
        <v>0</v>
      </c>
      <c r="AN172" s="351">
        <f t="shared" si="492"/>
        <v>0</v>
      </c>
      <c r="AO172" s="352"/>
      <c r="AP172" s="138"/>
      <c r="AQ172" s="138"/>
      <c r="AR172" s="138"/>
    </row>
    <row r="173" spans="1:44">
      <c r="A173" s="9"/>
      <c r="B173" s="6" t="s">
        <v>259</v>
      </c>
      <c r="C173" s="348" t="str">
        <f t="shared" si="457"/>
        <v>-：（～）ｈ</v>
      </c>
      <c r="D173" s="349"/>
      <c r="E173" s="350"/>
      <c r="F173" s="168" t="str">
        <f t="shared" si="458"/>
        <v>-</v>
      </c>
      <c r="G173" s="169">
        <f t="shared" si="459"/>
        <v>0</v>
      </c>
      <c r="H173" s="170">
        <f t="shared" si="460"/>
        <v>0</v>
      </c>
      <c r="I173" s="170">
        <f t="shared" si="461"/>
        <v>0</v>
      </c>
      <c r="J173" s="170">
        <f t="shared" si="462"/>
        <v>0</v>
      </c>
      <c r="K173" s="170">
        <f t="shared" si="463"/>
        <v>0</v>
      </c>
      <c r="L173" s="170">
        <f t="shared" si="464"/>
        <v>0</v>
      </c>
      <c r="M173" s="171">
        <f t="shared" si="465"/>
        <v>0</v>
      </c>
      <c r="N173" s="169">
        <f t="shared" si="466"/>
        <v>0</v>
      </c>
      <c r="O173" s="170">
        <f t="shared" si="467"/>
        <v>0</v>
      </c>
      <c r="P173" s="170">
        <f t="shared" si="468"/>
        <v>0</v>
      </c>
      <c r="Q173" s="170">
        <f t="shared" si="469"/>
        <v>0</v>
      </c>
      <c r="R173" s="170">
        <f t="shared" si="470"/>
        <v>0</v>
      </c>
      <c r="S173" s="170">
        <f t="shared" si="471"/>
        <v>0</v>
      </c>
      <c r="T173" s="171">
        <f t="shared" si="472"/>
        <v>0</v>
      </c>
      <c r="U173" s="169">
        <f t="shared" si="473"/>
        <v>0</v>
      </c>
      <c r="V173" s="170">
        <f t="shared" si="474"/>
        <v>0</v>
      </c>
      <c r="W173" s="170">
        <f t="shared" si="475"/>
        <v>0</v>
      </c>
      <c r="X173" s="170">
        <f t="shared" si="476"/>
        <v>0</v>
      </c>
      <c r="Y173" s="170">
        <f t="shared" si="477"/>
        <v>0</v>
      </c>
      <c r="Z173" s="170">
        <f t="shared" si="478"/>
        <v>0</v>
      </c>
      <c r="AA173" s="171">
        <f t="shared" si="479"/>
        <v>0</v>
      </c>
      <c r="AB173" s="169">
        <f t="shared" si="480"/>
        <v>0</v>
      </c>
      <c r="AC173" s="170">
        <f t="shared" si="481"/>
        <v>0</v>
      </c>
      <c r="AD173" s="170">
        <f t="shared" si="482"/>
        <v>0</v>
      </c>
      <c r="AE173" s="170">
        <f t="shared" si="483"/>
        <v>0</v>
      </c>
      <c r="AF173" s="170">
        <f t="shared" si="484"/>
        <v>0</v>
      </c>
      <c r="AG173" s="170">
        <f t="shared" si="485"/>
        <v>0</v>
      </c>
      <c r="AH173" s="171">
        <f t="shared" si="486"/>
        <v>0</v>
      </c>
      <c r="AI173" s="172">
        <f t="shared" si="487"/>
        <v>0</v>
      </c>
      <c r="AJ173" s="170">
        <f t="shared" si="488"/>
        <v>0</v>
      </c>
      <c r="AK173" s="170">
        <f t="shared" si="489"/>
        <v>0</v>
      </c>
      <c r="AL173" s="184">
        <f t="shared" si="490"/>
        <v>0</v>
      </c>
      <c r="AM173" s="179">
        <f t="shared" si="491"/>
        <v>0</v>
      </c>
      <c r="AN173" s="351">
        <f t="shared" si="492"/>
        <v>0</v>
      </c>
      <c r="AO173" s="352"/>
      <c r="AP173" s="138"/>
      <c r="AQ173" s="138"/>
      <c r="AR173" s="138"/>
    </row>
    <row r="174" spans="1:44">
      <c r="A174" s="9"/>
      <c r="B174" s="6" t="s">
        <v>260</v>
      </c>
      <c r="C174" s="348" t="str">
        <f t="shared" si="457"/>
        <v>-：（～）ｈ</v>
      </c>
      <c r="D174" s="349"/>
      <c r="E174" s="350"/>
      <c r="F174" s="168" t="str">
        <f t="shared" si="458"/>
        <v>-</v>
      </c>
      <c r="G174" s="169">
        <f t="shared" si="459"/>
        <v>0</v>
      </c>
      <c r="H174" s="170">
        <f t="shared" si="460"/>
        <v>0</v>
      </c>
      <c r="I174" s="170">
        <f t="shared" si="461"/>
        <v>0</v>
      </c>
      <c r="J174" s="170">
        <f t="shared" si="462"/>
        <v>0</v>
      </c>
      <c r="K174" s="170">
        <f t="shared" si="463"/>
        <v>0</v>
      </c>
      <c r="L174" s="170">
        <f t="shared" si="464"/>
        <v>0</v>
      </c>
      <c r="M174" s="171">
        <f t="shared" si="465"/>
        <v>0</v>
      </c>
      <c r="N174" s="169">
        <f t="shared" si="466"/>
        <v>0</v>
      </c>
      <c r="O174" s="170">
        <f t="shared" si="467"/>
        <v>0</v>
      </c>
      <c r="P174" s="170">
        <f t="shared" si="468"/>
        <v>0</v>
      </c>
      <c r="Q174" s="170">
        <f t="shared" si="469"/>
        <v>0</v>
      </c>
      <c r="R174" s="170">
        <f t="shared" si="470"/>
        <v>0</v>
      </c>
      <c r="S174" s="170">
        <f t="shared" si="471"/>
        <v>0</v>
      </c>
      <c r="T174" s="171">
        <f t="shared" si="472"/>
        <v>0</v>
      </c>
      <c r="U174" s="169">
        <f t="shared" si="473"/>
        <v>0</v>
      </c>
      <c r="V174" s="170">
        <f t="shared" si="474"/>
        <v>0</v>
      </c>
      <c r="W174" s="170">
        <f t="shared" si="475"/>
        <v>0</v>
      </c>
      <c r="X174" s="170">
        <f t="shared" si="476"/>
        <v>0</v>
      </c>
      <c r="Y174" s="170">
        <f t="shared" si="477"/>
        <v>0</v>
      </c>
      <c r="Z174" s="170">
        <f t="shared" si="478"/>
        <v>0</v>
      </c>
      <c r="AA174" s="171">
        <f t="shared" si="479"/>
        <v>0</v>
      </c>
      <c r="AB174" s="169">
        <f t="shared" si="480"/>
        <v>0</v>
      </c>
      <c r="AC174" s="170">
        <f t="shared" si="481"/>
        <v>0</v>
      </c>
      <c r="AD174" s="170">
        <f t="shared" si="482"/>
        <v>0</v>
      </c>
      <c r="AE174" s="170">
        <f t="shared" si="483"/>
        <v>0</v>
      </c>
      <c r="AF174" s="170">
        <f t="shared" si="484"/>
        <v>0</v>
      </c>
      <c r="AG174" s="170">
        <f t="shared" si="485"/>
        <v>0</v>
      </c>
      <c r="AH174" s="171">
        <f t="shared" si="486"/>
        <v>0</v>
      </c>
      <c r="AI174" s="172">
        <f t="shared" si="487"/>
        <v>0</v>
      </c>
      <c r="AJ174" s="170">
        <f t="shared" si="488"/>
        <v>0</v>
      </c>
      <c r="AK174" s="170">
        <f t="shared" si="489"/>
        <v>0</v>
      </c>
      <c r="AL174" s="184">
        <f t="shared" si="490"/>
        <v>0</v>
      </c>
      <c r="AM174" s="179">
        <f t="shared" si="491"/>
        <v>0</v>
      </c>
      <c r="AN174" s="351">
        <f t="shared" si="492"/>
        <v>0</v>
      </c>
      <c r="AO174" s="352"/>
      <c r="AP174" s="138"/>
      <c r="AQ174" s="138"/>
      <c r="AR174" s="138"/>
    </row>
    <row r="175" spans="1:44">
      <c r="A175" s="9"/>
      <c r="B175" s="6" t="s">
        <v>316</v>
      </c>
      <c r="C175" s="353" t="str">
        <f t="shared" si="457"/>
        <v>-：（～）ｈ</v>
      </c>
      <c r="D175" s="354"/>
      <c r="E175" s="355"/>
      <c r="F175" s="173" t="str">
        <f t="shared" si="458"/>
        <v>-</v>
      </c>
      <c r="G175" s="174">
        <f t="shared" si="459"/>
        <v>0</v>
      </c>
      <c r="H175" s="175">
        <f t="shared" si="460"/>
        <v>0</v>
      </c>
      <c r="I175" s="175">
        <f t="shared" si="461"/>
        <v>0</v>
      </c>
      <c r="J175" s="175">
        <f t="shared" si="462"/>
        <v>0</v>
      </c>
      <c r="K175" s="175">
        <f t="shared" si="463"/>
        <v>0</v>
      </c>
      <c r="L175" s="175">
        <f t="shared" si="464"/>
        <v>0</v>
      </c>
      <c r="M175" s="176">
        <f t="shared" si="465"/>
        <v>0</v>
      </c>
      <c r="N175" s="174">
        <f t="shared" si="466"/>
        <v>0</v>
      </c>
      <c r="O175" s="175">
        <f t="shared" si="467"/>
        <v>0</v>
      </c>
      <c r="P175" s="175">
        <f t="shared" si="468"/>
        <v>0</v>
      </c>
      <c r="Q175" s="175">
        <f t="shared" si="469"/>
        <v>0</v>
      </c>
      <c r="R175" s="175">
        <f t="shared" si="470"/>
        <v>0</v>
      </c>
      <c r="S175" s="175">
        <f t="shared" si="471"/>
        <v>0</v>
      </c>
      <c r="T175" s="176">
        <f t="shared" si="472"/>
        <v>0</v>
      </c>
      <c r="U175" s="174">
        <f t="shared" si="473"/>
        <v>0</v>
      </c>
      <c r="V175" s="175">
        <f t="shared" si="474"/>
        <v>0</v>
      </c>
      <c r="W175" s="175">
        <f t="shared" si="475"/>
        <v>0</v>
      </c>
      <c r="X175" s="175">
        <f t="shared" si="476"/>
        <v>0</v>
      </c>
      <c r="Y175" s="175">
        <f t="shared" si="477"/>
        <v>0</v>
      </c>
      <c r="Z175" s="175">
        <f t="shared" si="478"/>
        <v>0</v>
      </c>
      <c r="AA175" s="176">
        <f t="shared" si="479"/>
        <v>0</v>
      </c>
      <c r="AB175" s="174">
        <f t="shared" si="480"/>
        <v>0</v>
      </c>
      <c r="AC175" s="175">
        <f t="shared" si="481"/>
        <v>0</v>
      </c>
      <c r="AD175" s="175">
        <f t="shared" si="482"/>
        <v>0</v>
      </c>
      <c r="AE175" s="175">
        <f t="shared" si="483"/>
        <v>0</v>
      </c>
      <c r="AF175" s="175">
        <f t="shared" si="484"/>
        <v>0</v>
      </c>
      <c r="AG175" s="175">
        <f t="shared" si="485"/>
        <v>0</v>
      </c>
      <c r="AH175" s="176">
        <f t="shared" si="486"/>
        <v>0</v>
      </c>
      <c r="AI175" s="177">
        <f t="shared" si="487"/>
        <v>0</v>
      </c>
      <c r="AJ175" s="175">
        <f t="shared" si="488"/>
        <v>0</v>
      </c>
      <c r="AK175" s="175">
        <f t="shared" si="489"/>
        <v>0</v>
      </c>
      <c r="AL175" s="185">
        <f t="shared" si="490"/>
        <v>0</v>
      </c>
      <c r="AM175" s="180">
        <f t="shared" si="491"/>
        <v>0</v>
      </c>
      <c r="AN175" s="356">
        <f t="shared" si="492"/>
        <v>0</v>
      </c>
      <c r="AO175" s="357"/>
      <c r="AP175" s="138"/>
      <c r="AQ175" s="138"/>
      <c r="AR175" s="138"/>
    </row>
    <row r="176" spans="1:44" ht="13.5" customHeight="1">
      <c r="A176" s="9"/>
      <c r="C176" s="126"/>
      <c r="D176" s="232"/>
      <c r="E176" s="232"/>
      <c r="F176" s="232"/>
      <c r="G176" s="127"/>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334" t="s">
        <v>299</v>
      </c>
      <c r="AJ176" s="334"/>
      <c r="AK176" s="334"/>
      <c r="AL176" s="334"/>
      <c r="AM176" s="335"/>
      <c r="AN176" s="336">
        <f>SUM(AN151:AO175)</f>
        <v>557.73</v>
      </c>
      <c r="AO176" s="337"/>
      <c r="AP176" s="128"/>
      <c r="AQ176" s="128"/>
      <c r="AR176" s="128"/>
    </row>
    <row r="177" spans="1:44" ht="13.5" customHeight="1">
      <c r="A177" s="9"/>
      <c r="C177" s="126"/>
      <c r="D177" s="232"/>
      <c r="E177" s="232"/>
      <c r="F177" s="232"/>
      <c r="G177" s="127"/>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219"/>
      <c r="AJ177" s="219"/>
      <c r="AK177" s="219"/>
      <c r="AL177" s="219"/>
      <c r="AM177" s="219"/>
      <c r="AN177" s="182"/>
      <c r="AO177" s="182"/>
      <c r="AP177" s="128"/>
      <c r="AQ177" s="128"/>
      <c r="AR177" s="128"/>
    </row>
    <row r="178" spans="1:44" ht="14.25">
      <c r="A178" s="9"/>
      <c r="C178" s="10" t="s">
        <v>234</v>
      </c>
      <c r="D178" s="232"/>
      <c r="E178" s="232"/>
      <c r="F178" s="232"/>
      <c r="G178" s="127"/>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row>
    <row r="179" spans="1:44">
      <c r="A179" s="9"/>
      <c r="C179" s="126"/>
      <c r="D179" s="232"/>
      <c r="E179" s="232"/>
      <c r="F179" s="232"/>
      <c r="G179" s="127"/>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row>
    <row r="180" spans="1:44">
      <c r="A180" s="9"/>
      <c r="C180" s="233" t="s">
        <v>214</v>
      </c>
      <c r="D180" s="232"/>
      <c r="E180" s="232"/>
      <c r="F180" s="232"/>
      <c r="G180" s="127"/>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row>
    <row r="181" spans="1:44">
      <c r="A181" s="9"/>
      <c r="C181" s="3" t="s">
        <v>113</v>
      </c>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row>
    <row r="182" spans="1:44">
      <c r="A182" s="9"/>
      <c r="C182" s="4" t="s">
        <v>114</v>
      </c>
      <c r="AF182" s="232"/>
      <c r="AG182" s="232"/>
      <c r="AH182" s="232"/>
      <c r="AI182" s="232"/>
      <c r="AJ182" s="232"/>
      <c r="AK182" s="232"/>
      <c r="AL182" s="232"/>
      <c r="AM182" s="232"/>
      <c r="AN182" s="232"/>
      <c r="AO182" s="232"/>
      <c r="AP182" s="232"/>
    </row>
    <row r="183" spans="1:44">
      <c r="A183" s="9"/>
      <c r="C183" s="4" t="s">
        <v>115</v>
      </c>
      <c r="AF183" s="232"/>
      <c r="AG183" s="232"/>
      <c r="AH183" s="232"/>
      <c r="AI183" s="232"/>
      <c r="AJ183" s="232"/>
      <c r="AK183" s="232"/>
      <c r="AL183" s="232"/>
      <c r="AM183" s="232"/>
      <c r="AN183" s="232"/>
      <c r="AO183" s="232"/>
      <c r="AP183" s="232"/>
    </row>
    <row r="184" spans="1:44">
      <c r="A184" s="9"/>
      <c r="C184" s="4"/>
      <c r="D184" s="5" t="s">
        <v>324</v>
      </c>
      <c r="AF184" s="232"/>
      <c r="AG184" s="232"/>
      <c r="AH184" s="232"/>
      <c r="AI184" s="232"/>
      <c r="AJ184" s="232"/>
      <c r="AK184" s="232"/>
      <c r="AL184" s="232"/>
      <c r="AM184" s="232"/>
      <c r="AN184" s="232"/>
      <c r="AO184" s="232"/>
      <c r="AP184" s="232"/>
    </row>
    <row r="185" spans="1:44">
      <c r="A185" s="9"/>
      <c r="C185" s="4" t="s">
        <v>116</v>
      </c>
      <c r="AF185" s="232"/>
      <c r="AG185" s="232"/>
      <c r="AH185" s="232"/>
      <c r="AI185" s="232"/>
      <c r="AJ185" s="232"/>
      <c r="AK185" s="232"/>
      <c r="AL185" s="232"/>
      <c r="AM185" s="232"/>
      <c r="AN185" s="232"/>
      <c r="AO185" s="232"/>
      <c r="AP185" s="232"/>
    </row>
    <row r="186" spans="1:44">
      <c r="A186" s="9"/>
      <c r="C186" s="4"/>
      <c r="D186" s="5" t="s">
        <v>117</v>
      </c>
      <c r="E186" s="5"/>
      <c r="F186" s="5"/>
      <c r="AF186" s="232"/>
      <c r="AG186" s="232"/>
      <c r="AH186" s="232"/>
      <c r="AI186" s="232"/>
      <c r="AJ186" s="232"/>
      <c r="AK186" s="232"/>
      <c r="AL186" s="232"/>
      <c r="AM186" s="232"/>
      <c r="AN186" s="232"/>
      <c r="AO186" s="232"/>
      <c r="AP186" s="232"/>
    </row>
    <row r="187" spans="1:44">
      <c r="A187" s="9"/>
      <c r="C187" s="4" t="s">
        <v>118</v>
      </c>
      <c r="AF187" s="232"/>
      <c r="AG187" s="232"/>
      <c r="AH187" s="232"/>
      <c r="AI187" s="232"/>
      <c r="AJ187" s="232"/>
      <c r="AK187" s="232"/>
      <c r="AL187" s="232"/>
      <c r="AM187" s="232"/>
      <c r="AN187" s="232"/>
      <c r="AO187" s="232"/>
      <c r="AP187" s="232"/>
    </row>
    <row r="188" spans="1:44">
      <c r="A188" s="9"/>
      <c r="C188" s="4" t="s">
        <v>119</v>
      </c>
    </row>
    <row r="189" spans="1:44">
      <c r="A189" s="9"/>
    </row>
    <row r="190" spans="1:44" ht="14.25">
      <c r="A190" s="9"/>
      <c r="C190" s="10" t="s">
        <v>322</v>
      </c>
    </row>
    <row r="191" spans="1:44" ht="12.75" thickBot="1">
      <c r="A191" s="9"/>
    </row>
    <row r="192" spans="1:44">
      <c r="A192" s="9"/>
      <c r="C192" s="338" t="s">
        <v>120</v>
      </c>
      <c r="D192" s="339"/>
      <c r="E192" s="339"/>
      <c r="F192" s="225"/>
      <c r="G192" s="342">
        <v>7.75</v>
      </c>
      <c r="H192" s="342"/>
      <c r="I192" s="329" t="s">
        <v>121</v>
      </c>
      <c r="J192" s="329"/>
      <c r="K192" s="231">
        <v>5</v>
      </c>
      <c r="L192" s="329" t="s">
        <v>122</v>
      </c>
      <c r="M192" s="329"/>
      <c r="N192" s="343">
        <f>G192*K192</f>
        <v>38.75</v>
      </c>
      <c r="O192" s="343"/>
      <c r="P192" s="227" t="s">
        <v>123</v>
      </c>
      <c r="Q192" s="344"/>
      <c r="R192" s="345"/>
      <c r="Z192" s="338" t="s">
        <v>124</v>
      </c>
      <c r="AA192" s="339"/>
      <c r="AB192" s="339"/>
      <c r="AC192" s="346"/>
      <c r="AD192" s="323" t="s">
        <v>125</v>
      </c>
      <c r="AE192" s="324"/>
      <c r="AF192" s="327" t="s">
        <v>261</v>
      </c>
      <c r="AG192" s="327"/>
      <c r="AH192" s="329" t="s">
        <v>126</v>
      </c>
      <c r="AI192" s="327" t="s">
        <v>275</v>
      </c>
      <c r="AJ192" s="327"/>
      <c r="AK192" s="330">
        <v>14.75</v>
      </c>
      <c r="AL192" s="330"/>
      <c r="AM192" s="332" t="s">
        <v>127</v>
      </c>
    </row>
    <row r="193" spans="1:49" ht="12.75" thickBot="1">
      <c r="A193" s="9"/>
      <c r="C193" s="340"/>
      <c r="D193" s="341"/>
      <c r="E193" s="341"/>
      <c r="F193" s="226"/>
      <c r="G193" s="226"/>
      <c r="H193" s="226"/>
      <c r="I193" s="229"/>
      <c r="J193" s="229"/>
      <c r="K193" s="85">
        <v>4</v>
      </c>
      <c r="L193" s="320" t="s">
        <v>128</v>
      </c>
      <c r="M193" s="320"/>
      <c r="N193" s="321">
        <f>N192*K193</f>
        <v>155</v>
      </c>
      <c r="O193" s="321"/>
      <c r="P193" s="228" t="s">
        <v>129</v>
      </c>
      <c r="Q193" s="232"/>
      <c r="Z193" s="340"/>
      <c r="AA193" s="341"/>
      <c r="AB193" s="341"/>
      <c r="AC193" s="347"/>
      <c r="AD193" s="325"/>
      <c r="AE193" s="326"/>
      <c r="AF193" s="328"/>
      <c r="AG193" s="328"/>
      <c r="AH193" s="320"/>
      <c r="AI193" s="328"/>
      <c r="AJ193" s="328"/>
      <c r="AK193" s="331"/>
      <c r="AL193" s="331"/>
      <c r="AM193" s="333"/>
    </row>
    <row r="194" spans="1:49">
      <c r="A194" s="9"/>
      <c r="C194" s="7"/>
      <c r="D194" s="7"/>
      <c r="E194" s="7"/>
      <c r="F194" s="7"/>
      <c r="G194" s="7"/>
      <c r="H194" s="7"/>
      <c r="I194" s="7"/>
      <c r="J194" s="7"/>
      <c r="K194" s="7"/>
      <c r="L194" s="7"/>
      <c r="M194" s="7"/>
      <c r="N194" s="7"/>
      <c r="O194" s="7"/>
      <c r="P194" s="7"/>
      <c r="Z194" s="9"/>
      <c r="AA194" s="9"/>
      <c r="AB194" s="9"/>
      <c r="AC194" s="134" t="s">
        <v>318</v>
      </c>
      <c r="AD194" s="9"/>
      <c r="AE194" s="9"/>
      <c r="AF194" s="9"/>
      <c r="AG194" s="9"/>
      <c r="AH194" s="9"/>
      <c r="AI194" s="9"/>
      <c r="AJ194" s="9"/>
      <c r="AK194" s="9"/>
      <c r="AL194" s="9"/>
      <c r="AM194" s="9"/>
      <c r="AU194" s="232"/>
      <c r="AV194" s="232"/>
      <c r="AW194" s="156"/>
    </row>
    <row r="195" spans="1:49">
      <c r="A195" s="9"/>
      <c r="C195" s="7"/>
      <c r="D195" s="7"/>
      <c r="E195" s="7"/>
      <c r="F195" s="7"/>
      <c r="G195" s="7"/>
      <c r="H195" s="7"/>
      <c r="I195" s="233" t="s">
        <v>321</v>
      </c>
      <c r="J195" s="7"/>
      <c r="K195" s="7"/>
      <c r="L195" s="7"/>
      <c r="M195" s="7"/>
      <c r="N195" s="7"/>
      <c r="O195" s="7"/>
      <c r="P195" s="7"/>
      <c r="Z195" s="9"/>
      <c r="AA195" s="9"/>
      <c r="AB195" s="9"/>
      <c r="AC195" s="134"/>
      <c r="AD195" s="9"/>
      <c r="AE195" s="9"/>
      <c r="AF195" s="9"/>
      <c r="AG195" s="9"/>
      <c r="AH195" s="9"/>
      <c r="AI195" s="9"/>
      <c r="AJ195" s="9"/>
      <c r="AK195" s="9"/>
      <c r="AL195" s="9"/>
      <c r="AM195" s="9"/>
      <c r="AU195" s="232"/>
      <c r="AV195" s="232"/>
      <c r="AW195" s="156"/>
    </row>
    <row r="196" spans="1:49" ht="15.95" customHeight="1" thickBot="1">
      <c r="A196" s="9"/>
      <c r="C196" s="9"/>
      <c r="D196" s="9"/>
      <c r="E196" s="230" t="s">
        <v>2</v>
      </c>
      <c r="F196" s="313" t="s">
        <v>130</v>
      </c>
      <c r="G196" s="315"/>
      <c r="I196" s="322" t="s">
        <v>131</v>
      </c>
      <c r="J196" s="322"/>
      <c r="K196" s="322" t="s">
        <v>132</v>
      </c>
      <c r="L196" s="322"/>
      <c r="M196" s="313" t="s">
        <v>133</v>
      </c>
      <c r="N196" s="314"/>
      <c r="O196" s="314"/>
      <c r="P196" s="314"/>
      <c r="Q196" s="315"/>
      <c r="R196" s="9"/>
      <c r="S196" s="313" t="s">
        <v>134</v>
      </c>
      <c r="T196" s="314"/>
      <c r="U196" s="314"/>
      <c r="V196" s="314"/>
      <c r="W196" s="315"/>
      <c r="X196" s="9"/>
      <c r="Z196" s="316"/>
      <c r="AA196" s="316"/>
      <c r="AB196" s="316"/>
      <c r="AC196" s="316" t="s">
        <v>135</v>
      </c>
      <c r="AD196" s="316"/>
      <c r="AE196" s="316"/>
      <c r="AF196" s="316" t="s">
        <v>136</v>
      </c>
      <c r="AG196" s="316"/>
      <c r="AH196" s="316"/>
      <c r="AI196" s="316"/>
      <c r="AJ196" s="316"/>
      <c r="AK196" s="316" t="s">
        <v>137</v>
      </c>
      <c r="AL196" s="316"/>
      <c r="AM196" s="316"/>
      <c r="AN196" s="88" t="s">
        <v>3</v>
      </c>
      <c r="AP196" s="317" t="s">
        <v>138</v>
      </c>
      <c r="AQ196" s="318"/>
      <c r="AR196" s="319"/>
      <c r="AU196" s="232"/>
      <c r="AV196" s="232"/>
      <c r="AW196" s="156"/>
    </row>
    <row r="197" spans="1:49" ht="15.95" customHeight="1">
      <c r="A197" s="9"/>
      <c r="C197" s="9"/>
      <c r="D197" s="9"/>
      <c r="E197" s="207" t="s">
        <v>1</v>
      </c>
      <c r="F197" s="307">
        <f t="shared" ref="F197:F221" si="493">IF(E197="","",COUNTIF($C$10:$C$141,E197))</f>
        <v>0</v>
      </c>
      <c r="G197" s="308"/>
      <c r="I197" s="309">
        <f t="shared" ref="I197:I221" si="494">SUMIF($AN$10:$AN$141,E197,$AP$10:$AP$141)</f>
        <v>0</v>
      </c>
      <c r="J197" s="309"/>
      <c r="K197" s="309">
        <f t="shared" ref="K197:K221" si="495">SUMIF($AN$10:$AN$141,E197,$AR$10:$AR$141)</f>
        <v>0</v>
      </c>
      <c r="L197" s="309"/>
      <c r="M197" s="310">
        <f t="shared" ref="M197:M221" si="496">SUM(I197:L197)</f>
        <v>0</v>
      </c>
      <c r="N197" s="296"/>
      <c r="O197" s="89" t="s">
        <v>139</v>
      </c>
      <c r="P197" s="296">
        <f t="shared" ref="P197:P221" si="497">ROUNDDOWN(SUM(M197),1)</f>
        <v>0</v>
      </c>
      <c r="Q197" s="297"/>
      <c r="R197" s="9"/>
      <c r="S197" s="311">
        <f t="shared" ref="S197:S221" si="498">SUMIF($AN$10:$AN$141,E197,$AQ$10:$AQ$141)</f>
        <v>0</v>
      </c>
      <c r="T197" s="312"/>
      <c r="U197" s="89" t="s">
        <v>139</v>
      </c>
      <c r="V197" s="296">
        <f>ROUNDDOWN(SUM(S197),1)</f>
        <v>0</v>
      </c>
      <c r="W197" s="297"/>
      <c r="X197" s="9"/>
      <c r="Y197" s="120" t="s">
        <v>189</v>
      </c>
      <c r="Z197" s="298"/>
      <c r="AA197" s="299"/>
      <c r="AB197" s="299"/>
      <c r="AC197" s="212" t="s">
        <v>47</v>
      </c>
      <c r="AD197" s="300" t="s">
        <v>141</v>
      </c>
      <c r="AE197" s="301"/>
      <c r="AF197" s="302" t="s">
        <v>261</v>
      </c>
      <c r="AG197" s="303"/>
      <c r="AH197" s="90" t="s">
        <v>126</v>
      </c>
      <c r="AI197" s="303" t="s">
        <v>263</v>
      </c>
      <c r="AJ197" s="304"/>
      <c r="AK197" s="305">
        <v>7.5</v>
      </c>
      <c r="AL197" s="306"/>
      <c r="AM197" s="91" t="s">
        <v>127</v>
      </c>
      <c r="AN197" s="92" t="str">
        <f>CONCATENATE(AC197,"：",AD197,"（",AK197,AM197,"）、")</f>
        <v>夜：夜勤（7.5ｈ）、</v>
      </c>
      <c r="AO197" s="233" t="str">
        <f>IF(AC197="","",AC197)</f>
        <v>夜</v>
      </c>
      <c r="AP197" s="93">
        <v>7.5</v>
      </c>
      <c r="AQ197" s="94"/>
      <c r="AR197" s="95">
        <f>SUM(AP197:AQ197)</f>
        <v>7.5</v>
      </c>
      <c r="AU197" s="157"/>
      <c r="AV197" s="157"/>
      <c r="AW197" s="156"/>
    </row>
    <row r="198" spans="1:49" ht="15.95" customHeight="1" thickBot="1">
      <c r="A198" s="9"/>
      <c r="C198" s="9"/>
      <c r="D198" s="9"/>
      <c r="E198" s="208" t="s">
        <v>218</v>
      </c>
      <c r="F198" s="273">
        <f t="shared" si="493"/>
        <v>0</v>
      </c>
      <c r="G198" s="274"/>
      <c r="I198" s="275">
        <f t="shared" si="494"/>
        <v>0</v>
      </c>
      <c r="J198" s="275"/>
      <c r="K198" s="275">
        <f t="shared" si="495"/>
        <v>0</v>
      </c>
      <c r="L198" s="275"/>
      <c r="M198" s="276">
        <f t="shared" si="496"/>
        <v>0</v>
      </c>
      <c r="N198" s="263"/>
      <c r="O198" s="96" t="s">
        <v>142</v>
      </c>
      <c r="P198" s="263">
        <f t="shared" si="497"/>
        <v>0</v>
      </c>
      <c r="Q198" s="264"/>
      <c r="R198" s="9"/>
      <c r="S198" s="277">
        <f t="shared" si="498"/>
        <v>0</v>
      </c>
      <c r="T198" s="278"/>
      <c r="U198" s="96" t="s">
        <v>143</v>
      </c>
      <c r="V198" s="263">
        <f t="shared" ref="V198:V221" si="499">ROUNDDOWN(SUM(S198),1)</f>
        <v>0</v>
      </c>
      <c r="W198" s="264"/>
      <c r="X198" s="9"/>
      <c r="Y198" s="120" t="s">
        <v>190</v>
      </c>
      <c r="Z198" s="287"/>
      <c r="AA198" s="288"/>
      <c r="AB198" s="288"/>
      <c r="AC198" s="213" t="s">
        <v>48</v>
      </c>
      <c r="AD198" s="289" t="s">
        <v>144</v>
      </c>
      <c r="AE198" s="290"/>
      <c r="AF198" s="291" t="s">
        <v>263</v>
      </c>
      <c r="AG198" s="292"/>
      <c r="AH198" s="97" t="s">
        <v>145</v>
      </c>
      <c r="AI198" s="292" t="s">
        <v>275</v>
      </c>
      <c r="AJ198" s="293"/>
      <c r="AK198" s="294">
        <v>7.25</v>
      </c>
      <c r="AL198" s="295"/>
      <c r="AM198" s="98" t="s">
        <v>146</v>
      </c>
      <c r="AN198" s="99" t="str">
        <f t="shared" ref="AN198:AN221" si="500">CONCATENATE(AC198,"：",AD198,"（",AK198,AM198,"）、")</f>
        <v>明：明け（7.25ｈ）、</v>
      </c>
      <c r="AO198" s="233" t="str">
        <f t="shared" ref="AO198:AO221" si="501">IF(AC198="","",AC198)</f>
        <v>明</v>
      </c>
      <c r="AP198" s="100"/>
      <c r="AQ198" s="101">
        <v>7.25</v>
      </c>
      <c r="AR198" s="102">
        <f t="shared" ref="AR198:AR221" si="502">SUM(AP198:AQ198)</f>
        <v>7.25</v>
      </c>
      <c r="AU198" s="157"/>
      <c r="AV198" s="157"/>
      <c r="AW198" s="156"/>
    </row>
    <row r="199" spans="1:49" ht="15.95" customHeight="1">
      <c r="A199" s="9"/>
      <c r="C199" s="9"/>
      <c r="D199" s="9"/>
      <c r="E199" s="208" t="s">
        <v>219</v>
      </c>
      <c r="F199" s="273">
        <f t="shared" si="493"/>
        <v>0</v>
      </c>
      <c r="G199" s="274"/>
      <c r="I199" s="275">
        <f t="shared" si="494"/>
        <v>0</v>
      </c>
      <c r="J199" s="275"/>
      <c r="K199" s="275">
        <f t="shared" si="495"/>
        <v>0</v>
      </c>
      <c r="L199" s="275"/>
      <c r="M199" s="276">
        <f t="shared" si="496"/>
        <v>0</v>
      </c>
      <c r="N199" s="263"/>
      <c r="O199" s="96" t="s">
        <v>143</v>
      </c>
      <c r="P199" s="263">
        <f t="shared" si="497"/>
        <v>0</v>
      </c>
      <c r="Q199" s="264"/>
      <c r="R199" s="9"/>
      <c r="S199" s="277">
        <f t="shared" si="498"/>
        <v>0</v>
      </c>
      <c r="T199" s="278"/>
      <c r="U199" s="96" t="s">
        <v>142</v>
      </c>
      <c r="V199" s="263">
        <f t="shared" si="499"/>
        <v>0</v>
      </c>
      <c r="W199" s="264"/>
      <c r="X199" s="9"/>
      <c r="Y199" s="120" t="s">
        <v>191</v>
      </c>
      <c r="Z199" s="279"/>
      <c r="AA199" s="279"/>
      <c r="AB199" s="279"/>
      <c r="AC199" s="214" t="s">
        <v>66</v>
      </c>
      <c r="AD199" s="280" t="s">
        <v>147</v>
      </c>
      <c r="AE199" s="281"/>
      <c r="AF199" s="282" t="s">
        <v>264</v>
      </c>
      <c r="AG199" s="283"/>
      <c r="AH199" s="103" t="s">
        <v>126</v>
      </c>
      <c r="AI199" s="283" t="s">
        <v>278</v>
      </c>
      <c r="AJ199" s="284"/>
      <c r="AK199" s="285">
        <v>7.75</v>
      </c>
      <c r="AL199" s="286"/>
      <c r="AM199" s="104" t="s">
        <v>127</v>
      </c>
      <c r="AN199" s="105" t="str">
        <f t="shared" si="500"/>
        <v>①：日勤Ａ（7.75ｈ）、</v>
      </c>
      <c r="AO199" s="233" t="str">
        <f t="shared" si="501"/>
        <v>①</v>
      </c>
      <c r="AP199" s="106">
        <v>0.57999999999999996</v>
      </c>
      <c r="AQ199" s="106">
        <v>0.75</v>
      </c>
      <c r="AR199" s="107">
        <f t="shared" si="502"/>
        <v>1.33</v>
      </c>
      <c r="AU199" s="157"/>
      <c r="AV199" s="157"/>
      <c r="AW199" s="156"/>
    </row>
    <row r="200" spans="1:49" ht="15.95" customHeight="1">
      <c r="A200" s="9"/>
      <c r="C200" s="9"/>
      <c r="D200" s="9"/>
      <c r="E200" s="208" t="s">
        <v>220</v>
      </c>
      <c r="F200" s="273">
        <f t="shared" si="493"/>
        <v>0</v>
      </c>
      <c r="G200" s="274"/>
      <c r="I200" s="275">
        <f t="shared" si="494"/>
        <v>0</v>
      </c>
      <c r="J200" s="275"/>
      <c r="K200" s="275">
        <f t="shared" si="495"/>
        <v>0</v>
      </c>
      <c r="L200" s="275"/>
      <c r="M200" s="276">
        <f t="shared" si="496"/>
        <v>0</v>
      </c>
      <c r="N200" s="263"/>
      <c r="O200" s="96" t="s">
        <v>142</v>
      </c>
      <c r="P200" s="263">
        <f t="shared" si="497"/>
        <v>0</v>
      </c>
      <c r="Q200" s="264"/>
      <c r="R200" s="9"/>
      <c r="S200" s="277">
        <f t="shared" si="498"/>
        <v>0</v>
      </c>
      <c r="T200" s="278"/>
      <c r="U200" s="96" t="s">
        <v>139</v>
      </c>
      <c r="V200" s="263">
        <f t="shared" si="499"/>
        <v>0</v>
      </c>
      <c r="W200" s="264"/>
      <c r="X200" s="9"/>
      <c r="Y200" s="120" t="s">
        <v>192</v>
      </c>
      <c r="Z200" s="265"/>
      <c r="AA200" s="265"/>
      <c r="AB200" s="265"/>
      <c r="AC200" s="215" t="s">
        <v>64</v>
      </c>
      <c r="AD200" s="266" t="s">
        <v>151</v>
      </c>
      <c r="AE200" s="267"/>
      <c r="AF200" s="268" t="s">
        <v>265</v>
      </c>
      <c r="AG200" s="269"/>
      <c r="AH200" s="108" t="s">
        <v>145</v>
      </c>
      <c r="AI200" s="269" t="s">
        <v>279</v>
      </c>
      <c r="AJ200" s="270"/>
      <c r="AK200" s="271">
        <v>7.75</v>
      </c>
      <c r="AL200" s="272"/>
      <c r="AM200" s="109" t="s">
        <v>146</v>
      </c>
      <c r="AN200" s="110" t="str">
        <f t="shared" si="500"/>
        <v>②：早出（7.75ｈ）、</v>
      </c>
      <c r="AO200" s="233" t="str">
        <f t="shared" si="501"/>
        <v>②</v>
      </c>
      <c r="AP200" s="111">
        <v>2.08</v>
      </c>
      <c r="AQ200" s="111"/>
      <c r="AR200" s="112">
        <f t="shared" si="502"/>
        <v>2.08</v>
      </c>
      <c r="AU200" s="157"/>
      <c r="AV200" s="157"/>
      <c r="AW200" s="156"/>
    </row>
    <row r="201" spans="1:49" ht="15.95" customHeight="1">
      <c r="A201" s="9"/>
      <c r="C201" s="9"/>
      <c r="D201" s="9"/>
      <c r="E201" s="209" t="s">
        <v>221</v>
      </c>
      <c r="F201" s="273">
        <f t="shared" si="493"/>
        <v>3</v>
      </c>
      <c r="G201" s="274"/>
      <c r="I201" s="275">
        <f t="shared" si="494"/>
        <v>2</v>
      </c>
      <c r="J201" s="275"/>
      <c r="K201" s="275">
        <f t="shared" si="495"/>
        <v>0.88</v>
      </c>
      <c r="L201" s="275"/>
      <c r="M201" s="276">
        <f t="shared" si="496"/>
        <v>2.88</v>
      </c>
      <c r="N201" s="263"/>
      <c r="O201" s="96" t="s">
        <v>139</v>
      </c>
      <c r="P201" s="263">
        <f t="shared" si="497"/>
        <v>2.8</v>
      </c>
      <c r="Q201" s="264"/>
      <c r="R201" s="9"/>
      <c r="S201" s="277">
        <f t="shared" si="498"/>
        <v>2.84</v>
      </c>
      <c r="T201" s="278"/>
      <c r="U201" s="96" t="s">
        <v>142</v>
      </c>
      <c r="V201" s="263">
        <f t="shared" si="499"/>
        <v>2.8</v>
      </c>
      <c r="W201" s="264"/>
      <c r="X201" s="9"/>
      <c r="Y201" s="120" t="s">
        <v>193</v>
      </c>
      <c r="Z201" s="265"/>
      <c r="AA201" s="265"/>
      <c r="AB201" s="265"/>
      <c r="AC201" s="215" t="s">
        <v>68</v>
      </c>
      <c r="AD201" s="266" t="s">
        <v>155</v>
      </c>
      <c r="AE201" s="267"/>
      <c r="AF201" s="268" t="s">
        <v>266</v>
      </c>
      <c r="AG201" s="269"/>
      <c r="AH201" s="108" t="s">
        <v>145</v>
      </c>
      <c r="AI201" s="269" t="s">
        <v>280</v>
      </c>
      <c r="AJ201" s="270"/>
      <c r="AK201" s="271">
        <v>7.75</v>
      </c>
      <c r="AL201" s="272"/>
      <c r="AM201" s="109" t="s">
        <v>146</v>
      </c>
      <c r="AN201" s="110" t="str">
        <f t="shared" si="500"/>
        <v>③：遅出（7.75ｈ）、</v>
      </c>
      <c r="AO201" s="233" t="str">
        <f t="shared" si="501"/>
        <v>③</v>
      </c>
      <c r="AP201" s="111"/>
      <c r="AQ201" s="111">
        <v>2.5</v>
      </c>
      <c r="AR201" s="112">
        <f t="shared" si="502"/>
        <v>2.5</v>
      </c>
      <c r="AU201" s="157"/>
      <c r="AV201" s="157"/>
      <c r="AW201" s="156"/>
    </row>
    <row r="202" spans="1:49" ht="15.95" customHeight="1">
      <c r="A202" s="9"/>
      <c r="C202" s="9"/>
      <c r="D202" s="9"/>
      <c r="E202" s="209" t="s">
        <v>222</v>
      </c>
      <c r="F202" s="273">
        <f t="shared" si="493"/>
        <v>1</v>
      </c>
      <c r="G202" s="274"/>
      <c r="I202" s="275">
        <f t="shared" si="494"/>
        <v>1</v>
      </c>
      <c r="J202" s="275"/>
      <c r="K202" s="275">
        <f t="shared" si="495"/>
        <v>0</v>
      </c>
      <c r="L202" s="275"/>
      <c r="M202" s="276">
        <f t="shared" si="496"/>
        <v>1</v>
      </c>
      <c r="N202" s="263"/>
      <c r="O202" s="96" t="s">
        <v>139</v>
      </c>
      <c r="P202" s="263">
        <f t="shared" si="497"/>
        <v>1</v>
      </c>
      <c r="Q202" s="264"/>
      <c r="R202" s="9"/>
      <c r="S202" s="277">
        <f t="shared" si="498"/>
        <v>0.93</v>
      </c>
      <c r="T202" s="278"/>
      <c r="U202" s="96" t="s">
        <v>139</v>
      </c>
      <c r="V202" s="263">
        <f t="shared" si="499"/>
        <v>0.9</v>
      </c>
      <c r="W202" s="264"/>
      <c r="X202" s="9"/>
      <c r="Y202" s="120" t="s">
        <v>194</v>
      </c>
      <c r="Z202" s="265"/>
      <c r="AA202" s="265"/>
      <c r="AB202" s="265"/>
      <c r="AC202" s="215" t="s">
        <v>81</v>
      </c>
      <c r="AD202" s="266" t="s">
        <v>157</v>
      </c>
      <c r="AE202" s="267"/>
      <c r="AF202" s="268" t="s">
        <v>264</v>
      </c>
      <c r="AG202" s="269"/>
      <c r="AH202" s="108" t="s">
        <v>126</v>
      </c>
      <c r="AI202" s="269" t="s">
        <v>281</v>
      </c>
      <c r="AJ202" s="270"/>
      <c r="AK202" s="271">
        <v>4</v>
      </c>
      <c r="AL202" s="272"/>
      <c r="AM202" s="109" t="s">
        <v>146</v>
      </c>
      <c r="AN202" s="110" t="str">
        <f t="shared" si="500"/>
        <v>⑤：午前Ａ（4ｈ）、</v>
      </c>
      <c r="AO202" s="113" t="str">
        <f t="shared" si="501"/>
        <v>⑤</v>
      </c>
      <c r="AP202" s="111">
        <v>0.57999999999999996</v>
      </c>
      <c r="AQ202" s="111"/>
      <c r="AR202" s="112">
        <f t="shared" si="502"/>
        <v>0.57999999999999996</v>
      </c>
      <c r="AU202" s="157"/>
      <c r="AV202" s="157"/>
      <c r="AW202" s="156"/>
    </row>
    <row r="203" spans="1:49" ht="15.95" customHeight="1">
      <c r="A203" s="9"/>
      <c r="C203" s="9"/>
      <c r="D203" s="9"/>
      <c r="E203" s="208" t="s">
        <v>223</v>
      </c>
      <c r="F203" s="273">
        <f t="shared" si="493"/>
        <v>0</v>
      </c>
      <c r="G203" s="274"/>
      <c r="I203" s="275">
        <f t="shared" si="494"/>
        <v>0</v>
      </c>
      <c r="J203" s="275"/>
      <c r="K203" s="275">
        <f t="shared" si="495"/>
        <v>0</v>
      </c>
      <c r="L203" s="275"/>
      <c r="M203" s="276">
        <f t="shared" si="496"/>
        <v>0</v>
      </c>
      <c r="N203" s="263"/>
      <c r="O203" s="96" t="s">
        <v>139</v>
      </c>
      <c r="P203" s="263">
        <f t="shared" si="497"/>
        <v>0</v>
      </c>
      <c r="Q203" s="264"/>
      <c r="R203" s="9"/>
      <c r="S203" s="277">
        <f t="shared" si="498"/>
        <v>0</v>
      </c>
      <c r="T203" s="278"/>
      <c r="U203" s="96" t="s">
        <v>139</v>
      </c>
      <c r="V203" s="263">
        <f t="shared" si="499"/>
        <v>0</v>
      </c>
      <c r="W203" s="264"/>
      <c r="X203" s="9"/>
      <c r="Y203" s="120" t="s">
        <v>195</v>
      </c>
      <c r="Z203" s="265"/>
      <c r="AA203" s="265"/>
      <c r="AB203" s="265"/>
      <c r="AC203" s="215" t="s">
        <v>94</v>
      </c>
      <c r="AD203" s="266" t="s">
        <v>159</v>
      </c>
      <c r="AE203" s="267"/>
      <c r="AF203" s="268" t="s">
        <v>268</v>
      </c>
      <c r="AG203" s="269"/>
      <c r="AH203" s="108" t="s">
        <v>126</v>
      </c>
      <c r="AI203" s="269" t="s">
        <v>282</v>
      </c>
      <c r="AJ203" s="270"/>
      <c r="AK203" s="271">
        <v>4</v>
      </c>
      <c r="AL203" s="272"/>
      <c r="AM203" s="109" t="s">
        <v>146</v>
      </c>
      <c r="AN203" s="110" t="str">
        <f t="shared" si="500"/>
        <v>⑥：午後Ａ（4ｈ）、</v>
      </c>
      <c r="AO203" s="113" t="str">
        <f t="shared" si="501"/>
        <v>⑥</v>
      </c>
      <c r="AP203" s="111"/>
      <c r="AQ203" s="111">
        <v>1</v>
      </c>
      <c r="AR203" s="112">
        <f t="shared" si="502"/>
        <v>1</v>
      </c>
      <c r="AU203" s="157"/>
      <c r="AV203" s="157"/>
      <c r="AW203" s="156"/>
    </row>
    <row r="204" spans="1:49" ht="15.95" customHeight="1">
      <c r="A204" s="9"/>
      <c r="C204" s="9"/>
      <c r="D204" s="9"/>
      <c r="E204" s="208" t="s">
        <v>319</v>
      </c>
      <c r="F204" s="273">
        <f t="shared" si="493"/>
        <v>0</v>
      </c>
      <c r="G204" s="274"/>
      <c r="I204" s="275">
        <f t="shared" si="494"/>
        <v>0</v>
      </c>
      <c r="J204" s="275"/>
      <c r="K204" s="275">
        <f t="shared" si="495"/>
        <v>0</v>
      </c>
      <c r="L204" s="275"/>
      <c r="M204" s="276">
        <f t="shared" si="496"/>
        <v>0</v>
      </c>
      <c r="N204" s="263"/>
      <c r="O204" s="96" t="s">
        <v>139</v>
      </c>
      <c r="P204" s="263">
        <f t="shared" si="497"/>
        <v>0</v>
      </c>
      <c r="Q204" s="264"/>
      <c r="R204" s="9"/>
      <c r="S204" s="277">
        <f t="shared" si="498"/>
        <v>0</v>
      </c>
      <c r="T204" s="278"/>
      <c r="U204" s="96" t="s">
        <v>139</v>
      </c>
      <c r="V204" s="263">
        <f t="shared" si="499"/>
        <v>0</v>
      </c>
      <c r="W204" s="264"/>
      <c r="X204" s="9"/>
      <c r="Y204" s="120" t="s">
        <v>196</v>
      </c>
      <c r="Z204" s="265"/>
      <c r="AA204" s="265"/>
      <c r="AB204" s="265"/>
      <c r="AC204" s="215" t="s">
        <v>36</v>
      </c>
      <c r="AD204" s="266" t="s">
        <v>160</v>
      </c>
      <c r="AE204" s="267"/>
      <c r="AF204" s="268" t="s">
        <v>269</v>
      </c>
      <c r="AG204" s="269"/>
      <c r="AH204" s="108" t="s">
        <v>145</v>
      </c>
      <c r="AI204" s="269" t="s">
        <v>283</v>
      </c>
      <c r="AJ204" s="270"/>
      <c r="AK204" s="271">
        <v>7</v>
      </c>
      <c r="AL204" s="272"/>
      <c r="AM204" s="109" t="s">
        <v>146</v>
      </c>
      <c r="AN204" s="110" t="str">
        <f t="shared" si="500"/>
        <v>⑦：日勤Ｂ（7ｈ）、</v>
      </c>
      <c r="AO204" s="113" t="str">
        <f t="shared" si="501"/>
        <v>⑦</v>
      </c>
      <c r="AP204" s="111">
        <v>0.25</v>
      </c>
      <c r="AQ204" s="111">
        <v>0.5</v>
      </c>
      <c r="AR204" s="112">
        <f t="shared" si="502"/>
        <v>0.75</v>
      </c>
      <c r="AU204" s="157"/>
      <c r="AV204" s="157"/>
      <c r="AW204" s="156"/>
    </row>
    <row r="205" spans="1:49" ht="15.95" customHeight="1">
      <c r="A205" s="9"/>
      <c r="C205" s="9"/>
      <c r="D205" s="9"/>
      <c r="E205" s="208" t="s">
        <v>224</v>
      </c>
      <c r="F205" s="273">
        <f t="shared" si="493"/>
        <v>0</v>
      </c>
      <c r="G205" s="274"/>
      <c r="I205" s="275">
        <f t="shared" si="494"/>
        <v>0</v>
      </c>
      <c r="J205" s="275"/>
      <c r="K205" s="275">
        <f t="shared" si="495"/>
        <v>0</v>
      </c>
      <c r="L205" s="275"/>
      <c r="M205" s="276">
        <f t="shared" si="496"/>
        <v>0</v>
      </c>
      <c r="N205" s="263"/>
      <c r="O205" s="96" t="s">
        <v>139</v>
      </c>
      <c r="P205" s="263">
        <f t="shared" si="497"/>
        <v>0</v>
      </c>
      <c r="Q205" s="264"/>
      <c r="R205" s="9"/>
      <c r="S205" s="277">
        <f t="shared" si="498"/>
        <v>0</v>
      </c>
      <c r="T205" s="278"/>
      <c r="U205" s="96" t="s">
        <v>139</v>
      </c>
      <c r="V205" s="263">
        <f t="shared" si="499"/>
        <v>0</v>
      </c>
      <c r="W205" s="264"/>
      <c r="X205" s="9"/>
      <c r="Y205" s="120" t="s">
        <v>197</v>
      </c>
      <c r="Z205" s="265"/>
      <c r="AA205" s="265"/>
      <c r="AB205" s="265"/>
      <c r="AC205" s="215" t="s">
        <v>35</v>
      </c>
      <c r="AD205" s="266" t="s">
        <v>164</v>
      </c>
      <c r="AE205" s="267"/>
      <c r="AF205" s="268" t="s">
        <v>269</v>
      </c>
      <c r="AG205" s="269"/>
      <c r="AH205" s="108" t="s">
        <v>126</v>
      </c>
      <c r="AI205" s="269" t="s">
        <v>271</v>
      </c>
      <c r="AJ205" s="270"/>
      <c r="AK205" s="271">
        <v>4</v>
      </c>
      <c r="AL205" s="272"/>
      <c r="AM205" s="109" t="s">
        <v>146</v>
      </c>
      <c r="AN205" s="110" t="str">
        <f t="shared" si="500"/>
        <v>⑧：午前Ｂ（4ｈ）、</v>
      </c>
      <c r="AO205" s="113" t="str">
        <f t="shared" si="501"/>
        <v>⑧</v>
      </c>
      <c r="AP205" s="111">
        <v>0.25</v>
      </c>
      <c r="AQ205" s="111"/>
      <c r="AR205" s="112">
        <f t="shared" si="502"/>
        <v>0.25</v>
      </c>
      <c r="AU205" s="157"/>
      <c r="AV205" s="157"/>
      <c r="AW205" s="156"/>
    </row>
    <row r="206" spans="1:49" ht="15.95" customHeight="1">
      <c r="A206" s="9"/>
      <c r="C206" s="9"/>
      <c r="D206" s="9"/>
      <c r="E206" s="208" t="s">
        <v>225</v>
      </c>
      <c r="F206" s="273">
        <f t="shared" si="493"/>
        <v>0</v>
      </c>
      <c r="G206" s="274"/>
      <c r="I206" s="275">
        <f t="shared" si="494"/>
        <v>0</v>
      </c>
      <c r="J206" s="275"/>
      <c r="K206" s="275">
        <f t="shared" si="495"/>
        <v>0</v>
      </c>
      <c r="L206" s="275"/>
      <c r="M206" s="276">
        <f t="shared" si="496"/>
        <v>0</v>
      </c>
      <c r="N206" s="263"/>
      <c r="O206" s="96" t="s">
        <v>139</v>
      </c>
      <c r="P206" s="263">
        <f t="shared" si="497"/>
        <v>0</v>
      </c>
      <c r="Q206" s="264"/>
      <c r="R206" s="9"/>
      <c r="S206" s="277">
        <f t="shared" si="498"/>
        <v>0</v>
      </c>
      <c r="T206" s="278"/>
      <c r="U206" s="96" t="s">
        <v>139</v>
      </c>
      <c r="V206" s="263">
        <f t="shared" si="499"/>
        <v>0</v>
      </c>
      <c r="W206" s="264"/>
      <c r="X206" s="9"/>
      <c r="Y206" s="120" t="s">
        <v>198</v>
      </c>
      <c r="Z206" s="265"/>
      <c r="AA206" s="265"/>
      <c r="AB206" s="265"/>
      <c r="AC206" s="215" t="s">
        <v>165</v>
      </c>
      <c r="AD206" s="266" t="s">
        <v>166</v>
      </c>
      <c r="AE206" s="267"/>
      <c r="AF206" s="268" t="s">
        <v>271</v>
      </c>
      <c r="AG206" s="269"/>
      <c r="AH206" s="108" t="s">
        <v>145</v>
      </c>
      <c r="AI206" s="269" t="s">
        <v>283</v>
      </c>
      <c r="AJ206" s="270"/>
      <c r="AK206" s="271">
        <v>4</v>
      </c>
      <c r="AL206" s="272"/>
      <c r="AM206" s="109" t="s">
        <v>146</v>
      </c>
      <c r="AN206" s="110" t="str">
        <f t="shared" si="500"/>
        <v>⑨：午後Ｂ（4ｈ）、</v>
      </c>
      <c r="AO206" s="113" t="str">
        <f t="shared" si="501"/>
        <v>⑨</v>
      </c>
      <c r="AP206" s="111"/>
      <c r="AQ206" s="111">
        <v>0.5</v>
      </c>
      <c r="AR206" s="112">
        <f t="shared" si="502"/>
        <v>0.5</v>
      </c>
      <c r="AU206" s="157"/>
      <c r="AV206" s="157"/>
      <c r="AW206" s="156"/>
    </row>
    <row r="207" spans="1:49" ht="15.95" customHeight="1">
      <c r="A207" s="9"/>
      <c r="C207" s="9"/>
      <c r="D207" s="9"/>
      <c r="E207" s="208" t="s">
        <v>226</v>
      </c>
      <c r="F207" s="273">
        <f t="shared" si="493"/>
        <v>0</v>
      </c>
      <c r="G207" s="274"/>
      <c r="I207" s="275">
        <f t="shared" si="494"/>
        <v>0</v>
      </c>
      <c r="J207" s="275"/>
      <c r="K207" s="275">
        <f t="shared" si="495"/>
        <v>0</v>
      </c>
      <c r="L207" s="275"/>
      <c r="M207" s="276">
        <f t="shared" si="496"/>
        <v>0</v>
      </c>
      <c r="N207" s="263"/>
      <c r="O207" s="96" t="s">
        <v>139</v>
      </c>
      <c r="P207" s="263">
        <f t="shared" si="497"/>
        <v>0</v>
      </c>
      <c r="Q207" s="264"/>
      <c r="R207" s="9"/>
      <c r="S207" s="277">
        <f t="shared" si="498"/>
        <v>0</v>
      </c>
      <c r="T207" s="278"/>
      <c r="U207" s="96" t="s">
        <v>139</v>
      </c>
      <c r="V207" s="263">
        <f t="shared" si="499"/>
        <v>0</v>
      </c>
      <c r="W207" s="264"/>
      <c r="X207" s="9"/>
      <c r="Y207" s="120" t="s">
        <v>199</v>
      </c>
      <c r="Z207" s="265"/>
      <c r="AA207" s="265"/>
      <c r="AB207" s="265"/>
      <c r="AC207" s="215" t="s">
        <v>42</v>
      </c>
      <c r="AD207" s="266" t="s">
        <v>169</v>
      </c>
      <c r="AE207" s="267"/>
      <c r="AF207" s="268" t="s">
        <v>266</v>
      </c>
      <c r="AG207" s="269"/>
      <c r="AH207" s="108" t="s">
        <v>126</v>
      </c>
      <c r="AI207" s="269" t="s">
        <v>286</v>
      </c>
      <c r="AJ207" s="270"/>
      <c r="AK207" s="271">
        <v>4</v>
      </c>
      <c r="AL207" s="272"/>
      <c r="AM207" s="109" t="s">
        <v>146</v>
      </c>
      <c r="AN207" s="110" t="str">
        <f t="shared" si="500"/>
        <v>⑩：午後Ｃ（4ｈ）、</v>
      </c>
      <c r="AO207" s="113" t="str">
        <f t="shared" si="501"/>
        <v>⑩</v>
      </c>
      <c r="AP207" s="111"/>
      <c r="AQ207" s="111"/>
      <c r="AR207" s="112">
        <f t="shared" si="502"/>
        <v>0</v>
      </c>
      <c r="AU207" s="157"/>
      <c r="AV207" s="157"/>
      <c r="AW207" s="156"/>
    </row>
    <row r="208" spans="1:49" ht="15.95" customHeight="1">
      <c r="A208" s="9"/>
      <c r="C208" s="9"/>
      <c r="D208" s="9"/>
      <c r="E208" s="208" t="s">
        <v>227</v>
      </c>
      <c r="F208" s="273">
        <f t="shared" si="493"/>
        <v>0</v>
      </c>
      <c r="G208" s="274"/>
      <c r="I208" s="275">
        <f t="shared" si="494"/>
        <v>0</v>
      </c>
      <c r="J208" s="275"/>
      <c r="K208" s="275">
        <f t="shared" si="495"/>
        <v>0</v>
      </c>
      <c r="L208" s="275"/>
      <c r="M208" s="276">
        <f t="shared" si="496"/>
        <v>0</v>
      </c>
      <c r="N208" s="263"/>
      <c r="O208" s="96" t="s">
        <v>139</v>
      </c>
      <c r="P208" s="263">
        <f t="shared" si="497"/>
        <v>0</v>
      </c>
      <c r="Q208" s="264"/>
      <c r="R208" s="9"/>
      <c r="S208" s="277">
        <f t="shared" si="498"/>
        <v>0</v>
      </c>
      <c r="T208" s="278"/>
      <c r="U208" s="96" t="s">
        <v>139</v>
      </c>
      <c r="V208" s="263">
        <f t="shared" si="499"/>
        <v>0</v>
      </c>
      <c r="W208" s="264"/>
      <c r="X208" s="9"/>
      <c r="Y208" s="120" t="s">
        <v>200</v>
      </c>
      <c r="Z208" s="265"/>
      <c r="AA208" s="265"/>
      <c r="AB208" s="265"/>
      <c r="AC208" s="215" t="s">
        <v>170</v>
      </c>
      <c r="AD208" s="266" t="s">
        <v>171</v>
      </c>
      <c r="AE208" s="267"/>
      <c r="AF208" s="268" t="s">
        <v>273</v>
      </c>
      <c r="AG208" s="269"/>
      <c r="AH208" s="108" t="s">
        <v>145</v>
      </c>
      <c r="AI208" s="269" t="s">
        <v>280</v>
      </c>
      <c r="AJ208" s="270"/>
      <c r="AK208" s="271">
        <v>4</v>
      </c>
      <c r="AL208" s="272"/>
      <c r="AM208" s="109" t="s">
        <v>146</v>
      </c>
      <c r="AN208" s="110" t="str">
        <f t="shared" si="500"/>
        <v>⑪：午後Ｄ（4ｈ）、</v>
      </c>
      <c r="AO208" s="113" t="str">
        <f t="shared" si="501"/>
        <v>⑪</v>
      </c>
      <c r="AP208" s="111"/>
      <c r="AQ208" s="111">
        <v>3.5</v>
      </c>
      <c r="AR208" s="112">
        <f t="shared" si="502"/>
        <v>3.5</v>
      </c>
      <c r="AU208" s="157"/>
      <c r="AV208" s="157"/>
      <c r="AW208" s="156"/>
    </row>
    <row r="209" spans="1:49" ht="15.95" customHeight="1">
      <c r="A209" s="9"/>
      <c r="C209" s="9"/>
      <c r="D209" s="9"/>
      <c r="E209" s="208" t="s">
        <v>228</v>
      </c>
      <c r="F209" s="273">
        <f t="shared" si="493"/>
        <v>0</v>
      </c>
      <c r="G209" s="274"/>
      <c r="I209" s="275">
        <f t="shared" si="494"/>
        <v>0</v>
      </c>
      <c r="J209" s="275"/>
      <c r="K209" s="275">
        <f t="shared" si="495"/>
        <v>0</v>
      </c>
      <c r="L209" s="275"/>
      <c r="M209" s="276">
        <f t="shared" si="496"/>
        <v>0</v>
      </c>
      <c r="N209" s="263"/>
      <c r="O209" s="96" t="s">
        <v>142</v>
      </c>
      <c r="P209" s="263">
        <f t="shared" si="497"/>
        <v>0</v>
      </c>
      <c r="Q209" s="264"/>
      <c r="R209" s="9"/>
      <c r="S209" s="277">
        <f t="shared" si="498"/>
        <v>0</v>
      </c>
      <c r="T209" s="278"/>
      <c r="U209" s="96" t="s">
        <v>139</v>
      </c>
      <c r="V209" s="263">
        <f t="shared" si="499"/>
        <v>0</v>
      </c>
      <c r="W209" s="264"/>
      <c r="X209" s="9"/>
      <c r="Y209" s="120" t="s">
        <v>201</v>
      </c>
      <c r="Z209" s="265"/>
      <c r="AA209" s="265"/>
      <c r="AB209" s="265"/>
      <c r="AC209" s="215" t="s">
        <v>86</v>
      </c>
      <c r="AD209" s="266" t="s">
        <v>172</v>
      </c>
      <c r="AE209" s="267"/>
      <c r="AF209" s="268" t="s">
        <v>264</v>
      </c>
      <c r="AG209" s="269"/>
      <c r="AH209" s="108" t="s">
        <v>145</v>
      </c>
      <c r="AI209" s="269" t="s">
        <v>283</v>
      </c>
      <c r="AJ209" s="270"/>
      <c r="AK209" s="271">
        <v>7.5</v>
      </c>
      <c r="AL209" s="272"/>
      <c r="AM209" s="109" t="s">
        <v>146</v>
      </c>
      <c r="AN209" s="110" t="str">
        <f t="shared" si="500"/>
        <v>⑱：日勤Ｃ（7.5ｈ）、</v>
      </c>
      <c r="AO209" s="113" t="str">
        <f t="shared" si="501"/>
        <v>⑱</v>
      </c>
      <c r="AP209" s="111">
        <v>0.57999999999999996</v>
      </c>
      <c r="AQ209" s="111">
        <v>0.5</v>
      </c>
      <c r="AR209" s="112">
        <f t="shared" si="502"/>
        <v>1.08</v>
      </c>
      <c r="AU209" s="157"/>
      <c r="AV209" s="157"/>
      <c r="AW209" s="156"/>
    </row>
    <row r="210" spans="1:49" ht="15.95" customHeight="1">
      <c r="A210" s="9"/>
      <c r="C210" s="9"/>
      <c r="D210" s="9"/>
      <c r="E210" s="208" t="s">
        <v>229</v>
      </c>
      <c r="F210" s="273">
        <f t="shared" si="493"/>
        <v>0</v>
      </c>
      <c r="G210" s="274"/>
      <c r="I210" s="275">
        <f t="shared" si="494"/>
        <v>0</v>
      </c>
      <c r="J210" s="275"/>
      <c r="K210" s="275">
        <f t="shared" si="495"/>
        <v>0</v>
      </c>
      <c r="L210" s="275"/>
      <c r="M210" s="276">
        <f t="shared" si="496"/>
        <v>0</v>
      </c>
      <c r="N210" s="263"/>
      <c r="O210" s="96" t="s">
        <v>139</v>
      </c>
      <c r="P210" s="263">
        <f t="shared" si="497"/>
        <v>0</v>
      </c>
      <c r="Q210" s="264"/>
      <c r="R210" s="9"/>
      <c r="S210" s="277">
        <f t="shared" si="498"/>
        <v>0</v>
      </c>
      <c r="T210" s="278"/>
      <c r="U210" s="96" t="s">
        <v>139</v>
      </c>
      <c r="V210" s="263">
        <f t="shared" si="499"/>
        <v>0</v>
      </c>
      <c r="W210" s="264"/>
      <c r="X210" s="9"/>
      <c r="Y210" s="120" t="s">
        <v>202</v>
      </c>
      <c r="Z210" s="265"/>
      <c r="AA210" s="265"/>
      <c r="AB210" s="265"/>
      <c r="AC210" s="215" t="s">
        <v>173</v>
      </c>
      <c r="AD210" s="266" t="s">
        <v>174</v>
      </c>
      <c r="AE210" s="267"/>
      <c r="AF210" s="268" t="s">
        <v>269</v>
      </c>
      <c r="AG210" s="269"/>
      <c r="AH210" s="108" t="s">
        <v>145</v>
      </c>
      <c r="AI210" s="269" t="s">
        <v>271</v>
      </c>
      <c r="AJ210" s="270"/>
      <c r="AK210" s="271">
        <v>4</v>
      </c>
      <c r="AL210" s="272"/>
      <c r="AM210" s="109" t="s">
        <v>146</v>
      </c>
      <c r="AN210" s="110" t="str">
        <f t="shared" si="500"/>
        <v>⑲：午前Ｃ（4ｈ）、</v>
      </c>
      <c r="AO210" s="113" t="str">
        <f t="shared" si="501"/>
        <v>⑲</v>
      </c>
      <c r="AP210" s="111">
        <v>0.25</v>
      </c>
      <c r="AQ210" s="111"/>
      <c r="AR210" s="112">
        <f t="shared" si="502"/>
        <v>0.25</v>
      </c>
      <c r="AU210" s="157"/>
      <c r="AV210" s="157"/>
      <c r="AW210" s="156"/>
    </row>
    <row r="211" spans="1:49" ht="15.95" customHeight="1">
      <c r="A211" s="9"/>
      <c r="C211" s="9"/>
      <c r="D211" s="9"/>
      <c r="E211" s="208" t="s">
        <v>230</v>
      </c>
      <c r="F211" s="273">
        <f t="shared" si="493"/>
        <v>0</v>
      </c>
      <c r="G211" s="274"/>
      <c r="I211" s="275">
        <f t="shared" si="494"/>
        <v>0</v>
      </c>
      <c r="J211" s="275"/>
      <c r="K211" s="275">
        <f t="shared" si="495"/>
        <v>0</v>
      </c>
      <c r="L211" s="275"/>
      <c r="M211" s="276">
        <f t="shared" si="496"/>
        <v>0</v>
      </c>
      <c r="N211" s="263"/>
      <c r="O211" s="96" t="s">
        <v>139</v>
      </c>
      <c r="P211" s="263">
        <f t="shared" si="497"/>
        <v>0</v>
      </c>
      <c r="Q211" s="264"/>
      <c r="R211" s="9"/>
      <c r="S211" s="277">
        <f t="shared" si="498"/>
        <v>0</v>
      </c>
      <c r="T211" s="278"/>
      <c r="U211" s="96" t="s">
        <v>139</v>
      </c>
      <c r="V211" s="263">
        <f t="shared" si="499"/>
        <v>0</v>
      </c>
      <c r="W211" s="264"/>
      <c r="X211" s="9"/>
      <c r="Y211" s="120" t="s">
        <v>203</v>
      </c>
      <c r="Z211" s="265"/>
      <c r="AA211" s="265"/>
      <c r="AB211" s="265"/>
      <c r="AC211" s="215" t="s">
        <v>175</v>
      </c>
      <c r="AD211" s="266" t="s">
        <v>176</v>
      </c>
      <c r="AE211" s="267"/>
      <c r="AF211" s="268" t="s">
        <v>265</v>
      </c>
      <c r="AG211" s="269"/>
      <c r="AH211" s="108" t="s">
        <v>126</v>
      </c>
      <c r="AI211" s="269" t="s">
        <v>290</v>
      </c>
      <c r="AJ211" s="270"/>
      <c r="AK211" s="271">
        <v>4</v>
      </c>
      <c r="AL211" s="272"/>
      <c r="AM211" s="109" t="s">
        <v>146</v>
      </c>
      <c r="AN211" s="110" t="str">
        <f t="shared" si="500"/>
        <v>⑳：午前Ｄ（4ｈ）、</v>
      </c>
      <c r="AO211" s="113" t="str">
        <f t="shared" si="501"/>
        <v>⑳</v>
      </c>
      <c r="AP211" s="111">
        <v>2.08</v>
      </c>
      <c r="AQ211" s="111"/>
      <c r="AR211" s="112">
        <f t="shared" si="502"/>
        <v>2.08</v>
      </c>
      <c r="AU211" s="157"/>
      <c r="AV211" s="157"/>
      <c r="AW211" s="156"/>
    </row>
    <row r="212" spans="1:49" ht="15.95" customHeight="1">
      <c r="A212" s="9"/>
      <c r="C212" s="9"/>
      <c r="D212" s="9"/>
      <c r="E212" s="208" t="s">
        <v>231</v>
      </c>
      <c r="F212" s="273">
        <f t="shared" si="493"/>
        <v>0</v>
      </c>
      <c r="G212" s="274"/>
      <c r="I212" s="275">
        <f t="shared" si="494"/>
        <v>0</v>
      </c>
      <c r="J212" s="275"/>
      <c r="K212" s="275">
        <f t="shared" si="495"/>
        <v>0</v>
      </c>
      <c r="L212" s="275"/>
      <c r="M212" s="276">
        <f t="shared" si="496"/>
        <v>0</v>
      </c>
      <c r="N212" s="263"/>
      <c r="O212" s="96" t="s">
        <v>139</v>
      </c>
      <c r="P212" s="263">
        <f t="shared" si="497"/>
        <v>0</v>
      </c>
      <c r="Q212" s="264"/>
      <c r="R212" s="9"/>
      <c r="S212" s="277">
        <f t="shared" si="498"/>
        <v>0</v>
      </c>
      <c r="T212" s="278"/>
      <c r="U212" s="96" t="s">
        <v>139</v>
      </c>
      <c r="V212" s="263">
        <f t="shared" si="499"/>
        <v>0</v>
      </c>
      <c r="W212" s="264"/>
      <c r="X212" s="9"/>
      <c r="Y212" s="120" t="s">
        <v>204</v>
      </c>
      <c r="Z212" s="265"/>
      <c r="AA212" s="265"/>
      <c r="AB212" s="265"/>
      <c r="AC212" s="215" t="s">
        <v>177</v>
      </c>
      <c r="AD212" s="266" t="s">
        <v>178</v>
      </c>
      <c r="AE212" s="267"/>
      <c r="AF212" s="268"/>
      <c r="AG212" s="269"/>
      <c r="AH212" s="108" t="s">
        <v>145</v>
      </c>
      <c r="AI212" s="269"/>
      <c r="AJ212" s="270"/>
      <c r="AK212" s="271"/>
      <c r="AL212" s="272"/>
      <c r="AM212" s="109" t="s">
        <v>146</v>
      </c>
      <c r="AN212" s="110" t="str">
        <f t="shared" si="500"/>
        <v>公：公休（ｈ）、</v>
      </c>
      <c r="AO212" s="113" t="str">
        <f t="shared" si="501"/>
        <v>公</v>
      </c>
      <c r="AP212" s="111"/>
      <c r="AQ212" s="111"/>
      <c r="AR212" s="112">
        <f t="shared" si="502"/>
        <v>0</v>
      </c>
      <c r="AU212" s="157"/>
      <c r="AV212" s="157"/>
      <c r="AW212" s="156"/>
    </row>
    <row r="213" spans="1:49" ht="15.95" customHeight="1">
      <c r="A213" s="9"/>
      <c r="C213" s="9"/>
      <c r="D213" s="9"/>
      <c r="E213" s="208" t="s">
        <v>232</v>
      </c>
      <c r="F213" s="273">
        <f t="shared" si="493"/>
        <v>0</v>
      </c>
      <c r="G213" s="274"/>
      <c r="I213" s="275">
        <f t="shared" si="494"/>
        <v>0</v>
      </c>
      <c r="J213" s="275"/>
      <c r="K213" s="275">
        <f t="shared" si="495"/>
        <v>0</v>
      </c>
      <c r="L213" s="275"/>
      <c r="M213" s="276">
        <f t="shared" si="496"/>
        <v>0</v>
      </c>
      <c r="N213" s="263"/>
      <c r="O213" s="96" t="s">
        <v>139</v>
      </c>
      <c r="P213" s="263">
        <f t="shared" si="497"/>
        <v>0</v>
      </c>
      <c r="Q213" s="264"/>
      <c r="R213" s="9"/>
      <c r="S213" s="277">
        <f t="shared" si="498"/>
        <v>0</v>
      </c>
      <c r="T213" s="278"/>
      <c r="U213" s="96" t="s">
        <v>139</v>
      </c>
      <c r="V213" s="263">
        <f t="shared" si="499"/>
        <v>0</v>
      </c>
      <c r="W213" s="264"/>
      <c r="X213" s="9"/>
      <c r="Y213" s="120" t="s">
        <v>205</v>
      </c>
      <c r="Z213" s="265"/>
      <c r="AA213" s="265"/>
      <c r="AB213" s="265"/>
      <c r="AC213" s="215" t="s">
        <v>71</v>
      </c>
      <c r="AD213" s="266" t="s">
        <v>181</v>
      </c>
      <c r="AE213" s="267"/>
      <c r="AF213" s="268"/>
      <c r="AG213" s="269"/>
      <c r="AH213" s="108" t="s">
        <v>145</v>
      </c>
      <c r="AI213" s="269"/>
      <c r="AJ213" s="270"/>
      <c r="AK213" s="271"/>
      <c r="AL213" s="272"/>
      <c r="AM213" s="109" t="s">
        <v>127</v>
      </c>
      <c r="AN213" s="110" t="str">
        <f t="shared" si="500"/>
        <v>有：有休（ｈ）、</v>
      </c>
      <c r="AO213" s="113" t="str">
        <f t="shared" si="501"/>
        <v>有</v>
      </c>
      <c r="AP213" s="111"/>
      <c r="AQ213" s="111"/>
      <c r="AR213" s="112">
        <f t="shared" si="502"/>
        <v>0</v>
      </c>
      <c r="AU213" s="157"/>
      <c r="AV213" s="157"/>
      <c r="AW213" s="156"/>
    </row>
    <row r="214" spans="1:49" ht="15.95" customHeight="1">
      <c r="A214" s="9"/>
      <c r="C214" s="9"/>
      <c r="D214" s="9"/>
      <c r="E214" s="208" t="s">
        <v>233</v>
      </c>
      <c r="F214" s="273">
        <f t="shared" si="493"/>
        <v>0</v>
      </c>
      <c r="G214" s="274"/>
      <c r="I214" s="275">
        <f t="shared" si="494"/>
        <v>0</v>
      </c>
      <c r="J214" s="275"/>
      <c r="K214" s="275">
        <f t="shared" si="495"/>
        <v>0</v>
      </c>
      <c r="L214" s="275"/>
      <c r="M214" s="276">
        <f t="shared" si="496"/>
        <v>0</v>
      </c>
      <c r="N214" s="263"/>
      <c r="O214" s="96" t="s">
        <v>139</v>
      </c>
      <c r="P214" s="263">
        <f t="shared" si="497"/>
        <v>0</v>
      </c>
      <c r="Q214" s="264"/>
      <c r="R214" s="9"/>
      <c r="S214" s="277">
        <f t="shared" si="498"/>
        <v>0</v>
      </c>
      <c r="T214" s="278"/>
      <c r="U214" s="96" t="s">
        <v>139</v>
      </c>
      <c r="V214" s="263">
        <f t="shared" si="499"/>
        <v>0</v>
      </c>
      <c r="W214" s="264"/>
      <c r="X214" s="9"/>
      <c r="Y214" s="120" t="s">
        <v>206</v>
      </c>
      <c r="Z214" s="265"/>
      <c r="AA214" s="265"/>
      <c r="AB214" s="265"/>
      <c r="AC214" s="215" t="s">
        <v>183</v>
      </c>
      <c r="AD214" s="266" t="s">
        <v>184</v>
      </c>
      <c r="AE214" s="267"/>
      <c r="AF214" s="268"/>
      <c r="AG214" s="269"/>
      <c r="AH214" s="108" t="s">
        <v>145</v>
      </c>
      <c r="AI214" s="269"/>
      <c r="AJ214" s="270"/>
      <c r="AK214" s="271"/>
      <c r="AL214" s="272"/>
      <c r="AM214" s="109" t="s">
        <v>146</v>
      </c>
      <c r="AN214" s="110" t="str">
        <f t="shared" si="500"/>
        <v>欠：欠勤（ｈ）、</v>
      </c>
      <c r="AO214" s="113" t="str">
        <f t="shared" si="501"/>
        <v>欠</v>
      </c>
      <c r="AP214" s="111"/>
      <c r="AQ214" s="111"/>
      <c r="AR214" s="112">
        <f t="shared" si="502"/>
        <v>0</v>
      </c>
      <c r="AU214" s="157"/>
      <c r="AV214" s="157"/>
      <c r="AW214" s="156"/>
    </row>
    <row r="215" spans="1:49" ht="15.95" customHeight="1">
      <c r="A215" s="9"/>
      <c r="C215" s="9"/>
      <c r="D215" s="9"/>
      <c r="E215" s="208"/>
      <c r="F215" s="273" t="str">
        <f t="shared" si="493"/>
        <v/>
      </c>
      <c r="G215" s="274"/>
      <c r="I215" s="275">
        <f t="shared" si="494"/>
        <v>0</v>
      </c>
      <c r="J215" s="275"/>
      <c r="K215" s="275">
        <f t="shared" si="495"/>
        <v>0</v>
      </c>
      <c r="L215" s="275"/>
      <c r="M215" s="276">
        <f t="shared" si="496"/>
        <v>0</v>
      </c>
      <c r="N215" s="263"/>
      <c r="O215" s="96" t="s">
        <v>139</v>
      </c>
      <c r="P215" s="263">
        <f t="shared" si="497"/>
        <v>0</v>
      </c>
      <c r="Q215" s="264"/>
      <c r="R215" s="9"/>
      <c r="S215" s="277">
        <f t="shared" si="498"/>
        <v>0</v>
      </c>
      <c r="T215" s="278"/>
      <c r="U215" s="96" t="s">
        <v>139</v>
      </c>
      <c r="V215" s="263">
        <f t="shared" si="499"/>
        <v>0</v>
      </c>
      <c r="W215" s="264"/>
      <c r="X215" s="9"/>
      <c r="Y215" s="120" t="s">
        <v>207</v>
      </c>
      <c r="Z215" s="265"/>
      <c r="AA215" s="265"/>
      <c r="AB215" s="265"/>
      <c r="AC215" s="215" t="s">
        <v>44</v>
      </c>
      <c r="AD215" s="266" t="s">
        <v>186</v>
      </c>
      <c r="AE215" s="267"/>
      <c r="AF215" s="268"/>
      <c r="AG215" s="269"/>
      <c r="AH215" s="108" t="s">
        <v>126</v>
      </c>
      <c r="AI215" s="269"/>
      <c r="AJ215" s="270"/>
      <c r="AK215" s="271"/>
      <c r="AL215" s="272"/>
      <c r="AM215" s="109" t="s">
        <v>146</v>
      </c>
      <c r="AN215" s="110" t="str">
        <f t="shared" si="500"/>
        <v>特：特休（ｈ）、</v>
      </c>
      <c r="AO215" s="113" t="str">
        <f t="shared" si="501"/>
        <v>特</v>
      </c>
      <c r="AP215" s="111"/>
      <c r="AQ215" s="111"/>
      <c r="AR215" s="112">
        <f t="shared" si="502"/>
        <v>0</v>
      </c>
      <c r="AU215" s="157"/>
      <c r="AV215" s="157"/>
      <c r="AW215" s="156"/>
    </row>
    <row r="216" spans="1:49" ht="15.95" customHeight="1">
      <c r="A216" s="9"/>
      <c r="C216" s="9"/>
      <c r="D216" s="9"/>
      <c r="E216" s="208"/>
      <c r="F216" s="273" t="str">
        <f t="shared" si="493"/>
        <v/>
      </c>
      <c r="G216" s="274"/>
      <c r="I216" s="275">
        <f t="shared" si="494"/>
        <v>0</v>
      </c>
      <c r="J216" s="275"/>
      <c r="K216" s="275">
        <f t="shared" si="495"/>
        <v>0</v>
      </c>
      <c r="L216" s="275"/>
      <c r="M216" s="276">
        <f t="shared" si="496"/>
        <v>0</v>
      </c>
      <c r="N216" s="263"/>
      <c r="O216" s="96" t="s">
        <v>139</v>
      </c>
      <c r="P216" s="263">
        <f t="shared" si="497"/>
        <v>0</v>
      </c>
      <c r="Q216" s="264"/>
      <c r="R216" s="9"/>
      <c r="S216" s="277">
        <f t="shared" si="498"/>
        <v>0</v>
      </c>
      <c r="T216" s="278"/>
      <c r="U216" s="96" t="s">
        <v>139</v>
      </c>
      <c r="V216" s="263">
        <f t="shared" si="499"/>
        <v>0</v>
      </c>
      <c r="W216" s="264"/>
      <c r="X216" s="9"/>
      <c r="Y216" s="120" t="s">
        <v>208</v>
      </c>
      <c r="Z216" s="265"/>
      <c r="AA216" s="265"/>
      <c r="AB216" s="265"/>
      <c r="AC216" s="215" t="s">
        <v>187</v>
      </c>
      <c r="AD216" s="266"/>
      <c r="AE216" s="267"/>
      <c r="AF216" s="268"/>
      <c r="AG216" s="269"/>
      <c r="AH216" s="108" t="s">
        <v>145</v>
      </c>
      <c r="AI216" s="269"/>
      <c r="AJ216" s="270"/>
      <c r="AK216" s="271"/>
      <c r="AL216" s="272"/>
      <c r="AM216" s="109" t="s">
        <v>146</v>
      </c>
      <c r="AN216" s="110" t="str">
        <f t="shared" si="500"/>
        <v>-：（ｈ）、</v>
      </c>
      <c r="AO216" s="113" t="str">
        <f t="shared" si="501"/>
        <v>-</v>
      </c>
      <c r="AP216" s="111"/>
      <c r="AQ216" s="111"/>
      <c r="AR216" s="112">
        <f t="shared" si="502"/>
        <v>0</v>
      </c>
      <c r="AU216" s="157"/>
      <c r="AV216" s="157"/>
      <c r="AW216" s="156"/>
    </row>
    <row r="217" spans="1:49" ht="15.95" customHeight="1">
      <c r="A217" s="9"/>
      <c r="C217" s="9"/>
      <c r="D217" s="9"/>
      <c r="E217" s="208"/>
      <c r="F217" s="273" t="str">
        <f t="shared" si="493"/>
        <v/>
      </c>
      <c r="G217" s="274"/>
      <c r="I217" s="275">
        <f t="shared" si="494"/>
        <v>0</v>
      </c>
      <c r="J217" s="275"/>
      <c r="K217" s="275">
        <f t="shared" si="495"/>
        <v>0</v>
      </c>
      <c r="L217" s="275"/>
      <c r="M217" s="276">
        <f t="shared" si="496"/>
        <v>0</v>
      </c>
      <c r="N217" s="263"/>
      <c r="O217" s="96" t="s">
        <v>139</v>
      </c>
      <c r="P217" s="263">
        <f t="shared" si="497"/>
        <v>0</v>
      </c>
      <c r="Q217" s="264"/>
      <c r="R217" s="9"/>
      <c r="S217" s="277">
        <f t="shared" si="498"/>
        <v>0</v>
      </c>
      <c r="T217" s="278"/>
      <c r="U217" s="96" t="s">
        <v>139</v>
      </c>
      <c r="V217" s="263">
        <f t="shared" si="499"/>
        <v>0</v>
      </c>
      <c r="W217" s="264"/>
      <c r="X217" s="9"/>
      <c r="Y217" s="120" t="s">
        <v>209</v>
      </c>
      <c r="Z217" s="265"/>
      <c r="AA217" s="265"/>
      <c r="AB217" s="265"/>
      <c r="AC217" s="215" t="s">
        <v>188</v>
      </c>
      <c r="AD217" s="266"/>
      <c r="AE217" s="267"/>
      <c r="AF217" s="268"/>
      <c r="AG217" s="269"/>
      <c r="AH217" s="108" t="s">
        <v>126</v>
      </c>
      <c r="AI217" s="269"/>
      <c r="AJ217" s="270"/>
      <c r="AK217" s="271"/>
      <c r="AL217" s="272"/>
      <c r="AM217" s="109" t="s">
        <v>146</v>
      </c>
      <c r="AN217" s="110" t="str">
        <f t="shared" si="500"/>
        <v>-：（ｈ）、</v>
      </c>
      <c r="AO217" s="113" t="str">
        <f t="shared" si="501"/>
        <v>-</v>
      </c>
      <c r="AP217" s="111"/>
      <c r="AQ217" s="111"/>
      <c r="AR217" s="112">
        <f t="shared" si="502"/>
        <v>0</v>
      </c>
      <c r="AU217" s="157"/>
      <c r="AV217" s="157"/>
      <c r="AW217" s="156"/>
    </row>
    <row r="218" spans="1:49" ht="15.95" customHeight="1">
      <c r="A218" s="9"/>
      <c r="C218" s="9"/>
      <c r="D218" s="9"/>
      <c r="E218" s="208"/>
      <c r="F218" s="273" t="str">
        <f t="shared" si="493"/>
        <v/>
      </c>
      <c r="G218" s="274"/>
      <c r="I218" s="275">
        <f t="shared" si="494"/>
        <v>0</v>
      </c>
      <c r="J218" s="275"/>
      <c r="K218" s="275">
        <f t="shared" si="495"/>
        <v>0</v>
      </c>
      <c r="L218" s="275"/>
      <c r="M218" s="276">
        <f t="shared" si="496"/>
        <v>0</v>
      </c>
      <c r="N218" s="263"/>
      <c r="O218" s="96" t="s">
        <v>139</v>
      </c>
      <c r="P218" s="263">
        <f t="shared" si="497"/>
        <v>0</v>
      </c>
      <c r="Q218" s="264"/>
      <c r="R218" s="9"/>
      <c r="S218" s="277">
        <f t="shared" si="498"/>
        <v>0</v>
      </c>
      <c r="T218" s="278"/>
      <c r="U218" s="96" t="s">
        <v>139</v>
      </c>
      <c r="V218" s="263">
        <f t="shared" si="499"/>
        <v>0</v>
      </c>
      <c r="W218" s="264"/>
      <c r="X218" s="9"/>
      <c r="Y218" s="120" t="s">
        <v>210</v>
      </c>
      <c r="Z218" s="265"/>
      <c r="AA218" s="265"/>
      <c r="AB218" s="265"/>
      <c r="AC218" s="215" t="s">
        <v>187</v>
      </c>
      <c r="AD218" s="266"/>
      <c r="AE218" s="267"/>
      <c r="AF218" s="268"/>
      <c r="AG218" s="269"/>
      <c r="AH218" s="108" t="s">
        <v>126</v>
      </c>
      <c r="AI218" s="269"/>
      <c r="AJ218" s="270"/>
      <c r="AK218" s="271"/>
      <c r="AL218" s="272"/>
      <c r="AM218" s="109" t="s">
        <v>146</v>
      </c>
      <c r="AN218" s="110" t="str">
        <f t="shared" si="500"/>
        <v>-：（ｈ）、</v>
      </c>
      <c r="AO218" s="113" t="str">
        <f t="shared" si="501"/>
        <v>-</v>
      </c>
      <c r="AP218" s="111"/>
      <c r="AQ218" s="111"/>
      <c r="AR218" s="112">
        <f t="shared" si="502"/>
        <v>0</v>
      </c>
      <c r="AU218" s="157"/>
      <c r="AV218" s="157"/>
      <c r="AW218" s="156"/>
    </row>
    <row r="219" spans="1:49" ht="15.95" customHeight="1">
      <c r="A219" s="9"/>
      <c r="C219" s="9"/>
      <c r="D219" s="9"/>
      <c r="E219" s="208"/>
      <c r="F219" s="273" t="str">
        <f t="shared" si="493"/>
        <v/>
      </c>
      <c r="G219" s="274"/>
      <c r="I219" s="275">
        <f t="shared" si="494"/>
        <v>0</v>
      </c>
      <c r="J219" s="275"/>
      <c r="K219" s="275">
        <f t="shared" si="495"/>
        <v>0</v>
      </c>
      <c r="L219" s="275"/>
      <c r="M219" s="276">
        <f t="shared" si="496"/>
        <v>0</v>
      </c>
      <c r="N219" s="263"/>
      <c r="O219" s="96" t="s">
        <v>139</v>
      </c>
      <c r="P219" s="263">
        <f t="shared" si="497"/>
        <v>0</v>
      </c>
      <c r="Q219" s="264"/>
      <c r="R219" s="9"/>
      <c r="S219" s="277">
        <f t="shared" si="498"/>
        <v>0</v>
      </c>
      <c r="T219" s="278"/>
      <c r="U219" s="96" t="s">
        <v>139</v>
      </c>
      <c r="V219" s="263">
        <f t="shared" si="499"/>
        <v>0</v>
      </c>
      <c r="W219" s="264"/>
      <c r="X219" s="9"/>
      <c r="Y219" s="120" t="s">
        <v>211</v>
      </c>
      <c r="Z219" s="265"/>
      <c r="AA219" s="265"/>
      <c r="AB219" s="265"/>
      <c r="AC219" s="215" t="s">
        <v>188</v>
      </c>
      <c r="AD219" s="266"/>
      <c r="AE219" s="267"/>
      <c r="AF219" s="268"/>
      <c r="AG219" s="269"/>
      <c r="AH219" s="108" t="s">
        <v>126</v>
      </c>
      <c r="AI219" s="269"/>
      <c r="AJ219" s="270"/>
      <c r="AK219" s="271"/>
      <c r="AL219" s="272"/>
      <c r="AM219" s="109" t="s">
        <v>146</v>
      </c>
      <c r="AN219" s="110" t="str">
        <f t="shared" si="500"/>
        <v>-：（ｈ）、</v>
      </c>
      <c r="AO219" s="113" t="str">
        <f t="shared" si="501"/>
        <v>-</v>
      </c>
      <c r="AP219" s="111"/>
      <c r="AQ219" s="111"/>
      <c r="AR219" s="112">
        <f t="shared" si="502"/>
        <v>0</v>
      </c>
      <c r="AU219" s="157"/>
      <c r="AV219" s="157"/>
      <c r="AW219" s="156"/>
    </row>
    <row r="220" spans="1:49" ht="15.95" customHeight="1">
      <c r="A220" s="9"/>
      <c r="C220" s="9"/>
      <c r="D220" s="9"/>
      <c r="E220" s="210"/>
      <c r="F220" s="273" t="str">
        <f t="shared" si="493"/>
        <v/>
      </c>
      <c r="G220" s="274"/>
      <c r="I220" s="275">
        <f t="shared" si="494"/>
        <v>0</v>
      </c>
      <c r="J220" s="275"/>
      <c r="K220" s="275">
        <f t="shared" si="495"/>
        <v>0</v>
      </c>
      <c r="L220" s="275"/>
      <c r="M220" s="276">
        <f t="shared" si="496"/>
        <v>0</v>
      </c>
      <c r="N220" s="263"/>
      <c r="O220" s="96" t="s">
        <v>139</v>
      </c>
      <c r="P220" s="263">
        <f t="shared" si="497"/>
        <v>0</v>
      </c>
      <c r="Q220" s="264"/>
      <c r="R220" s="9"/>
      <c r="S220" s="277">
        <f t="shared" si="498"/>
        <v>0</v>
      </c>
      <c r="T220" s="278"/>
      <c r="U220" s="96" t="s">
        <v>139</v>
      </c>
      <c r="V220" s="263">
        <f t="shared" si="499"/>
        <v>0</v>
      </c>
      <c r="W220" s="264"/>
      <c r="X220" s="9"/>
      <c r="Y220" s="120" t="s">
        <v>212</v>
      </c>
      <c r="Z220" s="265"/>
      <c r="AA220" s="265"/>
      <c r="AB220" s="265"/>
      <c r="AC220" s="215" t="s">
        <v>187</v>
      </c>
      <c r="AD220" s="266"/>
      <c r="AE220" s="267"/>
      <c r="AF220" s="268"/>
      <c r="AG220" s="269"/>
      <c r="AH220" s="108" t="s">
        <v>126</v>
      </c>
      <c r="AI220" s="269"/>
      <c r="AJ220" s="270"/>
      <c r="AK220" s="271"/>
      <c r="AL220" s="272"/>
      <c r="AM220" s="109" t="s">
        <v>127</v>
      </c>
      <c r="AN220" s="110" t="str">
        <f t="shared" si="500"/>
        <v>-：（ｈ）、</v>
      </c>
      <c r="AO220" s="113" t="str">
        <f t="shared" si="501"/>
        <v>-</v>
      </c>
      <c r="AP220" s="111"/>
      <c r="AQ220" s="111"/>
      <c r="AR220" s="112">
        <f t="shared" si="502"/>
        <v>0</v>
      </c>
      <c r="AU220" s="157"/>
      <c r="AV220" s="157"/>
      <c r="AW220" s="156"/>
    </row>
    <row r="221" spans="1:49" ht="15.95" customHeight="1">
      <c r="A221" s="9"/>
      <c r="C221" s="9"/>
      <c r="D221" s="9"/>
      <c r="E221" s="211"/>
      <c r="F221" s="257" t="str">
        <f t="shared" si="493"/>
        <v/>
      </c>
      <c r="G221" s="258"/>
      <c r="I221" s="259">
        <f t="shared" si="494"/>
        <v>0</v>
      </c>
      <c r="J221" s="259"/>
      <c r="K221" s="259">
        <f t="shared" si="495"/>
        <v>0</v>
      </c>
      <c r="L221" s="259"/>
      <c r="M221" s="260">
        <f t="shared" si="496"/>
        <v>0</v>
      </c>
      <c r="N221" s="247"/>
      <c r="O221" s="114" t="s">
        <v>139</v>
      </c>
      <c r="P221" s="247">
        <f t="shared" si="497"/>
        <v>0</v>
      </c>
      <c r="Q221" s="248"/>
      <c r="R221" s="9"/>
      <c r="S221" s="261">
        <f t="shared" si="498"/>
        <v>0</v>
      </c>
      <c r="T221" s="262"/>
      <c r="U221" s="114" t="s">
        <v>139</v>
      </c>
      <c r="V221" s="247">
        <f t="shared" si="499"/>
        <v>0</v>
      </c>
      <c r="W221" s="248"/>
      <c r="X221" s="9"/>
      <c r="Y221" s="120" t="s">
        <v>298</v>
      </c>
      <c r="Z221" s="249"/>
      <c r="AA221" s="249"/>
      <c r="AB221" s="249"/>
      <c r="AC221" s="216" t="s">
        <v>188</v>
      </c>
      <c r="AD221" s="250"/>
      <c r="AE221" s="251"/>
      <c r="AF221" s="252"/>
      <c r="AG221" s="253"/>
      <c r="AH221" s="115" t="s">
        <v>126</v>
      </c>
      <c r="AI221" s="253"/>
      <c r="AJ221" s="254"/>
      <c r="AK221" s="255"/>
      <c r="AL221" s="256"/>
      <c r="AM221" s="116" t="s">
        <v>146</v>
      </c>
      <c r="AN221" s="117" t="str">
        <f t="shared" si="500"/>
        <v>-：（ｈ）、</v>
      </c>
      <c r="AO221" s="113" t="str">
        <f t="shared" si="501"/>
        <v>-</v>
      </c>
      <c r="AP221" s="118"/>
      <c r="AQ221" s="118"/>
      <c r="AR221" s="119">
        <f t="shared" si="502"/>
        <v>0</v>
      </c>
      <c r="AU221" s="157"/>
      <c r="AV221" s="157"/>
      <c r="AW221" s="156"/>
    </row>
    <row r="222" spans="1:49">
      <c r="A222" s="9"/>
      <c r="D222" s="9"/>
      <c r="E222" s="9"/>
      <c r="AF222" s="246" t="s">
        <v>291</v>
      </c>
      <c r="AG222" s="246"/>
      <c r="AH222" s="246"/>
      <c r="AI222" s="246"/>
      <c r="AJ222" s="246"/>
    </row>
    <row r="223" spans="1:49">
      <c r="A223" s="9"/>
      <c r="D223" s="9"/>
      <c r="E223" s="9"/>
      <c r="F223" s="9"/>
      <c r="G223" s="9"/>
      <c r="H223" s="9"/>
      <c r="I223" s="9"/>
      <c r="J223" s="9"/>
      <c r="K223" s="9"/>
      <c r="L223" s="9"/>
      <c r="M223" s="9"/>
      <c r="N223" s="9"/>
      <c r="O223" s="9"/>
      <c r="P223" s="9"/>
      <c r="Q223" s="9"/>
      <c r="R223" s="9"/>
      <c r="S223" s="9"/>
      <c r="T223" s="9"/>
    </row>
    <row r="224" spans="1:49">
      <c r="A224" s="9"/>
      <c r="F224" s="9"/>
      <c r="G224" s="9"/>
      <c r="H224" s="9"/>
      <c r="I224" s="9"/>
      <c r="J224" s="9"/>
      <c r="K224" s="9"/>
      <c r="L224" s="9"/>
      <c r="M224" s="9"/>
      <c r="N224" s="9"/>
      <c r="O224" s="9"/>
      <c r="P224" s="9"/>
      <c r="Q224" s="9"/>
      <c r="R224" s="9"/>
      <c r="S224" s="9"/>
      <c r="T224" s="14"/>
      <c r="U224" s="9"/>
      <c r="V224" s="9"/>
      <c r="W224" s="9"/>
      <c r="X224" s="9"/>
    </row>
    <row r="225" spans="15:15">
      <c r="O225" s="9"/>
    </row>
  </sheetData>
  <mergeCells count="672">
    <mergeCell ref="AL7:AL9"/>
    <mergeCell ref="AN7:AR8"/>
    <mergeCell ref="B10:B11"/>
    <mergeCell ref="C10:C11"/>
    <mergeCell ref="D10:D11"/>
    <mergeCell ref="E10:E11"/>
    <mergeCell ref="AQ1:AR1"/>
    <mergeCell ref="J2:K2"/>
    <mergeCell ref="O2:P2"/>
    <mergeCell ref="E4:AK5"/>
    <mergeCell ref="D7:D9"/>
    <mergeCell ref="G7:M7"/>
    <mergeCell ref="N7:T7"/>
    <mergeCell ref="U7:AA7"/>
    <mergeCell ref="AB7:AH7"/>
    <mergeCell ref="AI7:AK7"/>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112:B113"/>
    <mergeCell ref="C112:C113"/>
    <mergeCell ref="D112:D113"/>
    <mergeCell ref="E112:E113"/>
    <mergeCell ref="B114:B115"/>
    <mergeCell ref="C114:C115"/>
    <mergeCell ref="D114:D115"/>
    <mergeCell ref="E114:E115"/>
    <mergeCell ref="B108:B109"/>
    <mergeCell ref="C108:C109"/>
    <mergeCell ref="D108:D109"/>
    <mergeCell ref="E108:E109"/>
    <mergeCell ref="B110:B111"/>
    <mergeCell ref="C110:C111"/>
    <mergeCell ref="D110:D111"/>
    <mergeCell ref="E110:E111"/>
    <mergeCell ref="B120:B121"/>
    <mergeCell ref="C120:C121"/>
    <mergeCell ref="D120:D121"/>
    <mergeCell ref="E120:E121"/>
    <mergeCell ref="B122:B123"/>
    <mergeCell ref="C122:C123"/>
    <mergeCell ref="D122:D123"/>
    <mergeCell ref="E122:E123"/>
    <mergeCell ref="B116:B117"/>
    <mergeCell ref="C116:C117"/>
    <mergeCell ref="D116:D117"/>
    <mergeCell ref="E116:E117"/>
    <mergeCell ref="B118:B119"/>
    <mergeCell ref="C118:C119"/>
    <mergeCell ref="D118:D119"/>
    <mergeCell ref="E118:E119"/>
    <mergeCell ref="B128:B129"/>
    <mergeCell ref="C128:C129"/>
    <mergeCell ref="D128:D129"/>
    <mergeCell ref="E128:E129"/>
    <mergeCell ref="B130:B131"/>
    <mergeCell ref="C130:C131"/>
    <mergeCell ref="D130:D131"/>
    <mergeCell ref="E130:E131"/>
    <mergeCell ref="B124:B125"/>
    <mergeCell ref="C124:C125"/>
    <mergeCell ref="D124:D125"/>
    <mergeCell ref="E124:E125"/>
    <mergeCell ref="B126:B127"/>
    <mergeCell ref="C126:C127"/>
    <mergeCell ref="D126:D127"/>
    <mergeCell ref="E126:E127"/>
    <mergeCell ref="B136:B137"/>
    <mergeCell ref="C136:C137"/>
    <mergeCell ref="D136:D137"/>
    <mergeCell ref="E136:E137"/>
    <mergeCell ref="B138:B139"/>
    <mergeCell ref="C138:C139"/>
    <mergeCell ref="D138:D139"/>
    <mergeCell ref="E138:E139"/>
    <mergeCell ref="B132:B133"/>
    <mergeCell ref="C132:C133"/>
    <mergeCell ref="D132:D133"/>
    <mergeCell ref="E132:E133"/>
    <mergeCell ref="B134:B135"/>
    <mergeCell ref="C134:C135"/>
    <mergeCell ref="D134:D135"/>
    <mergeCell ref="E134:E135"/>
    <mergeCell ref="C140:C141"/>
    <mergeCell ref="D140:D141"/>
    <mergeCell ref="E140:E141"/>
    <mergeCell ref="C143:E143"/>
    <mergeCell ref="Y146:AB146"/>
    <mergeCell ref="AD146:AL147"/>
    <mergeCell ref="F147:I147"/>
    <mergeCell ref="L147:O147"/>
    <mergeCell ref="S147:W147"/>
    <mergeCell ref="Y147:AB147"/>
    <mergeCell ref="AG148:AH148"/>
    <mergeCell ref="AJ148:AK148"/>
    <mergeCell ref="AN149:AO149"/>
    <mergeCell ref="C150:F150"/>
    <mergeCell ref="AN150:AO150"/>
    <mergeCell ref="C151:E151"/>
    <mergeCell ref="AN151:AO151"/>
    <mergeCell ref="G148:I148"/>
    <mergeCell ref="M148:N148"/>
    <mergeCell ref="Q148:R148"/>
    <mergeCell ref="U148:V148"/>
    <mergeCell ref="Y148:AA148"/>
    <mergeCell ref="AD148:AE148"/>
    <mergeCell ref="C155:E155"/>
    <mergeCell ref="AN155:AO155"/>
    <mergeCell ref="C156:E156"/>
    <mergeCell ref="AN156:AO156"/>
    <mergeCell ref="C157:E157"/>
    <mergeCell ref="AN157:AO157"/>
    <mergeCell ref="C152:E152"/>
    <mergeCell ref="AN152:AO152"/>
    <mergeCell ref="C153:E153"/>
    <mergeCell ref="AN153:AO153"/>
    <mergeCell ref="C154:E154"/>
    <mergeCell ref="AN154:AO154"/>
    <mergeCell ref="C161:E161"/>
    <mergeCell ref="AN161:AO161"/>
    <mergeCell ref="C162:E162"/>
    <mergeCell ref="AN162:AO162"/>
    <mergeCell ref="C163:E163"/>
    <mergeCell ref="AN163:AO163"/>
    <mergeCell ref="C158:E158"/>
    <mergeCell ref="AN158:AO158"/>
    <mergeCell ref="C159:E159"/>
    <mergeCell ref="AN159:AO159"/>
    <mergeCell ref="C160:E160"/>
    <mergeCell ref="AN160:AO160"/>
    <mergeCell ref="C167:E167"/>
    <mergeCell ref="AN167:AO167"/>
    <mergeCell ref="C168:E168"/>
    <mergeCell ref="AN168:AO168"/>
    <mergeCell ref="C169:E169"/>
    <mergeCell ref="AN169:AO169"/>
    <mergeCell ref="C164:E164"/>
    <mergeCell ref="AN164:AO164"/>
    <mergeCell ref="C165:E165"/>
    <mergeCell ref="AN165:AO165"/>
    <mergeCell ref="C166:E166"/>
    <mergeCell ref="AN166:AO166"/>
    <mergeCell ref="C173:E173"/>
    <mergeCell ref="AN173:AO173"/>
    <mergeCell ref="C174:E174"/>
    <mergeCell ref="AN174:AO174"/>
    <mergeCell ref="C175:E175"/>
    <mergeCell ref="AN175:AO175"/>
    <mergeCell ref="C170:E170"/>
    <mergeCell ref="AN170:AO170"/>
    <mergeCell ref="C171:E171"/>
    <mergeCell ref="AN171:AO171"/>
    <mergeCell ref="C172:E172"/>
    <mergeCell ref="AN172:AO172"/>
    <mergeCell ref="AI176:AM176"/>
    <mergeCell ref="AN176:AO176"/>
    <mergeCell ref="C192:E193"/>
    <mergeCell ref="G192:H192"/>
    <mergeCell ref="I192:J192"/>
    <mergeCell ref="L192:M192"/>
    <mergeCell ref="N192:O192"/>
    <mergeCell ref="Q192:R192"/>
    <mergeCell ref="Z192:AB193"/>
    <mergeCell ref="AC192:AC193"/>
    <mergeCell ref="S196:W196"/>
    <mergeCell ref="Z196:AB196"/>
    <mergeCell ref="AC196:AE196"/>
    <mergeCell ref="AF196:AJ196"/>
    <mergeCell ref="AK196:AM196"/>
    <mergeCell ref="AP196:AR196"/>
    <mergeCell ref="L193:M193"/>
    <mergeCell ref="N193:O193"/>
    <mergeCell ref="F196:G196"/>
    <mergeCell ref="I196:J196"/>
    <mergeCell ref="K196:L196"/>
    <mergeCell ref="M196:Q196"/>
    <mergeCell ref="AD192:AE193"/>
    <mergeCell ref="AF192:AG193"/>
    <mergeCell ref="AH192:AH193"/>
    <mergeCell ref="AI192:AJ193"/>
    <mergeCell ref="AK192:AL193"/>
    <mergeCell ref="AM192:AM193"/>
    <mergeCell ref="V197:W197"/>
    <mergeCell ref="Z197:AB197"/>
    <mergeCell ref="AD197:AE197"/>
    <mergeCell ref="AF197:AG197"/>
    <mergeCell ref="AI197:AJ197"/>
    <mergeCell ref="AK197:AL197"/>
    <mergeCell ref="F197:G197"/>
    <mergeCell ref="I197:J197"/>
    <mergeCell ref="K197:L197"/>
    <mergeCell ref="M197:N197"/>
    <mergeCell ref="P197:Q197"/>
    <mergeCell ref="S197:T197"/>
    <mergeCell ref="V198:W198"/>
    <mergeCell ref="Z198:AB198"/>
    <mergeCell ref="AD198:AE198"/>
    <mergeCell ref="AF198:AG198"/>
    <mergeCell ref="AI198:AJ198"/>
    <mergeCell ref="AK198:AL198"/>
    <mergeCell ref="F198:G198"/>
    <mergeCell ref="I198:J198"/>
    <mergeCell ref="K198:L198"/>
    <mergeCell ref="M198:N198"/>
    <mergeCell ref="P198:Q198"/>
    <mergeCell ref="S198:T198"/>
    <mergeCell ref="V199:W199"/>
    <mergeCell ref="Z199:AB199"/>
    <mergeCell ref="AD199:AE199"/>
    <mergeCell ref="AF199:AG199"/>
    <mergeCell ref="AI199:AJ199"/>
    <mergeCell ref="AK199:AL199"/>
    <mergeCell ref="F199:G199"/>
    <mergeCell ref="I199:J199"/>
    <mergeCell ref="K199:L199"/>
    <mergeCell ref="M199:N199"/>
    <mergeCell ref="P199:Q199"/>
    <mergeCell ref="S199:T199"/>
    <mergeCell ref="V200:W200"/>
    <mergeCell ref="Z200:AB200"/>
    <mergeCell ref="AD200:AE200"/>
    <mergeCell ref="AF200:AG200"/>
    <mergeCell ref="AI200:AJ200"/>
    <mergeCell ref="AK200:AL200"/>
    <mergeCell ref="F200:G200"/>
    <mergeCell ref="I200:J200"/>
    <mergeCell ref="K200:L200"/>
    <mergeCell ref="M200:N200"/>
    <mergeCell ref="P200:Q200"/>
    <mergeCell ref="S200:T200"/>
    <mergeCell ref="V201:W201"/>
    <mergeCell ref="Z201:AB201"/>
    <mergeCell ref="AD201:AE201"/>
    <mergeCell ref="AF201:AG201"/>
    <mergeCell ref="AI201:AJ201"/>
    <mergeCell ref="AK201:AL201"/>
    <mergeCell ref="F201:G201"/>
    <mergeCell ref="I201:J201"/>
    <mergeCell ref="K201:L201"/>
    <mergeCell ref="M201:N201"/>
    <mergeCell ref="P201:Q201"/>
    <mergeCell ref="S201:T201"/>
    <mergeCell ref="V202:W202"/>
    <mergeCell ref="Z202:AB202"/>
    <mergeCell ref="AD202:AE202"/>
    <mergeCell ref="AF202:AG202"/>
    <mergeCell ref="AI202:AJ202"/>
    <mergeCell ref="AK202:AL202"/>
    <mergeCell ref="F202:G202"/>
    <mergeCell ref="I202:J202"/>
    <mergeCell ref="K202:L202"/>
    <mergeCell ref="M202:N202"/>
    <mergeCell ref="P202:Q202"/>
    <mergeCell ref="S202:T202"/>
    <mergeCell ref="V203:W203"/>
    <mergeCell ref="Z203:AB203"/>
    <mergeCell ref="AD203:AE203"/>
    <mergeCell ref="AF203:AG203"/>
    <mergeCell ref="AI203:AJ203"/>
    <mergeCell ref="AK203:AL203"/>
    <mergeCell ref="F203:G203"/>
    <mergeCell ref="I203:J203"/>
    <mergeCell ref="K203:L203"/>
    <mergeCell ref="M203:N203"/>
    <mergeCell ref="P203:Q203"/>
    <mergeCell ref="S203:T203"/>
    <mergeCell ref="V204:W204"/>
    <mergeCell ref="Z204:AB204"/>
    <mergeCell ref="AD204:AE204"/>
    <mergeCell ref="AF204:AG204"/>
    <mergeCell ref="AI204:AJ204"/>
    <mergeCell ref="AK204:AL204"/>
    <mergeCell ref="F204:G204"/>
    <mergeCell ref="I204:J204"/>
    <mergeCell ref="K204:L204"/>
    <mergeCell ref="M204:N204"/>
    <mergeCell ref="P204:Q204"/>
    <mergeCell ref="S204:T204"/>
    <mergeCell ref="V205:W205"/>
    <mergeCell ref="Z205:AB205"/>
    <mergeCell ref="AD205:AE205"/>
    <mergeCell ref="AF205:AG205"/>
    <mergeCell ref="AI205:AJ205"/>
    <mergeCell ref="AK205:AL205"/>
    <mergeCell ref="F205:G205"/>
    <mergeCell ref="I205:J205"/>
    <mergeCell ref="K205:L205"/>
    <mergeCell ref="M205:N205"/>
    <mergeCell ref="P205:Q205"/>
    <mergeCell ref="S205:T205"/>
    <mergeCell ref="V206:W206"/>
    <mergeCell ref="Z206:AB206"/>
    <mergeCell ref="AD206:AE206"/>
    <mergeCell ref="AF206:AG206"/>
    <mergeCell ref="AI206:AJ206"/>
    <mergeCell ref="AK206:AL206"/>
    <mergeCell ref="F206:G206"/>
    <mergeCell ref="I206:J206"/>
    <mergeCell ref="K206:L206"/>
    <mergeCell ref="M206:N206"/>
    <mergeCell ref="P206:Q206"/>
    <mergeCell ref="S206:T206"/>
    <mergeCell ref="V207:W207"/>
    <mergeCell ref="Z207:AB207"/>
    <mergeCell ref="AD207:AE207"/>
    <mergeCell ref="AF207:AG207"/>
    <mergeCell ref="AI207:AJ207"/>
    <mergeCell ref="AK207:AL207"/>
    <mergeCell ref="F207:G207"/>
    <mergeCell ref="I207:J207"/>
    <mergeCell ref="K207:L207"/>
    <mergeCell ref="M207:N207"/>
    <mergeCell ref="P207:Q207"/>
    <mergeCell ref="S207:T207"/>
    <mergeCell ref="V208:W208"/>
    <mergeCell ref="Z208:AB208"/>
    <mergeCell ref="AD208:AE208"/>
    <mergeCell ref="AF208:AG208"/>
    <mergeCell ref="AI208:AJ208"/>
    <mergeCell ref="AK208:AL208"/>
    <mergeCell ref="F208:G208"/>
    <mergeCell ref="I208:J208"/>
    <mergeCell ref="K208:L208"/>
    <mergeCell ref="M208:N208"/>
    <mergeCell ref="P208:Q208"/>
    <mergeCell ref="S208:T208"/>
    <mergeCell ref="V209:W209"/>
    <mergeCell ref="Z209:AB209"/>
    <mergeCell ref="AD209:AE209"/>
    <mergeCell ref="AF209:AG209"/>
    <mergeCell ref="AI209:AJ209"/>
    <mergeCell ref="AK209:AL209"/>
    <mergeCell ref="F209:G209"/>
    <mergeCell ref="I209:J209"/>
    <mergeCell ref="K209:L209"/>
    <mergeCell ref="M209:N209"/>
    <mergeCell ref="P209:Q209"/>
    <mergeCell ref="S209:T209"/>
    <mergeCell ref="V210:W210"/>
    <mergeCell ref="Z210:AB210"/>
    <mergeCell ref="AD210:AE210"/>
    <mergeCell ref="AF210:AG210"/>
    <mergeCell ref="AI210:AJ210"/>
    <mergeCell ref="AK210:AL210"/>
    <mergeCell ref="F210:G210"/>
    <mergeCell ref="I210:J210"/>
    <mergeCell ref="K210:L210"/>
    <mergeCell ref="M210:N210"/>
    <mergeCell ref="P210:Q210"/>
    <mergeCell ref="S210:T210"/>
    <mergeCell ref="V211:W211"/>
    <mergeCell ref="Z211:AB211"/>
    <mergeCell ref="AD211:AE211"/>
    <mergeCell ref="AF211:AG211"/>
    <mergeCell ref="AI211:AJ211"/>
    <mergeCell ref="AK211:AL211"/>
    <mergeCell ref="F211:G211"/>
    <mergeCell ref="I211:J211"/>
    <mergeCell ref="K211:L211"/>
    <mergeCell ref="M211:N211"/>
    <mergeCell ref="P211:Q211"/>
    <mergeCell ref="S211:T211"/>
    <mergeCell ref="V212:W212"/>
    <mergeCell ref="Z212:AB212"/>
    <mergeCell ref="AD212:AE212"/>
    <mergeCell ref="AF212:AG212"/>
    <mergeCell ref="AI212:AJ212"/>
    <mergeCell ref="AK212:AL212"/>
    <mergeCell ref="F212:G212"/>
    <mergeCell ref="I212:J212"/>
    <mergeCell ref="K212:L212"/>
    <mergeCell ref="M212:N212"/>
    <mergeCell ref="P212:Q212"/>
    <mergeCell ref="S212:T212"/>
    <mergeCell ref="V213:W213"/>
    <mergeCell ref="Z213:AB213"/>
    <mergeCell ref="AD213:AE213"/>
    <mergeCell ref="AF213:AG213"/>
    <mergeCell ref="AI213:AJ213"/>
    <mergeCell ref="AK213:AL213"/>
    <mergeCell ref="F213:G213"/>
    <mergeCell ref="I213:J213"/>
    <mergeCell ref="K213:L213"/>
    <mergeCell ref="M213:N213"/>
    <mergeCell ref="P213:Q213"/>
    <mergeCell ref="S213:T213"/>
    <mergeCell ref="V214:W214"/>
    <mergeCell ref="Z214:AB214"/>
    <mergeCell ref="AD214:AE214"/>
    <mergeCell ref="AF214:AG214"/>
    <mergeCell ref="AI214:AJ214"/>
    <mergeCell ref="AK214:AL214"/>
    <mergeCell ref="F214:G214"/>
    <mergeCell ref="I214:J214"/>
    <mergeCell ref="K214:L214"/>
    <mergeCell ref="M214:N214"/>
    <mergeCell ref="P214:Q214"/>
    <mergeCell ref="S214:T214"/>
    <mergeCell ref="V215:W215"/>
    <mergeCell ref="Z215:AB215"/>
    <mergeCell ref="AD215:AE215"/>
    <mergeCell ref="AF215:AG215"/>
    <mergeCell ref="AI215:AJ215"/>
    <mergeCell ref="AK215:AL215"/>
    <mergeCell ref="F215:G215"/>
    <mergeCell ref="I215:J215"/>
    <mergeCell ref="K215:L215"/>
    <mergeCell ref="M215:N215"/>
    <mergeCell ref="P215:Q215"/>
    <mergeCell ref="S215:T215"/>
    <mergeCell ref="V216:W216"/>
    <mergeCell ref="Z216:AB216"/>
    <mergeCell ref="AD216:AE216"/>
    <mergeCell ref="AF216:AG216"/>
    <mergeCell ref="AI216:AJ216"/>
    <mergeCell ref="AK216:AL216"/>
    <mergeCell ref="F216:G216"/>
    <mergeCell ref="I216:J216"/>
    <mergeCell ref="K216:L216"/>
    <mergeCell ref="M216:N216"/>
    <mergeCell ref="P216:Q216"/>
    <mergeCell ref="S216:T216"/>
    <mergeCell ref="V217:W217"/>
    <mergeCell ref="Z217:AB217"/>
    <mergeCell ref="AD217:AE217"/>
    <mergeCell ref="AF217:AG217"/>
    <mergeCell ref="AI217:AJ217"/>
    <mergeCell ref="AK217:AL217"/>
    <mergeCell ref="F217:G217"/>
    <mergeCell ref="I217:J217"/>
    <mergeCell ref="K217:L217"/>
    <mergeCell ref="M217:N217"/>
    <mergeCell ref="P217:Q217"/>
    <mergeCell ref="S217:T217"/>
    <mergeCell ref="V218:W218"/>
    <mergeCell ref="Z218:AB218"/>
    <mergeCell ref="AD218:AE218"/>
    <mergeCell ref="AF218:AG218"/>
    <mergeCell ref="AI218:AJ218"/>
    <mergeCell ref="AK218:AL218"/>
    <mergeCell ref="F218:G218"/>
    <mergeCell ref="I218:J218"/>
    <mergeCell ref="K218:L218"/>
    <mergeCell ref="M218:N218"/>
    <mergeCell ref="P218:Q218"/>
    <mergeCell ref="S218:T218"/>
    <mergeCell ref="V219:W219"/>
    <mergeCell ref="Z219:AB219"/>
    <mergeCell ref="AD219:AE219"/>
    <mergeCell ref="AF219:AG219"/>
    <mergeCell ref="AI219:AJ219"/>
    <mergeCell ref="AK219:AL219"/>
    <mergeCell ref="F219:G219"/>
    <mergeCell ref="I219:J219"/>
    <mergeCell ref="K219:L219"/>
    <mergeCell ref="M219:N219"/>
    <mergeCell ref="P219:Q219"/>
    <mergeCell ref="S219:T219"/>
    <mergeCell ref="V220:W220"/>
    <mergeCell ref="Z220:AB220"/>
    <mergeCell ref="AD220:AE220"/>
    <mergeCell ref="AF220:AG220"/>
    <mergeCell ref="AI220:AJ220"/>
    <mergeCell ref="AK220:AL220"/>
    <mergeCell ref="F220:G220"/>
    <mergeCell ref="I220:J220"/>
    <mergeCell ref="K220:L220"/>
    <mergeCell ref="M220:N220"/>
    <mergeCell ref="P220:Q220"/>
    <mergeCell ref="S220:T220"/>
    <mergeCell ref="AF222:AJ222"/>
    <mergeCell ref="V221:W221"/>
    <mergeCell ref="Z221:AB221"/>
    <mergeCell ref="AD221:AE221"/>
    <mergeCell ref="AF221:AG221"/>
    <mergeCell ref="AI221:AJ221"/>
    <mergeCell ref="AK221:AL221"/>
    <mergeCell ref="F221:G221"/>
    <mergeCell ref="I221:J221"/>
    <mergeCell ref="K221:L221"/>
    <mergeCell ref="M221:N221"/>
    <mergeCell ref="P221:Q221"/>
    <mergeCell ref="S221:T221"/>
  </mergeCells>
  <phoneticPr fontId="1"/>
  <dataValidations count="3">
    <dataValidation type="list" allowBlank="1"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 type="list" allowBlank="1"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InputMessage="1" showErrorMessage="1" sqref="C10:C141">
      <formula1>$E$197:$E$221</formula1>
    </dataValidation>
  </dataValidations>
  <printOptions horizontalCentered="1"/>
  <pageMargins left="0.19685039370078741" right="0.19685039370078741" top="0.39370078740157483" bottom="0.19685039370078741" header="0.31496062992125984" footer="0.31496062992125984"/>
  <pageSetup paperSize="9" scale="76" orientation="landscape" cellComments="asDisplayed" r:id="rId1"/>
  <rowBreaks count="2" manualBreakCount="2">
    <brk id="144" max="44" man="1"/>
    <brk id="177" max="44"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5" sqref="N25"/>
    </sheetView>
  </sheetViews>
  <sheetFormatPr defaultRowHeight="13.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6" sqref="O16"/>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225"/>
  <sheetViews>
    <sheetView view="pageBreakPreview" zoomScaleNormal="100" zoomScaleSheetLayoutView="100" workbookViewId="0">
      <pane xSplit="6" ySplit="9" topLeftCell="G10" activePane="bottomRight" state="frozen"/>
      <selection pane="topRight" activeCell="G1" sqref="G1"/>
      <selection pane="bottomLeft" activeCell="A9" sqref="A9"/>
      <selection pane="bottomRight"/>
    </sheetView>
  </sheetViews>
  <sheetFormatPr defaultRowHeight="12"/>
  <cols>
    <col min="1" max="1" width="1.75" style="14" customWidth="1"/>
    <col min="2" max="2" width="3.5" style="8" customWidth="1"/>
    <col min="3" max="3" width="12.875" style="8" customWidth="1"/>
    <col min="4" max="4" width="3.5" style="8" customWidth="1"/>
    <col min="5" max="5" width="12" style="8" customWidth="1"/>
    <col min="6" max="6" width="3.875" style="8" customWidth="1"/>
    <col min="7" max="37" width="3.75" style="8" customWidth="1"/>
    <col min="38" max="38" width="8.375" style="8" customWidth="1"/>
    <col min="39" max="40" width="5.875" style="8" customWidth="1"/>
    <col min="41" max="41" width="2.625" style="8" bestFit="1" customWidth="1"/>
    <col min="42" max="42" width="5.25" style="8" bestFit="1" customWidth="1"/>
    <col min="43" max="43" width="4.875" style="8" bestFit="1" customWidth="1"/>
    <col min="44" max="44" width="5.125" style="8" bestFit="1" customWidth="1"/>
    <col min="45" max="46" width="1.875" style="8" customWidth="1"/>
    <col min="47" max="47" width="3.125" style="8" bestFit="1" customWidth="1"/>
    <col min="48" max="48" width="3.25" style="8" customWidth="1"/>
    <col min="49" max="16384" width="9" style="14"/>
  </cols>
  <sheetData>
    <row r="1" spans="1:48" ht="15" thickBot="1">
      <c r="A1" s="9"/>
      <c r="C1" s="10" t="s">
        <v>236</v>
      </c>
      <c r="R1" s="129" t="s">
        <v>215</v>
      </c>
      <c r="AM1" s="125"/>
      <c r="AN1" s="125"/>
      <c r="AO1" s="125"/>
      <c r="AP1" s="125"/>
      <c r="AQ1" s="409" t="s">
        <v>4</v>
      </c>
      <c r="AR1" s="409"/>
      <c r="AS1" s="130"/>
    </row>
    <row r="2" spans="1:48" ht="14.25">
      <c r="A2" s="9"/>
      <c r="C2" s="14"/>
      <c r="J2" s="410" t="s">
        <v>217</v>
      </c>
      <c r="K2" s="410"/>
      <c r="L2" s="11"/>
      <c r="M2" s="12" t="s">
        <v>20</v>
      </c>
      <c r="N2" s="13"/>
      <c r="O2" s="411" t="s">
        <v>21</v>
      </c>
      <c r="P2" s="411"/>
      <c r="Q2" s="14"/>
      <c r="T2" s="2"/>
      <c r="U2" s="2"/>
      <c r="AA2" s="4"/>
      <c r="AB2" s="4"/>
      <c r="AC2" s="4"/>
      <c r="AD2" s="4"/>
      <c r="AE2" s="15"/>
      <c r="AF2" s="15"/>
      <c r="AG2" s="15"/>
      <c r="AH2" s="15"/>
      <c r="AI2" s="15"/>
      <c r="AJ2" s="15"/>
      <c r="AK2" s="15"/>
      <c r="AL2" s="15"/>
      <c r="AM2" s="15"/>
      <c r="AN2" s="15"/>
      <c r="AO2" s="15"/>
      <c r="AP2" s="15"/>
      <c r="AQ2" s="5"/>
      <c r="AR2" s="5"/>
      <c r="AU2" s="25" t="s">
        <v>5</v>
      </c>
      <c r="AV2" s="26">
        <v>1</v>
      </c>
    </row>
    <row r="3" spans="1:48" ht="12.75" customHeight="1" thickBot="1">
      <c r="A3" s="9"/>
      <c r="C3" s="16" t="s">
        <v>22</v>
      </c>
      <c r="D3" s="1"/>
      <c r="E3" s="14"/>
      <c r="F3" s="17"/>
      <c r="G3" s="14"/>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5"/>
      <c r="AO3" s="15"/>
      <c r="AP3" s="15"/>
      <c r="AQ3" s="5"/>
      <c r="AR3" s="5"/>
      <c r="AU3" s="33" t="s">
        <v>6</v>
      </c>
      <c r="AV3" s="34">
        <v>1</v>
      </c>
    </row>
    <row r="4" spans="1:48" ht="12.75" thickBot="1">
      <c r="A4" s="9"/>
      <c r="C4" s="131">
        <v>43800</v>
      </c>
      <c r="D4" s="1"/>
      <c r="E4" s="412"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4"/>
      <c r="AL4" s="123"/>
      <c r="AM4" s="123"/>
      <c r="AN4" s="15"/>
      <c r="AO4" s="15"/>
      <c r="AP4" s="15"/>
      <c r="AQ4" s="5"/>
      <c r="AR4" s="5"/>
      <c r="AU4" s="33" t="s">
        <v>7</v>
      </c>
      <c r="AV4" s="34"/>
    </row>
    <row r="5" spans="1:48" s="9" customFormat="1">
      <c r="B5" s="8"/>
      <c r="C5" s="186">
        <f>DAY(EOMONTH(C4,0))</f>
        <v>31</v>
      </c>
      <c r="D5" s="1"/>
      <c r="E5" s="415"/>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7"/>
      <c r="AL5" s="123"/>
      <c r="AM5" s="123"/>
      <c r="AN5" s="15"/>
      <c r="AO5" s="15"/>
      <c r="AP5" s="15"/>
      <c r="AQ5" s="5"/>
      <c r="AR5" s="5"/>
      <c r="AS5" s="8"/>
      <c r="AT5" s="8"/>
      <c r="AU5" s="33" t="s">
        <v>8</v>
      </c>
      <c r="AV5" s="34"/>
    </row>
    <row r="6" spans="1:48" ht="12.75" thickBot="1">
      <c r="A6" s="9"/>
      <c r="C6" s="124" t="s">
        <v>213</v>
      </c>
      <c r="T6" s="2"/>
      <c r="U6" s="2"/>
      <c r="AA6" s="4"/>
      <c r="AB6" s="4"/>
      <c r="AC6" s="4"/>
      <c r="AD6" s="4"/>
      <c r="AE6" s="15"/>
      <c r="AF6" s="15"/>
      <c r="AG6" s="15"/>
      <c r="AH6" s="15"/>
      <c r="AI6" s="15"/>
      <c r="AJ6" s="15"/>
      <c r="AK6" s="18" t="s">
        <v>23</v>
      </c>
      <c r="AL6" s="19">
        <f>N193</f>
        <v>155</v>
      </c>
      <c r="AM6" s="20">
        <f>N192</f>
        <v>38.75</v>
      </c>
      <c r="AN6" s="21"/>
      <c r="AO6" s="21"/>
      <c r="AP6" s="21"/>
      <c r="AQ6" s="5"/>
      <c r="AR6" s="5"/>
      <c r="AU6" s="62"/>
      <c r="AV6" s="63"/>
    </row>
    <row r="7" spans="1:48" ht="15.95" customHeight="1">
      <c r="A7" s="9"/>
      <c r="C7" s="22"/>
      <c r="D7" s="418" t="s">
        <v>9</v>
      </c>
      <c r="E7" s="22"/>
      <c r="F7" s="23"/>
      <c r="G7" s="421" t="s">
        <v>24</v>
      </c>
      <c r="H7" s="314"/>
      <c r="I7" s="314"/>
      <c r="J7" s="314"/>
      <c r="K7" s="314"/>
      <c r="L7" s="314"/>
      <c r="M7" s="422"/>
      <c r="N7" s="421" t="s">
        <v>25</v>
      </c>
      <c r="O7" s="314"/>
      <c r="P7" s="314"/>
      <c r="Q7" s="314"/>
      <c r="R7" s="314"/>
      <c r="S7" s="314"/>
      <c r="T7" s="422"/>
      <c r="U7" s="421" t="s">
        <v>26</v>
      </c>
      <c r="V7" s="314"/>
      <c r="W7" s="314"/>
      <c r="X7" s="314"/>
      <c r="Y7" s="314"/>
      <c r="Z7" s="314"/>
      <c r="AA7" s="422"/>
      <c r="AB7" s="421" t="s">
        <v>27</v>
      </c>
      <c r="AC7" s="314"/>
      <c r="AD7" s="314"/>
      <c r="AE7" s="314"/>
      <c r="AF7" s="314"/>
      <c r="AG7" s="314"/>
      <c r="AH7" s="422"/>
      <c r="AI7" s="314"/>
      <c r="AJ7" s="314"/>
      <c r="AK7" s="315"/>
      <c r="AL7" s="400" t="s">
        <v>28</v>
      </c>
      <c r="AM7" s="24" t="s">
        <v>10</v>
      </c>
      <c r="AN7" s="403" t="s">
        <v>320</v>
      </c>
      <c r="AO7" s="404"/>
      <c r="AP7" s="404"/>
      <c r="AQ7" s="404"/>
      <c r="AR7" s="405"/>
    </row>
    <row r="8" spans="1:48" ht="15.95" customHeight="1">
      <c r="A8" s="9"/>
      <c r="C8" s="27" t="s">
        <v>11</v>
      </c>
      <c r="D8" s="419"/>
      <c r="E8" s="27" t="s">
        <v>12</v>
      </c>
      <c r="F8" s="28" t="s">
        <v>0</v>
      </c>
      <c r="G8" s="29">
        <v>1</v>
      </c>
      <c r="H8" s="30">
        <v>2</v>
      </c>
      <c r="I8" s="30">
        <v>3</v>
      </c>
      <c r="J8" s="30">
        <v>4</v>
      </c>
      <c r="K8" s="30">
        <v>5</v>
      </c>
      <c r="L8" s="30">
        <v>6</v>
      </c>
      <c r="M8" s="31">
        <v>7</v>
      </c>
      <c r="N8" s="29">
        <v>8</v>
      </c>
      <c r="O8" s="30">
        <v>9</v>
      </c>
      <c r="P8" s="30">
        <v>10</v>
      </c>
      <c r="Q8" s="30">
        <v>11</v>
      </c>
      <c r="R8" s="30">
        <v>12</v>
      </c>
      <c r="S8" s="30">
        <v>13</v>
      </c>
      <c r="T8" s="31">
        <v>14</v>
      </c>
      <c r="U8" s="29">
        <v>15</v>
      </c>
      <c r="V8" s="30">
        <v>16</v>
      </c>
      <c r="W8" s="30">
        <v>17</v>
      </c>
      <c r="X8" s="30">
        <v>18</v>
      </c>
      <c r="Y8" s="30">
        <v>19</v>
      </c>
      <c r="Z8" s="30">
        <v>20</v>
      </c>
      <c r="AA8" s="31">
        <v>21</v>
      </c>
      <c r="AB8" s="29">
        <v>22</v>
      </c>
      <c r="AC8" s="30">
        <v>23</v>
      </c>
      <c r="AD8" s="30">
        <v>24</v>
      </c>
      <c r="AE8" s="30">
        <v>25</v>
      </c>
      <c r="AF8" s="30">
        <v>26</v>
      </c>
      <c r="AG8" s="30">
        <v>27</v>
      </c>
      <c r="AH8" s="31">
        <v>28</v>
      </c>
      <c r="AI8" s="32">
        <v>29</v>
      </c>
      <c r="AJ8" s="30">
        <v>30</v>
      </c>
      <c r="AK8" s="30">
        <v>31</v>
      </c>
      <c r="AL8" s="401"/>
      <c r="AM8" s="27" t="s">
        <v>13</v>
      </c>
      <c r="AN8" s="406"/>
      <c r="AO8" s="407"/>
      <c r="AP8" s="407"/>
      <c r="AQ8" s="407"/>
      <c r="AR8" s="408"/>
    </row>
    <row r="9" spans="1:48" ht="15.95" customHeight="1">
      <c r="A9" s="9"/>
      <c r="C9" s="35"/>
      <c r="D9" s="420"/>
      <c r="E9" s="35"/>
      <c r="F9" s="36" t="s">
        <v>29</v>
      </c>
      <c r="G9" s="37">
        <f>IF(C4="","",WEEKDAY(C4))</f>
        <v>1</v>
      </c>
      <c r="H9" s="38">
        <f>G9+1</f>
        <v>2</v>
      </c>
      <c r="I9" s="38">
        <f t="shared" ref="I9:AK9" si="0">H9+1</f>
        <v>3</v>
      </c>
      <c r="J9" s="38">
        <f t="shared" si="0"/>
        <v>4</v>
      </c>
      <c r="K9" s="38">
        <f t="shared" si="0"/>
        <v>5</v>
      </c>
      <c r="L9" s="38">
        <f t="shared" si="0"/>
        <v>6</v>
      </c>
      <c r="M9" s="39">
        <f t="shared" si="0"/>
        <v>7</v>
      </c>
      <c r="N9" s="37">
        <f t="shared" si="0"/>
        <v>8</v>
      </c>
      <c r="O9" s="38">
        <f t="shared" si="0"/>
        <v>9</v>
      </c>
      <c r="P9" s="38">
        <f t="shared" si="0"/>
        <v>10</v>
      </c>
      <c r="Q9" s="38">
        <f t="shared" si="0"/>
        <v>11</v>
      </c>
      <c r="R9" s="38">
        <f t="shared" si="0"/>
        <v>12</v>
      </c>
      <c r="S9" s="38">
        <f t="shared" si="0"/>
        <v>13</v>
      </c>
      <c r="T9" s="39">
        <f t="shared" si="0"/>
        <v>14</v>
      </c>
      <c r="U9" s="37">
        <f t="shared" si="0"/>
        <v>15</v>
      </c>
      <c r="V9" s="38">
        <f t="shared" si="0"/>
        <v>16</v>
      </c>
      <c r="W9" s="38">
        <f t="shared" si="0"/>
        <v>17</v>
      </c>
      <c r="X9" s="38">
        <f t="shared" si="0"/>
        <v>18</v>
      </c>
      <c r="Y9" s="38">
        <f t="shared" si="0"/>
        <v>19</v>
      </c>
      <c r="Z9" s="38">
        <f t="shared" si="0"/>
        <v>20</v>
      </c>
      <c r="AA9" s="39">
        <f t="shared" si="0"/>
        <v>21</v>
      </c>
      <c r="AB9" s="37">
        <f t="shared" si="0"/>
        <v>22</v>
      </c>
      <c r="AC9" s="38">
        <f t="shared" si="0"/>
        <v>23</v>
      </c>
      <c r="AD9" s="38">
        <f t="shared" si="0"/>
        <v>24</v>
      </c>
      <c r="AE9" s="38">
        <f t="shared" si="0"/>
        <v>25</v>
      </c>
      <c r="AF9" s="38">
        <f t="shared" si="0"/>
        <v>26</v>
      </c>
      <c r="AG9" s="38">
        <f t="shared" si="0"/>
        <v>27</v>
      </c>
      <c r="AH9" s="39">
        <f t="shared" si="0"/>
        <v>28</v>
      </c>
      <c r="AI9" s="38">
        <f t="shared" si="0"/>
        <v>29</v>
      </c>
      <c r="AJ9" s="38">
        <f t="shared" si="0"/>
        <v>30</v>
      </c>
      <c r="AK9" s="38">
        <f t="shared" si="0"/>
        <v>31</v>
      </c>
      <c r="AL9" s="402"/>
      <c r="AM9" s="27" t="s">
        <v>14</v>
      </c>
      <c r="AN9" s="36" t="s">
        <v>2</v>
      </c>
      <c r="AO9" s="40" t="s">
        <v>30</v>
      </c>
      <c r="AP9" s="41" t="s">
        <v>31</v>
      </c>
      <c r="AQ9" s="41" t="s">
        <v>32</v>
      </c>
      <c r="AR9" s="41" t="s">
        <v>33</v>
      </c>
    </row>
    <row r="10" spans="1:48" ht="15.95" customHeight="1">
      <c r="A10" s="9"/>
      <c r="B10" s="395" t="s">
        <v>34</v>
      </c>
      <c r="C10" s="380"/>
      <c r="D10" s="382"/>
      <c r="E10" s="384"/>
      <c r="F10" s="42" t="s">
        <v>235</v>
      </c>
      <c r="G10" s="64"/>
      <c r="H10" s="44"/>
      <c r="I10" s="43"/>
      <c r="J10" s="43"/>
      <c r="K10" s="43"/>
      <c r="L10" s="43"/>
      <c r="M10" s="45"/>
      <c r="N10" s="64"/>
      <c r="O10" s="44"/>
      <c r="P10" s="43"/>
      <c r="Q10" s="43"/>
      <c r="R10" s="43"/>
      <c r="S10" s="43"/>
      <c r="T10" s="45"/>
      <c r="U10" s="64"/>
      <c r="V10" s="44"/>
      <c r="W10" s="43"/>
      <c r="X10" s="43"/>
      <c r="Y10" s="43"/>
      <c r="Z10" s="43"/>
      <c r="AA10" s="45"/>
      <c r="AB10" s="64"/>
      <c r="AC10" s="44"/>
      <c r="AD10" s="43"/>
      <c r="AE10" s="43"/>
      <c r="AF10" s="43"/>
      <c r="AG10" s="43"/>
      <c r="AH10" s="45"/>
      <c r="AI10" s="46"/>
      <c r="AJ10" s="43"/>
      <c r="AK10" s="43"/>
      <c r="AL10" s="47">
        <f>SUM(G11:AK11)</f>
        <v>0</v>
      </c>
      <c r="AM10" s="48"/>
      <c r="AN10" s="49"/>
      <c r="AO10" s="50"/>
      <c r="AP10" s="51"/>
      <c r="AQ10" s="51"/>
      <c r="AR10" s="51"/>
    </row>
    <row r="11" spans="1:48" ht="15.95" customHeight="1">
      <c r="A11" s="9"/>
      <c r="B11" s="395"/>
      <c r="C11" s="396"/>
      <c r="D11" s="397"/>
      <c r="E11" s="398"/>
      <c r="F11" s="52" t="s">
        <v>37</v>
      </c>
      <c r="G11" s="53" t="str">
        <f t="shared" ref="G11:AK11" si="1">IF(G10&lt;&gt;"",VLOOKUP(G10,$AC$197:$AL$221,9,FALSE),"")</f>
        <v/>
      </c>
      <c r="H11" s="54" t="str">
        <f t="shared" si="1"/>
        <v/>
      </c>
      <c r="I11" s="54" t="str">
        <f t="shared" si="1"/>
        <v/>
      </c>
      <c r="J11" s="54" t="str">
        <f t="shared" si="1"/>
        <v/>
      </c>
      <c r="K11" s="54" t="str">
        <f t="shared" si="1"/>
        <v/>
      </c>
      <c r="L11" s="54" t="str">
        <f t="shared" si="1"/>
        <v/>
      </c>
      <c r="M11" s="55" t="str">
        <f t="shared" si="1"/>
        <v/>
      </c>
      <c r="N11" s="53" t="str">
        <f t="shared" si="1"/>
        <v/>
      </c>
      <c r="O11" s="54" t="str">
        <f t="shared" si="1"/>
        <v/>
      </c>
      <c r="P11" s="54" t="str">
        <f t="shared" si="1"/>
        <v/>
      </c>
      <c r="Q11" s="54" t="str">
        <f t="shared" si="1"/>
        <v/>
      </c>
      <c r="R11" s="54" t="str">
        <f t="shared" si="1"/>
        <v/>
      </c>
      <c r="S11" s="54" t="str">
        <f t="shared" si="1"/>
        <v/>
      </c>
      <c r="T11" s="55" t="str">
        <f t="shared" si="1"/>
        <v/>
      </c>
      <c r="U11" s="53" t="str">
        <f t="shared" si="1"/>
        <v/>
      </c>
      <c r="V11" s="54" t="str">
        <f t="shared" si="1"/>
        <v/>
      </c>
      <c r="W11" s="54" t="str">
        <f t="shared" si="1"/>
        <v/>
      </c>
      <c r="X11" s="54" t="str">
        <f t="shared" si="1"/>
        <v/>
      </c>
      <c r="Y11" s="54" t="str">
        <f t="shared" si="1"/>
        <v/>
      </c>
      <c r="Z11" s="54" t="str">
        <f t="shared" si="1"/>
        <v/>
      </c>
      <c r="AA11" s="55" t="str">
        <f t="shared" si="1"/>
        <v/>
      </c>
      <c r="AB11" s="53" t="str">
        <f t="shared" si="1"/>
        <v/>
      </c>
      <c r="AC11" s="54" t="str">
        <f t="shared" si="1"/>
        <v/>
      </c>
      <c r="AD11" s="54" t="str">
        <f t="shared" si="1"/>
        <v/>
      </c>
      <c r="AE11" s="54" t="str">
        <f t="shared" si="1"/>
        <v/>
      </c>
      <c r="AF11" s="54" t="str">
        <f t="shared" si="1"/>
        <v/>
      </c>
      <c r="AG11" s="54" t="str">
        <f t="shared" si="1"/>
        <v/>
      </c>
      <c r="AH11" s="55" t="str">
        <f t="shared" si="1"/>
        <v/>
      </c>
      <c r="AI11" s="56" t="str">
        <f t="shared" si="1"/>
        <v/>
      </c>
      <c r="AJ11" s="54" t="str">
        <f t="shared" si="1"/>
        <v/>
      </c>
      <c r="AK11" s="54" t="str">
        <f t="shared" si="1"/>
        <v/>
      </c>
      <c r="AL11" s="57">
        <f>SUM(G11:AH11)</f>
        <v>0</v>
      </c>
      <c r="AM11" s="58">
        <f>AL11/4</f>
        <v>0</v>
      </c>
      <c r="AN11" s="59" t="str">
        <f>IF(C10="","",C10)</f>
        <v/>
      </c>
      <c r="AO11" s="60" t="str">
        <f>IF(D10="","",D10)</f>
        <v/>
      </c>
      <c r="AP11" s="61" t="str">
        <f>IF(D10&lt;&gt;"",VLOOKUP(D10,$AU$2:$AV$6,2,FALSE),"")</f>
        <v/>
      </c>
      <c r="AQ11" s="58">
        <f>ROUNDDOWN(AL11/$AL$6,2)</f>
        <v>0</v>
      </c>
      <c r="AR11" s="58">
        <f>IF(AP11=1,"",AQ11)</f>
        <v>0</v>
      </c>
    </row>
    <row r="12" spans="1:48" ht="15.95" customHeight="1">
      <c r="A12" s="9"/>
      <c r="B12" s="395" t="s">
        <v>38</v>
      </c>
      <c r="C12" s="380"/>
      <c r="D12" s="382"/>
      <c r="E12" s="384"/>
      <c r="F12" s="42" t="s">
        <v>235</v>
      </c>
      <c r="G12" s="64"/>
      <c r="H12" s="44"/>
      <c r="I12" s="43"/>
      <c r="J12" s="43"/>
      <c r="K12" s="43"/>
      <c r="L12" s="43"/>
      <c r="M12" s="45"/>
      <c r="N12" s="64"/>
      <c r="O12" s="44"/>
      <c r="P12" s="43"/>
      <c r="Q12" s="43"/>
      <c r="R12" s="43"/>
      <c r="S12" s="43"/>
      <c r="T12" s="45"/>
      <c r="U12" s="64"/>
      <c r="V12" s="44"/>
      <c r="W12" s="43"/>
      <c r="X12" s="43"/>
      <c r="Y12" s="43"/>
      <c r="Z12" s="43"/>
      <c r="AA12" s="45"/>
      <c r="AB12" s="64"/>
      <c r="AC12" s="44"/>
      <c r="AD12" s="43"/>
      <c r="AE12" s="43"/>
      <c r="AF12" s="43"/>
      <c r="AG12" s="43"/>
      <c r="AH12" s="45"/>
      <c r="AI12" s="65"/>
      <c r="AJ12" s="44"/>
      <c r="AK12" s="44"/>
      <c r="AL12" s="47">
        <f t="shared" ref="AL12" si="2">SUM(G13:AK13)</f>
        <v>0</v>
      </c>
      <c r="AM12" s="48"/>
      <c r="AN12" s="49"/>
      <c r="AO12" s="50"/>
      <c r="AP12" s="48"/>
      <c r="AQ12" s="51"/>
      <c r="AR12" s="51"/>
    </row>
    <row r="13" spans="1:48" ht="15.95" customHeight="1">
      <c r="A13" s="9"/>
      <c r="B13" s="395"/>
      <c r="C13" s="396"/>
      <c r="D13" s="397"/>
      <c r="E13" s="398"/>
      <c r="F13" s="52" t="s">
        <v>37</v>
      </c>
      <c r="G13" s="53" t="str">
        <f t="shared" ref="G13:AK13" si="3">IF(G12&lt;&gt;"",VLOOKUP(G12,$AC$197:$AL$221,9,FALSE),"")</f>
        <v/>
      </c>
      <c r="H13" s="54" t="str">
        <f t="shared" si="3"/>
        <v/>
      </c>
      <c r="I13" s="54" t="str">
        <f t="shared" si="3"/>
        <v/>
      </c>
      <c r="J13" s="54" t="str">
        <f t="shared" si="3"/>
        <v/>
      </c>
      <c r="K13" s="54" t="str">
        <f t="shared" si="3"/>
        <v/>
      </c>
      <c r="L13" s="54" t="str">
        <f t="shared" si="3"/>
        <v/>
      </c>
      <c r="M13" s="55" t="str">
        <f t="shared" si="3"/>
        <v/>
      </c>
      <c r="N13" s="53" t="str">
        <f t="shared" si="3"/>
        <v/>
      </c>
      <c r="O13" s="54" t="str">
        <f t="shared" si="3"/>
        <v/>
      </c>
      <c r="P13" s="54" t="str">
        <f t="shared" si="3"/>
        <v/>
      </c>
      <c r="Q13" s="54" t="str">
        <f t="shared" si="3"/>
        <v/>
      </c>
      <c r="R13" s="54" t="str">
        <f t="shared" si="3"/>
        <v/>
      </c>
      <c r="S13" s="54" t="str">
        <f t="shared" si="3"/>
        <v/>
      </c>
      <c r="T13" s="55" t="str">
        <f t="shared" si="3"/>
        <v/>
      </c>
      <c r="U13" s="53" t="str">
        <f t="shared" si="3"/>
        <v/>
      </c>
      <c r="V13" s="54" t="str">
        <f t="shared" si="3"/>
        <v/>
      </c>
      <c r="W13" s="54" t="str">
        <f t="shared" si="3"/>
        <v/>
      </c>
      <c r="X13" s="54" t="str">
        <f t="shared" si="3"/>
        <v/>
      </c>
      <c r="Y13" s="54" t="str">
        <f t="shared" si="3"/>
        <v/>
      </c>
      <c r="Z13" s="54" t="str">
        <f t="shared" si="3"/>
        <v/>
      </c>
      <c r="AA13" s="55" t="str">
        <f t="shared" si="3"/>
        <v/>
      </c>
      <c r="AB13" s="53" t="str">
        <f t="shared" si="3"/>
        <v/>
      </c>
      <c r="AC13" s="54" t="str">
        <f t="shared" si="3"/>
        <v/>
      </c>
      <c r="AD13" s="54" t="str">
        <f t="shared" si="3"/>
        <v/>
      </c>
      <c r="AE13" s="54" t="str">
        <f t="shared" si="3"/>
        <v/>
      </c>
      <c r="AF13" s="54" t="str">
        <f t="shared" si="3"/>
        <v/>
      </c>
      <c r="AG13" s="54" t="str">
        <f t="shared" si="3"/>
        <v/>
      </c>
      <c r="AH13" s="55" t="str">
        <f t="shared" si="3"/>
        <v/>
      </c>
      <c r="AI13" s="56" t="str">
        <f t="shared" si="3"/>
        <v/>
      </c>
      <c r="AJ13" s="54" t="str">
        <f t="shared" si="3"/>
        <v/>
      </c>
      <c r="AK13" s="54" t="str">
        <f t="shared" si="3"/>
        <v/>
      </c>
      <c r="AL13" s="57">
        <f t="shared" ref="AL13" si="4">SUM(G13:AH13)</f>
        <v>0</v>
      </c>
      <c r="AM13" s="58">
        <f t="shared" ref="AM13" si="5">AL13/4</f>
        <v>0</v>
      </c>
      <c r="AN13" s="59" t="str">
        <f t="shared" ref="AN13:AO13" si="6">IF(C12="","",C12)</f>
        <v/>
      </c>
      <c r="AO13" s="60" t="str">
        <f t="shared" si="6"/>
        <v/>
      </c>
      <c r="AP13" s="61" t="str">
        <f>IF(D12&lt;&gt;"",VLOOKUP(D12,$AU$2:$AV$6,2,FALSE),"")</f>
        <v/>
      </c>
      <c r="AQ13" s="58">
        <f t="shared" ref="AQ13" si="7">ROUNDDOWN(AL13/$AL$6,2)</f>
        <v>0</v>
      </c>
      <c r="AR13" s="58">
        <f t="shared" ref="AR13" si="8">IF(AP13=1,"",AQ13)</f>
        <v>0</v>
      </c>
    </row>
    <row r="14" spans="1:48" ht="15.95" customHeight="1">
      <c r="A14" s="9"/>
      <c r="B14" s="395" t="s">
        <v>39</v>
      </c>
      <c r="C14" s="380"/>
      <c r="D14" s="382"/>
      <c r="E14" s="384"/>
      <c r="F14" s="42" t="s">
        <v>235</v>
      </c>
      <c r="G14" s="64"/>
      <c r="H14" s="44"/>
      <c r="I14" s="43"/>
      <c r="J14" s="43"/>
      <c r="K14" s="43"/>
      <c r="L14" s="43"/>
      <c r="M14" s="45"/>
      <c r="N14" s="64"/>
      <c r="O14" s="44"/>
      <c r="P14" s="43"/>
      <c r="Q14" s="43"/>
      <c r="R14" s="43"/>
      <c r="S14" s="43"/>
      <c r="T14" s="45"/>
      <c r="U14" s="64"/>
      <c r="V14" s="44"/>
      <c r="W14" s="43"/>
      <c r="X14" s="43"/>
      <c r="Y14" s="43"/>
      <c r="Z14" s="43"/>
      <c r="AA14" s="45"/>
      <c r="AB14" s="64"/>
      <c r="AC14" s="44"/>
      <c r="AD14" s="43"/>
      <c r="AE14" s="43"/>
      <c r="AF14" s="43"/>
      <c r="AG14" s="43"/>
      <c r="AH14" s="45"/>
      <c r="AI14" s="65"/>
      <c r="AJ14" s="44"/>
      <c r="AK14" s="44"/>
      <c r="AL14" s="47">
        <f t="shared" ref="AL14" si="9">SUM(G15:AK15)</f>
        <v>0</v>
      </c>
      <c r="AM14" s="48"/>
      <c r="AN14" s="49"/>
      <c r="AO14" s="50"/>
      <c r="AP14" s="48"/>
      <c r="AQ14" s="51"/>
      <c r="AR14" s="51"/>
    </row>
    <row r="15" spans="1:48" ht="15.95" customHeight="1">
      <c r="A15" s="9"/>
      <c r="B15" s="395"/>
      <c r="C15" s="396"/>
      <c r="D15" s="397"/>
      <c r="E15" s="398"/>
      <c r="F15" s="52" t="s">
        <v>37</v>
      </c>
      <c r="G15" s="53" t="str">
        <f t="shared" ref="G15:AK15" si="10">IF(G14&lt;&gt;"",VLOOKUP(G14,$AC$197:$AL$221,9,FALSE),"")</f>
        <v/>
      </c>
      <c r="H15" s="54" t="str">
        <f t="shared" si="10"/>
        <v/>
      </c>
      <c r="I15" s="54" t="str">
        <f t="shared" si="10"/>
        <v/>
      </c>
      <c r="J15" s="54" t="str">
        <f t="shared" si="10"/>
        <v/>
      </c>
      <c r="K15" s="54" t="str">
        <f t="shared" si="10"/>
        <v/>
      </c>
      <c r="L15" s="54" t="str">
        <f t="shared" si="10"/>
        <v/>
      </c>
      <c r="M15" s="55" t="str">
        <f t="shared" si="10"/>
        <v/>
      </c>
      <c r="N15" s="53" t="str">
        <f t="shared" si="10"/>
        <v/>
      </c>
      <c r="O15" s="54" t="str">
        <f t="shared" si="10"/>
        <v/>
      </c>
      <c r="P15" s="54" t="str">
        <f t="shared" si="10"/>
        <v/>
      </c>
      <c r="Q15" s="54" t="str">
        <f t="shared" si="10"/>
        <v/>
      </c>
      <c r="R15" s="54" t="str">
        <f t="shared" si="10"/>
        <v/>
      </c>
      <c r="S15" s="54" t="str">
        <f t="shared" si="10"/>
        <v/>
      </c>
      <c r="T15" s="55" t="str">
        <f t="shared" si="10"/>
        <v/>
      </c>
      <c r="U15" s="53" t="str">
        <f t="shared" si="10"/>
        <v/>
      </c>
      <c r="V15" s="54" t="str">
        <f t="shared" si="10"/>
        <v/>
      </c>
      <c r="W15" s="54" t="str">
        <f t="shared" si="10"/>
        <v/>
      </c>
      <c r="X15" s="54" t="str">
        <f t="shared" si="10"/>
        <v/>
      </c>
      <c r="Y15" s="54" t="str">
        <f t="shared" si="10"/>
        <v/>
      </c>
      <c r="Z15" s="54" t="str">
        <f t="shared" si="10"/>
        <v/>
      </c>
      <c r="AA15" s="55" t="str">
        <f t="shared" si="10"/>
        <v/>
      </c>
      <c r="AB15" s="53" t="str">
        <f t="shared" si="10"/>
        <v/>
      </c>
      <c r="AC15" s="54" t="str">
        <f t="shared" si="10"/>
        <v/>
      </c>
      <c r="AD15" s="54" t="str">
        <f t="shared" si="10"/>
        <v/>
      </c>
      <c r="AE15" s="54" t="str">
        <f t="shared" si="10"/>
        <v/>
      </c>
      <c r="AF15" s="54" t="str">
        <f t="shared" si="10"/>
        <v/>
      </c>
      <c r="AG15" s="54" t="str">
        <f t="shared" si="10"/>
        <v/>
      </c>
      <c r="AH15" s="55" t="str">
        <f t="shared" si="10"/>
        <v/>
      </c>
      <c r="AI15" s="56" t="str">
        <f t="shared" si="10"/>
        <v/>
      </c>
      <c r="AJ15" s="54" t="str">
        <f t="shared" si="10"/>
        <v/>
      </c>
      <c r="AK15" s="54" t="str">
        <f t="shared" si="10"/>
        <v/>
      </c>
      <c r="AL15" s="57">
        <f t="shared" ref="AL15" si="11">SUM(G15:AH15)</f>
        <v>0</v>
      </c>
      <c r="AM15" s="58">
        <f t="shared" ref="AM15" si="12">AL15/4</f>
        <v>0</v>
      </c>
      <c r="AN15" s="59" t="str">
        <f t="shared" ref="AN15:AO15" si="13">IF(C14="","",C14)</f>
        <v/>
      </c>
      <c r="AO15" s="60" t="str">
        <f t="shared" si="13"/>
        <v/>
      </c>
      <c r="AP15" s="61" t="str">
        <f>IF(D14&lt;&gt;"",VLOOKUP(D14,$AU$2:$AV$6,2,FALSE),"")</f>
        <v/>
      </c>
      <c r="AQ15" s="58">
        <f t="shared" ref="AQ15" si="14">ROUNDDOWN(AL15/$AL$6,2)</f>
        <v>0</v>
      </c>
      <c r="AR15" s="58">
        <f t="shared" ref="AR15" si="15">IF(AP15=1,"",AQ15)</f>
        <v>0</v>
      </c>
    </row>
    <row r="16" spans="1:48" ht="15.95" customHeight="1">
      <c r="A16" s="9"/>
      <c r="B16" s="395" t="s">
        <v>40</v>
      </c>
      <c r="C16" s="380"/>
      <c r="D16" s="382"/>
      <c r="E16" s="384"/>
      <c r="F16" s="42" t="s">
        <v>235</v>
      </c>
      <c r="G16" s="64"/>
      <c r="H16" s="44"/>
      <c r="I16" s="43"/>
      <c r="J16" s="43"/>
      <c r="K16" s="43"/>
      <c r="L16" s="43"/>
      <c r="M16" s="45"/>
      <c r="N16" s="64"/>
      <c r="O16" s="44"/>
      <c r="P16" s="43"/>
      <c r="Q16" s="43"/>
      <c r="R16" s="43"/>
      <c r="S16" s="43"/>
      <c r="T16" s="45"/>
      <c r="U16" s="64"/>
      <c r="V16" s="44"/>
      <c r="W16" s="43"/>
      <c r="X16" s="43"/>
      <c r="Y16" s="43"/>
      <c r="Z16" s="43"/>
      <c r="AA16" s="45"/>
      <c r="AB16" s="64"/>
      <c r="AC16" s="44"/>
      <c r="AD16" s="43"/>
      <c r="AE16" s="43"/>
      <c r="AF16" s="43"/>
      <c r="AG16" s="43"/>
      <c r="AH16" s="45"/>
      <c r="AI16" s="65"/>
      <c r="AJ16" s="44"/>
      <c r="AK16" s="44"/>
      <c r="AL16" s="47">
        <f t="shared" ref="AL16" si="16">SUM(G17:AK17)</f>
        <v>0</v>
      </c>
      <c r="AM16" s="48"/>
      <c r="AN16" s="49"/>
      <c r="AO16" s="50"/>
      <c r="AP16" s="48"/>
      <c r="AQ16" s="51"/>
      <c r="AR16" s="51"/>
    </row>
    <row r="17" spans="1:44" ht="15.95" customHeight="1">
      <c r="A17" s="9"/>
      <c r="B17" s="395"/>
      <c r="C17" s="396"/>
      <c r="D17" s="397"/>
      <c r="E17" s="398"/>
      <c r="F17" s="52" t="s">
        <v>37</v>
      </c>
      <c r="G17" s="53" t="str">
        <f t="shared" ref="G17:AK17" si="17">IF(G16&lt;&gt;"",VLOOKUP(G16,$AC$197:$AL$221,9,FALSE),"")</f>
        <v/>
      </c>
      <c r="H17" s="54" t="str">
        <f t="shared" si="17"/>
        <v/>
      </c>
      <c r="I17" s="54" t="str">
        <f t="shared" si="17"/>
        <v/>
      </c>
      <c r="J17" s="54" t="str">
        <f t="shared" si="17"/>
        <v/>
      </c>
      <c r="K17" s="54" t="str">
        <f t="shared" si="17"/>
        <v/>
      </c>
      <c r="L17" s="54" t="str">
        <f t="shared" si="17"/>
        <v/>
      </c>
      <c r="M17" s="55" t="str">
        <f t="shared" si="17"/>
        <v/>
      </c>
      <c r="N17" s="53" t="str">
        <f t="shared" si="17"/>
        <v/>
      </c>
      <c r="O17" s="54" t="str">
        <f t="shared" si="17"/>
        <v/>
      </c>
      <c r="P17" s="54" t="str">
        <f t="shared" si="17"/>
        <v/>
      </c>
      <c r="Q17" s="54" t="str">
        <f t="shared" si="17"/>
        <v/>
      </c>
      <c r="R17" s="54" t="str">
        <f t="shared" si="17"/>
        <v/>
      </c>
      <c r="S17" s="54" t="str">
        <f t="shared" si="17"/>
        <v/>
      </c>
      <c r="T17" s="55" t="str">
        <f t="shared" si="17"/>
        <v/>
      </c>
      <c r="U17" s="53" t="str">
        <f t="shared" si="17"/>
        <v/>
      </c>
      <c r="V17" s="54" t="str">
        <f t="shared" si="17"/>
        <v/>
      </c>
      <c r="W17" s="54" t="str">
        <f t="shared" si="17"/>
        <v/>
      </c>
      <c r="X17" s="54" t="str">
        <f t="shared" si="17"/>
        <v/>
      </c>
      <c r="Y17" s="54" t="str">
        <f t="shared" si="17"/>
        <v/>
      </c>
      <c r="Z17" s="54" t="str">
        <f t="shared" si="17"/>
        <v/>
      </c>
      <c r="AA17" s="55" t="str">
        <f t="shared" si="17"/>
        <v/>
      </c>
      <c r="AB17" s="53" t="str">
        <f t="shared" si="17"/>
        <v/>
      </c>
      <c r="AC17" s="54" t="str">
        <f t="shared" si="17"/>
        <v/>
      </c>
      <c r="AD17" s="54" t="str">
        <f t="shared" si="17"/>
        <v/>
      </c>
      <c r="AE17" s="54" t="str">
        <f t="shared" si="17"/>
        <v/>
      </c>
      <c r="AF17" s="54" t="str">
        <f t="shared" si="17"/>
        <v/>
      </c>
      <c r="AG17" s="54" t="str">
        <f t="shared" si="17"/>
        <v/>
      </c>
      <c r="AH17" s="55" t="str">
        <f t="shared" si="17"/>
        <v/>
      </c>
      <c r="AI17" s="56" t="str">
        <f t="shared" si="17"/>
        <v/>
      </c>
      <c r="AJ17" s="54" t="str">
        <f t="shared" si="17"/>
        <v/>
      </c>
      <c r="AK17" s="54" t="str">
        <f t="shared" si="17"/>
        <v/>
      </c>
      <c r="AL17" s="57">
        <f t="shared" ref="AL17" si="18">SUM(G17:AH17)</f>
        <v>0</v>
      </c>
      <c r="AM17" s="58">
        <f t="shared" ref="AM17" si="19">AL17/4</f>
        <v>0</v>
      </c>
      <c r="AN17" s="59" t="str">
        <f t="shared" ref="AN17:AO17" si="20">IF(C16="","",C16)</f>
        <v/>
      </c>
      <c r="AO17" s="60" t="str">
        <f t="shared" si="20"/>
        <v/>
      </c>
      <c r="AP17" s="61" t="str">
        <f>IF(D16&lt;&gt;"",VLOOKUP(D16,$AU$2:$AV$6,2,FALSE),"")</f>
        <v/>
      </c>
      <c r="AQ17" s="58">
        <f t="shared" ref="AQ17" si="21">ROUNDDOWN(AL17/$AL$6,2)</f>
        <v>0</v>
      </c>
      <c r="AR17" s="58">
        <f t="shared" ref="AR17" si="22">IF(AP17=1,"",AQ17)</f>
        <v>0</v>
      </c>
    </row>
    <row r="18" spans="1:44" ht="15.95" customHeight="1">
      <c r="A18" s="9"/>
      <c r="B18" s="395" t="s">
        <v>41</v>
      </c>
      <c r="C18" s="380"/>
      <c r="D18" s="382"/>
      <c r="E18" s="384"/>
      <c r="F18" s="42" t="s">
        <v>235</v>
      </c>
      <c r="G18" s="64"/>
      <c r="H18" s="44"/>
      <c r="I18" s="43"/>
      <c r="J18" s="43"/>
      <c r="K18" s="43"/>
      <c r="L18" s="43"/>
      <c r="M18" s="45"/>
      <c r="N18" s="64"/>
      <c r="O18" s="44"/>
      <c r="P18" s="43"/>
      <c r="Q18" s="43"/>
      <c r="R18" s="43"/>
      <c r="S18" s="43"/>
      <c r="T18" s="45"/>
      <c r="U18" s="64"/>
      <c r="V18" s="44"/>
      <c r="W18" s="43"/>
      <c r="X18" s="43"/>
      <c r="Y18" s="43"/>
      <c r="Z18" s="43"/>
      <c r="AA18" s="45"/>
      <c r="AB18" s="64"/>
      <c r="AC18" s="44"/>
      <c r="AD18" s="43"/>
      <c r="AE18" s="43"/>
      <c r="AF18" s="43"/>
      <c r="AG18" s="43"/>
      <c r="AH18" s="45"/>
      <c r="AI18" s="46"/>
      <c r="AJ18" s="43"/>
      <c r="AK18" s="43"/>
      <c r="AL18" s="47">
        <f t="shared" ref="AL18" si="23">SUM(G19:AK19)</f>
        <v>0</v>
      </c>
      <c r="AM18" s="48"/>
      <c r="AN18" s="49"/>
      <c r="AO18" s="50"/>
      <c r="AP18" s="48"/>
      <c r="AQ18" s="51"/>
      <c r="AR18" s="51"/>
    </row>
    <row r="19" spans="1:44" ht="15.95" customHeight="1">
      <c r="A19" s="9"/>
      <c r="B19" s="395"/>
      <c r="C19" s="396"/>
      <c r="D19" s="397"/>
      <c r="E19" s="398"/>
      <c r="F19" s="52" t="s">
        <v>37</v>
      </c>
      <c r="G19" s="53" t="str">
        <f t="shared" ref="G19:AK19" si="24">IF(G18&lt;&gt;"",VLOOKUP(G18,$AC$197:$AL$221,9,FALSE),"")</f>
        <v/>
      </c>
      <c r="H19" s="54" t="str">
        <f t="shared" si="24"/>
        <v/>
      </c>
      <c r="I19" s="54" t="str">
        <f t="shared" si="24"/>
        <v/>
      </c>
      <c r="J19" s="54" t="str">
        <f t="shared" si="24"/>
        <v/>
      </c>
      <c r="K19" s="54" t="str">
        <f t="shared" si="24"/>
        <v/>
      </c>
      <c r="L19" s="54" t="str">
        <f t="shared" si="24"/>
        <v/>
      </c>
      <c r="M19" s="55" t="str">
        <f t="shared" si="24"/>
        <v/>
      </c>
      <c r="N19" s="53" t="str">
        <f t="shared" si="24"/>
        <v/>
      </c>
      <c r="O19" s="54" t="str">
        <f t="shared" si="24"/>
        <v/>
      </c>
      <c r="P19" s="54" t="str">
        <f t="shared" si="24"/>
        <v/>
      </c>
      <c r="Q19" s="54" t="str">
        <f t="shared" si="24"/>
        <v/>
      </c>
      <c r="R19" s="54" t="str">
        <f t="shared" si="24"/>
        <v/>
      </c>
      <c r="S19" s="54" t="str">
        <f t="shared" si="24"/>
        <v/>
      </c>
      <c r="T19" s="55" t="str">
        <f t="shared" si="24"/>
        <v/>
      </c>
      <c r="U19" s="53" t="str">
        <f t="shared" si="24"/>
        <v/>
      </c>
      <c r="V19" s="54" t="str">
        <f t="shared" si="24"/>
        <v/>
      </c>
      <c r="W19" s="54" t="str">
        <f t="shared" si="24"/>
        <v/>
      </c>
      <c r="X19" s="54" t="str">
        <f t="shared" si="24"/>
        <v/>
      </c>
      <c r="Y19" s="54" t="str">
        <f t="shared" si="24"/>
        <v/>
      </c>
      <c r="Z19" s="54" t="str">
        <f t="shared" si="24"/>
        <v/>
      </c>
      <c r="AA19" s="55" t="str">
        <f t="shared" si="24"/>
        <v/>
      </c>
      <c r="AB19" s="53" t="str">
        <f t="shared" si="24"/>
        <v/>
      </c>
      <c r="AC19" s="54" t="str">
        <f t="shared" si="24"/>
        <v/>
      </c>
      <c r="AD19" s="54" t="str">
        <f t="shared" si="24"/>
        <v/>
      </c>
      <c r="AE19" s="54" t="str">
        <f t="shared" si="24"/>
        <v/>
      </c>
      <c r="AF19" s="54" t="str">
        <f t="shared" si="24"/>
        <v/>
      </c>
      <c r="AG19" s="54" t="str">
        <f t="shared" si="24"/>
        <v/>
      </c>
      <c r="AH19" s="55" t="str">
        <f t="shared" si="24"/>
        <v/>
      </c>
      <c r="AI19" s="56" t="str">
        <f t="shared" si="24"/>
        <v/>
      </c>
      <c r="AJ19" s="54" t="str">
        <f t="shared" si="24"/>
        <v/>
      </c>
      <c r="AK19" s="54" t="str">
        <f t="shared" si="24"/>
        <v/>
      </c>
      <c r="AL19" s="57">
        <f t="shared" ref="AL19" si="25">SUM(G19:AH19)</f>
        <v>0</v>
      </c>
      <c r="AM19" s="58">
        <f t="shared" ref="AM19" si="26">AL19/4</f>
        <v>0</v>
      </c>
      <c r="AN19" s="59" t="str">
        <f t="shared" ref="AN19:AO19" si="27">IF(C18="","",C18)</f>
        <v/>
      </c>
      <c r="AO19" s="60" t="str">
        <f t="shared" si="27"/>
        <v/>
      </c>
      <c r="AP19" s="61" t="str">
        <f>IF(D18&lt;&gt;"",VLOOKUP(D18,$AU$2:$AV$6,2,FALSE),"")</f>
        <v/>
      </c>
      <c r="AQ19" s="58">
        <f t="shared" ref="AQ19" si="28">ROUNDDOWN(AL19/$AL$6,2)</f>
        <v>0</v>
      </c>
      <c r="AR19" s="58">
        <f t="shared" ref="AR19" si="29">IF(AP19=1,"",AQ19)</f>
        <v>0</v>
      </c>
    </row>
    <row r="20" spans="1:44" ht="15.95" customHeight="1">
      <c r="A20" s="9"/>
      <c r="B20" s="395" t="s">
        <v>43</v>
      </c>
      <c r="C20" s="380"/>
      <c r="D20" s="382"/>
      <c r="E20" s="384"/>
      <c r="F20" s="42" t="s">
        <v>235</v>
      </c>
      <c r="G20" s="64"/>
      <c r="H20" s="44"/>
      <c r="I20" s="43"/>
      <c r="J20" s="43"/>
      <c r="K20" s="43"/>
      <c r="L20" s="43"/>
      <c r="M20" s="45"/>
      <c r="N20" s="64"/>
      <c r="O20" s="44"/>
      <c r="P20" s="43"/>
      <c r="Q20" s="43"/>
      <c r="R20" s="43"/>
      <c r="S20" s="43"/>
      <c r="T20" s="45"/>
      <c r="U20" s="64"/>
      <c r="V20" s="44"/>
      <c r="W20" s="43"/>
      <c r="X20" s="43"/>
      <c r="Y20" s="43"/>
      <c r="Z20" s="43"/>
      <c r="AA20" s="45"/>
      <c r="AB20" s="64"/>
      <c r="AC20" s="44"/>
      <c r="AD20" s="43"/>
      <c r="AE20" s="43"/>
      <c r="AF20" s="43"/>
      <c r="AG20" s="43"/>
      <c r="AH20" s="45"/>
      <c r="AI20" s="46"/>
      <c r="AJ20" s="43"/>
      <c r="AK20" s="43"/>
      <c r="AL20" s="47">
        <f>SUM(G21:AK21)</f>
        <v>0</v>
      </c>
      <c r="AM20" s="48"/>
      <c r="AN20" s="49"/>
      <c r="AO20" s="50"/>
      <c r="AP20" s="48"/>
      <c r="AQ20" s="51"/>
      <c r="AR20" s="51"/>
    </row>
    <row r="21" spans="1:44" ht="15.95" customHeight="1">
      <c r="A21" s="9"/>
      <c r="B21" s="395"/>
      <c r="C21" s="396"/>
      <c r="D21" s="397"/>
      <c r="E21" s="398"/>
      <c r="F21" s="52" t="s">
        <v>37</v>
      </c>
      <c r="G21" s="53" t="str">
        <f t="shared" ref="G21:AK21" si="30">IF(G20&lt;&gt;"",VLOOKUP(G20,$AC$197:$AL$221,9,FALSE),"")</f>
        <v/>
      </c>
      <c r="H21" s="54" t="str">
        <f t="shared" si="30"/>
        <v/>
      </c>
      <c r="I21" s="54" t="str">
        <f t="shared" si="30"/>
        <v/>
      </c>
      <c r="J21" s="54" t="str">
        <f t="shared" si="30"/>
        <v/>
      </c>
      <c r="K21" s="54" t="str">
        <f t="shared" si="30"/>
        <v/>
      </c>
      <c r="L21" s="54" t="str">
        <f t="shared" si="30"/>
        <v/>
      </c>
      <c r="M21" s="55" t="str">
        <f t="shared" si="30"/>
        <v/>
      </c>
      <c r="N21" s="53" t="str">
        <f t="shared" si="30"/>
        <v/>
      </c>
      <c r="O21" s="54" t="str">
        <f t="shared" si="30"/>
        <v/>
      </c>
      <c r="P21" s="54" t="str">
        <f t="shared" si="30"/>
        <v/>
      </c>
      <c r="Q21" s="54" t="str">
        <f t="shared" si="30"/>
        <v/>
      </c>
      <c r="R21" s="54" t="str">
        <f t="shared" si="30"/>
        <v/>
      </c>
      <c r="S21" s="54" t="str">
        <f t="shared" si="30"/>
        <v/>
      </c>
      <c r="T21" s="55" t="str">
        <f t="shared" si="30"/>
        <v/>
      </c>
      <c r="U21" s="53" t="str">
        <f t="shared" si="30"/>
        <v/>
      </c>
      <c r="V21" s="54" t="str">
        <f t="shared" si="30"/>
        <v/>
      </c>
      <c r="W21" s="54" t="str">
        <f t="shared" si="30"/>
        <v/>
      </c>
      <c r="X21" s="54" t="str">
        <f t="shared" si="30"/>
        <v/>
      </c>
      <c r="Y21" s="54" t="str">
        <f t="shared" si="30"/>
        <v/>
      </c>
      <c r="Z21" s="54" t="str">
        <f t="shared" si="30"/>
        <v/>
      </c>
      <c r="AA21" s="55" t="str">
        <f t="shared" si="30"/>
        <v/>
      </c>
      <c r="AB21" s="53" t="str">
        <f t="shared" si="30"/>
        <v/>
      </c>
      <c r="AC21" s="54" t="str">
        <f t="shared" si="30"/>
        <v/>
      </c>
      <c r="AD21" s="54" t="str">
        <f t="shared" si="30"/>
        <v/>
      </c>
      <c r="AE21" s="54" t="str">
        <f t="shared" si="30"/>
        <v/>
      </c>
      <c r="AF21" s="54" t="str">
        <f t="shared" si="30"/>
        <v/>
      </c>
      <c r="AG21" s="54" t="str">
        <f t="shared" si="30"/>
        <v/>
      </c>
      <c r="AH21" s="55" t="str">
        <f t="shared" si="30"/>
        <v/>
      </c>
      <c r="AI21" s="56" t="str">
        <f t="shared" si="30"/>
        <v/>
      </c>
      <c r="AJ21" s="54" t="str">
        <f t="shared" si="30"/>
        <v/>
      </c>
      <c r="AK21" s="54" t="str">
        <f t="shared" si="30"/>
        <v/>
      </c>
      <c r="AL21" s="57">
        <f t="shared" ref="AL21" si="31">SUM(G21:AH21)</f>
        <v>0</v>
      </c>
      <c r="AM21" s="58">
        <f t="shared" ref="AM21" si="32">AL21/4</f>
        <v>0</v>
      </c>
      <c r="AN21" s="59" t="str">
        <f t="shared" ref="AN21:AO21" si="33">IF(C20="","",C20)</f>
        <v/>
      </c>
      <c r="AO21" s="60" t="str">
        <f t="shared" si="33"/>
        <v/>
      </c>
      <c r="AP21" s="61" t="str">
        <f>IF(D20&lt;&gt;"",VLOOKUP(D20,$AU$2:$AV$6,2,FALSE),"")</f>
        <v/>
      </c>
      <c r="AQ21" s="58">
        <f t="shared" ref="AQ21" si="34">ROUNDDOWN(AL21/$AL$6,2)</f>
        <v>0</v>
      </c>
      <c r="AR21" s="58">
        <f t="shared" ref="AR21" si="35">IF(AP21=1,"",AQ21)</f>
        <v>0</v>
      </c>
    </row>
    <row r="22" spans="1:44" ht="15.95" customHeight="1">
      <c r="A22" s="9"/>
      <c r="B22" s="395" t="s">
        <v>45</v>
      </c>
      <c r="C22" s="380"/>
      <c r="D22" s="382"/>
      <c r="E22" s="384"/>
      <c r="F22" s="42" t="s">
        <v>235</v>
      </c>
      <c r="G22" s="64"/>
      <c r="H22" s="44"/>
      <c r="I22" s="43"/>
      <c r="J22" s="43"/>
      <c r="K22" s="43"/>
      <c r="L22" s="43"/>
      <c r="M22" s="45"/>
      <c r="N22" s="64"/>
      <c r="O22" s="44"/>
      <c r="P22" s="43"/>
      <c r="Q22" s="43"/>
      <c r="R22" s="43"/>
      <c r="S22" s="43"/>
      <c r="T22" s="45"/>
      <c r="U22" s="64"/>
      <c r="V22" s="44"/>
      <c r="W22" s="43"/>
      <c r="X22" s="43"/>
      <c r="Y22" s="43"/>
      <c r="Z22" s="43"/>
      <c r="AA22" s="45"/>
      <c r="AB22" s="64"/>
      <c r="AC22" s="44"/>
      <c r="AD22" s="43"/>
      <c r="AE22" s="43"/>
      <c r="AF22" s="43"/>
      <c r="AG22" s="43"/>
      <c r="AH22" s="45"/>
      <c r="AI22" s="65"/>
      <c r="AJ22" s="44"/>
      <c r="AK22" s="44"/>
      <c r="AL22" s="47">
        <f t="shared" ref="AL22" si="36">SUM(G23:AK23)</f>
        <v>0</v>
      </c>
      <c r="AM22" s="48"/>
      <c r="AN22" s="49"/>
      <c r="AO22" s="50"/>
      <c r="AP22" s="48"/>
      <c r="AQ22" s="51"/>
      <c r="AR22" s="51"/>
    </row>
    <row r="23" spans="1:44" ht="15.95" customHeight="1">
      <c r="A23" s="9"/>
      <c r="B23" s="395"/>
      <c r="C23" s="396"/>
      <c r="D23" s="397"/>
      <c r="E23" s="398"/>
      <c r="F23" s="52" t="s">
        <v>37</v>
      </c>
      <c r="G23" s="53" t="str">
        <f t="shared" ref="G23:AK23" si="37">IF(G22&lt;&gt;"",VLOOKUP(G22,$AC$197:$AL$221,9,FALSE),"")</f>
        <v/>
      </c>
      <c r="H23" s="54" t="str">
        <f t="shared" si="37"/>
        <v/>
      </c>
      <c r="I23" s="54" t="str">
        <f t="shared" si="37"/>
        <v/>
      </c>
      <c r="J23" s="54" t="str">
        <f t="shared" si="37"/>
        <v/>
      </c>
      <c r="K23" s="54" t="str">
        <f t="shared" si="37"/>
        <v/>
      </c>
      <c r="L23" s="54" t="str">
        <f t="shared" si="37"/>
        <v/>
      </c>
      <c r="M23" s="55" t="str">
        <f t="shared" si="37"/>
        <v/>
      </c>
      <c r="N23" s="53" t="str">
        <f t="shared" si="37"/>
        <v/>
      </c>
      <c r="O23" s="54" t="str">
        <f t="shared" si="37"/>
        <v/>
      </c>
      <c r="P23" s="54" t="str">
        <f t="shared" si="37"/>
        <v/>
      </c>
      <c r="Q23" s="54" t="str">
        <f t="shared" si="37"/>
        <v/>
      </c>
      <c r="R23" s="54" t="str">
        <f t="shared" si="37"/>
        <v/>
      </c>
      <c r="S23" s="54" t="str">
        <f t="shared" si="37"/>
        <v/>
      </c>
      <c r="T23" s="55" t="str">
        <f t="shared" si="37"/>
        <v/>
      </c>
      <c r="U23" s="53" t="str">
        <f t="shared" si="37"/>
        <v/>
      </c>
      <c r="V23" s="54" t="str">
        <f t="shared" si="37"/>
        <v/>
      </c>
      <c r="W23" s="54" t="str">
        <f t="shared" si="37"/>
        <v/>
      </c>
      <c r="X23" s="54" t="str">
        <f t="shared" si="37"/>
        <v/>
      </c>
      <c r="Y23" s="54" t="str">
        <f t="shared" si="37"/>
        <v/>
      </c>
      <c r="Z23" s="54" t="str">
        <f t="shared" si="37"/>
        <v/>
      </c>
      <c r="AA23" s="55" t="str">
        <f t="shared" si="37"/>
        <v/>
      </c>
      <c r="AB23" s="53" t="str">
        <f t="shared" si="37"/>
        <v/>
      </c>
      <c r="AC23" s="54" t="str">
        <f t="shared" si="37"/>
        <v/>
      </c>
      <c r="AD23" s="54" t="str">
        <f t="shared" si="37"/>
        <v/>
      </c>
      <c r="AE23" s="54" t="str">
        <f t="shared" si="37"/>
        <v/>
      </c>
      <c r="AF23" s="54" t="str">
        <f t="shared" si="37"/>
        <v/>
      </c>
      <c r="AG23" s="54" t="str">
        <f t="shared" si="37"/>
        <v/>
      </c>
      <c r="AH23" s="55" t="str">
        <f t="shared" si="37"/>
        <v/>
      </c>
      <c r="AI23" s="56" t="str">
        <f t="shared" si="37"/>
        <v/>
      </c>
      <c r="AJ23" s="54" t="str">
        <f t="shared" si="37"/>
        <v/>
      </c>
      <c r="AK23" s="54" t="str">
        <f t="shared" si="37"/>
        <v/>
      </c>
      <c r="AL23" s="57">
        <f t="shared" ref="AL23" si="38">SUM(G23:AH23)</f>
        <v>0</v>
      </c>
      <c r="AM23" s="58">
        <f t="shared" ref="AM23" si="39">AL23/4</f>
        <v>0</v>
      </c>
      <c r="AN23" s="59" t="str">
        <f t="shared" ref="AN23:AO23" si="40">IF(C22="","",C22)</f>
        <v/>
      </c>
      <c r="AO23" s="60" t="str">
        <f t="shared" si="40"/>
        <v/>
      </c>
      <c r="AP23" s="61" t="str">
        <f>IF(D22&lt;&gt;"",VLOOKUP(D22,$AU$2:$AV$6,2,FALSE),"")</f>
        <v/>
      </c>
      <c r="AQ23" s="58">
        <f t="shared" ref="AQ23" si="41">ROUNDDOWN(AL23/$AL$6,2)</f>
        <v>0</v>
      </c>
      <c r="AR23" s="58">
        <f t="shared" ref="AR23" si="42">IF(AP23=1,"",AQ23)</f>
        <v>0</v>
      </c>
    </row>
    <row r="24" spans="1:44" ht="15.95" customHeight="1">
      <c r="A24" s="9"/>
      <c r="B24" s="395" t="s">
        <v>46</v>
      </c>
      <c r="C24" s="380"/>
      <c r="D24" s="382"/>
      <c r="E24" s="384"/>
      <c r="F24" s="42" t="s">
        <v>235</v>
      </c>
      <c r="G24" s="64"/>
      <c r="H24" s="44"/>
      <c r="I24" s="43"/>
      <c r="J24" s="43"/>
      <c r="K24" s="43"/>
      <c r="L24" s="43"/>
      <c r="M24" s="45"/>
      <c r="N24" s="64"/>
      <c r="O24" s="44"/>
      <c r="P24" s="43"/>
      <c r="Q24" s="43"/>
      <c r="R24" s="43"/>
      <c r="S24" s="43"/>
      <c r="T24" s="45"/>
      <c r="U24" s="64"/>
      <c r="V24" s="44"/>
      <c r="W24" s="43"/>
      <c r="X24" s="43"/>
      <c r="Y24" s="43"/>
      <c r="Z24" s="43"/>
      <c r="AA24" s="45"/>
      <c r="AB24" s="64"/>
      <c r="AC24" s="44"/>
      <c r="AD24" s="43"/>
      <c r="AE24" s="43"/>
      <c r="AF24" s="43"/>
      <c r="AG24" s="43"/>
      <c r="AH24" s="45"/>
      <c r="AI24" s="65"/>
      <c r="AJ24" s="44"/>
      <c r="AK24" s="44"/>
      <c r="AL24" s="47">
        <f t="shared" ref="AL24" si="43">SUM(G25:AK25)</f>
        <v>0</v>
      </c>
      <c r="AM24" s="48"/>
      <c r="AN24" s="49"/>
      <c r="AO24" s="50"/>
      <c r="AP24" s="48"/>
      <c r="AQ24" s="51"/>
      <c r="AR24" s="51"/>
    </row>
    <row r="25" spans="1:44" ht="15.95" customHeight="1">
      <c r="A25" s="9"/>
      <c r="B25" s="395"/>
      <c r="C25" s="396"/>
      <c r="D25" s="397"/>
      <c r="E25" s="398"/>
      <c r="F25" s="52" t="s">
        <v>37</v>
      </c>
      <c r="G25" s="53" t="str">
        <f t="shared" ref="G25:AK25" si="44">IF(G24&lt;&gt;"",VLOOKUP(G24,$AC$197:$AL$221,9,FALSE),"")</f>
        <v/>
      </c>
      <c r="H25" s="54" t="str">
        <f t="shared" si="44"/>
        <v/>
      </c>
      <c r="I25" s="54" t="str">
        <f t="shared" si="44"/>
        <v/>
      </c>
      <c r="J25" s="54" t="str">
        <f t="shared" si="44"/>
        <v/>
      </c>
      <c r="K25" s="54" t="str">
        <f t="shared" si="44"/>
        <v/>
      </c>
      <c r="L25" s="54" t="str">
        <f t="shared" si="44"/>
        <v/>
      </c>
      <c r="M25" s="55" t="str">
        <f t="shared" si="44"/>
        <v/>
      </c>
      <c r="N25" s="53" t="str">
        <f t="shared" si="44"/>
        <v/>
      </c>
      <c r="O25" s="54" t="str">
        <f t="shared" si="44"/>
        <v/>
      </c>
      <c r="P25" s="54" t="str">
        <f t="shared" si="44"/>
        <v/>
      </c>
      <c r="Q25" s="54" t="str">
        <f t="shared" si="44"/>
        <v/>
      </c>
      <c r="R25" s="54" t="str">
        <f t="shared" si="44"/>
        <v/>
      </c>
      <c r="S25" s="54" t="str">
        <f t="shared" si="44"/>
        <v/>
      </c>
      <c r="T25" s="55" t="str">
        <f t="shared" si="44"/>
        <v/>
      </c>
      <c r="U25" s="53" t="str">
        <f t="shared" si="44"/>
        <v/>
      </c>
      <c r="V25" s="54" t="str">
        <f t="shared" si="44"/>
        <v/>
      </c>
      <c r="W25" s="54" t="str">
        <f t="shared" si="44"/>
        <v/>
      </c>
      <c r="X25" s="54" t="str">
        <f t="shared" si="44"/>
        <v/>
      </c>
      <c r="Y25" s="54" t="str">
        <f t="shared" si="44"/>
        <v/>
      </c>
      <c r="Z25" s="54" t="str">
        <f t="shared" si="44"/>
        <v/>
      </c>
      <c r="AA25" s="55" t="str">
        <f t="shared" si="44"/>
        <v/>
      </c>
      <c r="AB25" s="53" t="str">
        <f t="shared" si="44"/>
        <v/>
      </c>
      <c r="AC25" s="54" t="str">
        <f t="shared" si="44"/>
        <v/>
      </c>
      <c r="AD25" s="54" t="str">
        <f t="shared" si="44"/>
        <v/>
      </c>
      <c r="AE25" s="54" t="str">
        <f t="shared" si="44"/>
        <v/>
      </c>
      <c r="AF25" s="54" t="str">
        <f t="shared" si="44"/>
        <v/>
      </c>
      <c r="AG25" s="54" t="str">
        <f t="shared" si="44"/>
        <v/>
      </c>
      <c r="AH25" s="55" t="str">
        <f t="shared" si="44"/>
        <v/>
      </c>
      <c r="AI25" s="56" t="str">
        <f t="shared" si="44"/>
        <v/>
      </c>
      <c r="AJ25" s="54" t="str">
        <f t="shared" si="44"/>
        <v/>
      </c>
      <c r="AK25" s="54" t="str">
        <f t="shared" si="44"/>
        <v/>
      </c>
      <c r="AL25" s="57">
        <f t="shared" ref="AL25" si="45">SUM(G25:AH25)</f>
        <v>0</v>
      </c>
      <c r="AM25" s="58">
        <f t="shared" ref="AM25" si="46">AL25/4</f>
        <v>0</v>
      </c>
      <c r="AN25" s="59" t="str">
        <f t="shared" ref="AN25:AO25" si="47">IF(C24="","",C24)</f>
        <v/>
      </c>
      <c r="AO25" s="60" t="str">
        <f t="shared" si="47"/>
        <v/>
      </c>
      <c r="AP25" s="61" t="str">
        <f>IF(D24&lt;&gt;"",VLOOKUP(D24,$AU$2:$AV$6,2,FALSE),"")</f>
        <v/>
      </c>
      <c r="AQ25" s="58">
        <f t="shared" ref="AQ25" si="48">ROUNDDOWN(AL25/$AL$6,2)</f>
        <v>0</v>
      </c>
      <c r="AR25" s="58">
        <f t="shared" ref="AR25" si="49">IF(AP25=1,"",AQ25)</f>
        <v>0</v>
      </c>
    </row>
    <row r="26" spans="1:44" ht="15.95" customHeight="1">
      <c r="A26" s="9"/>
      <c r="B26" s="395" t="s">
        <v>49</v>
      </c>
      <c r="C26" s="380"/>
      <c r="D26" s="382"/>
      <c r="E26" s="384"/>
      <c r="F26" s="42" t="s">
        <v>235</v>
      </c>
      <c r="G26" s="64"/>
      <c r="H26" s="44"/>
      <c r="I26" s="43"/>
      <c r="J26" s="43"/>
      <c r="K26" s="43"/>
      <c r="L26" s="43"/>
      <c r="M26" s="45"/>
      <c r="N26" s="64"/>
      <c r="O26" s="44"/>
      <c r="P26" s="43"/>
      <c r="Q26" s="43"/>
      <c r="R26" s="43"/>
      <c r="S26" s="43"/>
      <c r="T26" s="45"/>
      <c r="U26" s="64"/>
      <c r="V26" s="44"/>
      <c r="W26" s="43"/>
      <c r="X26" s="43"/>
      <c r="Y26" s="43"/>
      <c r="Z26" s="43"/>
      <c r="AA26" s="45"/>
      <c r="AB26" s="64"/>
      <c r="AC26" s="44"/>
      <c r="AD26" s="43"/>
      <c r="AE26" s="43"/>
      <c r="AF26" s="43"/>
      <c r="AG26" s="43"/>
      <c r="AH26" s="45"/>
      <c r="AI26" s="46"/>
      <c r="AJ26" s="43"/>
      <c r="AK26" s="43"/>
      <c r="AL26" s="47">
        <f t="shared" ref="AL26" si="50">SUM(G27:AK27)</f>
        <v>0</v>
      </c>
      <c r="AM26" s="48"/>
      <c r="AN26" s="49"/>
      <c r="AO26" s="50"/>
      <c r="AP26" s="48"/>
      <c r="AQ26" s="51"/>
      <c r="AR26" s="51"/>
    </row>
    <row r="27" spans="1:44" ht="15.95" customHeight="1">
      <c r="A27" s="9"/>
      <c r="B27" s="395"/>
      <c r="C27" s="396"/>
      <c r="D27" s="397"/>
      <c r="E27" s="398"/>
      <c r="F27" s="52" t="s">
        <v>37</v>
      </c>
      <c r="G27" s="53" t="str">
        <f t="shared" ref="G27:AK27" si="51">IF(G26&lt;&gt;"",VLOOKUP(G26,$AC$197:$AL$221,9,FALSE),"")</f>
        <v/>
      </c>
      <c r="H27" s="54" t="str">
        <f t="shared" si="51"/>
        <v/>
      </c>
      <c r="I27" s="54" t="str">
        <f t="shared" si="51"/>
        <v/>
      </c>
      <c r="J27" s="54" t="str">
        <f t="shared" si="51"/>
        <v/>
      </c>
      <c r="K27" s="54" t="str">
        <f t="shared" si="51"/>
        <v/>
      </c>
      <c r="L27" s="54" t="str">
        <f t="shared" si="51"/>
        <v/>
      </c>
      <c r="M27" s="55" t="str">
        <f t="shared" si="51"/>
        <v/>
      </c>
      <c r="N27" s="53" t="str">
        <f t="shared" si="51"/>
        <v/>
      </c>
      <c r="O27" s="54" t="str">
        <f t="shared" si="51"/>
        <v/>
      </c>
      <c r="P27" s="54" t="str">
        <f t="shared" si="51"/>
        <v/>
      </c>
      <c r="Q27" s="54" t="str">
        <f t="shared" si="51"/>
        <v/>
      </c>
      <c r="R27" s="54" t="str">
        <f t="shared" si="51"/>
        <v/>
      </c>
      <c r="S27" s="54" t="str">
        <f t="shared" si="51"/>
        <v/>
      </c>
      <c r="T27" s="55" t="str">
        <f t="shared" si="51"/>
        <v/>
      </c>
      <c r="U27" s="53" t="str">
        <f t="shared" si="51"/>
        <v/>
      </c>
      <c r="V27" s="54" t="str">
        <f t="shared" si="51"/>
        <v/>
      </c>
      <c r="W27" s="54" t="str">
        <f t="shared" si="51"/>
        <v/>
      </c>
      <c r="X27" s="54" t="str">
        <f t="shared" si="51"/>
        <v/>
      </c>
      <c r="Y27" s="54" t="str">
        <f t="shared" si="51"/>
        <v/>
      </c>
      <c r="Z27" s="54" t="str">
        <f t="shared" si="51"/>
        <v/>
      </c>
      <c r="AA27" s="55" t="str">
        <f t="shared" si="51"/>
        <v/>
      </c>
      <c r="AB27" s="53" t="str">
        <f t="shared" si="51"/>
        <v/>
      </c>
      <c r="AC27" s="54" t="str">
        <f t="shared" si="51"/>
        <v/>
      </c>
      <c r="AD27" s="54" t="str">
        <f t="shared" si="51"/>
        <v/>
      </c>
      <c r="AE27" s="54" t="str">
        <f t="shared" si="51"/>
        <v/>
      </c>
      <c r="AF27" s="54" t="str">
        <f t="shared" si="51"/>
        <v/>
      </c>
      <c r="AG27" s="54" t="str">
        <f t="shared" si="51"/>
        <v/>
      </c>
      <c r="AH27" s="55" t="str">
        <f t="shared" si="51"/>
        <v/>
      </c>
      <c r="AI27" s="56" t="str">
        <f t="shared" si="51"/>
        <v/>
      </c>
      <c r="AJ27" s="54" t="str">
        <f t="shared" si="51"/>
        <v/>
      </c>
      <c r="AK27" s="54" t="str">
        <f t="shared" si="51"/>
        <v/>
      </c>
      <c r="AL27" s="57">
        <f t="shared" ref="AL27" si="52">SUM(G27:AH27)</f>
        <v>0</v>
      </c>
      <c r="AM27" s="58">
        <f t="shared" ref="AM27" si="53">AL27/4</f>
        <v>0</v>
      </c>
      <c r="AN27" s="59" t="str">
        <f t="shared" ref="AN27:AO27" si="54">IF(C26="","",C26)</f>
        <v/>
      </c>
      <c r="AO27" s="60" t="str">
        <f t="shared" si="54"/>
        <v/>
      </c>
      <c r="AP27" s="61" t="str">
        <f>IF(D26&lt;&gt;"",VLOOKUP(D26,$AU$2:$AV$6,2,FALSE),"")</f>
        <v/>
      </c>
      <c r="AQ27" s="58">
        <f t="shared" ref="AQ27" si="55">ROUNDDOWN(AL27/$AL$6,2)</f>
        <v>0</v>
      </c>
      <c r="AR27" s="58">
        <f t="shared" ref="AR27" si="56">IF(AP27=1,"",AQ27)</f>
        <v>0</v>
      </c>
    </row>
    <row r="28" spans="1:44" ht="15.95" customHeight="1">
      <c r="A28" s="9"/>
      <c r="B28" s="395" t="s">
        <v>50</v>
      </c>
      <c r="C28" s="380"/>
      <c r="D28" s="382"/>
      <c r="E28" s="384"/>
      <c r="F28" s="42" t="s">
        <v>235</v>
      </c>
      <c r="G28" s="64"/>
      <c r="H28" s="44"/>
      <c r="I28" s="43"/>
      <c r="J28" s="43"/>
      <c r="K28" s="43"/>
      <c r="L28" s="43"/>
      <c r="M28" s="45"/>
      <c r="N28" s="64"/>
      <c r="O28" s="44"/>
      <c r="P28" s="43"/>
      <c r="Q28" s="43"/>
      <c r="R28" s="43"/>
      <c r="S28" s="43"/>
      <c r="T28" s="45"/>
      <c r="U28" s="64"/>
      <c r="V28" s="44"/>
      <c r="W28" s="43"/>
      <c r="X28" s="43"/>
      <c r="Y28" s="43"/>
      <c r="Z28" s="43"/>
      <c r="AA28" s="45"/>
      <c r="AB28" s="64"/>
      <c r="AC28" s="44"/>
      <c r="AD28" s="43"/>
      <c r="AE28" s="43"/>
      <c r="AF28" s="43"/>
      <c r="AG28" s="43"/>
      <c r="AH28" s="45"/>
      <c r="AI28" s="46"/>
      <c r="AJ28" s="43"/>
      <c r="AK28" s="43"/>
      <c r="AL28" s="47">
        <f t="shared" ref="AL28" si="57">SUM(G29:AK29)</f>
        <v>0</v>
      </c>
      <c r="AM28" s="48"/>
      <c r="AN28" s="49"/>
      <c r="AO28" s="50"/>
      <c r="AP28" s="48"/>
      <c r="AQ28" s="51"/>
      <c r="AR28" s="51"/>
    </row>
    <row r="29" spans="1:44" ht="15.95" customHeight="1">
      <c r="A29" s="9"/>
      <c r="B29" s="395"/>
      <c r="C29" s="396"/>
      <c r="D29" s="397"/>
      <c r="E29" s="398"/>
      <c r="F29" s="52" t="s">
        <v>37</v>
      </c>
      <c r="G29" s="53" t="str">
        <f t="shared" ref="G29:AK29" si="58">IF(G28&lt;&gt;"",VLOOKUP(G28,$AC$197:$AL$221,9,FALSE),"")</f>
        <v/>
      </c>
      <c r="H29" s="54" t="str">
        <f t="shared" si="58"/>
        <v/>
      </c>
      <c r="I29" s="54" t="str">
        <f t="shared" si="58"/>
        <v/>
      </c>
      <c r="J29" s="54" t="str">
        <f t="shared" si="58"/>
        <v/>
      </c>
      <c r="K29" s="54" t="str">
        <f t="shared" si="58"/>
        <v/>
      </c>
      <c r="L29" s="54" t="str">
        <f t="shared" si="58"/>
        <v/>
      </c>
      <c r="M29" s="55" t="str">
        <f t="shared" si="58"/>
        <v/>
      </c>
      <c r="N29" s="53" t="str">
        <f t="shared" si="58"/>
        <v/>
      </c>
      <c r="O29" s="54" t="str">
        <f t="shared" si="58"/>
        <v/>
      </c>
      <c r="P29" s="54" t="str">
        <f t="shared" si="58"/>
        <v/>
      </c>
      <c r="Q29" s="54" t="str">
        <f t="shared" si="58"/>
        <v/>
      </c>
      <c r="R29" s="54" t="str">
        <f t="shared" si="58"/>
        <v/>
      </c>
      <c r="S29" s="54" t="str">
        <f t="shared" si="58"/>
        <v/>
      </c>
      <c r="T29" s="55" t="str">
        <f t="shared" si="58"/>
        <v/>
      </c>
      <c r="U29" s="53" t="str">
        <f t="shared" si="58"/>
        <v/>
      </c>
      <c r="V29" s="54" t="str">
        <f t="shared" si="58"/>
        <v/>
      </c>
      <c r="W29" s="54" t="str">
        <f t="shared" si="58"/>
        <v/>
      </c>
      <c r="X29" s="54" t="str">
        <f t="shared" si="58"/>
        <v/>
      </c>
      <c r="Y29" s="54" t="str">
        <f t="shared" si="58"/>
        <v/>
      </c>
      <c r="Z29" s="54" t="str">
        <f t="shared" si="58"/>
        <v/>
      </c>
      <c r="AA29" s="55" t="str">
        <f t="shared" si="58"/>
        <v/>
      </c>
      <c r="AB29" s="53" t="str">
        <f t="shared" si="58"/>
        <v/>
      </c>
      <c r="AC29" s="54" t="str">
        <f t="shared" si="58"/>
        <v/>
      </c>
      <c r="AD29" s="54" t="str">
        <f t="shared" si="58"/>
        <v/>
      </c>
      <c r="AE29" s="54" t="str">
        <f t="shared" si="58"/>
        <v/>
      </c>
      <c r="AF29" s="54" t="str">
        <f t="shared" si="58"/>
        <v/>
      </c>
      <c r="AG29" s="54" t="str">
        <f t="shared" si="58"/>
        <v/>
      </c>
      <c r="AH29" s="55" t="str">
        <f t="shared" si="58"/>
        <v/>
      </c>
      <c r="AI29" s="56" t="str">
        <f t="shared" si="58"/>
        <v/>
      </c>
      <c r="AJ29" s="54" t="str">
        <f t="shared" si="58"/>
        <v/>
      </c>
      <c r="AK29" s="54" t="str">
        <f t="shared" si="58"/>
        <v/>
      </c>
      <c r="AL29" s="57">
        <f t="shared" ref="AL29" si="59">SUM(G29:AH29)</f>
        <v>0</v>
      </c>
      <c r="AM29" s="58">
        <f t="shared" ref="AM29" si="60">AL29/4</f>
        <v>0</v>
      </c>
      <c r="AN29" s="59" t="str">
        <f t="shared" ref="AN29:AO29" si="61">IF(C28="","",C28)</f>
        <v/>
      </c>
      <c r="AO29" s="60" t="str">
        <f t="shared" si="61"/>
        <v/>
      </c>
      <c r="AP29" s="61" t="str">
        <f>IF(D28&lt;&gt;"",VLOOKUP(D28,$AU$2:$AV$6,2,FALSE),"")</f>
        <v/>
      </c>
      <c r="AQ29" s="58">
        <f t="shared" ref="AQ29" si="62">ROUNDDOWN(AL29/$AL$6,2)</f>
        <v>0</v>
      </c>
      <c r="AR29" s="58">
        <f t="shared" ref="AR29" si="63">IF(AP29=1,"",AQ29)</f>
        <v>0</v>
      </c>
    </row>
    <row r="30" spans="1:44" ht="15.95" customHeight="1">
      <c r="A30" s="9"/>
      <c r="B30" s="395" t="s">
        <v>51</v>
      </c>
      <c r="C30" s="380"/>
      <c r="D30" s="382"/>
      <c r="E30" s="384"/>
      <c r="F30" s="42" t="s">
        <v>235</v>
      </c>
      <c r="G30" s="64"/>
      <c r="H30" s="44"/>
      <c r="I30" s="43"/>
      <c r="J30" s="43"/>
      <c r="K30" s="43"/>
      <c r="L30" s="43"/>
      <c r="M30" s="45"/>
      <c r="N30" s="64"/>
      <c r="O30" s="44"/>
      <c r="P30" s="43"/>
      <c r="Q30" s="43"/>
      <c r="R30" s="43"/>
      <c r="S30" s="43"/>
      <c r="T30" s="45"/>
      <c r="U30" s="64"/>
      <c r="V30" s="44"/>
      <c r="W30" s="43"/>
      <c r="X30" s="43"/>
      <c r="Y30" s="43"/>
      <c r="Z30" s="43"/>
      <c r="AA30" s="45"/>
      <c r="AB30" s="64"/>
      <c r="AC30" s="44"/>
      <c r="AD30" s="43"/>
      <c r="AE30" s="43"/>
      <c r="AF30" s="43"/>
      <c r="AG30" s="43"/>
      <c r="AH30" s="45"/>
      <c r="AI30" s="65"/>
      <c r="AJ30" s="44"/>
      <c r="AK30" s="44"/>
      <c r="AL30" s="47">
        <f t="shared" ref="AL30" si="64">SUM(G31:AK31)</f>
        <v>0</v>
      </c>
      <c r="AM30" s="48"/>
      <c r="AN30" s="49"/>
      <c r="AO30" s="50"/>
      <c r="AP30" s="48"/>
      <c r="AQ30" s="51"/>
      <c r="AR30" s="51"/>
    </row>
    <row r="31" spans="1:44" ht="15.95" customHeight="1">
      <c r="A31" s="9"/>
      <c r="B31" s="395"/>
      <c r="C31" s="396"/>
      <c r="D31" s="397"/>
      <c r="E31" s="398"/>
      <c r="F31" s="52" t="s">
        <v>37</v>
      </c>
      <c r="G31" s="53" t="str">
        <f t="shared" ref="G31:AK31" si="65">IF(G30&lt;&gt;"",VLOOKUP(G30,$AC$197:$AL$221,9,FALSE),"")</f>
        <v/>
      </c>
      <c r="H31" s="54" t="str">
        <f t="shared" si="65"/>
        <v/>
      </c>
      <c r="I31" s="54" t="str">
        <f t="shared" si="65"/>
        <v/>
      </c>
      <c r="J31" s="54" t="str">
        <f t="shared" si="65"/>
        <v/>
      </c>
      <c r="K31" s="54" t="str">
        <f t="shared" si="65"/>
        <v/>
      </c>
      <c r="L31" s="54" t="str">
        <f t="shared" si="65"/>
        <v/>
      </c>
      <c r="M31" s="55" t="str">
        <f t="shared" si="65"/>
        <v/>
      </c>
      <c r="N31" s="53" t="str">
        <f t="shared" si="65"/>
        <v/>
      </c>
      <c r="O31" s="54" t="str">
        <f t="shared" si="65"/>
        <v/>
      </c>
      <c r="P31" s="54" t="str">
        <f t="shared" si="65"/>
        <v/>
      </c>
      <c r="Q31" s="54" t="str">
        <f t="shared" si="65"/>
        <v/>
      </c>
      <c r="R31" s="54" t="str">
        <f t="shared" si="65"/>
        <v/>
      </c>
      <c r="S31" s="54" t="str">
        <f t="shared" si="65"/>
        <v/>
      </c>
      <c r="T31" s="55" t="str">
        <f t="shared" si="65"/>
        <v/>
      </c>
      <c r="U31" s="53" t="str">
        <f t="shared" si="65"/>
        <v/>
      </c>
      <c r="V31" s="54" t="str">
        <f t="shared" si="65"/>
        <v/>
      </c>
      <c r="W31" s="54" t="str">
        <f t="shared" si="65"/>
        <v/>
      </c>
      <c r="X31" s="54" t="str">
        <f t="shared" si="65"/>
        <v/>
      </c>
      <c r="Y31" s="54" t="str">
        <f t="shared" si="65"/>
        <v/>
      </c>
      <c r="Z31" s="54" t="str">
        <f t="shared" si="65"/>
        <v/>
      </c>
      <c r="AA31" s="55" t="str">
        <f t="shared" si="65"/>
        <v/>
      </c>
      <c r="AB31" s="53" t="str">
        <f t="shared" si="65"/>
        <v/>
      </c>
      <c r="AC31" s="54" t="str">
        <f t="shared" si="65"/>
        <v/>
      </c>
      <c r="AD31" s="54" t="str">
        <f t="shared" si="65"/>
        <v/>
      </c>
      <c r="AE31" s="54" t="str">
        <f t="shared" si="65"/>
        <v/>
      </c>
      <c r="AF31" s="54" t="str">
        <f t="shared" si="65"/>
        <v/>
      </c>
      <c r="AG31" s="54" t="str">
        <f t="shared" si="65"/>
        <v/>
      </c>
      <c r="AH31" s="55" t="str">
        <f t="shared" si="65"/>
        <v/>
      </c>
      <c r="AI31" s="56" t="str">
        <f t="shared" si="65"/>
        <v/>
      </c>
      <c r="AJ31" s="54" t="str">
        <f t="shared" si="65"/>
        <v/>
      </c>
      <c r="AK31" s="54" t="str">
        <f t="shared" si="65"/>
        <v/>
      </c>
      <c r="AL31" s="57">
        <f t="shared" ref="AL31" si="66">SUM(G31:AH31)</f>
        <v>0</v>
      </c>
      <c r="AM31" s="58">
        <f t="shared" ref="AM31" si="67">AL31/4</f>
        <v>0</v>
      </c>
      <c r="AN31" s="59" t="str">
        <f t="shared" ref="AN31:AO31" si="68">IF(C30="","",C30)</f>
        <v/>
      </c>
      <c r="AO31" s="60" t="str">
        <f t="shared" si="68"/>
        <v/>
      </c>
      <c r="AP31" s="61" t="str">
        <f>IF(D30&lt;&gt;"",VLOOKUP(D30,$AU$2:$AV$6,2,FALSE),"")</f>
        <v/>
      </c>
      <c r="AQ31" s="58">
        <f t="shared" ref="AQ31" si="69">ROUNDDOWN(AL31/$AL$6,2)</f>
        <v>0</v>
      </c>
      <c r="AR31" s="58">
        <f t="shared" ref="AR31" si="70">IF(AP31=1,"",AQ31)</f>
        <v>0</v>
      </c>
    </row>
    <row r="32" spans="1:44" ht="15.95" customHeight="1">
      <c r="A32" s="9"/>
      <c r="B32" s="395" t="s">
        <v>52</v>
      </c>
      <c r="C32" s="380"/>
      <c r="D32" s="382"/>
      <c r="E32" s="384"/>
      <c r="F32" s="42" t="s">
        <v>235</v>
      </c>
      <c r="G32" s="64"/>
      <c r="H32" s="44"/>
      <c r="I32" s="43"/>
      <c r="J32" s="43"/>
      <c r="K32" s="43"/>
      <c r="L32" s="43"/>
      <c r="M32" s="45"/>
      <c r="N32" s="64"/>
      <c r="O32" s="44"/>
      <c r="P32" s="43"/>
      <c r="Q32" s="43"/>
      <c r="R32" s="43"/>
      <c r="S32" s="43"/>
      <c r="T32" s="45"/>
      <c r="U32" s="64"/>
      <c r="V32" s="44"/>
      <c r="W32" s="43"/>
      <c r="X32" s="43"/>
      <c r="Y32" s="43"/>
      <c r="Z32" s="43"/>
      <c r="AA32" s="45"/>
      <c r="AB32" s="64"/>
      <c r="AC32" s="44"/>
      <c r="AD32" s="43"/>
      <c r="AE32" s="43"/>
      <c r="AF32" s="43"/>
      <c r="AG32" s="43"/>
      <c r="AH32" s="45"/>
      <c r="AI32" s="65"/>
      <c r="AJ32" s="44"/>
      <c r="AK32" s="44"/>
      <c r="AL32" s="47">
        <f t="shared" ref="AL32" si="71">SUM(G33:AK33)</f>
        <v>0</v>
      </c>
      <c r="AM32" s="48"/>
      <c r="AN32" s="49"/>
      <c r="AO32" s="50"/>
      <c r="AP32" s="48"/>
      <c r="AQ32" s="51"/>
      <c r="AR32" s="51"/>
    </row>
    <row r="33" spans="1:44" ht="15.95" customHeight="1">
      <c r="A33" s="9"/>
      <c r="B33" s="395"/>
      <c r="C33" s="396"/>
      <c r="D33" s="397"/>
      <c r="E33" s="398"/>
      <c r="F33" s="52" t="s">
        <v>37</v>
      </c>
      <c r="G33" s="53" t="str">
        <f t="shared" ref="G33:AK33" si="72">IF(G32&lt;&gt;"",VLOOKUP(G32,$AC$197:$AL$221,9,FALSE),"")</f>
        <v/>
      </c>
      <c r="H33" s="54" t="str">
        <f t="shared" si="72"/>
        <v/>
      </c>
      <c r="I33" s="54" t="str">
        <f t="shared" si="72"/>
        <v/>
      </c>
      <c r="J33" s="54" t="str">
        <f t="shared" si="72"/>
        <v/>
      </c>
      <c r="K33" s="54" t="str">
        <f t="shared" si="72"/>
        <v/>
      </c>
      <c r="L33" s="54" t="str">
        <f t="shared" si="72"/>
        <v/>
      </c>
      <c r="M33" s="55" t="str">
        <f t="shared" si="72"/>
        <v/>
      </c>
      <c r="N33" s="53" t="str">
        <f t="shared" si="72"/>
        <v/>
      </c>
      <c r="O33" s="54" t="str">
        <f t="shared" si="72"/>
        <v/>
      </c>
      <c r="P33" s="54" t="str">
        <f t="shared" si="72"/>
        <v/>
      </c>
      <c r="Q33" s="54" t="str">
        <f t="shared" si="72"/>
        <v/>
      </c>
      <c r="R33" s="54" t="str">
        <f t="shared" si="72"/>
        <v/>
      </c>
      <c r="S33" s="54" t="str">
        <f t="shared" si="72"/>
        <v/>
      </c>
      <c r="T33" s="55" t="str">
        <f t="shared" si="72"/>
        <v/>
      </c>
      <c r="U33" s="53" t="str">
        <f t="shared" si="72"/>
        <v/>
      </c>
      <c r="V33" s="54" t="str">
        <f t="shared" si="72"/>
        <v/>
      </c>
      <c r="W33" s="54" t="str">
        <f t="shared" si="72"/>
        <v/>
      </c>
      <c r="X33" s="54" t="str">
        <f t="shared" si="72"/>
        <v/>
      </c>
      <c r="Y33" s="54" t="str">
        <f t="shared" si="72"/>
        <v/>
      </c>
      <c r="Z33" s="54" t="str">
        <f t="shared" si="72"/>
        <v/>
      </c>
      <c r="AA33" s="55" t="str">
        <f t="shared" si="72"/>
        <v/>
      </c>
      <c r="AB33" s="53" t="str">
        <f t="shared" si="72"/>
        <v/>
      </c>
      <c r="AC33" s="54" t="str">
        <f t="shared" si="72"/>
        <v/>
      </c>
      <c r="AD33" s="54" t="str">
        <f t="shared" si="72"/>
        <v/>
      </c>
      <c r="AE33" s="54" t="str">
        <f t="shared" si="72"/>
        <v/>
      </c>
      <c r="AF33" s="54" t="str">
        <f t="shared" si="72"/>
        <v/>
      </c>
      <c r="AG33" s="54" t="str">
        <f t="shared" si="72"/>
        <v/>
      </c>
      <c r="AH33" s="55" t="str">
        <f t="shared" si="72"/>
        <v/>
      </c>
      <c r="AI33" s="56" t="str">
        <f t="shared" si="72"/>
        <v/>
      </c>
      <c r="AJ33" s="54" t="str">
        <f t="shared" si="72"/>
        <v/>
      </c>
      <c r="AK33" s="54" t="str">
        <f t="shared" si="72"/>
        <v/>
      </c>
      <c r="AL33" s="57">
        <f t="shared" ref="AL33" si="73">SUM(G33:AH33)</f>
        <v>0</v>
      </c>
      <c r="AM33" s="58">
        <f t="shared" ref="AM33" si="74">AL33/4</f>
        <v>0</v>
      </c>
      <c r="AN33" s="59" t="str">
        <f t="shared" ref="AN33:AO33" si="75">IF(C32="","",C32)</f>
        <v/>
      </c>
      <c r="AO33" s="60" t="str">
        <f t="shared" si="75"/>
        <v/>
      </c>
      <c r="AP33" s="61" t="str">
        <f>IF(D32&lt;&gt;"",VLOOKUP(D32,$AU$2:$AV$6,2,FALSE),"")</f>
        <v/>
      </c>
      <c r="AQ33" s="58">
        <f t="shared" ref="AQ33" si="76">ROUNDDOWN(AL33/$AL$6,2)</f>
        <v>0</v>
      </c>
      <c r="AR33" s="58">
        <f t="shared" ref="AR33" si="77">IF(AP33=1,"",AQ33)</f>
        <v>0</v>
      </c>
    </row>
    <row r="34" spans="1:44" ht="15.95" customHeight="1">
      <c r="A34" s="9"/>
      <c r="B34" s="395" t="s">
        <v>53</v>
      </c>
      <c r="C34" s="380"/>
      <c r="D34" s="382"/>
      <c r="E34" s="384"/>
      <c r="F34" s="42" t="s">
        <v>235</v>
      </c>
      <c r="G34" s="64"/>
      <c r="H34" s="44"/>
      <c r="I34" s="43"/>
      <c r="J34" s="43"/>
      <c r="K34" s="43"/>
      <c r="L34" s="43"/>
      <c r="M34" s="45"/>
      <c r="N34" s="64"/>
      <c r="O34" s="44"/>
      <c r="P34" s="43"/>
      <c r="Q34" s="43"/>
      <c r="R34" s="43"/>
      <c r="S34" s="43"/>
      <c r="T34" s="45"/>
      <c r="U34" s="64"/>
      <c r="V34" s="44"/>
      <c r="W34" s="43"/>
      <c r="X34" s="43"/>
      <c r="Y34" s="43"/>
      <c r="Z34" s="43"/>
      <c r="AA34" s="45"/>
      <c r="AB34" s="64"/>
      <c r="AC34" s="44"/>
      <c r="AD34" s="43"/>
      <c r="AE34" s="43"/>
      <c r="AF34" s="43"/>
      <c r="AG34" s="43"/>
      <c r="AH34" s="45"/>
      <c r="AI34" s="46"/>
      <c r="AJ34" s="43"/>
      <c r="AK34" s="43"/>
      <c r="AL34" s="47">
        <f t="shared" ref="AL34" si="78">SUM(G35:AK35)</f>
        <v>0</v>
      </c>
      <c r="AM34" s="48"/>
      <c r="AN34" s="49"/>
      <c r="AO34" s="50"/>
      <c r="AP34" s="48"/>
      <c r="AQ34" s="51"/>
      <c r="AR34" s="51"/>
    </row>
    <row r="35" spans="1:44" ht="15.95" customHeight="1">
      <c r="A35" s="9"/>
      <c r="B35" s="395"/>
      <c r="C35" s="396"/>
      <c r="D35" s="397"/>
      <c r="E35" s="398"/>
      <c r="F35" s="52" t="s">
        <v>37</v>
      </c>
      <c r="G35" s="53" t="str">
        <f t="shared" ref="G35:AK35" si="79">IF(G34&lt;&gt;"",VLOOKUP(G34,$AC$197:$AL$221,9,FALSE),"")</f>
        <v/>
      </c>
      <c r="H35" s="54" t="str">
        <f t="shared" si="79"/>
        <v/>
      </c>
      <c r="I35" s="54" t="str">
        <f t="shared" si="79"/>
        <v/>
      </c>
      <c r="J35" s="54" t="str">
        <f t="shared" si="79"/>
        <v/>
      </c>
      <c r="K35" s="54" t="str">
        <f t="shared" si="79"/>
        <v/>
      </c>
      <c r="L35" s="54" t="str">
        <f t="shared" si="79"/>
        <v/>
      </c>
      <c r="M35" s="55" t="str">
        <f t="shared" si="79"/>
        <v/>
      </c>
      <c r="N35" s="53" t="str">
        <f t="shared" si="79"/>
        <v/>
      </c>
      <c r="O35" s="54" t="str">
        <f t="shared" si="79"/>
        <v/>
      </c>
      <c r="P35" s="54" t="str">
        <f t="shared" si="79"/>
        <v/>
      </c>
      <c r="Q35" s="54" t="str">
        <f t="shared" si="79"/>
        <v/>
      </c>
      <c r="R35" s="54" t="str">
        <f t="shared" si="79"/>
        <v/>
      </c>
      <c r="S35" s="54" t="str">
        <f t="shared" si="79"/>
        <v/>
      </c>
      <c r="T35" s="55" t="str">
        <f t="shared" si="79"/>
        <v/>
      </c>
      <c r="U35" s="53" t="str">
        <f t="shared" si="79"/>
        <v/>
      </c>
      <c r="V35" s="54" t="str">
        <f t="shared" si="79"/>
        <v/>
      </c>
      <c r="W35" s="54" t="str">
        <f t="shared" si="79"/>
        <v/>
      </c>
      <c r="X35" s="54" t="str">
        <f t="shared" si="79"/>
        <v/>
      </c>
      <c r="Y35" s="54" t="str">
        <f t="shared" si="79"/>
        <v/>
      </c>
      <c r="Z35" s="54" t="str">
        <f t="shared" si="79"/>
        <v/>
      </c>
      <c r="AA35" s="55" t="str">
        <f t="shared" si="79"/>
        <v/>
      </c>
      <c r="AB35" s="53" t="str">
        <f t="shared" si="79"/>
        <v/>
      </c>
      <c r="AC35" s="54" t="str">
        <f t="shared" si="79"/>
        <v/>
      </c>
      <c r="AD35" s="54" t="str">
        <f t="shared" si="79"/>
        <v/>
      </c>
      <c r="AE35" s="54" t="str">
        <f t="shared" si="79"/>
        <v/>
      </c>
      <c r="AF35" s="54" t="str">
        <f t="shared" si="79"/>
        <v/>
      </c>
      <c r="AG35" s="54" t="str">
        <f t="shared" si="79"/>
        <v/>
      </c>
      <c r="AH35" s="55" t="str">
        <f t="shared" si="79"/>
        <v/>
      </c>
      <c r="AI35" s="56" t="str">
        <f t="shared" si="79"/>
        <v/>
      </c>
      <c r="AJ35" s="54" t="str">
        <f t="shared" si="79"/>
        <v/>
      </c>
      <c r="AK35" s="54" t="str">
        <f t="shared" si="79"/>
        <v/>
      </c>
      <c r="AL35" s="57">
        <f t="shared" ref="AL35" si="80">SUM(G35:AH35)</f>
        <v>0</v>
      </c>
      <c r="AM35" s="58">
        <f t="shared" ref="AM35" si="81">AL35/4</f>
        <v>0</v>
      </c>
      <c r="AN35" s="59" t="str">
        <f t="shared" ref="AN35:AO35" si="82">IF(C34="","",C34)</f>
        <v/>
      </c>
      <c r="AO35" s="60" t="str">
        <f t="shared" si="82"/>
        <v/>
      </c>
      <c r="AP35" s="61" t="str">
        <f>IF(D34&lt;&gt;"",VLOOKUP(D34,$AU$2:$AV$6,2,FALSE),"")</f>
        <v/>
      </c>
      <c r="AQ35" s="58">
        <f t="shared" ref="AQ35" si="83">ROUNDDOWN(AL35/$AL$6,2)</f>
        <v>0</v>
      </c>
      <c r="AR35" s="58">
        <f t="shared" ref="AR35" si="84">IF(AP35=1,"",AQ35)</f>
        <v>0</v>
      </c>
    </row>
    <row r="36" spans="1:44" ht="15.95" customHeight="1">
      <c r="A36" s="9"/>
      <c r="B36" s="395" t="s">
        <v>54</v>
      </c>
      <c r="C36" s="380"/>
      <c r="D36" s="382"/>
      <c r="E36" s="384"/>
      <c r="F36" s="42" t="s">
        <v>235</v>
      </c>
      <c r="G36" s="64"/>
      <c r="H36" s="44"/>
      <c r="I36" s="43"/>
      <c r="J36" s="43"/>
      <c r="K36" s="43"/>
      <c r="L36" s="43"/>
      <c r="M36" s="45"/>
      <c r="N36" s="64"/>
      <c r="O36" s="44"/>
      <c r="P36" s="43"/>
      <c r="Q36" s="43"/>
      <c r="R36" s="43"/>
      <c r="S36" s="43"/>
      <c r="T36" s="45"/>
      <c r="U36" s="64"/>
      <c r="V36" s="44"/>
      <c r="W36" s="43"/>
      <c r="X36" s="43"/>
      <c r="Y36" s="43"/>
      <c r="Z36" s="43"/>
      <c r="AA36" s="45"/>
      <c r="AB36" s="64"/>
      <c r="AC36" s="44"/>
      <c r="AD36" s="43"/>
      <c r="AE36" s="43"/>
      <c r="AF36" s="43"/>
      <c r="AG36" s="43"/>
      <c r="AH36" s="45"/>
      <c r="AI36" s="46"/>
      <c r="AJ36" s="43"/>
      <c r="AK36" s="43"/>
      <c r="AL36" s="47">
        <f t="shared" ref="AL36" si="85">SUM(G37:AK37)</f>
        <v>0</v>
      </c>
      <c r="AM36" s="48"/>
      <c r="AN36" s="49"/>
      <c r="AO36" s="50"/>
      <c r="AP36" s="48"/>
      <c r="AQ36" s="51"/>
      <c r="AR36" s="51"/>
    </row>
    <row r="37" spans="1:44" ht="15.95" customHeight="1">
      <c r="A37" s="9"/>
      <c r="B37" s="395"/>
      <c r="C37" s="396"/>
      <c r="D37" s="397"/>
      <c r="E37" s="398"/>
      <c r="F37" s="52" t="s">
        <v>37</v>
      </c>
      <c r="G37" s="53" t="str">
        <f t="shared" ref="G37:AK37" si="86">IF(G36&lt;&gt;"",VLOOKUP(G36,$AC$197:$AL$221,9,FALSE),"")</f>
        <v/>
      </c>
      <c r="H37" s="54" t="str">
        <f t="shared" si="86"/>
        <v/>
      </c>
      <c r="I37" s="54" t="str">
        <f t="shared" si="86"/>
        <v/>
      </c>
      <c r="J37" s="54" t="str">
        <f t="shared" si="86"/>
        <v/>
      </c>
      <c r="K37" s="54" t="str">
        <f t="shared" si="86"/>
        <v/>
      </c>
      <c r="L37" s="54" t="str">
        <f t="shared" si="86"/>
        <v/>
      </c>
      <c r="M37" s="55" t="str">
        <f t="shared" si="86"/>
        <v/>
      </c>
      <c r="N37" s="53" t="str">
        <f t="shared" si="86"/>
        <v/>
      </c>
      <c r="O37" s="54" t="str">
        <f t="shared" si="86"/>
        <v/>
      </c>
      <c r="P37" s="54" t="str">
        <f t="shared" si="86"/>
        <v/>
      </c>
      <c r="Q37" s="54" t="str">
        <f t="shared" si="86"/>
        <v/>
      </c>
      <c r="R37" s="54" t="str">
        <f t="shared" si="86"/>
        <v/>
      </c>
      <c r="S37" s="54" t="str">
        <f t="shared" si="86"/>
        <v/>
      </c>
      <c r="T37" s="55" t="str">
        <f t="shared" si="86"/>
        <v/>
      </c>
      <c r="U37" s="53" t="str">
        <f t="shared" si="86"/>
        <v/>
      </c>
      <c r="V37" s="54" t="str">
        <f t="shared" si="86"/>
        <v/>
      </c>
      <c r="W37" s="54" t="str">
        <f t="shared" si="86"/>
        <v/>
      </c>
      <c r="X37" s="54" t="str">
        <f t="shared" si="86"/>
        <v/>
      </c>
      <c r="Y37" s="54" t="str">
        <f t="shared" si="86"/>
        <v/>
      </c>
      <c r="Z37" s="54" t="str">
        <f t="shared" si="86"/>
        <v/>
      </c>
      <c r="AA37" s="55" t="str">
        <f t="shared" si="86"/>
        <v/>
      </c>
      <c r="AB37" s="53" t="str">
        <f t="shared" si="86"/>
        <v/>
      </c>
      <c r="AC37" s="54" t="str">
        <f t="shared" si="86"/>
        <v/>
      </c>
      <c r="AD37" s="54" t="str">
        <f t="shared" si="86"/>
        <v/>
      </c>
      <c r="AE37" s="54" t="str">
        <f t="shared" si="86"/>
        <v/>
      </c>
      <c r="AF37" s="54" t="str">
        <f t="shared" si="86"/>
        <v/>
      </c>
      <c r="AG37" s="54" t="str">
        <f t="shared" si="86"/>
        <v/>
      </c>
      <c r="AH37" s="55" t="str">
        <f t="shared" si="86"/>
        <v/>
      </c>
      <c r="AI37" s="56" t="str">
        <f t="shared" si="86"/>
        <v/>
      </c>
      <c r="AJ37" s="54" t="str">
        <f t="shared" si="86"/>
        <v/>
      </c>
      <c r="AK37" s="54" t="str">
        <f t="shared" si="86"/>
        <v/>
      </c>
      <c r="AL37" s="57">
        <f t="shared" ref="AL37" si="87">SUM(G37:AH37)</f>
        <v>0</v>
      </c>
      <c r="AM37" s="58">
        <f t="shared" ref="AM37" si="88">AL37/4</f>
        <v>0</v>
      </c>
      <c r="AN37" s="59" t="str">
        <f t="shared" ref="AN37:AO37" si="89">IF(C36="","",C36)</f>
        <v/>
      </c>
      <c r="AO37" s="60" t="str">
        <f t="shared" si="89"/>
        <v/>
      </c>
      <c r="AP37" s="61" t="str">
        <f>IF(D36&lt;&gt;"",VLOOKUP(D36,$AU$2:$AV$6,2,FALSE),"")</f>
        <v/>
      </c>
      <c r="AQ37" s="58">
        <f t="shared" ref="AQ37" si="90">ROUNDDOWN(AL37/$AL$6,2)</f>
        <v>0</v>
      </c>
      <c r="AR37" s="58">
        <f t="shared" ref="AR37" si="91">IF(AP37=1,"",AQ37)</f>
        <v>0</v>
      </c>
    </row>
    <row r="38" spans="1:44" ht="15.95" customHeight="1">
      <c r="A38" s="9"/>
      <c r="B38" s="395" t="s">
        <v>55</v>
      </c>
      <c r="C38" s="380"/>
      <c r="D38" s="382"/>
      <c r="E38" s="384"/>
      <c r="F38" s="42" t="s">
        <v>235</v>
      </c>
      <c r="G38" s="64"/>
      <c r="H38" s="44"/>
      <c r="I38" s="43"/>
      <c r="J38" s="43"/>
      <c r="K38" s="43"/>
      <c r="L38" s="43"/>
      <c r="M38" s="45"/>
      <c r="N38" s="64"/>
      <c r="O38" s="44"/>
      <c r="P38" s="43"/>
      <c r="Q38" s="43"/>
      <c r="R38" s="43"/>
      <c r="S38" s="43"/>
      <c r="T38" s="45"/>
      <c r="U38" s="64"/>
      <c r="V38" s="44"/>
      <c r="W38" s="43"/>
      <c r="X38" s="43"/>
      <c r="Y38" s="43"/>
      <c r="Z38" s="43"/>
      <c r="AA38" s="45"/>
      <c r="AB38" s="64"/>
      <c r="AC38" s="44"/>
      <c r="AD38" s="43"/>
      <c r="AE38" s="43"/>
      <c r="AF38" s="43"/>
      <c r="AG38" s="43"/>
      <c r="AH38" s="45"/>
      <c r="AI38" s="65"/>
      <c r="AJ38" s="44"/>
      <c r="AK38" s="44"/>
      <c r="AL38" s="47">
        <f t="shared" ref="AL38" si="92">SUM(G39:AK39)</f>
        <v>0</v>
      </c>
      <c r="AM38" s="48"/>
      <c r="AN38" s="49"/>
      <c r="AO38" s="50"/>
      <c r="AP38" s="48"/>
      <c r="AQ38" s="51"/>
      <c r="AR38" s="51"/>
    </row>
    <row r="39" spans="1:44" ht="15.95" customHeight="1">
      <c r="A39" s="9"/>
      <c r="B39" s="395"/>
      <c r="C39" s="396"/>
      <c r="D39" s="397"/>
      <c r="E39" s="398"/>
      <c r="F39" s="52" t="s">
        <v>37</v>
      </c>
      <c r="G39" s="53" t="str">
        <f t="shared" ref="G39:AK39" si="93">IF(G38&lt;&gt;"",VLOOKUP(G38,$AC$197:$AL$221,9,FALSE),"")</f>
        <v/>
      </c>
      <c r="H39" s="54" t="str">
        <f t="shared" si="93"/>
        <v/>
      </c>
      <c r="I39" s="54" t="str">
        <f t="shared" si="93"/>
        <v/>
      </c>
      <c r="J39" s="54" t="str">
        <f t="shared" si="93"/>
        <v/>
      </c>
      <c r="K39" s="54" t="str">
        <f t="shared" si="93"/>
        <v/>
      </c>
      <c r="L39" s="54" t="str">
        <f t="shared" si="93"/>
        <v/>
      </c>
      <c r="M39" s="55" t="str">
        <f t="shared" si="93"/>
        <v/>
      </c>
      <c r="N39" s="53" t="str">
        <f t="shared" si="93"/>
        <v/>
      </c>
      <c r="O39" s="54" t="str">
        <f t="shared" si="93"/>
        <v/>
      </c>
      <c r="P39" s="54" t="str">
        <f t="shared" si="93"/>
        <v/>
      </c>
      <c r="Q39" s="54" t="str">
        <f t="shared" si="93"/>
        <v/>
      </c>
      <c r="R39" s="54" t="str">
        <f t="shared" si="93"/>
        <v/>
      </c>
      <c r="S39" s="54" t="str">
        <f t="shared" si="93"/>
        <v/>
      </c>
      <c r="T39" s="55" t="str">
        <f t="shared" si="93"/>
        <v/>
      </c>
      <c r="U39" s="53" t="str">
        <f t="shared" si="93"/>
        <v/>
      </c>
      <c r="V39" s="54" t="str">
        <f t="shared" si="93"/>
        <v/>
      </c>
      <c r="W39" s="54" t="str">
        <f t="shared" si="93"/>
        <v/>
      </c>
      <c r="X39" s="54" t="str">
        <f t="shared" si="93"/>
        <v/>
      </c>
      <c r="Y39" s="54" t="str">
        <f t="shared" si="93"/>
        <v/>
      </c>
      <c r="Z39" s="54" t="str">
        <f t="shared" si="93"/>
        <v/>
      </c>
      <c r="AA39" s="55" t="str">
        <f t="shared" si="93"/>
        <v/>
      </c>
      <c r="AB39" s="53" t="str">
        <f t="shared" si="93"/>
        <v/>
      </c>
      <c r="AC39" s="54" t="str">
        <f t="shared" si="93"/>
        <v/>
      </c>
      <c r="AD39" s="54" t="str">
        <f t="shared" si="93"/>
        <v/>
      </c>
      <c r="AE39" s="54" t="str">
        <f t="shared" si="93"/>
        <v/>
      </c>
      <c r="AF39" s="54" t="str">
        <f t="shared" si="93"/>
        <v/>
      </c>
      <c r="AG39" s="54" t="str">
        <f t="shared" si="93"/>
        <v/>
      </c>
      <c r="AH39" s="55" t="str">
        <f t="shared" si="93"/>
        <v/>
      </c>
      <c r="AI39" s="56" t="str">
        <f t="shared" si="93"/>
        <v/>
      </c>
      <c r="AJ39" s="54" t="str">
        <f t="shared" si="93"/>
        <v/>
      </c>
      <c r="AK39" s="54" t="str">
        <f t="shared" si="93"/>
        <v/>
      </c>
      <c r="AL39" s="57">
        <f t="shared" ref="AL39" si="94">SUM(G39:AH39)</f>
        <v>0</v>
      </c>
      <c r="AM39" s="58">
        <f t="shared" ref="AM39" si="95">AL39/4</f>
        <v>0</v>
      </c>
      <c r="AN39" s="59" t="str">
        <f t="shared" ref="AN39:AO39" si="96">IF(C38="","",C38)</f>
        <v/>
      </c>
      <c r="AO39" s="60" t="str">
        <f t="shared" si="96"/>
        <v/>
      </c>
      <c r="AP39" s="61" t="str">
        <f>IF(D38&lt;&gt;"",VLOOKUP(D38,$AU$2:$AV$6,2,FALSE),"")</f>
        <v/>
      </c>
      <c r="AQ39" s="58">
        <f t="shared" ref="AQ39" si="97">ROUNDDOWN(AL39/$AL$6,2)</f>
        <v>0</v>
      </c>
      <c r="AR39" s="58">
        <f t="shared" ref="AR39" si="98">IF(AP39=1,"",AQ39)</f>
        <v>0</v>
      </c>
    </row>
    <row r="40" spans="1:44" ht="15.95" customHeight="1">
      <c r="A40" s="9"/>
      <c r="B40" s="395" t="s">
        <v>56</v>
      </c>
      <c r="C40" s="380"/>
      <c r="D40" s="382"/>
      <c r="E40" s="384"/>
      <c r="F40" s="42" t="s">
        <v>235</v>
      </c>
      <c r="G40" s="64"/>
      <c r="H40" s="44"/>
      <c r="I40" s="43"/>
      <c r="J40" s="43"/>
      <c r="K40" s="43"/>
      <c r="L40" s="43"/>
      <c r="M40" s="45"/>
      <c r="N40" s="64"/>
      <c r="O40" s="44"/>
      <c r="P40" s="43"/>
      <c r="Q40" s="43"/>
      <c r="R40" s="43"/>
      <c r="S40" s="43"/>
      <c r="T40" s="45"/>
      <c r="U40" s="64"/>
      <c r="V40" s="44"/>
      <c r="W40" s="43"/>
      <c r="X40" s="43"/>
      <c r="Y40" s="43"/>
      <c r="Z40" s="43"/>
      <c r="AA40" s="45"/>
      <c r="AB40" s="64"/>
      <c r="AC40" s="44"/>
      <c r="AD40" s="43"/>
      <c r="AE40" s="43"/>
      <c r="AF40" s="43"/>
      <c r="AG40" s="43"/>
      <c r="AH40" s="45"/>
      <c r="AI40" s="65"/>
      <c r="AJ40" s="44"/>
      <c r="AK40" s="44"/>
      <c r="AL40" s="47">
        <f t="shared" ref="AL40" si="99">SUM(G41:AK41)</f>
        <v>0</v>
      </c>
      <c r="AM40" s="48"/>
      <c r="AN40" s="49"/>
      <c r="AO40" s="50"/>
      <c r="AP40" s="48"/>
      <c r="AQ40" s="51"/>
      <c r="AR40" s="51"/>
    </row>
    <row r="41" spans="1:44" ht="15.95" customHeight="1">
      <c r="A41" s="9"/>
      <c r="B41" s="395"/>
      <c r="C41" s="396"/>
      <c r="D41" s="397"/>
      <c r="E41" s="398"/>
      <c r="F41" s="52" t="s">
        <v>37</v>
      </c>
      <c r="G41" s="53" t="str">
        <f t="shared" ref="G41:AK41" si="100">IF(G40&lt;&gt;"",VLOOKUP(G40,$AC$197:$AL$221,9,FALSE),"")</f>
        <v/>
      </c>
      <c r="H41" s="54" t="str">
        <f t="shared" si="100"/>
        <v/>
      </c>
      <c r="I41" s="54" t="str">
        <f t="shared" si="100"/>
        <v/>
      </c>
      <c r="J41" s="54" t="str">
        <f t="shared" si="100"/>
        <v/>
      </c>
      <c r="K41" s="54" t="str">
        <f t="shared" si="100"/>
        <v/>
      </c>
      <c r="L41" s="54" t="str">
        <f t="shared" si="100"/>
        <v/>
      </c>
      <c r="M41" s="55" t="str">
        <f t="shared" si="100"/>
        <v/>
      </c>
      <c r="N41" s="53" t="str">
        <f t="shared" si="100"/>
        <v/>
      </c>
      <c r="O41" s="54" t="str">
        <f t="shared" si="100"/>
        <v/>
      </c>
      <c r="P41" s="54" t="str">
        <f t="shared" si="100"/>
        <v/>
      </c>
      <c r="Q41" s="54" t="str">
        <f t="shared" si="100"/>
        <v/>
      </c>
      <c r="R41" s="54" t="str">
        <f t="shared" si="100"/>
        <v/>
      </c>
      <c r="S41" s="54" t="str">
        <f t="shared" si="100"/>
        <v/>
      </c>
      <c r="T41" s="55" t="str">
        <f t="shared" si="100"/>
        <v/>
      </c>
      <c r="U41" s="53" t="str">
        <f t="shared" si="100"/>
        <v/>
      </c>
      <c r="V41" s="54" t="str">
        <f t="shared" si="100"/>
        <v/>
      </c>
      <c r="W41" s="54" t="str">
        <f t="shared" si="100"/>
        <v/>
      </c>
      <c r="X41" s="54" t="str">
        <f t="shared" si="100"/>
        <v/>
      </c>
      <c r="Y41" s="54" t="str">
        <f t="shared" si="100"/>
        <v/>
      </c>
      <c r="Z41" s="54" t="str">
        <f t="shared" si="100"/>
        <v/>
      </c>
      <c r="AA41" s="55" t="str">
        <f t="shared" si="100"/>
        <v/>
      </c>
      <c r="AB41" s="53" t="str">
        <f t="shared" si="100"/>
        <v/>
      </c>
      <c r="AC41" s="54" t="str">
        <f t="shared" si="100"/>
        <v/>
      </c>
      <c r="AD41" s="54" t="str">
        <f t="shared" si="100"/>
        <v/>
      </c>
      <c r="AE41" s="54" t="str">
        <f t="shared" si="100"/>
        <v/>
      </c>
      <c r="AF41" s="54" t="str">
        <f t="shared" si="100"/>
        <v/>
      </c>
      <c r="AG41" s="54" t="str">
        <f t="shared" si="100"/>
        <v/>
      </c>
      <c r="AH41" s="55" t="str">
        <f t="shared" si="100"/>
        <v/>
      </c>
      <c r="AI41" s="56" t="str">
        <f t="shared" si="100"/>
        <v/>
      </c>
      <c r="AJ41" s="54" t="str">
        <f t="shared" si="100"/>
        <v/>
      </c>
      <c r="AK41" s="54" t="str">
        <f t="shared" si="100"/>
        <v/>
      </c>
      <c r="AL41" s="57">
        <f t="shared" ref="AL41" si="101">SUM(G41:AH41)</f>
        <v>0</v>
      </c>
      <c r="AM41" s="58">
        <f t="shared" ref="AM41" si="102">AL41/4</f>
        <v>0</v>
      </c>
      <c r="AN41" s="59" t="str">
        <f t="shared" ref="AN41:AO41" si="103">IF(C40="","",C40)</f>
        <v/>
      </c>
      <c r="AO41" s="60" t="str">
        <f t="shared" si="103"/>
        <v/>
      </c>
      <c r="AP41" s="61" t="str">
        <f>IF(D40&lt;&gt;"",VLOOKUP(D40,$AU$2:$AV$6,2,FALSE),"")</f>
        <v/>
      </c>
      <c r="AQ41" s="58">
        <f t="shared" ref="AQ41" si="104">ROUNDDOWN(AL41/$AL$6,2)</f>
        <v>0</v>
      </c>
      <c r="AR41" s="58">
        <f t="shared" ref="AR41" si="105">IF(AP41=1,"",AQ41)</f>
        <v>0</v>
      </c>
    </row>
    <row r="42" spans="1:44" ht="15.95" customHeight="1">
      <c r="A42" s="9"/>
      <c r="B42" s="395" t="s">
        <v>57</v>
      </c>
      <c r="C42" s="380"/>
      <c r="D42" s="382"/>
      <c r="E42" s="384"/>
      <c r="F42" s="42" t="s">
        <v>235</v>
      </c>
      <c r="G42" s="64"/>
      <c r="H42" s="44"/>
      <c r="I42" s="43"/>
      <c r="J42" s="43"/>
      <c r="K42" s="43"/>
      <c r="L42" s="43"/>
      <c r="M42" s="45"/>
      <c r="N42" s="64"/>
      <c r="O42" s="44"/>
      <c r="P42" s="43"/>
      <c r="Q42" s="43"/>
      <c r="R42" s="43"/>
      <c r="S42" s="43"/>
      <c r="T42" s="45"/>
      <c r="U42" s="64"/>
      <c r="V42" s="44"/>
      <c r="W42" s="43"/>
      <c r="X42" s="43"/>
      <c r="Y42" s="43"/>
      <c r="Z42" s="43"/>
      <c r="AA42" s="45"/>
      <c r="AB42" s="64"/>
      <c r="AC42" s="44"/>
      <c r="AD42" s="43"/>
      <c r="AE42" s="43"/>
      <c r="AF42" s="43"/>
      <c r="AG42" s="43"/>
      <c r="AH42" s="45"/>
      <c r="AI42" s="46"/>
      <c r="AJ42" s="43"/>
      <c r="AK42" s="43"/>
      <c r="AL42" s="47">
        <f t="shared" ref="AL42" si="106">SUM(G43:AK43)</f>
        <v>0</v>
      </c>
      <c r="AM42" s="48"/>
      <c r="AN42" s="49"/>
      <c r="AO42" s="50"/>
      <c r="AP42" s="48"/>
      <c r="AQ42" s="51"/>
      <c r="AR42" s="51"/>
    </row>
    <row r="43" spans="1:44" ht="15.95" customHeight="1">
      <c r="A43" s="9"/>
      <c r="B43" s="395"/>
      <c r="C43" s="396"/>
      <c r="D43" s="397"/>
      <c r="E43" s="398"/>
      <c r="F43" s="52" t="s">
        <v>37</v>
      </c>
      <c r="G43" s="53" t="str">
        <f t="shared" ref="G43:AK43" si="107">IF(G42&lt;&gt;"",VLOOKUP(G42,$AC$197:$AL$221,9,FALSE),"")</f>
        <v/>
      </c>
      <c r="H43" s="54" t="str">
        <f t="shared" si="107"/>
        <v/>
      </c>
      <c r="I43" s="54" t="str">
        <f t="shared" si="107"/>
        <v/>
      </c>
      <c r="J43" s="54" t="str">
        <f t="shared" si="107"/>
        <v/>
      </c>
      <c r="K43" s="54" t="str">
        <f t="shared" si="107"/>
        <v/>
      </c>
      <c r="L43" s="54" t="str">
        <f t="shared" si="107"/>
        <v/>
      </c>
      <c r="M43" s="55" t="str">
        <f t="shared" si="107"/>
        <v/>
      </c>
      <c r="N43" s="53" t="str">
        <f t="shared" si="107"/>
        <v/>
      </c>
      <c r="O43" s="54" t="str">
        <f t="shared" si="107"/>
        <v/>
      </c>
      <c r="P43" s="54" t="str">
        <f t="shared" si="107"/>
        <v/>
      </c>
      <c r="Q43" s="54" t="str">
        <f t="shared" si="107"/>
        <v/>
      </c>
      <c r="R43" s="54" t="str">
        <f t="shared" si="107"/>
        <v/>
      </c>
      <c r="S43" s="54" t="str">
        <f t="shared" si="107"/>
        <v/>
      </c>
      <c r="T43" s="55" t="str">
        <f t="shared" si="107"/>
        <v/>
      </c>
      <c r="U43" s="53" t="str">
        <f t="shared" si="107"/>
        <v/>
      </c>
      <c r="V43" s="54" t="str">
        <f t="shared" si="107"/>
        <v/>
      </c>
      <c r="W43" s="54" t="str">
        <f t="shared" si="107"/>
        <v/>
      </c>
      <c r="X43" s="54" t="str">
        <f t="shared" si="107"/>
        <v/>
      </c>
      <c r="Y43" s="54" t="str">
        <f t="shared" si="107"/>
        <v/>
      </c>
      <c r="Z43" s="54" t="str">
        <f t="shared" si="107"/>
        <v/>
      </c>
      <c r="AA43" s="55" t="str">
        <f t="shared" si="107"/>
        <v/>
      </c>
      <c r="AB43" s="53" t="str">
        <f t="shared" si="107"/>
        <v/>
      </c>
      <c r="AC43" s="54" t="str">
        <f t="shared" si="107"/>
        <v/>
      </c>
      <c r="AD43" s="54" t="str">
        <f t="shared" si="107"/>
        <v/>
      </c>
      <c r="AE43" s="54" t="str">
        <f t="shared" si="107"/>
        <v/>
      </c>
      <c r="AF43" s="54" t="str">
        <f t="shared" si="107"/>
        <v/>
      </c>
      <c r="AG43" s="54" t="str">
        <f t="shared" si="107"/>
        <v/>
      </c>
      <c r="AH43" s="55" t="str">
        <f t="shared" si="107"/>
        <v/>
      </c>
      <c r="AI43" s="56" t="str">
        <f t="shared" si="107"/>
        <v/>
      </c>
      <c r="AJ43" s="54" t="str">
        <f t="shared" si="107"/>
        <v/>
      </c>
      <c r="AK43" s="54" t="str">
        <f t="shared" si="107"/>
        <v/>
      </c>
      <c r="AL43" s="57">
        <f t="shared" ref="AL43" si="108">SUM(G43:AH43)</f>
        <v>0</v>
      </c>
      <c r="AM43" s="58">
        <f t="shared" ref="AM43" si="109">AL43/4</f>
        <v>0</v>
      </c>
      <c r="AN43" s="59" t="str">
        <f t="shared" ref="AN43:AO43" si="110">IF(C42="","",C42)</f>
        <v/>
      </c>
      <c r="AO43" s="60" t="str">
        <f t="shared" si="110"/>
        <v/>
      </c>
      <c r="AP43" s="61" t="str">
        <f>IF(D42&lt;&gt;"",VLOOKUP(D42,$AU$2:$AV$6,2,FALSE),"")</f>
        <v/>
      </c>
      <c r="AQ43" s="58">
        <f t="shared" ref="AQ43" si="111">ROUNDDOWN(AL43/$AL$6,2)</f>
        <v>0</v>
      </c>
      <c r="AR43" s="58">
        <f t="shared" ref="AR43" si="112">IF(AP43=1,"",AQ43)</f>
        <v>0</v>
      </c>
    </row>
    <row r="44" spans="1:44" ht="15.95" customHeight="1">
      <c r="A44" s="9"/>
      <c r="B44" s="395" t="s">
        <v>58</v>
      </c>
      <c r="C44" s="380"/>
      <c r="D44" s="382"/>
      <c r="E44" s="384"/>
      <c r="F44" s="42" t="s">
        <v>235</v>
      </c>
      <c r="G44" s="64"/>
      <c r="H44" s="44"/>
      <c r="I44" s="43"/>
      <c r="J44" s="43"/>
      <c r="K44" s="43"/>
      <c r="L44" s="43"/>
      <c r="M44" s="45"/>
      <c r="N44" s="64"/>
      <c r="O44" s="44"/>
      <c r="P44" s="43"/>
      <c r="Q44" s="43"/>
      <c r="R44" s="43"/>
      <c r="S44" s="43"/>
      <c r="T44" s="45"/>
      <c r="U44" s="64"/>
      <c r="V44" s="44"/>
      <c r="W44" s="43"/>
      <c r="X44" s="43"/>
      <c r="Y44" s="43"/>
      <c r="Z44" s="43"/>
      <c r="AA44" s="45"/>
      <c r="AB44" s="64"/>
      <c r="AC44" s="44"/>
      <c r="AD44" s="43"/>
      <c r="AE44" s="43"/>
      <c r="AF44" s="43"/>
      <c r="AG44" s="43"/>
      <c r="AH44" s="45"/>
      <c r="AI44" s="46"/>
      <c r="AJ44" s="43"/>
      <c r="AK44" s="43"/>
      <c r="AL44" s="47">
        <f t="shared" ref="AL44" si="113">SUM(G45:AK45)</f>
        <v>0</v>
      </c>
      <c r="AM44" s="48"/>
      <c r="AN44" s="49"/>
      <c r="AO44" s="50"/>
      <c r="AP44" s="48"/>
      <c r="AQ44" s="51"/>
      <c r="AR44" s="51"/>
    </row>
    <row r="45" spans="1:44" ht="15.95" customHeight="1">
      <c r="A45" s="9"/>
      <c r="B45" s="395"/>
      <c r="C45" s="396"/>
      <c r="D45" s="397"/>
      <c r="E45" s="398"/>
      <c r="F45" s="52" t="s">
        <v>37</v>
      </c>
      <c r="G45" s="53" t="str">
        <f t="shared" ref="G45:AK45" si="114">IF(G44&lt;&gt;"",VLOOKUP(G44,$AC$197:$AL$221,9,FALSE),"")</f>
        <v/>
      </c>
      <c r="H45" s="54" t="str">
        <f t="shared" si="114"/>
        <v/>
      </c>
      <c r="I45" s="54" t="str">
        <f t="shared" si="114"/>
        <v/>
      </c>
      <c r="J45" s="54" t="str">
        <f t="shared" si="114"/>
        <v/>
      </c>
      <c r="K45" s="54" t="str">
        <f t="shared" si="114"/>
        <v/>
      </c>
      <c r="L45" s="54" t="str">
        <f t="shared" si="114"/>
        <v/>
      </c>
      <c r="M45" s="55" t="str">
        <f t="shared" si="114"/>
        <v/>
      </c>
      <c r="N45" s="53" t="str">
        <f t="shared" si="114"/>
        <v/>
      </c>
      <c r="O45" s="54" t="str">
        <f t="shared" si="114"/>
        <v/>
      </c>
      <c r="P45" s="54" t="str">
        <f t="shared" si="114"/>
        <v/>
      </c>
      <c r="Q45" s="54" t="str">
        <f t="shared" si="114"/>
        <v/>
      </c>
      <c r="R45" s="54" t="str">
        <f t="shared" si="114"/>
        <v/>
      </c>
      <c r="S45" s="54" t="str">
        <f t="shared" si="114"/>
        <v/>
      </c>
      <c r="T45" s="55" t="str">
        <f t="shared" si="114"/>
        <v/>
      </c>
      <c r="U45" s="53" t="str">
        <f t="shared" si="114"/>
        <v/>
      </c>
      <c r="V45" s="54" t="str">
        <f t="shared" si="114"/>
        <v/>
      </c>
      <c r="W45" s="54" t="str">
        <f t="shared" si="114"/>
        <v/>
      </c>
      <c r="X45" s="54" t="str">
        <f t="shared" si="114"/>
        <v/>
      </c>
      <c r="Y45" s="54" t="str">
        <f t="shared" si="114"/>
        <v/>
      </c>
      <c r="Z45" s="54" t="str">
        <f t="shared" si="114"/>
        <v/>
      </c>
      <c r="AA45" s="55" t="str">
        <f t="shared" si="114"/>
        <v/>
      </c>
      <c r="AB45" s="53" t="str">
        <f t="shared" si="114"/>
        <v/>
      </c>
      <c r="AC45" s="54" t="str">
        <f t="shared" si="114"/>
        <v/>
      </c>
      <c r="AD45" s="54" t="str">
        <f t="shared" si="114"/>
        <v/>
      </c>
      <c r="AE45" s="54" t="str">
        <f t="shared" si="114"/>
        <v/>
      </c>
      <c r="AF45" s="54" t="str">
        <f t="shared" si="114"/>
        <v/>
      </c>
      <c r="AG45" s="54" t="str">
        <f t="shared" si="114"/>
        <v/>
      </c>
      <c r="AH45" s="55" t="str">
        <f t="shared" si="114"/>
        <v/>
      </c>
      <c r="AI45" s="56" t="str">
        <f t="shared" si="114"/>
        <v/>
      </c>
      <c r="AJ45" s="54" t="str">
        <f t="shared" si="114"/>
        <v/>
      </c>
      <c r="AK45" s="54" t="str">
        <f t="shared" si="114"/>
        <v/>
      </c>
      <c r="AL45" s="57">
        <f t="shared" ref="AL45" si="115">SUM(G45:AH45)</f>
        <v>0</v>
      </c>
      <c r="AM45" s="58">
        <f t="shared" ref="AM45" si="116">AL45/4</f>
        <v>0</v>
      </c>
      <c r="AN45" s="59" t="str">
        <f t="shared" ref="AN45:AO45" si="117">IF(C44="","",C44)</f>
        <v/>
      </c>
      <c r="AO45" s="60" t="str">
        <f t="shared" si="117"/>
        <v/>
      </c>
      <c r="AP45" s="61" t="str">
        <f>IF(D44&lt;&gt;"",VLOOKUP(D44,$AU$2:$AV$6,2,FALSE),"")</f>
        <v/>
      </c>
      <c r="AQ45" s="58">
        <f t="shared" ref="AQ45" si="118">ROUNDDOWN(AL45/$AL$6,2)</f>
        <v>0</v>
      </c>
      <c r="AR45" s="58">
        <f t="shared" ref="AR45" si="119">IF(AP45=1,"",AQ45)</f>
        <v>0</v>
      </c>
    </row>
    <row r="46" spans="1:44" ht="15.95" customHeight="1">
      <c r="A46" s="9"/>
      <c r="B46" s="395" t="s">
        <v>59</v>
      </c>
      <c r="C46" s="380"/>
      <c r="D46" s="382"/>
      <c r="E46" s="384"/>
      <c r="F46" s="42" t="s">
        <v>235</v>
      </c>
      <c r="G46" s="64"/>
      <c r="H46" s="44"/>
      <c r="I46" s="43"/>
      <c r="J46" s="43"/>
      <c r="K46" s="43"/>
      <c r="L46" s="43"/>
      <c r="M46" s="45"/>
      <c r="N46" s="64"/>
      <c r="O46" s="44"/>
      <c r="P46" s="43"/>
      <c r="Q46" s="43"/>
      <c r="R46" s="43"/>
      <c r="S46" s="43"/>
      <c r="T46" s="45"/>
      <c r="U46" s="64"/>
      <c r="V46" s="44"/>
      <c r="W46" s="43"/>
      <c r="X46" s="43"/>
      <c r="Y46" s="43"/>
      <c r="Z46" s="43"/>
      <c r="AA46" s="45"/>
      <c r="AB46" s="64"/>
      <c r="AC46" s="44"/>
      <c r="AD46" s="43"/>
      <c r="AE46" s="43"/>
      <c r="AF46" s="43"/>
      <c r="AG46" s="43"/>
      <c r="AH46" s="45"/>
      <c r="AI46" s="65"/>
      <c r="AJ46" s="44"/>
      <c r="AK46" s="44"/>
      <c r="AL46" s="47">
        <f t="shared" ref="AL46" si="120">SUM(G47:AK47)</f>
        <v>0</v>
      </c>
      <c r="AM46" s="48"/>
      <c r="AN46" s="49"/>
      <c r="AO46" s="50"/>
      <c r="AP46" s="48"/>
      <c r="AQ46" s="51"/>
      <c r="AR46" s="51"/>
    </row>
    <row r="47" spans="1:44" ht="15.95" customHeight="1">
      <c r="A47" s="9"/>
      <c r="B47" s="395"/>
      <c r="C47" s="396"/>
      <c r="D47" s="397"/>
      <c r="E47" s="398"/>
      <c r="F47" s="52" t="s">
        <v>37</v>
      </c>
      <c r="G47" s="53" t="str">
        <f t="shared" ref="G47:AK47" si="121">IF(G46&lt;&gt;"",VLOOKUP(G46,$AC$197:$AL$221,9,FALSE),"")</f>
        <v/>
      </c>
      <c r="H47" s="54" t="str">
        <f t="shared" si="121"/>
        <v/>
      </c>
      <c r="I47" s="54" t="str">
        <f t="shared" si="121"/>
        <v/>
      </c>
      <c r="J47" s="54" t="str">
        <f t="shared" si="121"/>
        <v/>
      </c>
      <c r="K47" s="54" t="str">
        <f t="shared" si="121"/>
        <v/>
      </c>
      <c r="L47" s="54" t="str">
        <f t="shared" si="121"/>
        <v/>
      </c>
      <c r="M47" s="55" t="str">
        <f t="shared" si="121"/>
        <v/>
      </c>
      <c r="N47" s="53" t="str">
        <f t="shared" si="121"/>
        <v/>
      </c>
      <c r="O47" s="54" t="str">
        <f t="shared" si="121"/>
        <v/>
      </c>
      <c r="P47" s="54" t="str">
        <f t="shared" si="121"/>
        <v/>
      </c>
      <c r="Q47" s="54" t="str">
        <f t="shared" si="121"/>
        <v/>
      </c>
      <c r="R47" s="54" t="str">
        <f t="shared" si="121"/>
        <v/>
      </c>
      <c r="S47" s="54" t="str">
        <f t="shared" si="121"/>
        <v/>
      </c>
      <c r="T47" s="55" t="str">
        <f t="shared" si="121"/>
        <v/>
      </c>
      <c r="U47" s="53" t="str">
        <f t="shared" si="121"/>
        <v/>
      </c>
      <c r="V47" s="54" t="str">
        <f t="shared" si="121"/>
        <v/>
      </c>
      <c r="W47" s="54" t="str">
        <f t="shared" si="121"/>
        <v/>
      </c>
      <c r="X47" s="54" t="str">
        <f t="shared" si="121"/>
        <v/>
      </c>
      <c r="Y47" s="54" t="str">
        <f t="shared" si="121"/>
        <v/>
      </c>
      <c r="Z47" s="54" t="str">
        <f t="shared" si="121"/>
        <v/>
      </c>
      <c r="AA47" s="55" t="str">
        <f t="shared" si="121"/>
        <v/>
      </c>
      <c r="AB47" s="53" t="str">
        <f t="shared" si="121"/>
        <v/>
      </c>
      <c r="AC47" s="54" t="str">
        <f t="shared" si="121"/>
        <v/>
      </c>
      <c r="AD47" s="54" t="str">
        <f t="shared" si="121"/>
        <v/>
      </c>
      <c r="AE47" s="54" t="str">
        <f t="shared" si="121"/>
        <v/>
      </c>
      <c r="AF47" s="54" t="str">
        <f t="shared" si="121"/>
        <v/>
      </c>
      <c r="AG47" s="54" t="str">
        <f t="shared" si="121"/>
        <v/>
      </c>
      <c r="AH47" s="55" t="str">
        <f t="shared" si="121"/>
        <v/>
      </c>
      <c r="AI47" s="56" t="str">
        <f t="shared" si="121"/>
        <v/>
      </c>
      <c r="AJ47" s="54" t="str">
        <f t="shared" si="121"/>
        <v/>
      </c>
      <c r="AK47" s="54" t="str">
        <f t="shared" si="121"/>
        <v/>
      </c>
      <c r="AL47" s="57">
        <f t="shared" ref="AL47" si="122">SUM(G47:AH47)</f>
        <v>0</v>
      </c>
      <c r="AM47" s="58">
        <f t="shared" ref="AM47" si="123">AL47/4</f>
        <v>0</v>
      </c>
      <c r="AN47" s="59" t="str">
        <f t="shared" ref="AN47:AO47" si="124">IF(C46="","",C46)</f>
        <v/>
      </c>
      <c r="AO47" s="60" t="str">
        <f t="shared" si="124"/>
        <v/>
      </c>
      <c r="AP47" s="61" t="str">
        <f>IF(D46&lt;&gt;"",VLOOKUP(D46,$AU$2:$AV$6,2,FALSE),"")</f>
        <v/>
      </c>
      <c r="AQ47" s="58">
        <f t="shared" ref="AQ47" si="125">ROUNDDOWN(AL47/$AL$6,2)</f>
        <v>0</v>
      </c>
      <c r="AR47" s="58">
        <f t="shared" ref="AR47" si="126">IF(AP47=1,"",AQ47)</f>
        <v>0</v>
      </c>
    </row>
    <row r="48" spans="1:44" ht="15.95" customHeight="1">
      <c r="A48" s="9"/>
      <c r="B48" s="395" t="s">
        <v>60</v>
      </c>
      <c r="C48" s="380"/>
      <c r="D48" s="382"/>
      <c r="E48" s="384"/>
      <c r="F48" s="42" t="s">
        <v>235</v>
      </c>
      <c r="G48" s="64"/>
      <c r="H48" s="44"/>
      <c r="I48" s="43"/>
      <c r="J48" s="43"/>
      <c r="K48" s="43"/>
      <c r="L48" s="43"/>
      <c r="M48" s="45"/>
      <c r="N48" s="64"/>
      <c r="O48" s="44"/>
      <c r="P48" s="43"/>
      <c r="Q48" s="43"/>
      <c r="R48" s="43"/>
      <c r="S48" s="43"/>
      <c r="T48" s="45"/>
      <c r="U48" s="64"/>
      <c r="V48" s="44"/>
      <c r="W48" s="43"/>
      <c r="X48" s="43"/>
      <c r="Y48" s="43"/>
      <c r="Z48" s="43"/>
      <c r="AA48" s="45"/>
      <c r="AB48" s="64"/>
      <c r="AC48" s="44"/>
      <c r="AD48" s="43"/>
      <c r="AE48" s="43"/>
      <c r="AF48" s="43"/>
      <c r="AG48" s="43"/>
      <c r="AH48" s="45"/>
      <c r="AI48" s="65"/>
      <c r="AJ48" s="44"/>
      <c r="AK48" s="44"/>
      <c r="AL48" s="47">
        <f t="shared" ref="AL48" si="127">SUM(G49:AK49)</f>
        <v>0</v>
      </c>
      <c r="AM48" s="48"/>
      <c r="AN48" s="49"/>
      <c r="AO48" s="50"/>
      <c r="AP48" s="48"/>
      <c r="AQ48" s="51"/>
      <c r="AR48" s="51"/>
    </row>
    <row r="49" spans="1:44" ht="15.95" customHeight="1">
      <c r="A49" s="9"/>
      <c r="B49" s="395"/>
      <c r="C49" s="396"/>
      <c r="D49" s="397"/>
      <c r="E49" s="398"/>
      <c r="F49" s="52" t="s">
        <v>37</v>
      </c>
      <c r="G49" s="53" t="str">
        <f t="shared" ref="G49:AK49" si="128">IF(G48&lt;&gt;"",VLOOKUP(G48,$AC$197:$AL$221,9,FALSE),"")</f>
        <v/>
      </c>
      <c r="H49" s="54" t="str">
        <f t="shared" si="128"/>
        <v/>
      </c>
      <c r="I49" s="54" t="str">
        <f t="shared" si="128"/>
        <v/>
      </c>
      <c r="J49" s="54" t="str">
        <f t="shared" si="128"/>
        <v/>
      </c>
      <c r="K49" s="54" t="str">
        <f t="shared" si="128"/>
        <v/>
      </c>
      <c r="L49" s="54" t="str">
        <f t="shared" si="128"/>
        <v/>
      </c>
      <c r="M49" s="55" t="str">
        <f t="shared" si="128"/>
        <v/>
      </c>
      <c r="N49" s="53" t="str">
        <f t="shared" si="128"/>
        <v/>
      </c>
      <c r="O49" s="54" t="str">
        <f t="shared" si="128"/>
        <v/>
      </c>
      <c r="P49" s="54" t="str">
        <f t="shared" si="128"/>
        <v/>
      </c>
      <c r="Q49" s="54" t="str">
        <f t="shared" si="128"/>
        <v/>
      </c>
      <c r="R49" s="54" t="str">
        <f t="shared" si="128"/>
        <v/>
      </c>
      <c r="S49" s="54" t="str">
        <f t="shared" si="128"/>
        <v/>
      </c>
      <c r="T49" s="55" t="str">
        <f t="shared" si="128"/>
        <v/>
      </c>
      <c r="U49" s="53" t="str">
        <f t="shared" si="128"/>
        <v/>
      </c>
      <c r="V49" s="54" t="str">
        <f t="shared" si="128"/>
        <v/>
      </c>
      <c r="W49" s="54" t="str">
        <f t="shared" si="128"/>
        <v/>
      </c>
      <c r="X49" s="54" t="str">
        <f t="shared" si="128"/>
        <v/>
      </c>
      <c r="Y49" s="54" t="str">
        <f t="shared" si="128"/>
        <v/>
      </c>
      <c r="Z49" s="54" t="str">
        <f t="shared" si="128"/>
        <v/>
      </c>
      <c r="AA49" s="55" t="str">
        <f t="shared" si="128"/>
        <v/>
      </c>
      <c r="AB49" s="53" t="str">
        <f t="shared" si="128"/>
        <v/>
      </c>
      <c r="AC49" s="54" t="str">
        <f t="shared" si="128"/>
        <v/>
      </c>
      <c r="AD49" s="54" t="str">
        <f t="shared" si="128"/>
        <v/>
      </c>
      <c r="AE49" s="54" t="str">
        <f t="shared" si="128"/>
        <v/>
      </c>
      <c r="AF49" s="54" t="str">
        <f t="shared" si="128"/>
        <v/>
      </c>
      <c r="AG49" s="54" t="str">
        <f t="shared" si="128"/>
        <v/>
      </c>
      <c r="AH49" s="55" t="str">
        <f t="shared" si="128"/>
        <v/>
      </c>
      <c r="AI49" s="56" t="str">
        <f t="shared" si="128"/>
        <v/>
      </c>
      <c r="AJ49" s="54" t="str">
        <f t="shared" si="128"/>
        <v/>
      </c>
      <c r="AK49" s="54" t="str">
        <f t="shared" si="128"/>
        <v/>
      </c>
      <c r="AL49" s="57">
        <f t="shared" ref="AL49" si="129">SUM(G49:AH49)</f>
        <v>0</v>
      </c>
      <c r="AM49" s="58">
        <f t="shared" ref="AM49" si="130">AL49/4</f>
        <v>0</v>
      </c>
      <c r="AN49" s="59" t="str">
        <f t="shared" ref="AN49:AO49" si="131">IF(C48="","",C48)</f>
        <v/>
      </c>
      <c r="AO49" s="60" t="str">
        <f t="shared" si="131"/>
        <v/>
      </c>
      <c r="AP49" s="61" t="str">
        <f>IF(D48&lt;&gt;"",VLOOKUP(D48,$AU$2:$AV$6,2,FALSE),"")</f>
        <v/>
      </c>
      <c r="AQ49" s="58">
        <f t="shared" ref="AQ49" si="132">ROUNDDOWN(AL49/$AL$6,2)</f>
        <v>0</v>
      </c>
      <c r="AR49" s="58">
        <f t="shared" ref="AR49" si="133">IF(AP49=1,"",AQ49)</f>
        <v>0</v>
      </c>
    </row>
    <row r="50" spans="1:44" ht="15.95" customHeight="1">
      <c r="A50" s="9"/>
      <c r="B50" s="395" t="s">
        <v>61</v>
      </c>
      <c r="C50" s="380"/>
      <c r="D50" s="382"/>
      <c r="E50" s="384"/>
      <c r="F50" s="42" t="s">
        <v>235</v>
      </c>
      <c r="G50" s="64"/>
      <c r="H50" s="44"/>
      <c r="I50" s="43"/>
      <c r="J50" s="43"/>
      <c r="K50" s="43"/>
      <c r="L50" s="43"/>
      <c r="M50" s="45"/>
      <c r="N50" s="64"/>
      <c r="O50" s="44"/>
      <c r="P50" s="43"/>
      <c r="Q50" s="43"/>
      <c r="R50" s="43"/>
      <c r="S50" s="43"/>
      <c r="T50" s="45"/>
      <c r="U50" s="64"/>
      <c r="V50" s="44"/>
      <c r="W50" s="43"/>
      <c r="X50" s="43"/>
      <c r="Y50" s="43"/>
      <c r="Z50" s="43"/>
      <c r="AA50" s="45"/>
      <c r="AB50" s="64"/>
      <c r="AC50" s="44"/>
      <c r="AD50" s="43"/>
      <c r="AE50" s="43"/>
      <c r="AF50" s="43"/>
      <c r="AG50" s="43"/>
      <c r="AH50" s="45"/>
      <c r="AI50" s="46"/>
      <c r="AJ50" s="43"/>
      <c r="AK50" s="43"/>
      <c r="AL50" s="47">
        <f t="shared" ref="AL50" si="134">SUM(G51:AK51)</f>
        <v>0</v>
      </c>
      <c r="AM50" s="48"/>
      <c r="AN50" s="49"/>
      <c r="AO50" s="50"/>
      <c r="AP50" s="48"/>
      <c r="AQ50" s="51"/>
      <c r="AR50" s="51"/>
    </row>
    <row r="51" spans="1:44" ht="15.95" customHeight="1">
      <c r="A51" s="9"/>
      <c r="B51" s="395"/>
      <c r="C51" s="396"/>
      <c r="D51" s="397"/>
      <c r="E51" s="398"/>
      <c r="F51" s="52" t="s">
        <v>37</v>
      </c>
      <c r="G51" s="53" t="str">
        <f t="shared" ref="G51:AK51" si="135">IF(G50&lt;&gt;"",VLOOKUP(G50,$AC$197:$AL$221,9,FALSE),"")</f>
        <v/>
      </c>
      <c r="H51" s="54" t="str">
        <f t="shared" si="135"/>
        <v/>
      </c>
      <c r="I51" s="54" t="str">
        <f t="shared" si="135"/>
        <v/>
      </c>
      <c r="J51" s="54" t="str">
        <f t="shared" si="135"/>
        <v/>
      </c>
      <c r="K51" s="54" t="str">
        <f t="shared" si="135"/>
        <v/>
      </c>
      <c r="L51" s="54" t="str">
        <f t="shared" si="135"/>
        <v/>
      </c>
      <c r="M51" s="55" t="str">
        <f t="shared" si="135"/>
        <v/>
      </c>
      <c r="N51" s="53" t="str">
        <f t="shared" si="135"/>
        <v/>
      </c>
      <c r="O51" s="54" t="str">
        <f t="shared" si="135"/>
        <v/>
      </c>
      <c r="P51" s="54" t="str">
        <f t="shared" si="135"/>
        <v/>
      </c>
      <c r="Q51" s="54" t="str">
        <f t="shared" si="135"/>
        <v/>
      </c>
      <c r="R51" s="54" t="str">
        <f t="shared" si="135"/>
        <v/>
      </c>
      <c r="S51" s="54" t="str">
        <f t="shared" si="135"/>
        <v/>
      </c>
      <c r="T51" s="55" t="str">
        <f t="shared" si="135"/>
        <v/>
      </c>
      <c r="U51" s="53" t="str">
        <f t="shared" si="135"/>
        <v/>
      </c>
      <c r="V51" s="54" t="str">
        <f t="shared" si="135"/>
        <v/>
      </c>
      <c r="W51" s="54" t="str">
        <f t="shared" si="135"/>
        <v/>
      </c>
      <c r="X51" s="54" t="str">
        <f t="shared" si="135"/>
        <v/>
      </c>
      <c r="Y51" s="54" t="str">
        <f t="shared" si="135"/>
        <v/>
      </c>
      <c r="Z51" s="54" t="str">
        <f t="shared" si="135"/>
        <v/>
      </c>
      <c r="AA51" s="55" t="str">
        <f t="shared" si="135"/>
        <v/>
      </c>
      <c r="AB51" s="53" t="str">
        <f t="shared" si="135"/>
        <v/>
      </c>
      <c r="AC51" s="54" t="str">
        <f t="shared" si="135"/>
        <v/>
      </c>
      <c r="AD51" s="54" t="str">
        <f t="shared" si="135"/>
        <v/>
      </c>
      <c r="AE51" s="54" t="str">
        <f t="shared" si="135"/>
        <v/>
      </c>
      <c r="AF51" s="54" t="str">
        <f t="shared" si="135"/>
        <v/>
      </c>
      <c r="AG51" s="54" t="str">
        <f t="shared" si="135"/>
        <v/>
      </c>
      <c r="AH51" s="55" t="str">
        <f t="shared" si="135"/>
        <v/>
      </c>
      <c r="AI51" s="56" t="str">
        <f t="shared" si="135"/>
        <v/>
      </c>
      <c r="AJ51" s="54" t="str">
        <f t="shared" si="135"/>
        <v/>
      </c>
      <c r="AK51" s="54" t="str">
        <f t="shared" si="135"/>
        <v/>
      </c>
      <c r="AL51" s="57">
        <f t="shared" ref="AL51" si="136">SUM(G51:AH51)</f>
        <v>0</v>
      </c>
      <c r="AM51" s="58">
        <f t="shared" ref="AM51" si="137">AL51/4</f>
        <v>0</v>
      </c>
      <c r="AN51" s="59" t="str">
        <f t="shared" ref="AN51:AO51" si="138">IF(C50="","",C50)</f>
        <v/>
      </c>
      <c r="AO51" s="60" t="str">
        <f t="shared" si="138"/>
        <v/>
      </c>
      <c r="AP51" s="61" t="str">
        <f>IF(D50&lt;&gt;"",VLOOKUP(D50,$AU$2:$AV$6,2,FALSE),"")</f>
        <v/>
      </c>
      <c r="AQ51" s="58">
        <f t="shared" ref="AQ51" si="139">ROUNDDOWN(AL51/$AL$6,2)</f>
        <v>0</v>
      </c>
      <c r="AR51" s="58">
        <f t="shared" ref="AR51" si="140">IF(AP51=1,"",AQ51)</f>
        <v>0</v>
      </c>
    </row>
    <row r="52" spans="1:44" ht="15.95" customHeight="1">
      <c r="A52" s="9"/>
      <c r="B52" s="395" t="s">
        <v>62</v>
      </c>
      <c r="C52" s="380"/>
      <c r="D52" s="382"/>
      <c r="E52" s="384"/>
      <c r="F52" s="42" t="s">
        <v>235</v>
      </c>
      <c r="G52" s="64"/>
      <c r="H52" s="44"/>
      <c r="I52" s="43"/>
      <c r="J52" s="43"/>
      <c r="K52" s="43"/>
      <c r="L52" s="43"/>
      <c r="M52" s="45"/>
      <c r="N52" s="64"/>
      <c r="O52" s="44"/>
      <c r="P52" s="43"/>
      <c r="Q52" s="43"/>
      <c r="R52" s="43"/>
      <c r="S52" s="43"/>
      <c r="T52" s="45"/>
      <c r="U52" s="64"/>
      <c r="V52" s="44"/>
      <c r="W52" s="43"/>
      <c r="X52" s="43"/>
      <c r="Y52" s="43"/>
      <c r="Z52" s="43"/>
      <c r="AA52" s="45"/>
      <c r="AB52" s="64"/>
      <c r="AC52" s="44"/>
      <c r="AD52" s="43"/>
      <c r="AE52" s="43"/>
      <c r="AF52" s="43"/>
      <c r="AG52" s="43"/>
      <c r="AH52" s="45"/>
      <c r="AI52" s="46"/>
      <c r="AJ52" s="43"/>
      <c r="AK52" s="43"/>
      <c r="AL52" s="47">
        <f t="shared" ref="AL52" si="141">SUM(G53:AK53)</f>
        <v>0</v>
      </c>
      <c r="AM52" s="48"/>
      <c r="AN52" s="49"/>
      <c r="AO52" s="50"/>
      <c r="AP52" s="48"/>
      <c r="AQ52" s="51"/>
      <c r="AR52" s="51"/>
    </row>
    <row r="53" spans="1:44" ht="15.95" customHeight="1">
      <c r="A53" s="9"/>
      <c r="B53" s="395"/>
      <c r="C53" s="396"/>
      <c r="D53" s="397"/>
      <c r="E53" s="398"/>
      <c r="F53" s="52" t="s">
        <v>37</v>
      </c>
      <c r="G53" s="53" t="str">
        <f t="shared" ref="G53:AK53" si="142">IF(G52&lt;&gt;"",VLOOKUP(G52,$AC$197:$AL$221,9,FALSE),"")</f>
        <v/>
      </c>
      <c r="H53" s="54" t="str">
        <f t="shared" si="142"/>
        <v/>
      </c>
      <c r="I53" s="54" t="str">
        <f t="shared" si="142"/>
        <v/>
      </c>
      <c r="J53" s="54" t="str">
        <f t="shared" si="142"/>
        <v/>
      </c>
      <c r="K53" s="54" t="str">
        <f t="shared" si="142"/>
        <v/>
      </c>
      <c r="L53" s="54" t="str">
        <f t="shared" si="142"/>
        <v/>
      </c>
      <c r="M53" s="55" t="str">
        <f t="shared" si="142"/>
        <v/>
      </c>
      <c r="N53" s="53" t="str">
        <f t="shared" si="142"/>
        <v/>
      </c>
      <c r="O53" s="54" t="str">
        <f t="shared" si="142"/>
        <v/>
      </c>
      <c r="P53" s="54" t="str">
        <f t="shared" si="142"/>
        <v/>
      </c>
      <c r="Q53" s="54" t="str">
        <f t="shared" si="142"/>
        <v/>
      </c>
      <c r="R53" s="54" t="str">
        <f t="shared" si="142"/>
        <v/>
      </c>
      <c r="S53" s="54" t="str">
        <f t="shared" si="142"/>
        <v/>
      </c>
      <c r="T53" s="55" t="str">
        <f t="shared" si="142"/>
        <v/>
      </c>
      <c r="U53" s="53" t="str">
        <f t="shared" si="142"/>
        <v/>
      </c>
      <c r="V53" s="54" t="str">
        <f t="shared" si="142"/>
        <v/>
      </c>
      <c r="W53" s="54" t="str">
        <f t="shared" si="142"/>
        <v/>
      </c>
      <c r="X53" s="54" t="str">
        <f t="shared" si="142"/>
        <v/>
      </c>
      <c r="Y53" s="54" t="str">
        <f t="shared" si="142"/>
        <v/>
      </c>
      <c r="Z53" s="54" t="str">
        <f t="shared" si="142"/>
        <v/>
      </c>
      <c r="AA53" s="55" t="str">
        <f t="shared" si="142"/>
        <v/>
      </c>
      <c r="AB53" s="53" t="str">
        <f t="shared" si="142"/>
        <v/>
      </c>
      <c r="AC53" s="54" t="str">
        <f t="shared" si="142"/>
        <v/>
      </c>
      <c r="AD53" s="54" t="str">
        <f t="shared" si="142"/>
        <v/>
      </c>
      <c r="AE53" s="54" t="str">
        <f t="shared" si="142"/>
        <v/>
      </c>
      <c r="AF53" s="54" t="str">
        <f t="shared" si="142"/>
        <v/>
      </c>
      <c r="AG53" s="54" t="str">
        <f t="shared" si="142"/>
        <v/>
      </c>
      <c r="AH53" s="55" t="str">
        <f t="shared" si="142"/>
        <v/>
      </c>
      <c r="AI53" s="56" t="str">
        <f t="shared" si="142"/>
        <v/>
      </c>
      <c r="AJ53" s="54" t="str">
        <f t="shared" si="142"/>
        <v/>
      </c>
      <c r="AK53" s="54" t="str">
        <f t="shared" si="142"/>
        <v/>
      </c>
      <c r="AL53" s="57">
        <f t="shared" ref="AL53" si="143">SUM(G53:AH53)</f>
        <v>0</v>
      </c>
      <c r="AM53" s="58">
        <f t="shared" ref="AM53" si="144">AL53/4</f>
        <v>0</v>
      </c>
      <c r="AN53" s="59" t="str">
        <f t="shared" ref="AN53:AO53" si="145">IF(C52="","",C52)</f>
        <v/>
      </c>
      <c r="AO53" s="60" t="str">
        <f t="shared" si="145"/>
        <v/>
      </c>
      <c r="AP53" s="61" t="str">
        <f>IF(D52&lt;&gt;"",VLOOKUP(D52,$AU$2:$AV$6,2,FALSE),"")</f>
        <v/>
      </c>
      <c r="AQ53" s="58">
        <f t="shared" ref="AQ53" si="146">ROUNDDOWN(AL53/$AL$6,2)</f>
        <v>0</v>
      </c>
      <c r="AR53" s="58">
        <f t="shared" ref="AR53" si="147">IF(AP53=1,"",AQ53)</f>
        <v>0</v>
      </c>
    </row>
    <row r="54" spans="1:44" ht="15.95" customHeight="1">
      <c r="A54" s="9"/>
      <c r="B54" s="395" t="s">
        <v>63</v>
      </c>
      <c r="C54" s="380"/>
      <c r="D54" s="382"/>
      <c r="E54" s="384"/>
      <c r="F54" s="42" t="s">
        <v>235</v>
      </c>
      <c r="G54" s="64"/>
      <c r="H54" s="44"/>
      <c r="I54" s="43"/>
      <c r="J54" s="43"/>
      <c r="K54" s="43"/>
      <c r="L54" s="43"/>
      <c r="M54" s="45"/>
      <c r="N54" s="64"/>
      <c r="O54" s="44"/>
      <c r="P54" s="43"/>
      <c r="Q54" s="43"/>
      <c r="R54" s="43"/>
      <c r="S54" s="43"/>
      <c r="T54" s="45"/>
      <c r="U54" s="64"/>
      <c r="V54" s="44"/>
      <c r="W54" s="43"/>
      <c r="X54" s="43"/>
      <c r="Y54" s="43"/>
      <c r="Z54" s="43"/>
      <c r="AA54" s="45"/>
      <c r="AB54" s="64"/>
      <c r="AC54" s="44"/>
      <c r="AD54" s="43"/>
      <c r="AE54" s="43"/>
      <c r="AF54" s="43"/>
      <c r="AG54" s="43"/>
      <c r="AH54" s="45"/>
      <c r="AI54" s="65"/>
      <c r="AJ54" s="44"/>
      <c r="AK54" s="44"/>
      <c r="AL54" s="47">
        <f t="shared" ref="AL54" si="148">SUM(G55:AK55)</f>
        <v>0</v>
      </c>
      <c r="AM54" s="48"/>
      <c r="AN54" s="49"/>
      <c r="AO54" s="50"/>
      <c r="AP54" s="48"/>
      <c r="AQ54" s="51"/>
      <c r="AR54" s="51"/>
    </row>
    <row r="55" spans="1:44" ht="15.95" customHeight="1">
      <c r="A55" s="9"/>
      <c r="B55" s="395"/>
      <c r="C55" s="396"/>
      <c r="D55" s="397"/>
      <c r="E55" s="398"/>
      <c r="F55" s="52" t="s">
        <v>37</v>
      </c>
      <c r="G55" s="53" t="str">
        <f t="shared" ref="G55:AK55" si="149">IF(G54&lt;&gt;"",VLOOKUP(G54,$AC$197:$AL$221,9,FALSE),"")</f>
        <v/>
      </c>
      <c r="H55" s="54" t="str">
        <f t="shared" si="149"/>
        <v/>
      </c>
      <c r="I55" s="54" t="str">
        <f t="shared" si="149"/>
        <v/>
      </c>
      <c r="J55" s="54" t="str">
        <f t="shared" si="149"/>
        <v/>
      </c>
      <c r="K55" s="54" t="str">
        <f t="shared" si="149"/>
        <v/>
      </c>
      <c r="L55" s="54" t="str">
        <f t="shared" si="149"/>
        <v/>
      </c>
      <c r="M55" s="55" t="str">
        <f t="shared" si="149"/>
        <v/>
      </c>
      <c r="N55" s="53" t="str">
        <f t="shared" si="149"/>
        <v/>
      </c>
      <c r="O55" s="54" t="str">
        <f t="shared" si="149"/>
        <v/>
      </c>
      <c r="P55" s="54" t="str">
        <f t="shared" si="149"/>
        <v/>
      </c>
      <c r="Q55" s="54" t="str">
        <f t="shared" si="149"/>
        <v/>
      </c>
      <c r="R55" s="54" t="str">
        <f t="shared" si="149"/>
        <v/>
      </c>
      <c r="S55" s="54" t="str">
        <f t="shared" si="149"/>
        <v/>
      </c>
      <c r="T55" s="55" t="str">
        <f t="shared" si="149"/>
        <v/>
      </c>
      <c r="U55" s="53" t="str">
        <f t="shared" si="149"/>
        <v/>
      </c>
      <c r="V55" s="54" t="str">
        <f t="shared" si="149"/>
        <v/>
      </c>
      <c r="W55" s="54" t="str">
        <f t="shared" si="149"/>
        <v/>
      </c>
      <c r="X55" s="54" t="str">
        <f t="shared" si="149"/>
        <v/>
      </c>
      <c r="Y55" s="54" t="str">
        <f t="shared" si="149"/>
        <v/>
      </c>
      <c r="Z55" s="54" t="str">
        <f t="shared" si="149"/>
        <v/>
      </c>
      <c r="AA55" s="55" t="str">
        <f t="shared" si="149"/>
        <v/>
      </c>
      <c r="AB55" s="53" t="str">
        <f t="shared" si="149"/>
        <v/>
      </c>
      <c r="AC55" s="54" t="str">
        <f t="shared" si="149"/>
        <v/>
      </c>
      <c r="AD55" s="54" t="str">
        <f t="shared" si="149"/>
        <v/>
      </c>
      <c r="AE55" s="54" t="str">
        <f t="shared" si="149"/>
        <v/>
      </c>
      <c r="AF55" s="54" t="str">
        <f t="shared" si="149"/>
        <v/>
      </c>
      <c r="AG55" s="54" t="str">
        <f t="shared" si="149"/>
        <v/>
      </c>
      <c r="AH55" s="55" t="str">
        <f t="shared" si="149"/>
        <v/>
      </c>
      <c r="AI55" s="56" t="str">
        <f t="shared" si="149"/>
        <v/>
      </c>
      <c r="AJ55" s="54" t="str">
        <f t="shared" si="149"/>
        <v/>
      </c>
      <c r="AK55" s="54" t="str">
        <f t="shared" si="149"/>
        <v/>
      </c>
      <c r="AL55" s="57">
        <f t="shared" ref="AL55" si="150">SUM(G55:AH55)</f>
        <v>0</v>
      </c>
      <c r="AM55" s="58">
        <f t="shared" ref="AM55" si="151">AL55/4</f>
        <v>0</v>
      </c>
      <c r="AN55" s="59" t="str">
        <f t="shared" ref="AN55:AO55" si="152">IF(C54="","",C54)</f>
        <v/>
      </c>
      <c r="AO55" s="60" t="str">
        <f t="shared" si="152"/>
        <v/>
      </c>
      <c r="AP55" s="61" t="str">
        <f>IF(D54&lt;&gt;"",VLOOKUP(D54,$AU$2:$AV$6,2,FALSE),"")</f>
        <v/>
      </c>
      <c r="AQ55" s="58">
        <f t="shared" ref="AQ55" si="153">ROUNDDOWN(AL55/$AL$6,2)</f>
        <v>0</v>
      </c>
      <c r="AR55" s="58">
        <f t="shared" ref="AR55" si="154">IF(AP55=1,"",AQ55)</f>
        <v>0</v>
      </c>
    </row>
    <row r="56" spans="1:44" ht="15.95" customHeight="1">
      <c r="A56" s="9"/>
      <c r="B56" s="395" t="s">
        <v>65</v>
      </c>
      <c r="C56" s="380"/>
      <c r="D56" s="382"/>
      <c r="E56" s="384"/>
      <c r="F56" s="42" t="s">
        <v>235</v>
      </c>
      <c r="G56" s="64"/>
      <c r="H56" s="44"/>
      <c r="I56" s="43"/>
      <c r="J56" s="43"/>
      <c r="K56" s="43"/>
      <c r="L56" s="43"/>
      <c r="M56" s="45"/>
      <c r="N56" s="64"/>
      <c r="O56" s="44"/>
      <c r="P56" s="43"/>
      <c r="Q56" s="43"/>
      <c r="R56" s="43"/>
      <c r="S56" s="43"/>
      <c r="T56" s="45"/>
      <c r="U56" s="64"/>
      <c r="V56" s="44"/>
      <c r="W56" s="43"/>
      <c r="X56" s="43"/>
      <c r="Y56" s="43"/>
      <c r="Z56" s="43"/>
      <c r="AA56" s="45"/>
      <c r="AB56" s="64"/>
      <c r="AC56" s="44"/>
      <c r="AD56" s="43"/>
      <c r="AE56" s="43"/>
      <c r="AF56" s="43"/>
      <c r="AG56" s="43"/>
      <c r="AH56" s="45"/>
      <c r="AI56" s="65"/>
      <c r="AJ56" s="44"/>
      <c r="AK56" s="44"/>
      <c r="AL56" s="47">
        <f t="shared" ref="AL56" si="155">SUM(G57:AK57)</f>
        <v>0</v>
      </c>
      <c r="AM56" s="48"/>
      <c r="AN56" s="49"/>
      <c r="AO56" s="50"/>
      <c r="AP56" s="48"/>
      <c r="AQ56" s="51"/>
      <c r="AR56" s="51"/>
    </row>
    <row r="57" spans="1:44" ht="15.95" customHeight="1">
      <c r="A57" s="9"/>
      <c r="B57" s="395"/>
      <c r="C57" s="396"/>
      <c r="D57" s="397"/>
      <c r="E57" s="398"/>
      <c r="F57" s="52" t="s">
        <v>37</v>
      </c>
      <c r="G57" s="53" t="str">
        <f t="shared" ref="G57:AK57" si="156">IF(G56&lt;&gt;"",VLOOKUP(G56,$AC$197:$AL$221,9,FALSE),"")</f>
        <v/>
      </c>
      <c r="H57" s="54" t="str">
        <f t="shared" si="156"/>
        <v/>
      </c>
      <c r="I57" s="54" t="str">
        <f t="shared" si="156"/>
        <v/>
      </c>
      <c r="J57" s="54" t="str">
        <f t="shared" si="156"/>
        <v/>
      </c>
      <c r="K57" s="54" t="str">
        <f t="shared" si="156"/>
        <v/>
      </c>
      <c r="L57" s="54" t="str">
        <f t="shared" si="156"/>
        <v/>
      </c>
      <c r="M57" s="55" t="str">
        <f t="shared" si="156"/>
        <v/>
      </c>
      <c r="N57" s="53" t="str">
        <f t="shared" si="156"/>
        <v/>
      </c>
      <c r="O57" s="54" t="str">
        <f t="shared" si="156"/>
        <v/>
      </c>
      <c r="P57" s="54" t="str">
        <f t="shared" si="156"/>
        <v/>
      </c>
      <c r="Q57" s="54" t="str">
        <f t="shared" si="156"/>
        <v/>
      </c>
      <c r="R57" s="54" t="str">
        <f t="shared" si="156"/>
        <v/>
      </c>
      <c r="S57" s="54" t="str">
        <f t="shared" si="156"/>
        <v/>
      </c>
      <c r="T57" s="55" t="str">
        <f t="shared" si="156"/>
        <v/>
      </c>
      <c r="U57" s="53" t="str">
        <f t="shared" si="156"/>
        <v/>
      </c>
      <c r="V57" s="54" t="str">
        <f t="shared" si="156"/>
        <v/>
      </c>
      <c r="W57" s="54" t="str">
        <f t="shared" si="156"/>
        <v/>
      </c>
      <c r="X57" s="54" t="str">
        <f t="shared" si="156"/>
        <v/>
      </c>
      <c r="Y57" s="54" t="str">
        <f t="shared" si="156"/>
        <v/>
      </c>
      <c r="Z57" s="54" t="str">
        <f t="shared" si="156"/>
        <v/>
      </c>
      <c r="AA57" s="55" t="str">
        <f t="shared" si="156"/>
        <v/>
      </c>
      <c r="AB57" s="53" t="str">
        <f t="shared" si="156"/>
        <v/>
      </c>
      <c r="AC57" s="54" t="str">
        <f t="shared" si="156"/>
        <v/>
      </c>
      <c r="AD57" s="54" t="str">
        <f t="shared" si="156"/>
        <v/>
      </c>
      <c r="AE57" s="54" t="str">
        <f t="shared" si="156"/>
        <v/>
      </c>
      <c r="AF57" s="54" t="str">
        <f t="shared" si="156"/>
        <v/>
      </c>
      <c r="AG57" s="54" t="str">
        <f t="shared" si="156"/>
        <v/>
      </c>
      <c r="AH57" s="55" t="str">
        <f t="shared" si="156"/>
        <v/>
      </c>
      <c r="AI57" s="56" t="str">
        <f t="shared" si="156"/>
        <v/>
      </c>
      <c r="AJ57" s="54" t="str">
        <f t="shared" si="156"/>
        <v/>
      </c>
      <c r="AK57" s="54" t="str">
        <f t="shared" si="156"/>
        <v/>
      </c>
      <c r="AL57" s="57">
        <f t="shared" ref="AL57" si="157">SUM(G57:AH57)</f>
        <v>0</v>
      </c>
      <c r="AM57" s="58">
        <f t="shared" ref="AM57" si="158">AL57/4</f>
        <v>0</v>
      </c>
      <c r="AN57" s="59" t="str">
        <f t="shared" ref="AN57:AO57" si="159">IF(C56="","",C56)</f>
        <v/>
      </c>
      <c r="AO57" s="60" t="str">
        <f t="shared" si="159"/>
        <v/>
      </c>
      <c r="AP57" s="61" t="str">
        <f>IF(D56&lt;&gt;"",VLOOKUP(D56,$AU$2:$AV$6,2,FALSE),"")</f>
        <v/>
      </c>
      <c r="AQ57" s="58">
        <f t="shared" ref="AQ57" si="160">ROUNDDOWN(AL57/$AL$6,2)</f>
        <v>0</v>
      </c>
      <c r="AR57" s="58">
        <f t="shared" ref="AR57" si="161">IF(AP57=1,"",AQ57)</f>
        <v>0</v>
      </c>
    </row>
    <row r="58" spans="1:44" ht="15.95" customHeight="1">
      <c r="A58" s="9"/>
      <c r="B58" s="395" t="s">
        <v>67</v>
      </c>
      <c r="C58" s="380"/>
      <c r="D58" s="382"/>
      <c r="E58" s="384"/>
      <c r="F58" s="42" t="s">
        <v>235</v>
      </c>
      <c r="G58" s="64"/>
      <c r="H58" s="44"/>
      <c r="I58" s="43"/>
      <c r="J58" s="43"/>
      <c r="K58" s="43"/>
      <c r="L58" s="43"/>
      <c r="M58" s="45"/>
      <c r="N58" s="64"/>
      <c r="O58" s="44"/>
      <c r="P58" s="43"/>
      <c r="Q58" s="43"/>
      <c r="R58" s="43"/>
      <c r="S58" s="43"/>
      <c r="T58" s="45"/>
      <c r="U58" s="64"/>
      <c r="V58" s="44"/>
      <c r="W58" s="43"/>
      <c r="X58" s="43"/>
      <c r="Y58" s="43"/>
      <c r="Z58" s="43"/>
      <c r="AA58" s="45"/>
      <c r="AB58" s="64"/>
      <c r="AC58" s="44"/>
      <c r="AD58" s="43"/>
      <c r="AE58" s="43"/>
      <c r="AF58" s="43"/>
      <c r="AG58" s="43"/>
      <c r="AH58" s="45"/>
      <c r="AI58" s="46"/>
      <c r="AJ58" s="43"/>
      <c r="AK58" s="43"/>
      <c r="AL58" s="47">
        <f t="shared" ref="AL58" si="162">SUM(G59:AK59)</f>
        <v>0</v>
      </c>
      <c r="AM58" s="48"/>
      <c r="AN58" s="49"/>
      <c r="AO58" s="50"/>
      <c r="AP58" s="48"/>
      <c r="AQ58" s="51"/>
      <c r="AR58" s="51"/>
    </row>
    <row r="59" spans="1:44" ht="15.95" customHeight="1">
      <c r="A59" s="9"/>
      <c r="B59" s="395"/>
      <c r="C59" s="396"/>
      <c r="D59" s="397"/>
      <c r="E59" s="398"/>
      <c r="F59" s="52" t="s">
        <v>37</v>
      </c>
      <c r="G59" s="53" t="str">
        <f t="shared" ref="G59:AK59" si="163">IF(G58&lt;&gt;"",VLOOKUP(G58,$AC$197:$AL$221,9,FALSE),"")</f>
        <v/>
      </c>
      <c r="H59" s="54" t="str">
        <f t="shared" si="163"/>
        <v/>
      </c>
      <c r="I59" s="54" t="str">
        <f t="shared" si="163"/>
        <v/>
      </c>
      <c r="J59" s="54" t="str">
        <f t="shared" si="163"/>
        <v/>
      </c>
      <c r="K59" s="54" t="str">
        <f t="shared" si="163"/>
        <v/>
      </c>
      <c r="L59" s="54" t="str">
        <f t="shared" si="163"/>
        <v/>
      </c>
      <c r="M59" s="55" t="str">
        <f t="shared" si="163"/>
        <v/>
      </c>
      <c r="N59" s="53" t="str">
        <f t="shared" si="163"/>
        <v/>
      </c>
      <c r="O59" s="54" t="str">
        <f t="shared" si="163"/>
        <v/>
      </c>
      <c r="P59" s="54" t="str">
        <f t="shared" si="163"/>
        <v/>
      </c>
      <c r="Q59" s="54" t="str">
        <f t="shared" si="163"/>
        <v/>
      </c>
      <c r="R59" s="54" t="str">
        <f t="shared" si="163"/>
        <v/>
      </c>
      <c r="S59" s="54" t="str">
        <f t="shared" si="163"/>
        <v/>
      </c>
      <c r="T59" s="55" t="str">
        <f t="shared" si="163"/>
        <v/>
      </c>
      <c r="U59" s="53" t="str">
        <f t="shared" si="163"/>
        <v/>
      </c>
      <c r="V59" s="54" t="str">
        <f t="shared" si="163"/>
        <v/>
      </c>
      <c r="W59" s="54" t="str">
        <f t="shared" si="163"/>
        <v/>
      </c>
      <c r="X59" s="54" t="str">
        <f t="shared" si="163"/>
        <v/>
      </c>
      <c r="Y59" s="54" t="str">
        <f t="shared" si="163"/>
        <v/>
      </c>
      <c r="Z59" s="54" t="str">
        <f t="shared" si="163"/>
        <v/>
      </c>
      <c r="AA59" s="55" t="str">
        <f t="shared" si="163"/>
        <v/>
      </c>
      <c r="AB59" s="53" t="str">
        <f t="shared" si="163"/>
        <v/>
      </c>
      <c r="AC59" s="54" t="str">
        <f t="shared" si="163"/>
        <v/>
      </c>
      <c r="AD59" s="54" t="str">
        <f t="shared" si="163"/>
        <v/>
      </c>
      <c r="AE59" s="54" t="str">
        <f t="shared" si="163"/>
        <v/>
      </c>
      <c r="AF59" s="54" t="str">
        <f t="shared" si="163"/>
        <v/>
      </c>
      <c r="AG59" s="54" t="str">
        <f t="shared" si="163"/>
        <v/>
      </c>
      <c r="AH59" s="55" t="str">
        <f t="shared" si="163"/>
        <v/>
      </c>
      <c r="AI59" s="56" t="str">
        <f t="shared" si="163"/>
        <v/>
      </c>
      <c r="AJ59" s="54" t="str">
        <f t="shared" si="163"/>
        <v/>
      </c>
      <c r="AK59" s="54" t="str">
        <f t="shared" si="163"/>
        <v/>
      </c>
      <c r="AL59" s="57">
        <f t="shared" ref="AL59" si="164">SUM(G59:AH59)</f>
        <v>0</v>
      </c>
      <c r="AM59" s="58">
        <f t="shared" ref="AM59" si="165">AL59/4</f>
        <v>0</v>
      </c>
      <c r="AN59" s="59" t="str">
        <f t="shared" ref="AN59:AO59" si="166">IF(C58="","",C58)</f>
        <v/>
      </c>
      <c r="AO59" s="60" t="str">
        <f t="shared" si="166"/>
        <v/>
      </c>
      <c r="AP59" s="61" t="str">
        <f>IF(D58&lt;&gt;"",VLOOKUP(D58,$AU$2:$AV$6,2,FALSE),"")</f>
        <v/>
      </c>
      <c r="AQ59" s="58">
        <f t="shared" ref="AQ59" si="167">ROUNDDOWN(AL59/$AL$6,2)</f>
        <v>0</v>
      </c>
      <c r="AR59" s="58">
        <f t="shared" ref="AR59" si="168">IF(AP59=1,"",AQ59)</f>
        <v>0</v>
      </c>
    </row>
    <row r="60" spans="1:44" ht="15.95" customHeight="1">
      <c r="A60" s="9"/>
      <c r="B60" s="395" t="s">
        <v>69</v>
      </c>
      <c r="C60" s="380"/>
      <c r="D60" s="382"/>
      <c r="E60" s="384"/>
      <c r="F60" s="42" t="s">
        <v>235</v>
      </c>
      <c r="G60" s="64"/>
      <c r="H60" s="44"/>
      <c r="I60" s="43"/>
      <c r="J60" s="43"/>
      <c r="K60" s="43"/>
      <c r="L60" s="43"/>
      <c r="M60" s="45"/>
      <c r="N60" s="64"/>
      <c r="O60" s="44"/>
      <c r="P60" s="43"/>
      <c r="Q60" s="43"/>
      <c r="R60" s="43"/>
      <c r="S60" s="43"/>
      <c r="T60" s="45"/>
      <c r="U60" s="64"/>
      <c r="V60" s="44"/>
      <c r="W60" s="43"/>
      <c r="X60" s="43"/>
      <c r="Y60" s="43"/>
      <c r="Z60" s="43"/>
      <c r="AA60" s="45"/>
      <c r="AB60" s="64"/>
      <c r="AC60" s="44"/>
      <c r="AD60" s="43"/>
      <c r="AE60" s="43"/>
      <c r="AF60" s="43"/>
      <c r="AG60" s="43"/>
      <c r="AH60" s="45"/>
      <c r="AI60" s="46"/>
      <c r="AJ60" s="43"/>
      <c r="AK60" s="43"/>
      <c r="AL60" s="47">
        <f t="shared" ref="AL60" si="169">SUM(G61:AK61)</f>
        <v>0</v>
      </c>
      <c r="AM60" s="48"/>
      <c r="AN60" s="49"/>
      <c r="AO60" s="50"/>
      <c r="AP60" s="48"/>
      <c r="AQ60" s="51"/>
      <c r="AR60" s="51"/>
    </row>
    <row r="61" spans="1:44" ht="15.95" customHeight="1">
      <c r="A61" s="9"/>
      <c r="B61" s="395"/>
      <c r="C61" s="396"/>
      <c r="D61" s="397"/>
      <c r="E61" s="398"/>
      <c r="F61" s="52" t="s">
        <v>37</v>
      </c>
      <c r="G61" s="53" t="str">
        <f t="shared" ref="G61:AK61" si="170">IF(G60&lt;&gt;"",VLOOKUP(G60,$AC$197:$AL$221,9,FALSE),"")</f>
        <v/>
      </c>
      <c r="H61" s="54" t="str">
        <f t="shared" si="170"/>
        <v/>
      </c>
      <c r="I61" s="54" t="str">
        <f t="shared" si="170"/>
        <v/>
      </c>
      <c r="J61" s="54" t="str">
        <f t="shared" si="170"/>
        <v/>
      </c>
      <c r="K61" s="54" t="str">
        <f t="shared" si="170"/>
        <v/>
      </c>
      <c r="L61" s="54" t="str">
        <f t="shared" si="170"/>
        <v/>
      </c>
      <c r="M61" s="55" t="str">
        <f t="shared" si="170"/>
        <v/>
      </c>
      <c r="N61" s="53" t="str">
        <f t="shared" si="170"/>
        <v/>
      </c>
      <c r="O61" s="54" t="str">
        <f t="shared" si="170"/>
        <v/>
      </c>
      <c r="P61" s="54" t="str">
        <f t="shared" si="170"/>
        <v/>
      </c>
      <c r="Q61" s="54" t="str">
        <f t="shared" si="170"/>
        <v/>
      </c>
      <c r="R61" s="54" t="str">
        <f t="shared" si="170"/>
        <v/>
      </c>
      <c r="S61" s="54" t="str">
        <f t="shared" si="170"/>
        <v/>
      </c>
      <c r="T61" s="55" t="str">
        <f t="shared" si="170"/>
        <v/>
      </c>
      <c r="U61" s="53" t="str">
        <f t="shared" si="170"/>
        <v/>
      </c>
      <c r="V61" s="54" t="str">
        <f t="shared" si="170"/>
        <v/>
      </c>
      <c r="W61" s="54" t="str">
        <f t="shared" si="170"/>
        <v/>
      </c>
      <c r="X61" s="54" t="str">
        <f t="shared" si="170"/>
        <v/>
      </c>
      <c r="Y61" s="54" t="str">
        <f t="shared" si="170"/>
        <v/>
      </c>
      <c r="Z61" s="54" t="str">
        <f t="shared" si="170"/>
        <v/>
      </c>
      <c r="AA61" s="55" t="str">
        <f t="shared" si="170"/>
        <v/>
      </c>
      <c r="AB61" s="53" t="str">
        <f t="shared" si="170"/>
        <v/>
      </c>
      <c r="AC61" s="54" t="str">
        <f t="shared" si="170"/>
        <v/>
      </c>
      <c r="AD61" s="54" t="str">
        <f t="shared" si="170"/>
        <v/>
      </c>
      <c r="AE61" s="54" t="str">
        <f t="shared" si="170"/>
        <v/>
      </c>
      <c r="AF61" s="54" t="str">
        <f t="shared" si="170"/>
        <v/>
      </c>
      <c r="AG61" s="54" t="str">
        <f t="shared" si="170"/>
        <v/>
      </c>
      <c r="AH61" s="55" t="str">
        <f t="shared" si="170"/>
        <v/>
      </c>
      <c r="AI61" s="56" t="str">
        <f t="shared" si="170"/>
        <v/>
      </c>
      <c r="AJ61" s="54" t="str">
        <f t="shared" si="170"/>
        <v/>
      </c>
      <c r="AK61" s="54" t="str">
        <f t="shared" si="170"/>
        <v/>
      </c>
      <c r="AL61" s="57">
        <f t="shared" ref="AL61" si="171">SUM(G61:AH61)</f>
        <v>0</v>
      </c>
      <c r="AM61" s="58">
        <f t="shared" ref="AM61" si="172">AL61/4</f>
        <v>0</v>
      </c>
      <c r="AN61" s="59" t="str">
        <f t="shared" ref="AN61:AO61" si="173">IF(C60="","",C60)</f>
        <v/>
      </c>
      <c r="AO61" s="60" t="str">
        <f t="shared" si="173"/>
        <v/>
      </c>
      <c r="AP61" s="61" t="str">
        <f>IF(D60&lt;&gt;"",VLOOKUP(D60,$AU$2:$AV$6,2,FALSE),"")</f>
        <v/>
      </c>
      <c r="AQ61" s="58">
        <f t="shared" ref="AQ61" si="174">ROUNDDOWN(AL61/$AL$6,2)</f>
        <v>0</v>
      </c>
      <c r="AR61" s="58">
        <f t="shared" ref="AR61" si="175">IF(AP61=1,"",AQ61)</f>
        <v>0</v>
      </c>
    </row>
    <row r="62" spans="1:44" ht="15.95" customHeight="1">
      <c r="A62" s="9"/>
      <c r="B62" s="395" t="s">
        <v>70</v>
      </c>
      <c r="C62" s="380"/>
      <c r="D62" s="382"/>
      <c r="E62" s="384"/>
      <c r="F62" s="42" t="s">
        <v>235</v>
      </c>
      <c r="G62" s="64"/>
      <c r="H62" s="44"/>
      <c r="I62" s="43"/>
      <c r="J62" s="43"/>
      <c r="K62" s="43"/>
      <c r="L62" s="43"/>
      <c r="M62" s="45"/>
      <c r="N62" s="64"/>
      <c r="O62" s="44"/>
      <c r="P62" s="43"/>
      <c r="Q62" s="43"/>
      <c r="R62" s="43"/>
      <c r="S62" s="43"/>
      <c r="T62" s="45"/>
      <c r="U62" s="64"/>
      <c r="V62" s="44"/>
      <c r="W62" s="43"/>
      <c r="X62" s="43"/>
      <c r="Y62" s="43"/>
      <c r="Z62" s="43"/>
      <c r="AA62" s="45"/>
      <c r="AB62" s="64"/>
      <c r="AC62" s="44"/>
      <c r="AD62" s="43"/>
      <c r="AE62" s="43"/>
      <c r="AF62" s="43"/>
      <c r="AG62" s="43"/>
      <c r="AH62" s="45"/>
      <c r="AI62" s="65"/>
      <c r="AJ62" s="44"/>
      <c r="AK62" s="44"/>
      <c r="AL62" s="47">
        <f t="shared" ref="AL62" si="176">SUM(G63:AK63)</f>
        <v>0</v>
      </c>
      <c r="AM62" s="48"/>
      <c r="AN62" s="49"/>
      <c r="AO62" s="50"/>
      <c r="AP62" s="48"/>
      <c r="AQ62" s="51"/>
      <c r="AR62" s="51"/>
    </row>
    <row r="63" spans="1:44" ht="15.95" customHeight="1">
      <c r="A63" s="9"/>
      <c r="B63" s="395"/>
      <c r="C63" s="396"/>
      <c r="D63" s="397"/>
      <c r="E63" s="398"/>
      <c r="F63" s="52" t="s">
        <v>37</v>
      </c>
      <c r="G63" s="53" t="str">
        <f t="shared" ref="G63:AK63" si="177">IF(G62&lt;&gt;"",VLOOKUP(G62,$AC$197:$AL$221,9,FALSE),"")</f>
        <v/>
      </c>
      <c r="H63" s="54" t="str">
        <f t="shared" si="177"/>
        <v/>
      </c>
      <c r="I63" s="54" t="str">
        <f t="shared" si="177"/>
        <v/>
      </c>
      <c r="J63" s="54" t="str">
        <f t="shared" si="177"/>
        <v/>
      </c>
      <c r="K63" s="54" t="str">
        <f t="shared" si="177"/>
        <v/>
      </c>
      <c r="L63" s="54" t="str">
        <f t="shared" si="177"/>
        <v/>
      </c>
      <c r="M63" s="55" t="str">
        <f t="shared" si="177"/>
        <v/>
      </c>
      <c r="N63" s="53" t="str">
        <f t="shared" si="177"/>
        <v/>
      </c>
      <c r="O63" s="54" t="str">
        <f t="shared" si="177"/>
        <v/>
      </c>
      <c r="P63" s="54" t="str">
        <f t="shared" si="177"/>
        <v/>
      </c>
      <c r="Q63" s="54" t="str">
        <f t="shared" si="177"/>
        <v/>
      </c>
      <c r="R63" s="54" t="str">
        <f t="shared" si="177"/>
        <v/>
      </c>
      <c r="S63" s="54" t="str">
        <f t="shared" si="177"/>
        <v/>
      </c>
      <c r="T63" s="55" t="str">
        <f t="shared" si="177"/>
        <v/>
      </c>
      <c r="U63" s="53" t="str">
        <f t="shared" si="177"/>
        <v/>
      </c>
      <c r="V63" s="54" t="str">
        <f t="shared" si="177"/>
        <v/>
      </c>
      <c r="W63" s="54" t="str">
        <f t="shared" si="177"/>
        <v/>
      </c>
      <c r="X63" s="54" t="str">
        <f t="shared" si="177"/>
        <v/>
      </c>
      <c r="Y63" s="54" t="str">
        <f t="shared" si="177"/>
        <v/>
      </c>
      <c r="Z63" s="54" t="str">
        <f t="shared" si="177"/>
        <v/>
      </c>
      <c r="AA63" s="55" t="str">
        <f t="shared" si="177"/>
        <v/>
      </c>
      <c r="AB63" s="53" t="str">
        <f t="shared" si="177"/>
        <v/>
      </c>
      <c r="AC63" s="54" t="str">
        <f t="shared" si="177"/>
        <v/>
      </c>
      <c r="AD63" s="54" t="str">
        <f t="shared" si="177"/>
        <v/>
      </c>
      <c r="AE63" s="54" t="str">
        <f t="shared" si="177"/>
        <v/>
      </c>
      <c r="AF63" s="54" t="str">
        <f t="shared" si="177"/>
        <v/>
      </c>
      <c r="AG63" s="54" t="str">
        <f t="shared" si="177"/>
        <v/>
      </c>
      <c r="AH63" s="55" t="str">
        <f t="shared" si="177"/>
        <v/>
      </c>
      <c r="AI63" s="56" t="str">
        <f t="shared" si="177"/>
        <v/>
      </c>
      <c r="AJ63" s="54" t="str">
        <f t="shared" si="177"/>
        <v/>
      </c>
      <c r="AK63" s="54" t="str">
        <f t="shared" si="177"/>
        <v/>
      </c>
      <c r="AL63" s="57">
        <f t="shared" ref="AL63" si="178">SUM(G63:AH63)</f>
        <v>0</v>
      </c>
      <c r="AM63" s="58">
        <f t="shared" ref="AM63" si="179">AL63/4</f>
        <v>0</v>
      </c>
      <c r="AN63" s="59" t="str">
        <f t="shared" ref="AN63:AO63" si="180">IF(C62="","",C62)</f>
        <v/>
      </c>
      <c r="AO63" s="60" t="str">
        <f t="shared" si="180"/>
        <v/>
      </c>
      <c r="AP63" s="61" t="str">
        <f>IF(D62&lt;&gt;"",VLOOKUP(D62,$AU$2:$AV$6,2,FALSE),"")</f>
        <v/>
      </c>
      <c r="AQ63" s="58">
        <f>ROUNDDOWN(AL63/$AL$6,2)</f>
        <v>0</v>
      </c>
      <c r="AR63" s="58">
        <f t="shared" ref="AR63" si="181">IF(AP63=1,"",AQ63)</f>
        <v>0</v>
      </c>
    </row>
    <row r="64" spans="1:44" ht="15.95" customHeight="1">
      <c r="A64" s="9"/>
      <c r="B64" s="395" t="s">
        <v>72</v>
      </c>
      <c r="C64" s="380"/>
      <c r="D64" s="382"/>
      <c r="E64" s="384"/>
      <c r="F64" s="42" t="s">
        <v>235</v>
      </c>
      <c r="G64" s="64"/>
      <c r="H64" s="44"/>
      <c r="I64" s="43"/>
      <c r="J64" s="43"/>
      <c r="K64" s="43"/>
      <c r="L64" s="43"/>
      <c r="M64" s="45"/>
      <c r="N64" s="64"/>
      <c r="O64" s="44"/>
      <c r="P64" s="43"/>
      <c r="Q64" s="43"/>
      <c r="R64" s="43"/>
      <c r="S64" s="43"/>
      <c r="T64" s="45"/>
      <c r="U64" s="64"/>
      <c r="V64" s="44"/>
      <c r="W64" s="43"/>
      <c r="X64" s="43"/>
      <c r="Y64" s="43"/>
      <c r="Z64" s="43"/>
      <c r="AA64" s="45"/>
      <c r="AB64" s="64"/>
      <c r="AC64" s="44"/>
      <c r="AD64" s="43"/>
      <c r="AE64" s="43"/>
      <c r="AF64" s="43"/>
      <c r="AG64" s="43"/>
      <c r="AH64" s="45"/>
      <c r="AI64" s="65"/>
      <c r="AJ64" s="44"/>
      <c r="AK64" s="44"/>
      <c r="AL64" s="47">
        <f t="shared" ref="AL64" si="182">SUM(G65:AK65)</f>
        <v>0</v>
      </c>
      <c r="AM64" s="48"/>
      <c r="AN64" s="49"/>
      <c r="AO64" s="50"/>
      <c r="AP64" s="48"/>
      <c r="AQ64" s="51"/>
      <c r="AR64" s="51"/>
    </row>
    <row r="65" spans="1:44" ht="15.95" customHeight="1">
      <c r="A65" s="9"/>
      <c r="B65" s="395"/>
      <c r="C65" s="396"/>
      <c r="D65" s="397"/>
      <c r="E65" s="398"/>
      <c r="F65" s="52" t="s">
        <v>37</v>
      </c>
      <c r="G65" s="53" t="str">
        <f t="shared" ref="G65:AK65" si="183">IF(G64&lt;&gt;"",VLOOKUP(G64,$AC$197:$AL$221,9,FALSE),"")</f>
        <v/>
      </c>
      <c r="H65" s="54" t="str">
        <f t="shared" si="183"/>
        <v/>
      </c>
      <c r="I65" s="54" t="str">
        <f t="shared" si="183"/>
        <v/>
      </c>
      <c r="J65" s="54" t="str">
        <f t="shared" si="183"/>
        <v/>
      </c>
      <c r="K65" s="54" t="str">
        <f t="shared" si="183"/>
        <v/>
      </c>
      <c r="L65" s="54" t="str">
        <f t="shared" si="183"/>
        <v/>
      </c>
      <c r="M65" s="55" t="str">
        <f t="shared" si="183"/>
        <v/>
      </c>
      <c r="N65" s="53" t="str">
        <f t="shared" si="183"/>
        <v/>
      </c>
      <c r="O65" s="54" t="str">
        <f t="shared" si="183"/>
        <v/>
      </c>
      <c r="P65" s="54" t="str">
        <f t="shared" si="183"/>
        <v/>
      </c>
      <c r="Q65" s="54" t="str">
        <f t="shared" si="183"/>
        <v/>
      </c>
      <c r="R65" s="54" t="str">
        <f t="shared" si="183"/>
        <v/>
      </c>
      <c r="S65" s="54" t="str">
        <f t="shared" si="183"/>
        <v/>
      </c>
      <c r="T65" s="55" t="str">
        <f t="shared" si="183"/>
        <v/>
      </c>
      <c r="U65" s="53" t="str">
        <f t="shared" si="183"/>
        <v/>
      </c>
      <c r="V65" s="54" t="str">
        <f t="shared" si="183"/>
        <v/>
      </c>
      <c r="W65" s="54" t="str">
        <f t="shared" si="183"/>
        <v/>
      </c>
      <c r="X65" s="54" t="str">
        <f t="shared" si="183"/>
        <v/>
      </c>
      <c r="Y65" s="54" t="str">
        <f t="shared" si="183"/>
        <v/>
      </c>
      <c r="Z65" s="54" t="str">
        <f t="shared" si="183"/>
        <v/>
      </c>
      <c r="AA65" s="55" t="str">
        <f t="shared" si="183"/>
        <v/>
      </c>
      <c r="AB65" s="53" t="str">
        <f t="shared" si="183"/>
        <v/>
      </c>
      <c r="AC65" s="54" t="str">
        <f t="shared" si="183"/>
        <v/>
      </c>
      <c r="AD65" s="54" t="str">
        <f t="shared" si="183"/>
        <v/>
      </c>
      <c r="AE65" s="54" t="str">
        <f t="shared" si="183"/>
        <v/>
      </c>
      <c r="AF65" s="54" t="str">
        <f t="shared" si="183"/>
        <v/>
      </c>
      <c r="AG65" s="54" t="str">
        <f t="shared" si="183"/>
        <v/>
      </c>
      <c r="AH65" s="55" t="str">
        <f t="shared" si="183"/>
        <v/>
      </c>
      <c r="AI65" s="56" t="str">
        <f t="shared" si="183"/>
        <v/>
      </c>
      <c r="AJ65" s="54" t="str">
        <f t="shared" si="183"/>
        <v/>
      </c>
      <c r="AK65" s="54" t="str">
        <f t="shared" si="183"/>
        <v/>
      </c>
      <c r="AL65" s="57">
        <f t="shared" ref="AL65" si="184">SUM(G65:AH65)</f>
        <v>0</v>
      </c>
      <c r="AM65" s="58">
        <f t="shared" ref="AM65" si="185">AL65/4</f>
        <v>0</v>
      </c>
      <c r="AN65" s="59" t="str">
        <f t="shared" ref="AN65:AO65" si="186">IF(C64="","",C64)</f>
        <v/>
      </c>
      <c r="AO65" s="60" t="str">
        <f t="shared" si="186"/>
        <v/>
      </c>
      <c r="AP65" s="61" t="str">
        <f>IF(D64&lt;&gt;"",VLOOKUP(D64,$AU$2:$AV$6,2,FALSE),"")</f>
        <v/>
      </c>
      <c r="AQ65" s="58">
        <f t="shared" ref="AQ65" si="187">ROUNDDOWN(AL65/$AL$6,2)</f>
        <v>0</v>
      </c>
      <c r="AR65" s="58">
        <f t="shared" ref="AR65" si="188">IF(AP65=1,"",AQ65)</f>
        <v>0</v>
      </c>
    </row>
    <row r="66" spans="1:44" ht="15.95" customHeight="1">
      <c r="A66" s="9"/>
      <c r="B66" s="395" t="s">
        <v>73</v>
      </c>
      <c r="C66" s="380"/>
      <c r="D66" s="382"/>
      <c r="E66" s="384"/>
      <c r="F66" s="42" t="s">
        <v>235</v>
      </c>
      <c r="G66" s="64"/>
      <c r="H66" s="44"/>
      <c r="I66" s="43"/>
      <c r="J66" s="43"/>
      <c r="K66" s="43"/>
      <c r="L66" s="43"/>
      <c r="M66" s="45"/>
      <c r="N66" s="64"/>
      <c r="O66" s="44"/>
      <c r="P66" s="43"/>
      <c r="Q66" s="43"/>
      <c r="R66" s="43"/>
      <c r="S66" s="43"/>
      <c r="T66" s="45"/>
      <c r="U66" s="64"/>
      <c r="V66" s="44"/>
      <c r="W66" s="43"/>
      <c r="X66" s="43"/>
      <c r="Y66" s="43"/>
      <c r="Z66" s="43"/>
      <c r="AA66" s="45"/>
      <c r="AB66" s="64"/>
      <c r="AC66" s="44"/>
      <c r="AD66" s="43"/>
      <c r="AE66" s="43"/>
      <c r="AF66" s="43"/>
      <c r="AG66" s="43"/>
      <c r="AH66" s="45"/>
      <c r="AI66" s="46"/>
      <c r="AJ66" s="43"/>
      <c r="AK66" s="43"/>
      <c r="AL66" s="47">
        <f t="shared" ref="AL66" si="189">SUM(G67:AK67)</f>
        <v>0</v>
      </c>
      <c r="AM66" s="48"/>
      <c r="AN66" s="49"/>
      <c r="AO66" s="50"/>
      <c r="AP66" s="48"/>
      <c r="AQ66" s="51"/>
      <c r="AR66" s="51"/>
    </row>
    <row r="67" spans="1:44" ht="15.95" customHeight="1">
      <c r="A67" s="9"/>
      <c r="B67" s="395"/>
      <c r="C67" s="396"/>
      <c r="D67" s="397"/>
      <c r="E67" s="398"/>
      <c r="F67" s="52" t="s">
        <v>37</v>
      </c>
      <c r="G67" s="53" t="str">
        <f t="shared" ref="G67:AK67" si="190">IF(G66&lt;&gt;"",VLOOKUP(G66,$AC$197:$AL$221,9,FALSE),"")</f>
        <v/>
      </c>
      <c r="H67" s="54" t="str">
        <f t="shared" si="190"/>
        <v/>
      </c>
      <c r="I67" s="54" t="str">
        <f t="shared" si="190"/>
        <v/>
      </c>
      <c r="J67" s="54" t="str">
        <f t="shared" si="190"/>
        <v/>
      </c>
      <c r="K67" s="54" t="str">
        <f t="shared" si="190"/>
        <v/>
      </c>
      <c r="L67" s="54" t="str">
        <f t="shared" si="190"/>
        <v/>
      </c>
      <c r="M67" s="55" t="str">
        <f t="shared" si="190"/>
        <v/>
      </c>
      <c r="N67" s="53" t="str">
        <f t="shared" si="190"/>
        <v/>
      </c>
      <c r="O67" s="54" t="str">
        <f t="shared" si="190"/>
        <v/>
      </c>
      <c r="P67" s="54" t="str">
        <f t="shared" si="190"/>
        <v/>
      </c>
      <c r="Q67" s="54" t="str">
        <f t="shared" si="190"/>
        <v/>
      </c>
      <c r="R67" s="54" t="str">
        <f t="shared" si="190"/>
        <v/>
      </c>
      <c r="S67" s="54" t="str">
        <f t="shared" si="190"/>
        <v/>
      </c>
      <c r="T67" s="55" t="str">
        <f t="shared" si="190"/>
        <v/>
      </c>
      <c r="U67" s="53" t="str">
        <f t="shared" si="190"/>
        <v/>
      </c>
      <c r="V67" s="54" t="str">
        <f t="shared" si="190"/>
        <v/>
      </c>
      <c r="W67" s="54" t="str">
        <f t="shared" si="190"/>
        <v/>
      </c>
      <c r="X67" s="54" t="str">
        <f t="shared" si="190"/>
        <v/>
      </c>
      <c r="Y67" s="54" t="str">
        <f t="shared" si="190"/>
        <v/>
      </c>
      <c r="Z67" s="54" t="str">
        <f t="shared" si="190"/>
        <v/>
      </c>
      <c r="AA67" s="55" t="str">
        <f t="shared" si="190"/>
        <v/>
      </c>
      <c r="AB67" s="53" t="str">
        <f t="shared" si="190"/>
        <v/>
      </c>
      <c r="AC67" s="54" t="str">
        <f t="shared" si="190"/>
        <v/>
      </c>
      <c r="AD67" s="54" t="str">
        <f t="shared" si="190"/>
        <v/>
      </c>
      <c r="AE67" s="54" t="str">
        <f t="shared" si="190"/>
        <v/>
      </c>
      <c r="AF67" s="54" t="str">
        <f t="shared" si="190"/>
        <v/>
      </c>
      <c r="AG67" s="54" t="str">
        <f t="shared" si="190"/>
        <v/>
      </c>
      <c r="AH67" s="55" t="str">
        <f t="shared" si="190"/>
        <v/>
      </c>
      <c r="AI67" s="56" t="str">
        <f t="shared" si="190"/>
        <v/>
      </c>
      <c r="AJ67" s="54" t="str">
        <f t="shared" si="190"/>
        <v/>
      </c>
      <c r="AK67" s="54" t="str">
        <f t="shared" si="190"/>
        <v/>
      </c>
      <c r="AL67" s="57">
        <f t="shared" ref="AL67" si="191">SUM(G67:AH67)</f>
        <v>0</v>
      </c>
      <c r="AM67" s="58">
        <f t="shared" ref="AM67" si="192">AL67/4</f>
        <v>0</v>
      </c>
      <c r="AN67" s="59" t="str">
        <f t="shared" ref="AN67:AO67" si="193">IF(C66="","",C66)</f>
        <v/>
      </c>
      <c r="AO67" s="60" t="str">
        <f t="shared" si="193"/>
        <v/>
      </c>
      <c r="AP67" s="61" t="str">
        <f>IF(D66&lt;&gt;"",VLOOKUP(D66,$AU$2:$AV$6,2,FALSE),"")</f>
        <v/>
      </c>
      <c r="AQ67" s="58">
        <f t="shared" ref="AQ67" si="194">ROUNDDOWN(AL67/$AL$6,2)</f>
        <v>0</v>
      </c>
      <c r="AR67" s="58">
        <f t="shared" ref="AR67" si="195">IF(AP67=1,"",AQ67)</f>
        <v>0</v>
      </c>
    </row>
    <row r="68" spans="1:44" ht="15.95" customHeight="1">
      <c r="A68" s="9"/>
      <c r="B68" s="395" t="s">
        <v>74</v>
      </c>
      <c r="C68" s="380"/>
      <c r="D68" s="382"/>
      <c r="E68" s="384"/>
      <c r="F68" s="42" t="s">
        <v>235</v>
      </c>
      <c r="G68" s="64"/>
      <c r="H68" s="44"/>
      <c r="I68" s="43"/>
      <c r="J68" s="43"/>
      <c r="K68" s="43"/>
      <c r="L68" s="43"/>
      <c r="M68" s="45"/>
      <c r="N68" s="64"/>
      <c r="O68" s="44"/>
      <c r="P68" s="43"/>
      <c r="Q68" s="43"/>
      <c r="R68" s="43"/>
      <c r="S68" s="43"/>
      <c r="T68" s="45"/>
      <c r="U68" s="64"/>
      <c r="V68" s="44"/>
      <c r="W68" s="43"/>
      <c r="X68" s="43"/>
      <c r="Y68" s="43"/>
      <c r="Z68" s="43"/>
      <c r="AA68" s="45"/>
      <c r="AB68" s="64"/>
      <c r="AC68" s="44"/>
      <c r="AD68" s="43"/>
      <c r="AE68" s="43"/>
      <c r="AF68" s="43"/>
      <c r="AG68" s="43"/>
      <c r="AH68" s="45"/>
      <c r="AI68" s="46"/>
      <c r="AJ68" s="43"/>
      <c r="AK68" s="43"/>
      <c r="AL68" s="47">
        <f t="shared" ref="AL68" si="196">SUM(G69:AK69)</f>
        <v>0</v>
      </c>
      <c r="AM68" s="48"/>
      <c r="AN68" s="49"/>
      <c r="AO68" s="50"/>
      <c r="AP68" s="48"/>
      <c r="AQ68" s="51"/>
      <c r="AR68" s="51"/>
    </row>
    <row r="69" spans="1:44" ht="15.95" customHeight="1">
      <c r="A69" s="9"/>
      <c r="B69" s="395"/>
      <c r="C69" s="396"/>
      <c r="D69" s="397"/>
      <c r="E69" s="398"/>
      <c r="F69" s="52" t="s">
        <v>37</v>
      </c>
      <c r="G69" s="53" t="str">
        <f t="shared" ref="G69:AK69" si="197">IF(G68&lt;&gt;"",VLOOKUP(G68,$AC$197:$AL$221,9,FALSE),"")</f>
        <v/>
      </c>
      <c r="H69" s="54" t="str">
        <f t="shared" si="197"/>
        <v/>
      </c>
      <c r="I69" s="54" t="str">
        <f t="shared" si="197"/>
        <v/>
      </c>
      <c r="J69" s="54" t="str">
        <f t="shared" si="197"/>
        <v/>
      </c>
      <c r="K69" s="54" t="str">
        <f t="shared" si="197"/>
        <v/>
      </c>
      <c r="L69" s="54" t="str">
        <f t="shared" si="197"/>
        <v/>
      </c>
      <c r="M69" s="55" t="str">
        <f t="shared" si="197"/>
        <v/>
      </c>
      <c r="N69" s="53" t="str">
        <f t="shared" si="197"/>
        <v/>
      </c>
      <c r="O69" s="54" t="str">
        <f t="shared" si="197"/>
        <v/>
      </c>
      <c r="P69" s="54" t="str">
        <f t="shared" si="197"/>
        <v/>
      </c>
      <c r="Q69" s="54" t="str">
        <f t="shared" si="197"/>
        <v/>
      </c>
      <c r="R69" s="54" t="str">
        <f t="shared" si="197"/>
        <v/>
      </c>
      <c r="S69" s="54" t="str">
        <f t="shared" si="197"/>
        <v/>
      </c>
      <c r="T69" s="55" t="str">
        <f t="shared" si="197"/>
        <v/>
      </c>
      <c r="U69" s="53" t="str">
        <f t="shared" si="197"/>
        <v/>
      </c>
      <c r="V69" s="54" t="str">
        <f t="shared" si="197"/>
        <v/>
      </c>
      <c r="W69" s="54" t="str">
        <f t="shared" si="197"/>
        <v/>
      </c>
      <c r="X69" s="54" t="str">
        <f t="shared" si="197"/>
        <v/>
      </c>
      <c r="Y69" s="54" t="str">
        <f t="shared" si="197"/>
        <v/>
      </c>
      <c r="Z69" s="54" t="str">
        <f t="shared" si="197"/>
        <v/>
      </c>
      <c r="AA69" s="55" t="str">
        <f t="shared" si="197"/>
        <v/>
      </c>
      <c r="AB69" s="53" t="str">
        <f t="shared" si="197"/>
        <v/>
      </c>
      <c r="AC69" s="54" t="str">
        <f t="shared" si="197"/>
        <v/>
      </c>
      <c r="AD69" s="54" t="str">
        <f t="shared" si="197"/>
        <v/>
      </c>
      <c r="AE69" s="54" t="str">
        <f t="shared" si="197"/>
        <v/>
      </c>
      <c r="AF69" s="54" t="str">
        <f t="shared" si="197"/>
        <v/>
      </c>
      <c r="AG69" s="54" t="str">
        <f t="shared" si="197"/>
        <v/>
      </c>
      <c r="AH69" s="55" t="str">
        <f t="shared" si="197"/>
        <v/>
      </c>
      <c r="AI69" s="56" t="str">
        <f t="shared" si="197"/>
        <v/>
      </c>
      <c r="AJ69" s="54" t="str">
        <f t="shared" si="197"/>
        <v/>
      </c>
      <c r="AK69" s="54" t="str">
        <f t="shared" si="197"/>
        <v/>
      </c>
      <c r="AL69" s="57">
        <f t="shared" ref="AL69" si="198">SUM(G69:AH69)</f>
        <v>0</v>
      </c>
      <c r="AM69" s="58">
        <f t="shared" ref="AM69" si="199">AL69/4</f>
        <v>0</v>
      </c>
      <c r="AN69" s="59" t="str">
        <f t="shared" ref="AN69:AO69" si="200">IF(C68="","",C68)</f>
        <v/>
      </c>
      <c r="AO69" s="60" t="str">
        <f t="shared" si="200"/>
        <v/>
      </c>
      <c r="AP69" s="61" t="str">
        <f>IF(D68&lt;&gt;"",VLOOKUP(D68,$AU$2:$AV$6,2,FALSE),"")</f>
        <v/>
      </c>
      <c r="AQ69" s="58">
        <f t="shared" ref="AQ69" si="201">ROUNDDOWN(AL69/$AL$6,2)</f>
        <v>0</v>
      </c>
      <c r="AR69" s="58">
        <f t="shared" ref="AR69" si="202">IF(AP69=1,"",AQ69)</f>
        <v>0</v>
      </c>
    </row>
    <row r="70" spans="1:44" ht="15.95" customHeight="1">
      <c r="A70" s="9"/>
      <c r="B70" s="395" t="s">
        <v>75</v>
      </c>
      <c r="C70" s="380"/>
      <c r="D70" s="382"/>
      <c r="E70" s="384"/>
      <c r="F70" s="42" t="s">
        <v>235</v>
      </c>
      <c r="G70" s="64"/>
      <c r="H70" s="44"/>
      <c r="I70" s="43"/>
      <c r="J70" s="43"/>
      <c r="K70" s="43"/>
      <c r="L70" s="43"/>
      <c r="M70" s="45"/>
      <c r="N70" s="64"/>
      <c r="O70" s="44"/>
      <c r="P70" s="43"/>
      <c r="Q70" s="43"/>
      <c r="R70" s="43"/>
      <c r="S70" s="43"/>
      <c r="T70" s="45"/>
      <c r="U70" s="64"/>
      <c r="V70" s="44"/>
      <c r="W70" s="43"/>
      <c r="X70" s="43"/>
      <c r="Y70" s="43"/>
      <c r="Z70" s="43"/>
      <c r="AA70" s="45"/>
      <c r="AB70" s="64"/>
      <c r="AC70" s="44"/>
      <c r="AD70" s="43"/>
      <c r="AE70" s="43"/>
      <c r="AF70" s="43"/>
      <c r="AG70" s="43"/>
      <c r="AH70" s="45"/>
      <c r="AI70" s="65"/>
      <c r="AJ70" s="44"/>
      <c r="AK70" s="44"/>
      <c r="AL70" s="47">
        <f t="shared" ref="AL70" si="203">SUM(G71:AK71)</f>
        <v>0</v>
      </c>
      <c r="AM70" s="48"/>
      <c r="AN70" s="49"/>
      <c r="AO70" s="50"/>
      <c r="AP70" s="48"/>
      <c r="AQ70" s="51"/>
      <c r="AR70" s="51"/>
    </row>
    <row r="71" spans="1:44" ht="15.95" customHeight="1">
      <c r="A71" s="9"/>
      <c r="B71" s="395"/>
      <c r="C71" s="396"/>
      <c r="D71" s="397"/>
      <c r="E71" s="398"/>
      <c r="F71" s="52" t="s">
        <v>37</v>
      </c>
      <c r="G71" s="53" t="str">
        <f t="shared" ref="G71:AK71" si="204">IF(G70&lt;&gt;"",VLOOKUP(G70,$AC$197:$AL$221,9,FALSE),"")</f>
        <v/>
      </c>
      <c r="H71" s="54" t="str">
        <f t="shared" si="204"/>
        <v/>
      </c>
      <c r="I71" s="54" t="str">
        <f t="shared" si="204"/>
        <v/>
      </c>
      <c r="J71" s="54" t="str">
        <f t="shared" si="204"/>
        <v/>
      </c>
      <c r="K71" s="54" t="str">
        <f t="shared" si="204"/>
        <v/>
      </c>
      <c r="L71" s="54" t="str">
        <f t="shared" si="204"/>
        <v/>
      </c>
      <c r="M71" s="55" t="str">
        <f t="shared" si="204"/>
        <v/>
      </c>
      <c r="N71" s="53" t="str">
        <f t="shared" si="204"/>
        <v/>
      </c>
      <c r="O71" s="54" t="str">
        <f t="shared" si="204"/>
        <v/>
      </c>
      <c r="P71" s="54" t="str">
        <f t="shared" si="204"/>
        <v/>
      </c>
      <c r="Q71" s="54" t="str">
        <f t="shared" si="204"/>
        <v/>
      </c>
      <c r="R71" s="54" t="str">
        <f t="shared" si="204"/>
        <v/>
      </c>
      <c r="S71" s="54" t="str">
        <f t="shared" si="204"/>
        <v/>
      </c>
      <c r="T71" s="55" t="str">
        <f t="shared" si="204"/>
        <v/>
      </c>
      <c r="U71" s="53" t="str">
        <f t="shared" si="204"/>
        <v/>
      </c>
      <c r="V71" s="54" t="str">
        <f t="shared" si="204"/>
        <v/>
      </c>
      <c r="W71" s="54" t="str">
        <f t="shared" si="204"/>
        <v/>
      </c>
      <c r="X71" s="54" t="str">
        <f t="shared" si="204"/>
        <v/>
      </c>
      <c r="Y71" s="54" t="str">
        <f t="shared" si="204"/>
        <v/>
      </c>
      <c r="Z71" s="54" t="str">
        <f t="shared" si="204"/>
        <v/>
      </c>
      <c r="AA71" s="55" t="str">
        <f t="shared" si="204"/>
        <v/>
      </c>
      <c r="AB71" s="53" t="str">
        <f t="shared" si="204"/>
        <v/>
      </c>
      <c r="AC71" s="54" t="str">
        <f t="shared" si="204"/>
        <v/>
      </c>
      <c r="AD71" s="54" t="str">
        <f t="shared" si="204"/>
        <v/>
      </c>
      <c r="AE71" s="54" t="str">
        <f t="shared" si="204"/>
        <v/>
      </c>
      <c r="AF71" s="54" t="str">
        <f t="shared" si="204"/>
        <v/>
      </c>
      <c r="AG71" s="54" t="str">
        <f t="shared" si="204"/>
        <v/>
      </c>
      <c r="AH71" s="55" t="str">
        <f t="shared" si="204"/>
        <v/>
      </c>
      <c r="AI71" s="56" t="str">
        <f t="shared" si="204"/>
        <v/>
      </c>
      <c r="AJ71" s="54" t="str">
        <f t="shared" si="204"/>
        <v/>
      </c>
      <c r="AK71" s="54" t="str">
        <f t="shared" si="204"/>
        <v/>
      </c>
      <c r="AL71" s="57">
        <f t="shared" ref="AL71" si="205">SUM(G71:AH71)</f>
        <v>0</v>
      </c>
      <c r="AM71" s="58">
        <f t="shared" ref="AM71" si="206">AL71/4</f>
        <v>0</v>
      </c>
      <c r="AN71" s="59" t="str">
        <f t="shared" ref="AN71:AO71" si="207">IF(C70="","",C70)</f>
        <v/>
      </c>
      <c r="AO71" s="60" t="str">
        <f t="shared" si="207"/>
        <v/>
      </c>
      <c r="AP71" s="61" t="str">
        <f>IF(D70&lt;&gt;"",VLOOKUP(D70,$AU$2:$AV$6,2,FALSE),"")</f>
        <v/>
      </c>
      <c r="AQ71" s="58">
        <f t="shared" ref="AQ71" si="208">ROUNDDOWN(AL71/$AL$6,2)</f>
        <v>0</v>
      </c>
      <c r="AR71" s="58">
        <f t="shared" ref="AR71" si="209">IF(AP71=1,"",AQ71)</f>
        <v>0</v>
      </c>
    </row>
    <row r="72" spans="1:44" ht="15.95" customHeight="1">
      <c r="A72" s="9"/>
      <c r="B72" s="395" t="s">
        <v>76</v>
      </c>
      <c r="C72" s="380"/>
      <c r="D72" s="382"/>
      <c r="E72" s="384"/>
      <c r="F72" s="42" t="s">
        <v>235</v>
      </c>
      <c r="G72" s="64"/>
      <c r="H72" s="44"/>
      <c r="I72" s="43"/>
      <c r="J72" s="43"/>
      <c r="K72" s="43"/>
      <c r="L72" s="43"/>
      <c r="M72" s="45"/>
      <c r="N72" s="64"/>
      <c r="O72" s="44"/>
      <c r="P72" s="43"/>
      <c r="Q72" s="43"/>
      <c r="R72" s="43"/>
      <c r="S72" s="43"/>
      <c r="T72" s="45"/>
      <c r="U72" s="64"/>
      <c r="V72" s="44"/>
      <c r="W72" s="43"/>
      <c r="X72" s="43"/>
      <c r="Y72" s="43"/>
      <c r="Z72" s="43"/>
      <c r="AA72" s="45"/>
      <c r="AB72" s="64"/>
      <c r="AC72" s="44"/>
      <c r="AD72" s="43"/>
      <c r="AE72" s="43"/>
      <c r="AF72" s="43"/>
      <c r="AG72" s="43"/>
      <c r="AH72" s="45"/>
      <c r="AI72" s="65"/>
      <c r="AJ72" s="44"/>
      <c r="AK72" s="44"/>
      <c r="AL72" s="47">
        <f t="shared" ref="AL72" si="210">SUM(G73:AK73)</f>
        <v>0</v>
      </c>
      <c r="AM72" s="48"/>
      <c r="AN72" s="49"/>
      <c r="AO72" s="50"/>
      <c r="AP72" s="48"/>
      <c r="AQ72" s="51"/>
      <c r="AR72" s="51"/>
    </row>
    <row r="73" spans="1:44" ht="15.95" customHeight="1">
      <c r="A73" s="9"/>
      <c r="B73" s="395"/>
      <c r="C73" s="396"/>
      <c r="D73" s="397"/>
      <c r="E73" s="398"/>
      <c r="F73" s="52" t="s">
        <v>37</v>
      </c>
      <c r="G73" s="53" t="str">
        <f t="shared" ref="G73:AK73" si="211">IF(G72&lt;&gt;"",VLOOKUP(G72,$AC$197:$AL$221,9,FALSE),"")</f>
        <v/>
      </c>
      <c r="H73" s="54" t="str">
        <f t="shared" si="211"/>
        <v/>
      </c>
      <c r="I73" s="54" t="str">
        <f t="shared" si="211"/>
        <v/>
      </c>
      <c r="J73" s="54" t="str">
        <f t="shared" si="211"/>
        <v/>
      </c>
      <c r="K73" s="54" t="str">
        <f t="shared" si="211"/>
        <v/>
      </c>
      <c r="L73" s="54" t="str">
        <f t="shared" si="211"/>
        <v/>
      </c>
      <c r="M73" s="55" t="str">
        <f t="shared" si="211"/>
        <v/>
      </c>
      <c r="N73" s="53" t="str">
        <f t="shared" si="211"/>
        <v/>
      </c>
      <c r="O73" s="54" t="str">
        <f t="shared" si="211"/>
        <v/>
      </c>
      <c r="P73" s="54" t="str">
        <f t="shared" si="211"/>
        <v/>
      </c>
      <c r="Q73" s="54" t="str">
        <f t="shared" si="211"/>
        <v/>
      </c>
      <c r="R73" s="54" t="str">
        <f t="shared" si="211"/>
        <v/>
      </c>
      <c r="S73" s="54" t="str">
        <f t="shared" si="211"/>
        <v/>
      </c>
      <c r="T73" s="55" t="str">
        <f t="shared" si="211"/>
        <v/>
      </c>
      <c r="U73" s="53" t="str">
        <f t="shared" si="211"/>
        <v/>
      </c>
      <c r="V73" s="54" t="str">
        <f t="shared" si="211"/>
        <v/>
      </c>
      <c r="W73" s="54" t="str">
        <f t="shared" si="211"/>
        <v/>
      </c>
      <c r="X73" s="54" t="str">
        <f t="shared" si="211"/>
        <v/>
      </c>
      <c r="Y73" s="54" t="str">
        <f t="shared" si="211"/>
        <v/>
      </c>
      <c r="Z73" s="54" t="str">
        <f t="shared" si="211"/>
        <v/>
      </c>
      <c r="AA73" s="55" t="str">
        <f t="shared" si="211"/>
        <v/>
      </c>
      <c r="AB73" s="53" t="str">
        <f t="shared" si="211"/>
        <v/>
      </c>
      <c r="AC73" s="54" t="str">
        <f t="shared" si="211"/>
        <v/>
      </c>
      <c r="AD73" s="54" t="str">
        <f t="shared" si="211"/>
        <v/>
      </c>
      <c r="AE73" s="54" t="str">
        <f t="shared" si="211"/>
        <v/>
      </c>
      <c r="AF73" s="54" t="str">
        <f t="shared" si="211"/>
        <v/>
      </c>
      <c r="AG73" s="54" t="str">
        <f t="shared" si="211"/>
        <v/>
      </c>
      <c r="AH73" s="55" t="str">
        <f t="shared" si="211"/>
        <v/>
      </c>
      <c r="AI73" s="56" t="str">
        <f t="shared" si="211"/>
        <v/>
      </c>
      <c r="AJ73" s="54" t="str">
        <f t="shared" si="211"/>
        <v/>
      </c>
      <c r="AK73" s="54" t="str">
        <f t="shared" si="211"/>
        <v/>
      </c>
      <c r="AL73" s="57">
        <f t="shared" ref="AL73" si="212">SUM(G73:AH73)</f>
        <v>0</v>
      </c>
      <c r="AM73" s="58">
        <f t="shared" ref="AM73" si="213">AL73/4</f>
        <v>0</v>
      </c>
      <c r="AN73" s="59" t="str">
        <f t="shared" ref="AN73:AO73" si="214">IF(C72="","",C72)</f>
        <v/>
      </c>
      <c r="AO73" s="60" t="str">
        <f t="shared" si="214"/>
        <v/>
      </c>
      <c r="AP73" s="61" t="str">
        <f>IF(D72&lt;&gt;"",VLOOKUP(D72,$AU$2:$AV$6,2,FALSE),"")</f>
        <v/>
      </c>
      <c r="AQ73" s="58">
        <f t="shared" ref="AQ73" si="215">ROUNDDOWN(AL73/$AL$6,2)</f>
        <v>0</v>
      </c>
      <c r="AR73" s="58">
        <f t="shared" ref="AR73" si="216">IF(AP73=1,"",AQ73)</f>
        <v>0</v>
      </c>
    </row>
    <row r="74" spans="1:44" ht="15.95" customHeight="1">
      <c r="A74" s="9"/>
      <c r="B74" s="395" t="s">
        <v>77</v>
      </c>
      <c r="C74" s="380"/>
      <c r="D74" s="382"/>
      <c r="E74" s="384"/>
      <c r="F74" s="42" t="s">
        <v>235</v>
      </c>
      <c r="G74" s="64"/>
      <c r="H74" s="44"/>
      <c r="I74" s="43"/>
      <c r="J74" s="43"/>
      <c r="K74" s="43"/>
      <c r="L74" s="43"/>
      <c r="M74" s="45"/>
      <c r="N74" s="64"/>
      <c r="O74" s="44"/>
      <c r="P74" s="43"/>
      <c r="Q74" s="43"/>
      <c r="R74" s="43"/>
      <c r="S74" s="43"/>
      <c r="T74" s="45"/>
      <c r="U74" s="64"/>
      <c r="V74" s="44"/>
      <c r="W74" s="43"/>
      <c r="X74" s="43"/>
      <c r="Y74" s="43"/>
      <c r="Z74" s="43"/>
      <c r="AA74" s="45"/>
      <c r="AB74" s="64"/>
      <c r="AC74" s="44"/>
      <c r="AD74" s="43"/>
      <c r="AE74" s="43"/>
      <c r="AF74" s="43"/>
      <c r="AG74" s="43"/>
      <c r="AH74" s="45"/>
      <c r="AI74" s="46"/>
      <c r="AJ74" s="43"/>
      <c r="AK74" s="43"/>
      <c r="AL74" s="47">
        <f t="shared" ref="AL74" si="217">SUM(G75:AK75)</f>
        <v>0</v>
      </c>
      <c r="AM74" s="48"/>
      <c r="AN74" s="49"/>
      <c r="AO74" s="50"/>
      <c r="AP74" s="48"/>
      <c r="AQ74" s="51"/>
      <c r="AR74" s="51"/>
    </row>
    <row r="75" spans="1:44" ht="15.95" customHeight="1">
      <c r="A75" s="9"/>
      <c r="B75" s="395"/>
      <c r="C75" s="396"/>
      <c r="D75" s="397"/>
      <c r="E75" s="398"/>
      <c r="F75" s="52" t="s">
        <v>37</v>
      </c>
      <c r="G75" s="53" t="str">
        <f t="shared" ref="G75:AK75" si="218">IF(G74&lt;&gt;"",VLOOKUP(G74,$AC$197:$AL$221,9,FALSE),"")</f>
        <v/>
      </c>
      <c r="H75" s="54" t="str">
        <f t="shared" si="218"/>
        <v/>
      </c>
      <c r="I75" s="54" t="str">
        <f t="shared" si="218"/>
        <v/>
      </c>
      <c r="J75" s="54" t="str">
        <f t="shared" si="218"/>
        <v/>
      </c>
      <c r="K75" s="54" t="str">
        <f t="shared" si="218"/>
        <v/>
      </c>
      <c r="L75" s="54" t="str">
        <f t="shared" si="218"/>
        <v/>
      </c>
      <c r="M75" s="55" t="str">
        <f t="shared" si="218"/>
        <v/>
      </c>
      <c r="N75" s="53" t="str">
        <f t="shared" si="218"/>
        <v/>
      </c>
      <c r="O75" s="54" t="str">
        <f t="shared" si="218"/>
        <v/>
      </c>
      <c r="P75" s="54" t="str">
        <f t="shared" si="218"/>
        <v/>
      </c>
      <c r="Q75" s="54" t="str">
        <f t="shared" si="218"/>
        <v/>
      </c>
      <c r="R75" s="54" t="str">
        <f t="shared" si="218"/>
        <v/>
      </c>
      <c r="S75" s="54" t="str">
        <f t="shared" si="218"/>
        <v/>
      </c>
      <c r="T75" s="55" t="str">
        <f t="shared" si="218"/>
        <v/>
      </c>
      <c r="U75" s="53" t="str">
        <f t="shared" si="218"/>
        <v/>
      </c>
      <c r="V75" s="54" t="str">
        <f t="shared" si="218"/>
        <v/>
      </c>
      <c r="W75" s="54" t="str">
        <f t="shared" si="218"/>
        <v/>
      </c>
      <c r="X75" s="54" t="str">
        <f t="shared" si="218"/>
        <v/>
      </c>
      <c r="Y75" s="54" t="str">
        <f t="shared" si="218"/>
        <v/>
      </c>
      <c r="Z75" s="54" t="str">
        <f t="shared" si="218"/>
        <v/>
      </c>
      <c r="AA75" s="55" t="str">
        <f t="shared" si="218"/>
        <v/>
      </c>
      <c r="AB75" s="53" t="str">
        <f t="shared" si="218"/>
        <v/>
      </c>
      <c r="AC75" s="54" t="str">
        <f t="shared" si="218"/>
        <v/>
      </c>
      <c r="AD75" s="54" t="str">
        <f t="shared" si="218"/>
        <v/>
      </c>
      <c r="AE75" s="54" t="str">
        <f t="shared" si="218"/>
        <v/>
      </c>
      <c r="AF75" s="54" t="str">
        <f t="shared" si="218"/>
        <v/>
      </c>
      <c r="AG75" s="54" t="str">
        <f t="shared" si="218"/>
        <v/>
      </c>
      <c r="AH75" s="55" t="str">
        <f t="shared" si="218"/>
        <v/>
      </c>
      <c r="AI75" s="56" t="str">
        <f t="shared" si="218"/>
        <v/>
      </c>
      <c r="AJ75" s="54" t="str">
        <f t="shared" si="218"/>
        <v/>
      </c>
      <c r="AK75" s="54" t="str">
        <f t="shared" si="218"/>
        <v/>
      </c>
      <c r="AL75" s="57">
        <f t="shared" ref="AL75" si="219">SUM(G75:AH75)</f>
        <v>0</v>
      </c>
      <c r="AM75" s="58">
        <f t="shared" ref="AM75" si="220">AL75/4</f>
        <v>0</v>
      </c>
      <c r="AN75" s="59" t="str">
        <f t="shared" ref="AN75:AO75" si="221">IF(C74="","",C74)</f>
        <v/>
      </c>
      <c r="AO75" s="60" t="str">
        <f t="shared" si="221"/>
        <v/>
      </c>
      <c r="AP75" s="61" t="str">
        <f>IF(D74&lt;&gt;"",VLOOKUP(D74,$AU$2:$AV$6,2,FALSE),"")</f>
        <v/>
      </c>
      <c r="AQ75" s="58">
        <f t="shared" ref="AQ75" si="222">ROUNDDOWN(AL75/$AL$6,2)</f>
        <v>0</v>
      </c>
      <c r="AR75" s="58">
        <f t="shared" ref="AR75" si="223">IF(AP75=1,"",AQ75)</f>
        <v>0</v>
      </c>
    </row>
    <row r="76" spans="1:44" ht="15.95" customHeight="1">
      <c r="A76" s="9"/>
      <c r="B76" s="395" t="s">
        <v>78</v>
      </c>
      <c r="C76" s="380"/>
      <c r="D76" s="382"/>
      <c r="E76" s="384"/>
      <c r="F76" s="42" t="s">
        <v>235</v>
      </c>
      <c r="G76" s="64"/>
      <c r="H76" s="44"/>
      <c r="I76" s="43"/>
      <c r="J76" s="43"/>
      <c r="K76" s="43"/>
      <c r="L76" s="43"/>
      <c r="M76" s="45"/>
      <c r="N76" s="64"/>
      <c r="O76" s="44"/>
      <c r="P76" s="43"/>
      <c r="Q76" s="43"/>
      <c r="R76" s="43"/>
      <c r="S76" s="43"/>
      <c r="T76" s="45"/>
      <c r="U76" s="64"/>
      <c r="V76" s="44"/>
      <c r="W76" s="43"/>
      <c r="X76" s="43"/>
      <c r="Y76" s="43"/>
      <c r="Z76" s="43"/>
      <c r="AA76" s="45"/>
      <c r="AB76" s="64"/>
      <c r="AC76" s="44"/>
      <c r="AD76" s="43"/>
      <c r="AE76" s="43"/>
      <c r="AF76" s="43"/>
      <c r="AG76" s="43"/>
      <c r="AH76" s="45"/>
      <c r="AI76" s="46"/>
      <c r="AJ76" s="43"/>
      <c r="AK76" s="43"/>
      <c r="AL76" s="47">
        <f t="shared" ref="AL76" si="224">SUM(G77:AK77)</f>
        <v>0</v>
      </c>
      <c r="AM76" s="48"/>
      <c r="AN76" s="49"/>
      <c r="AO76" s="50"/>
      <c r="AP76" s="48"/>
      <c r="AQ76" s="51"/>
      <c r="AR76" s="51"/>
    </row>
    <row r="77" spans="1:44" ht="15.95" customHeight="1">
      <c r="A77" s="9"/>
      <c r="B77" s="395"/>
      <c r="C77" s="396"/>
      <c r="D77" s="397"/>
      <c r="E77" s="398"/>
      <c r="F77" s="52" t="s">
        <v>37</v>
      </c>
      <c r="G77" s="53" t="str">
        <f t="shared" ref="G77:AK77" si="225">IF(G76&lt;&gt;"",VLOOKUP(G76,$AC$197:$AL$221,9,FALSE),"")</f>
        <v/>
      </c>
      <c r="H77" s="54" t="str">
        <f t="shared" si="225"/>
        <v/>
      </c>
      <c r="I77" s="54" t="str">
        <f t="shared" si="225"/>
        <v/>
      </c>
      <c r="J77" s="54" t="str">
        <f t="shared" si="225"/>
        <v/>
      </c>
      <c r="K77" s="54" t="str">
        <f t="shared" si="225"/>
        <v/>
      </c>
      <c r="L77" s="54" t="str">
        <f t="shared" si="225"/>
        <v/>
      </c>
      <c r="M77" s="55" t="str">
        <f t="shared" si="225"/>
        <v/>
      </c>
      <c r="N77" s="53" t="str">
        <f t="shared" si="225"/>
        <v/>
      </c>
      <c r="O77" s="54" t="str">
        <f t="shared" si="225"/>
        <v/>
      </c>
      <c r="P77" s="54" t="str">
        <f t="shared" si="225"/>
        <v/>
      </c>
      <c r="Q77" s="54" t="str">
        <f t="shared" si="225"/>
        <v/>
      </c>
      <c r="R77" s="54" t="str">
        <f t="shared" si="225"/>
        <v/>
      </c>
      <c r="S77" s="54" t="str">
        <f t="shared" si="225"/>
        <v/>
      </c>
      <c r="T77" s="55" t="str">
        <f t="shared" si="225"/>
        <v/>
      </c>
      <c r="U77" s="53" t="str">
        <f t="shared" si="225"/>
        <v/>
      </c>
      <c r="V77" s="54" t="str">
        <f t="shared" si="225"/>
        <v/>
      </c>
      <c r="W77" s="54" t="str">
        <f t="shared" si="225"/>
        <v/>
      </c>
      <c r="X77" s="54" t="str">
        <f t="shared" si="225"/>
        <v/>
      </c>
      <c r="Y77" s="54" t="str">
        <f t="shared" si="225"/>
        <v/>
      </c>
      <c r="Z77" s="54" t="str">
        <f t="shared" si="225"/>
        <v/>
      </c>
      <c r="AA77" s="55" t="str">
        <f t="shared" si="225"/>
        <v/>
      </c>
      <c r="AB77" s="53" t="str">
        <f t="shared" si="225"/>
        <v/>
      </c>
      <c r="AC77" s="54" t="str">
        <f t="shared" si="225"/>
        <v/>
      </c>
      <c r="AD77" s="54" t="str">
        <f t="shared" si="225"/>
        <v/>
      </c>
      <c r="AE77" s="54" t="str">
        <f t="shared" si="225"/>
        <v/>
      </c>
      <c r="AF77" s="54" t="str">
        <f t="shared" si="225"/>
        <v/>
      </c>
      <c r="AG77" s="54" t="str">
        <f t="shared" si="225"/>
        <v/>
      </c>
      <c r="AH77" s="55" t="str">
        <f t="shared" si="225"/>
        <v/>
      </c>
      <c r="AI77" s="56" t="str">
        <f t="shared" si="225"/>
        <v/>
      </c>
      <c r="AJ77" s="54" t="str">
        <f t="shared" si="225"/>
        <v/>
      </c>
      <c r="AK77" s="54" t="str">
        <f t="shared" si="225"/>
        <v/>
      </c>
      <c r="AL77" s="57">
        <f t="shared" ref="AL77" si="226">SUM(G77:AH77)</f>
        <v>0</v>
      </c>
      <c r="AM77" s="58">
        <f t="shared" ref="AM77" si="227">AL77/4</f>
        <v>0</v>
      </c>
      <c r="AN77" s="59" t="str">
        <f t="shared" ref="AN77:AO77" si="228">IF(C76="","",C76)</f>
        <v/>
      </c>
      <c r="AO77" s="60" t="str">
        <f t="shared" si="228"/>
        <v/>
      </c>
      <c r="AP77" s="61" t="str">
        <f>IF(D76&lt;&gt;"",VLOOKUP(D76,$AU$2:$AV$6,2,FALSE),"")</f>
        <v/>
      </c>
      <c r="AQ77" s="58">
        <f t="shared" ref="AQ77" si="229">ROUNDDOWN(AL77/$AL$6,2)</f>
        <v>0</v>
      </c>
      <c r="AR77" s="58">
        <f t="shared" ref="AR77" si="230">IF(AP77=1,"",AQ77)</f>
        <v>0</v>
      </c>
    </row>
    <row r="78" spans="1:44" ht="15.95" hidden="1" customHeight="1">
      <c r="A78" s="9"/>
      <c r="B78" s="395" t="s">
        <v>79</v>
      </c>
      <c r="C78" s="380"/>
      <c r="D78" s="382"/>
      <c r="E78" s="384"/>
      <c r="F78" s="42" t="s">
        <v>235</v>
      </c>
      <c r="G78" s="64"/>
      <c r="H78" s="44"/>
      <c r="I78" s="43"/>
      <c r="J78" s="43"/>
      <c r="K78" s="43"/>
      <c r="L78" s="43"/>
      <c r="M78" s="45"/>
      <c r="N78" s="64"/>
      <c r="O78" s="44"/>
      <c r="P78" s="43"/>
      <c r="Q78" s="43"/>
      <c r="R78" s="43"/>
      <c r="S78" s="43"/>
      <c r="T78" s="45"/>
      <c r="U78" s="64"/>
      <c r="V78" s="44"/>
      <c r="W78" s="43"/>
      <c r="X78" s="43"/>
      <c r="Y78" s="43"/>
      <c r="Z78" s="43"/>
      <c r="AA78" s="45"/>
      <c r="AB78" s="64"/>
      <c r="AC78" s="44"/>
      <c r="AD78" s="43"/>
      <c r="AE78" s="43"/>
      <c r="AF78" s="43"/>
      <c r="AG78" s="43"/>
      <c r="AH78" s="45"/>
      <c r="AI78" s="65"/>
      <c r="AJ78" s="44"/>
      <c r="AK78" s="44"/>
      <c r="AL78" s="47">
        <f t="shared" ref="AL78" si="231">SUM(G79:AK79)</f>
        <v>0</v>
      </c>
      <c r="AM78" s="48"/>
      <c r="AN78" s="49"/>
      <c r="AO78" s="50"/>
      <c r="AP78" s="48"/>
      <c r="AQ78" s="51"/>
      <c r="AR78" s="51"/>
    </row>
    <row r="79" spans="1:44" ht="15.95" hidden="1" customHeight="1">
      <c r="A79" s="9"/>
      <c r="B79" s="395"/>
      <c r="C79" s="396"/>
      <c r="D79" s="397"/>
      <c r="E79" s="398"/>
      <c r="F79" s="52" t="s">
        <v>37</v>
      </c>
      <c r="G79" s="53" t="str">
        <f t="shared" ref="G79:AK79" si="232">IF(G78&lt;&gt;"",VLOOKUP(G78,$AC$197:$AL$221,9,FALSE),"")</f>
        <v/>
      </c>
      <c r="H79" s="54" t="str">
        <f t="shared" si="232"/>
        <v/>
      </c>
      <c r="I79" s="54" t="str">
        <f t="shared" si="232"/>
        <v/>
      </c>
      <c r="J79" s="54" t="str">
        <f t="shared" si="232"/>
        <v/>
      </c>
      <c r="K79" s="54" t="str">
        <f t="shared" si="232"/>
        <v/>
      </c>
      <c r="L79" s="54" t="str">
        <f t="shared" si="232"/>
        <v/>
      </c>
      <c r="M79" s="55" t="str">
        <f t="shared" si="232"/>
        <v/>
      </c>
      <c r="N79" s="53" t="str">
        <f t="shared" si="232"/>
        <v/>
      </c>
      <c r="O79" s="54" t="str">
        <f t="shared" si="232"/>
        <v/>
      </c>
      <c r="P79" s="54" t="str">
        <f t="shared" si="232"/>
        <v/>
      </c>
      <c r="Q79" s="54" t="str">
        <f t="shared" si="232"/>
        <v/>
      </c>
      <c r="R79" s="54" t="str">
        <f t="shared" si="232"/>
        <v/>
      </c>
      <c r="S79" s="54" t="str">
        <f t="shared" si="232"/>
        <v/>
      </c>
      <c r="T79" s="55" t="str">
        <f t="shared" si="232"/>
        <v/>
      </c>
      <c r="U79" s="53" t="str">
        <f t="shared" si="232"/>
        <v/>
      </c>
      <c r="V79" s="54" t="str">
        <f t="shared" si="232"/>
        <v/>
      </c>
      <c r="W79" s="54" t="str">
        <f t="shared" si="232"/>
        <v/>
      </c>
      <c r="X79" s="54" t="str">
        <f t="shared" si="232"/>
        <v/>
      </c>
      <c r="Y79" s="54" t="str">
        <f t="shared" si="232"/>
        <v/>
      </c>
      <c r="Z79" s="54" t="str">
        <f t="shared" si="232"/>
        <v/>
      </c>
      <c r="AA79" s="55" t="str">
        <f t="shared" si="232"/>
        <v/>
      </c>
      <c r="AB79" s="53" t="str">
        <f t="shared" si="232"/>
        <v/>
      </c>
      <c r="AC79" s="54" t="str">
        <f t="shared" si="232"/>
        <v/>
      </c>
      <c r="AD79" s="54" t="str">
        <f t="shared" si="232"/>
        <v/>
      </c>
      <c r="AE79" s="54" t="str">
        <f t="shared" si="232"/>
        <v/>
      </c>
      <c r="AF79" s="54" t="str">
        <f t="shared" si="232"/>
        <v/>
      </c>
      <c r="AG79" s="54" t="str">
        <f t="shared" si="232"/>
        <v/>
      </c>
      <c r="AH79" s="55" t="str">
        <f t="shared" si="232"/>
        <v/>
      </c>
      <c r="AI79" s="56" t="str">
        <f t="shared" si="232"/>
        <v/>
      </c>
      <c r="AJ79" s="54" t="str">
        <f t="shared" si="232"/>
        <v/>
      </c>
      <c r="AK79" s="54" t="str">
        <f t="shared" si="232"/>
        <v/>
      </c>
      <c r="AL79" s="57">
        <f t="shared" ref="AL79" si="233">SUM(G79:AH79)</f>
        <v>0</v>
      </c>
      <c r="AM79" s="58">
        <f t="shared" ref="AM79" si="234">AL79/4</f>
        <v>0</v>
      </c>
      <c r="AN79" s="59" t="str">
        <f t="shared" ref="AN79:AO79" si="235">IF(C78="","",C78)</f>
        <v/>
      </c>
      <c r="AO79" s="60" t="str">
        <f t="shared" si="235"/>
        <v/>
      </c>
      <c r="AP79" s="61" t="str">
        <f>IF(D78&lt;&gt;"",VLOOKUP(D78,$AU$2:$AV$6,2,FALSE),"")</f>
        <v/>
      </c>
      <c r="AQ79" s="58">
        <f t="shared" ref="AQ79" si="236">ROUNDDOWN(AL79/$AL$6,2)</f>
        <v>0</v>
      </c>
      <c r="AR79" s="58">
        <f t="shared" ref="AR79" si="237">IF(AP79=1,"",AQ79)</f>
        <v>0</v>
      </c>
    </row>
    <row r="80" spans="1:44" ht="15.95" hidden="1" customHeight="1">
      <c r="A80" s="9"/>
      <c r="B80" s="395" t="s">
        <v>80</v>
      </c>
      <c r="C80" s="380"/>
      <c r="D80" s="382"/>
      <c r="E80" s="384"/>
      <c r="F80" s="42" t="s">
        <v>235</v>
      </c>
      <c r="G80" s="64"/>
      <c r="H80" s="44"/>
      <c r="I80" s="43"/>
      <c r="J80" s="43"/>
      <c r="K80" s="43"/>
      <c r="L80" s="43"/>
      <c r="M80" s="45"/>
      <c r="N80" s="64"/>
      <c r="O80" s="44"/>
      <c r="P80" s="43"/>
      <c r="Q80" s="43"/>
      <c r="R80" s="43"/>
      <c r="S80" s="43"/>
      <c r="T80" s="45"/>
      <c r="U80" s="64"/>
      <c r="V80" s="44"/>
      <c r="W80" s="43"/>
      <c r="X80" s="43"/>
      <c r="Y80" s="43"/>
      <c r="Z80" s="43"/>
      <c r="AA80" s="45"/>
      <c r="AB80" s="64"/>
      <c r="AC80" s="44"/>
      <c r="AD80" s="43"/>
      <c r="AE80" s="43"/>
      <c r="AF80" s="43"/>
      <c r="AG80" s="43"/>
      <c r="AH80" s="45"/>
      <c r="AI80" s="65"/>
      <c r="AJ80" s="44"/>
      <c r="AK80" s="44"/>
      <c r="AL80" s="47">
        <f t="shared" ref="AL80" si="238">SUM(G81:AK81)</f>
        <v>0</v>
      </c>
      <c r="AM80" s="48"/>
      <c r="AN80" s="49"/>
      <c r="AO80" s="50"/>
      <c r="AP80" s="48"/>
      <c r="AQ80" s="51"/>
      <c r="AR80" s="51"/>
    </row>
    <row r="81" spans="1:44" ht="15.95" hidden="1" customHeight="1">
      <c r="A81" s="9"/>
      <c r="B81" s="395"/>
      <c r="C81" s="396"/>
      <c r="D81" s="397"/>
      <c r="E81" s="398"/>
      <c r="F81" s="52" t="s">
        <v>37</v>
      </c>
      <c r="G81" s="53" t="str">
        <f t="shared" ref="G81:AK81" si="239">IF(G80&lt;&gt;"",VLOOKUP(G80,$AC$197:$AL$221,9,FALSE),"")</f>
        <v/>
      </c>
      <c r="H81" s="54" t="str">
        <f t="shared" si="239"/>
        <v/>
      </c>
      <c r="I81" s="54" t="str">
        <f t="shared" si="239"/>
        <v/>
      </c>
      <c r="J81" s="54" t="str">
        <f t="shared" si="239"/>
        <v/>
      </c>
      <c r="K81" s="54" t="str">
        <f t="shared" si="239"/>
        <v/>
      </c>
      <c r="L81" s="54" t="str">
        <f t="shared" si="239"/>
        <v/>
      </c>
      <c r="M81" s="55" t="str">
        <f t="shared" si="239"/>
        <v/>
      </c>
      <c r="N81" s="53" t="str">
        <f t="shared" si="239"/>
        <v/>
      </c>
      <c r="O81" s="54" t="str">
        <f t="shared" si="239"/>
        <v/>
      </c>
      <c r="P81" s="54" t="str">
        <f t="shared" si="239"/>
        <v/>
      </c>
      <c r="Q81" s="54" t="str">
        <f t="shared" si="239"/>
        <v/>
      </c>
      <c r="R81" s="54" t="str">
        <f t="shared" si="239"/>
        <v/>
      </c>
      <c r="S81" s="54" t="str">
        <f t="shared" si="239"/>
        <v/>
      </c>
      <c r="T81" s="55" t="str">
        <f t="shared" si="239"/>
        <v/>
      </c>
      <c r="U81" s="53" t="str">
        <f t="shared" si="239"/>
        <v/>
      </c>
      <c r="V81" s="54" t="str">
        <f t="shared" si="239"/>
        <v/>
      </c>
      <c r="W81" s="54" t="str">
        <f t="shared" si="239"/>
        <v/>
      </c>
      <c r="X81" s="54" t="str">
        <f t="shared" si="239"/>
        <v/>
      </c>
      <c r="Y81" s="54" t="str">
        <f t="shared" si="239"/>
        <v/>
      </c>
      <c r="Z81" s="54" t="str">
        <f t="shared" si="239"/>
        <v/>
      </c>
      <c r="AA81" s="55" t="str">
        <f t="shared" si="239"/>
        <v/>
      </c>
      <c r="AB81" s="53" t="str">
        <f t="shared" si="239"/>
        <v/>
      </c>
      <c r="AC81" s="54" t="str">
        <f t="shared" si="239"/>
        <v/>
      </c>
      <c r="AD81" s="54" t="str">
        <f t="shared" si="239"/>
        <v/>
      </c>
      <c r="AE81" s="54" t="str">
        <f t="shared" si="239"/>
        <v/>
      </c>
      <c r="AF81" s="54" t="str">
        <f t="shared" si="239"/>
        <v/>
      </c>
      <c r="AG81" s="54" t="str">
        <f t="shared" si="239"/>
        <v/>
      </c>
      <c r="AH81" s="55" t="str">
        <f t="shared" si="239"/>
        <v/>
      </c>
      <c r="AI81" s="56" t="str">
        <f t="shared" si="239"/>
        <v/>
      </c>
      <c r="AJ81" s="54" t="str">
        <f t="shared" si="239"/>
        <v/>
      </c>
      <c r="AK81" s="54" t="str">
        <f t="shared" si="239"/>
        <v/>
      </c>
      <c r="AL81" s="57">
        <f t="shared" ref="AL81" si="240">SUM(G81:AH81)</f>
        <v>0</v>
      </c>
      <c r="AM81" s="58">
        <f t="shared" ref="AM81" si="241">AL81/4</f>
        <v>0</v>
      </c>
      <c r="AN81" s="59" t="str">
        <f t="shared" ref="AN81:AO81" si="242">IF(C80="","",C80)</f>
        <v/>
      </c>
      <c r="AO81" s="60" t="str">
        <f t="shared" si="242"/>
        <v/>
      </c>
      <c r="AP81" s="61" t="str">
        <f>IF(D80&lt;&gt;"",VLOOKUP(D80,$AU$2:$AV$6,2,FALSE),"")</f>
        <v/>
      </c>
      <c r="AQ81" s="58">
        <f t="shared" ref="AQ81" si="243">ROUNDDOWN(AL81/$AL$6,2)</f>
        <v>0</v>
      </c>
      <c r="AR81" s="58">
        <f t="shared" ref="AR81" si="244">IF(AP81=1,"",AQ81)</f>
        <v>0</v>
      </c>
    </row>
    <row r="82" spans="1:44" ht="15.95" hidden="1" customHeight="1">
      <c r="A82" s="9"/>
      <c r="B82" s="395" t="s">
        <v>82</v>
      </c>
      <c r="C82" s="380"/>
      <c r="D82" s="382"/>
      <c r="E82" s="384"/>
      <c r="F82" s="42" t="s">
        <v>235</v>
      </c>
      <c r="G82" s="64"/>
      <c r="H82" s="44"/>
      <c r="I82" s="43"/>
      <c r="J82" s="43"/>
      <c r="K82" s="43"/>
      <c r="L82" s="43"/>
      <c r="M82" s="45"/>
      <c r="N82" s="64"/>
      <c r="O82" s="44"/>
      <c r="P82" s="43"/>
      <c r="Q82" s="43"/>
      <c r="R82" s="43"/>
      <c r="S82" s="43"/>
      <c r="T82" s="45"/>
      <c r="U82" s="64"/>
      <c r="V82" s="44"/>
      <c r="W82" s="43"/>
      <c r="X82" s="43"/>
      <c r="Y82" s="43"/>
      <c r="Z82" s="43"/>
      <c r="AA82" s="45"/>
      <c r="AB82" s="64"/>
      <c r="AC82" s="44"/>
      <c r="AD82" s="43"/>
      <c r="AE82" s="43"/>
      <c r="AF82" s="43"/>
      <c r="AG82" s="43"/>
      <c r="AH82" s="45"/>
      <c r="AI82" s="46"/>
      <c r="AJ82" s="43"/>
      <c r="AK82" s="43"/>
      <c r="AL82" s="47">
        <f t="shared" ref="AL82" si="245">SUM(G83:AK83)</f>
        <v>0</v>
      </c>
      <c r="AM82" s="48"/>
      <c r="AN82" s="49"/>
      <c r="AO82" s="50"/>
      <c r="AP82" s="48"/>
      <c r="AQ82" s="51"/>
      <c r="AR82" s="51"/>
    </row>
    <row r="83" spans="1:44" ht="15.95" hidden="1" customHeight="1">
      <c r="A83" s="9"/>
      <c r="B83" s="395"/>
      <c r="C83" s="396"/>
      <c r="D83" s="397"/>
      <c r="E83" s="398"/>
      <c r="F83" s="52" t="s">
        <v>37</v>
      </c>
      <c r="G83" s="53" t="str">
        <f t="shared" ref="G83:AK83" si="246">IF(G82&lt;&gt;"",VLOOKUP(G82,$AC$197:$AL$221,9,FALSE),"")</f>
        <v/>
      </c>
      <c r="H83" s="54" t="str">
        <f t="shared" si="246"/>
        <v/>
      </c>
      <c r="I83" s="54" t="str">
        <f t="shared" si="246"/>
        <v/>
      </c>
      <c r="J83" s="54" t="str">
        <f t="shared" si="246"/>
        <v/>
      </c>
      <c r="K83" s="54" t="str">
        <f t="shared" si="246"/>
        <v/>
      </c>
      <c r="L83" s="54" t="str">
        <f t="shared" si="246"/>
        <v/>
      </c>
      <c r="M83" s="55" t="str">
        <f t="shared" si="246"/>
        <v/>
      </c>
      <c r="N83" s="53" t="str">
        <f t="shared" si="246"/>
        <v/>
      </c>
      <c r="O83" s="54" t="str">
        <f t="shared" si="246"/>
        <v/>
      </c>
      <c r="P83" s="54" t="str">
        <f t="shared" si="246"/>
        <v/>
      </c>
      <c r="Q83" s="54" t="str">
        <f t="shared" si="246"/>
        <v/>
      </c>
      <c r="R83" s="54" t="str">
        <f t="shared" si="246"/>
        <v/>
      </c>
      <c r="S83" s="54" t="str">
        <f t="shared" si="246"/>
        <v/>
      </c>
      <c r="T83" s="55" t="str">
        <f t="shared" si="246"/>
        <v/>
      </c>
      <c r="U83" s="53" t="str">
        <f t="shared" si="246"/>
        <v/>
      </c>
      <c r="V83" s="54" t="str">
        <f t="shared" si="246"/>
        <v/>
      </c>
      <c r="W83" s="54" t="str">
        <f t="shared" si="246"/>
        <v/>
      </c>
      <c r="X83" s="54" t="str">
        <f t="shared" si="246"/>
        <v/>
      </c>
      <c r="Y83" s="54" t="str">
        <f t="shared" si="246"/>
        <v/>
      </c>
      <c r="Z83" s="54" t="str">
        <f t="shared" si="246"/>
        <v/>
      </c>
      <c r="AA83" s="55" t="str">
        <f t="shared" si="246"/>
        <v/>
      </c>
      <c r="AB83" s="53" t="str">
        <f t="shared" si="246"/>
        <v/>
      </c>
      <c r="AC83" s="54" t="str">
        <f t="shared" si="246"/>
        <v/>
      </c>
      <c r="AD83" s="54" t="str">
        <f t="shared" si="246"/>
        <v/>
      </c>
      <c r="AE83" s="54" t="str">
        <f t="shared" si="246"/>
        <v/>
      </c>
      <c r="AF83" s="54" t="str">
        <f t="shared" si="246"/>
        <v/>
      </c>
      <c r="AG83" s="54" t="str">
        <f t="shared" si="246"/>
        <v/>
      </c>
      <c r="AH83" s="55" t="str">
        <f t="shared" si="246"/>
        <v/>
      </c>
      <c r="AI83" s="56" t="str">
        <f t="shared" si="246"/>
        <v/>
      </c>
      <c r="AJ83" s="54" t="str">
        <f t="shared" si="246"/>
        <v/>
      </c>
      <c r="AK83" s="54" t="str">
        <f t="shared" si="246"/>
        <v/>
      </c>
      <c r="AL83" s="57">
        <f t="shared" ref="AL83" si="247">SUM(G83:AH83)</f>
        <v>0</v>
      </c>
      <c r="AM83" s="58">
        <f t="shared" ref="AM83" si="248">AL83/4</f>
        <v>0</v>
      </c>
      <c r="AN83" s="59" t="str">
        <f t="shared" ref="AN83:AO83" si="249">IF(C82="","",C82)</f>
        <v/>
      </c>
      <c r="AO83" s="60" t="str">
        <f t="shared" si="249"/>
        <v/>
      </c>
      <c r="AP83" s="61" t="str">
        <f>IF(D82&lt;&gt;"",VLOOKUP(D82,$AU$2:$AV$6,2,FALSE),"")</f>
        <v/>
      </c>
      <c r="AQ83" s="58">
        <f t="shared" ref="AQ83" si="250">ROUNDDOWN(AL83/$AL$6,2)</f>
        <v>0</v>
      </c>
      <c r="AR83" s="58">
        <f t="shared" ref="AR83" si="251">IF(AP83=1,"",AQ83)</f>
        <v>0</v>
      </c>
    </row>
    <row r="84" spans="1:44" ht="15.95" hidden="1" customHeight="1">
      <c r="A84" s="9"/>
      <c r="B84" s="395" t="s">
        <v>83</v>
      </c>
      <c r="C84" s="380"/>
      <c r="D84" s="382"/>
      <c r="E84" s="384"/>
      <c r="F84" s="42" t="s">
        <v>235</v>
      </c>
      <c r="G84" s="64"/>
      <c r="H84" s="44"/>
      <c r="I84" s="43"/>
      <c r="J84" s="43"/>
      <c r="K84" s="43"/>
      <c r="L84" s="43"/>
      <c r="M84" s="45"/>
      <c r="N84" s="64"/>
      <c r="O84" s="44"/>
      <c r="P84" s="43"/>
      <c r="Q84" s="43"/>
      <c r="R84" s="43"/>
      <c r="S84" s="43"/>
      <c r="T84" s="45"/>
      <c r="U84" s="64"/>
      <c r="V84" s="44"/>
      <c r="W84" s="43"/>
      <c r="X84" s="43"/>
      <c r="Y84" s="43"/>
      <c r="Z84" s="43"/>
      <c r="AA84" s="45"/>
      <c r="AB84" s="64"/>
      <c r="AC84" s="44"/>
      <c r="AD84" s="43"/>
      <c r="AE84" s="43"/>
      <c r="AF84" s="43"/>
      <c r="AG84" s="43"/>
      <c r="AH84" s="45"/>
      <c r="AI84" s="46"/>
      <c r="AJ84" s="43"/>
      <c r="AK84" s="43"/>
      <c r="AL84" s="47">
        <f t="shared" ref="AL84" si="252">SUM(G85:AK85)</f>
        <v>0</v>
      </c>
      <c r="AM84" s="48"/>
      <c r="AN84" s="49"/>
      <c r="AO84" s="50"/>
      <c r="AP84" s="48"/>
      <c r="AQ84" s="51"/>
      <c r="AR84" s="51"/>
    </row>
    <row r="85" spans="1:44" ht="15.95" hidden="1" customHeight="1">
      <c r="A85" s="9"/>
      <c r="B85" s="395"/>
      <c r="C85" s="396"/>
      <c r="D85" s="397"/>
      <c r="E85" s="398"/>
      <c r="F85" s="52" t="s">
        <v>37</v>
      </c>
      <c r="G85" s="53" t="str">
        <f t="shared" ref="G85:AK85" si="253">IF(G84&lt;&gt;"",VLOOKUP(G84,$AC$197:$AL$221,9,FALSE),"")</f>
        <v/>
      </c>
      <c r="H85" s="54" t="str">
        <f t="shared" si="253"/>
        <v/>
      </c>
      <c r="I85" s="54" t="str">
        <f t="shared" si="253"/>
        <v/>
      </c>
      <c r="J85" s="54" t="str">
        <f t="shared" si="253"/>
        <v/>
      </c>
      <c r="K85" s="54" t="str">
        <f t="shared" si="253"/>
        <v/>
      </c>
      <c r="L85" s="54" t="str">
        <f t="shared" si="253"/>
        <v/>
      </c>
      <c r="M85" s="55" t="str">
        <f t="shared" si="253"/>
        <v/>
      </c>
      <c r="N85" s="53" t="str">
        <f t="shared" si="253"/>
        <v/>
      </c>
      <c r="O85" s="54" t="str">
        <f t="shared" si="253"/>
        <v/>
      </c>
      <c r="P85" s="54" t="str">
        <f t="shared" si="253"/>
        <v/>
      </c>
      <c r="Q85" s="54" t="str">
        <f t="shared" si="253"/>
        <v/>
      </c>
      <c r="R85" s="54" t="str">
        <f t="shared" si="253"/>
        <v/>
      </c>
      <c r="S85" s="54" t="str">
        <f t="shared" si="253"/>
        <v/>
      </c>
      <c r="T85" s="55" t="str">
        <f t="shared" si="253"/>
        <v/>
      </c>
      <c r="U85" s="53" t="str">
        <f t="shared" si="253"/>
        <v/>
      </c>
      <c r="V85" s="54" t="str">
        <f t="shared" si="253"/>
        <v/>
      </c>
      <c r="W85" s="54" t="str">
        <f t="shared" si="253"/>
        <v/>
      </c>
      <c r="X85" s="54" t="str">
        <f t="shared" si="253"/>
        <v/>
      </c>
      <c r="Y85" s="54" t="str">
        <f t="shared" si="253"/>
        <v/>
      </c>
      <c r="Z85" s="54" t="str">
        <f t="shared" si="253"/>
        <v/>
      </c>
      <c r="AA85" s="55" t="str">
        <f t="shared" si="253"/>
        <v/>
      </c>
      <c r="AB85" s="53" t="str">
        <f t="shared" si="253"/>
        <v/>
      </c>
      <c r="AC85" s="54" t="str">
        <f t="shared" si="253"/>
        <v/>
      </c>
      <c r="AD85" s="54" t="str">
        <f t="shared" si="253"/>
        <v/>
      </c>
      <c r="AE85" s="54" t="str">
        <f t="shared" si="253"/>
        <v/>
      </c>
      <c r="AF85" s="54" t="str">
        <f t="shared" si="253"/>
        <v/>
      </c>
      <c r="AG85" s="54" t="str">
        <f t="shared" si="253"/>
        <v/>
      </c>
      <c r="AH85" s="55" t="str">
        <f t="shared" si="253"/>
        <v/>
      </c>
      <c r="AI85" s="56" t="str">
        <f t="shared" si="253"/>
        <v/>
      </c>
      <c r="AJ85" s="54" t="str">
        <f t="shared" si="253"/>
        <v/>
      </c>
      <c r="AK85" s="54" t="str">
        <f t="shared" si="253"/>
        <v/>
      </c>
      <c r="AL85" s="57">
        <f t="shared" ref="AL85" si="254">SUM(G85:AH85)</f>
        <v>0</v>
      </c>
      <c r="AM85" s="58">
        <f t="shared" ref="AM85" si="255">AL85/4</f>
        <v>0</v>
      </c>
      <c r="AN85" s="59" t="str">
        <f t="shared" ref="AN85:AO85" si="256">IF(C84="","",C84)</f>
        <v/>
      </c>
      <c r="AO85" s="60" t="str">
        <f t="shared" si="256"/>
        <v/>
      </c>
      <c r="AP85" s="61" t="str">
        <f>IF(D84&lt;&gt;"",VLOOKUP(D84,$AU$2:$AV$6,2,FALSE),"")</f>
        <v/>
      </c>
      <c r="AQ85" s="58">
        <f t="shared" ref="AQ85" si="257">ROUNDDOWN(AL85/$AL$6,2)</f>
        <v>0</v>
      </c>
      <c r="AR85" s="58">
        <f t="shared" ref="AR85" si="258">IF(AP85=1,"",AQ85)</f>
        <v>0</v>
      </c>
    </row>
    <row r="86" spans="1:44" ht="15.95" hidden="1" customHeight="1">
      <c r="A86" s="9"/>
      <c r="B86" s="395" t="s">
        <v>84</v>
      </c>
      <c r="C86" s="380"/>
      <c r="D86" s="382"/>
      <c r="E86" s="384"/>
      <c r="F86" s="42" t="s">
        <v>235</v>
      </c>
      <c r="G86" s="64"/>
      <c r="H86" s="44"/>
      <c r="I86" s="43"/>
      <c r="J86" s="43"/>
      <c r="K86" s="43"/>
      <c r="L86" s="43"/>
      <c r="M86" s="45"/>
      <c r="N86" s="64"/>
      <c r="O86" s="44"/>
      <c r="P86" s="43"/>
      <c r="Q86" s="43"/>
      <c r="R86" s="43"/>
      <c r="S86" s="43"/>
      <c r="T86" s="45"/>
      <c r="U86" s="64"/>
      <c r="V86" s="44"/>
      <c r="W86" s="43"/>
      <c r="X86" s="43"/>
      <c r="Y86" s="43"/>
      <c r="Z86" s="43"/>
      <c r="AA86" s="45"/>
      <c r="AB86" s="64"/>
      <c r="AC86" s="44"/>
      <c r="AD86" s="43"/>
      <c r="AE86" s="43"/>
      <c r="AF86" s="43"/>
      <c r="AG86" s="43"/>
      <c r="AH86" s="45"/>
      <c r="AI86" s="65"/>
      <c r="AJ86" s="44"/>
      <c r="AK86" s="44"/>
      <c r="AL86" s="47">
        <f t="shared" ref="AL86" si="259">SUM(G87:AK87)</f>
        <v>0</v>
      </c>
      <c r="AM86" s="48"/>
      <c r="AN86" s="49"/>
      <c r="AO86" s="50"/>
      <c r="AP86" s="48"/>
      <c r="AQ86" s="51"/>
      <c r="AR86" s="51"/>
    </row>
    <row r="87" spans="1:44" ht="15.95" hidden="1" customHeight="1">
      <c r="A87" s="9"/>
      <c r="B87" s="395"/>
      <c r="C87" s="396"/>
      <c r="D87" s="397"/>
      <c r="E87" s="398"/>
      <c r="F87" s="52" t="s">
        <v>37</v>
      </c>
      <c r="G87" s="53" t="str">
        <f t="shared" ref="G87:AK87" si="260">IF(G86&lt;&gt;"",VLOOKUP(G86,$AC$197:$AL$221,9,FALSE),"")</f>
        <v/>
      </c>
      <c r="H87" s="54" t="str">
        <f t="shared" si="260"/>
        <v/>
      </c>
      <c r="I87" s="54" t="str">
        <f t="shared" si="260"/>
        <v/>
      </c>
      <c r="J87" s="54" t="str">
        <f t="shared" si="260"/>
        <v/>
      </c>
      <c r="K87" s="54" t="str">
        <f t="shared" si="260"/>
        <v/>
      </c>
      <c r="L87" s="54" t="str">
        <f t="shared" si="260"/>
        <v/>
      </c>
      <c r="M87" s="55" t="str">
        <f t="shared" si="260"/>
        <v/>
      </c>
      <c r="N87" s="53" t="str">
        <f t="shared" si="260"/>
        <v/>
      </c>
      <c r="O87" s="54" t="str">
        <f t="shared" si="260"/>
        <v/>
      </c>
      <c r="P87" s="54" t="str">
        <f t="shared" si="260"/>
        <v/>
      </c>
      <c r="Q87" s="54" t="str">
        <f t="shared" si="260"/>
        <v/>
      </c>
      <c r="R87" s="54" t="str">
        <f t="shared" si="260"/>
        <v/>
      </c>
      <c r="S87" s="54" t="str">
        <f t="shared" si="260"/>
        <v/>
      </c>
      <c r="T87" s="55" t="str">
        <f t="shared" si="260"/>
        <v/>
      </c>
      <c r="U87" s="53" t="str">
        <f t="shared" si="260"/>
        <v/>
      </c>
      <c r="V87" s="54" t="str">
        <f t="shared" si="260"/>
        <v/>
      </c>
      <c r="W87" s="54" t="str">
        <f t="shared" si="260"/>
        <v/>
      </c>
      <c r="X87" s="54" t="str">
        <f t="shared" si="260"/>
        <v/>
      </c>
      <c r="Y87" s="54" t="str">
        <f t="shared" si="260"/>
        <v/>
      </c>
      <c r="Z87" s="54" t="str">
        <f t="shared" si="260"/>
        <v/>
      </c>
      <c r="AA87" s="55" t="str">
        <f t="shared" si="260"/>
        <v/>
      </c>
      <c r="AB87" s="53" t="str">
        <f t="shared" si="260"/>
        <v/>
      </c>
      <c r="AC87" s="54" t="str">
        <f t="shared" si="260"/>
        <v/>
      </c>
      <c r="AD87" s="54" t="str">
        <f t="shared" si="260"/>
        <v/>
      </c>
      <c r="AE87" s="54" t="str">
        <f t="shared" si="260"/>
        <v/>
      </c>
      <c r="AF87" s="54" t="str">
        <f t="shared" si="260"/>
        <v/>
      </c>
      <c r="AG87" s="54" t="str">
        <f t="shared" si="260"/>
        <v/>
      </c>
      <c r="AH87" s="55" t="str">
        <f t="shared" si="260"/>
        <v/>
      </c>
      <c r="AI87" s="56" t="str">
        <f t="shared" si="260"/>
        <v/>
      </c>
      <c r="AJ87" s="54" t="str">
        <f t="shared" si="260"/>
        <v/>
      </c>
      <c r="AK87" s="54" t="str">
        <f t="shared" si="260"/>
        <v/>
      </c>
      <c r="AL87" s="57">
        <f t="shared" ref="AL87" si="261">SUM(G87:AH87)</f>
        <v>0</v>
      </c>
      <c r="AM87" s="58">
        <f t="shared" ref="AM87" si="262">AL87/4</f>
        <v>0</v>
      </c>
      <c r="AN87" s="59" t="str">
        <f t="shared" ref="AN87:AO87" si="263">IF(C86="","",C86)</f>
        <v/>
      </c>
      <c r="AO87" s="60" t="str">
        <f t="shared" si="263"/>
        <v/>
      </c>
      <c r="AP87" s="61" t="str">
        <f>IF(D86&lt;&gt;"",VLOOKUP(D86,$AU$2:$AV$6,2,FALSE),"")</f>
        <v/>
      </c>
      <c r="AQ87" s="58">
        <f t="shared" ref="AQ87" si="264">ROUNDDOWN(AL87/$AL$6,2)</f>
        <v>0</v>
      </c>
      <c r="AR87" s="58">
        <f t="shared" ref="AR87" si="265">IF(AP87=1,"",AQ87)</f>
        <v>0</v>
      </c>
    </row>
    <row r="88" spans="1:44" ht="15.95" hidden="1" customHeight="1">
      <c r="A88" s="9"/>
      <c r="B88" s="395" t="s">
        <v>85</v>
      </c>
      <c r="C88" s="380"/>
      <c r="D88" s="382"/>
      <c r="E88" s="384"/>
      <c r="F88" s="42" t="s">
        <v>235</v>
      </c>
      <c r="G88" s="64"/>
      <c r="H88" s="44"/>
      <c r="I88" s="43"/>
      <c r="J88" s="43"/>
      <c r="K88" s="43"/>
      <c r="L88" s="43"/>
      <c r="M88" s="45"/>
      <c r="N88" s="64"/>
      <c r="O88" s="44"/>
      <c r="P88" s="43"/>
      <c r="Q88" s="43"/>
      <c r="R88" s="43"/>
      <c r="S88" s="43"/>
      <c r="T88" s="45"/>
      <c r="U88" s="64"/>
      <c r="V88" s="44"/>
      <c r="W88" s="43"/>
      <c r="X88" s="43"/>
      <c r="Y88" s="43"/>
      <c r="Z88" s="43"/>
      <c r="AA88" s="45"/>
      <c r="AB88" s="64"/>
      <c r="AC88" s="44"/>
      <c r="AD88" s="43"/>
      <c r="AE88" s="43"/>
      <c r="AF88" s="43"/>
      <c r="AG88" s="43"/>
      <c r="AH88" s="45"/>
      <c r="AI88" s="65"/>
      <c r="AJ88" s="44"/>
      <c r="AK88" s="44"/>
      <c r="AL88" s="47">
        <f t="shared" ref="AL88" si="266">SUM(G89:AK89)</f>
        <v>0</v>
      </c>
      <c r="AM88" s="48"/>
      <c r="AN88" s="49"/>
      <c r="AO88" s="50"/>
      <c r="AP88" s="48"/>
      <c r="AQ88" s="51"/>
      <c r="AR88" s="51"/>
    </row>
    <row r="89" spans="1:44" ht="15.95" hidden="1" customHeight="1">
      <c r="A89" s="9"/>
      <c r="B89" s="395"/>
      <c r="C89" s="396"/>
      <c r="D89" s="397"/>
      <c r="E89" s="398"/>
      <c r="F89" s="52" t="s">
        <v>37</v>
      </c>
      <c r="G89" s="53" t="str">
        <f t="shared" ref="G89:AK89" si="267">IF(G88&lt;&gt;"",VLOOKUP(G88,$AC$197:$AL$221,9,FALSE),"")</f>
        <v/>
      </c>
      <c r="H89" s="54" t="str">
        <f t="shared" si="267"/>
        <v/>
      </c>
      <c r="I89" s="54" t="str">
        <f t="shared" si="267"/>
        <v/>
      </c>
      <c r="J89" s="54" t="str">
        <f t="shared" si="267"/>
        <v/>
      </c>
      <c r="K89" s="54" t="str">
        <f t="shared" si="267"/>
        <v/>
      </c>
      <c r="L89" s="54" t="str">
        <f t="shared" si="267"/>
        <v/>
      </c>
      <c r="M89" s="55" t="str">
        <f t="shared" si="267"/>
        <v/>
      </c>
      <c r="N89" s="53" t="str">
        <f t="shared" si="267"/>
        <v/>
      </c>
      <c r="O89" s="54" t="str">
        <f t="shared" si="267"/>
        <v/>
      </c>
      <c r="P89" s="54" t="str">
        <f t="shared" si="267"/>
        <v/>
      </c>
      <c r="Q89" s="54" t="str">
        <f t="shared" si="267"/>
        <v/>
      </c>
      <c r="R89" s="54" t="str">
        <f t="shared" si="267"/>
        <v/>
      </c>
      <c r="S89" s="54" t="str">
        <f t="shared" si="267"/>
        <v/>
      </c>
      <c r="T89" s="55" t="str">
        <f t="shared" si="267"/>
        <v/>
      </c>
      <c r="U89" s="53" t="str">
        <f t="shared" si="267"/>
        <v/>
      </c>
      <c r="V89" s="54" t="str">
        <f t="shared" si="267"/>
        <v/>
      </c>
      <c r="W89" s="54" t="str">
        <f t="shared" si="267"/>
        <v/>
      </c>
      <c r="X89" s="54" t="str">
        <f t="shared" si="267"/>
        <v/>
      </c>
      <c r="Y89" s="54" t="str">
        <f t="shared" si="267"/>
        <v/>
      </c>
      <c r="Z89" s="54" t="str">
        <f t="shared" si="267"/>
        <v/>
      </c>
      <c r="AA89" s="55" t="str">
        <f t="shared" si="267"/>
        <v/>
      </c>
      <c r="AB89" s="53" t="str">
        <f t="shared" si="267"/>
        <v/>
      </c>
      <c r="AC89" s="54" t="str">
        <f t="shared" si="267"/>
        <v/>
      </c>
      <c r="AD89" s="54" t="str">
        <f t="shared" si="267"/>
        <v/>
      </c>
      <c r="AE89" s="54" t="str">
        <f t="shared" si="267"/>
        <v/>
      </c>
      <c r="AF89" s="54" t="str">
        <f t="shared" si="267"/>
        <v/>
      </c>
      <c r="AG89" s="54" t="str">
        <f t="shared" si="267"/>
        <v/>
      </c>
      <c r="AH89" s="55" t="str">
        <f t="shared" si="267"/>
        <v/>
      </c>
      <c r="AI89" s="56" t="str">
        <f t="shared" si="267"/>
        <v/>
      </c>
      <c r="AJ89" s="54" t="str">
        <f t="shared" si="267"/>
        <v/>
      </c>
      <c r="AK89" s="54" t="str">
        <f t="shared" si="267"/>
        <v/>
      </c>
      <c r="AL89" s="57">
        <f t="shared" ref="AL89" si="268">SUM(G89:AH89)</f>
        <v>0</v>
      </c>
      <c r="AM89" s="58">
        <f t="shared" ref="AM89" si="269">AL89/4</f>
        <v>0</v>
      </c>
      <c r="AN89" s="59" t="str">
        <f t="shared" ref="AN89:AO89" si="270">IF(C88="","",C88)</f>
        <v/>
      </c>
      <c r="AO89" s="60" t="str">
        <f t="shared" si="270"/>
        <v/>
      </c>
      <c r="AP89" s="61" t="str">
        <f>IF(D88&lt;&gt;"",VLOOKUP(D88,$AU$2:$AV$6,2,FALSE),"")</f>
        <v/>
      </c>
      <c r="AQ89" s="58">
        <f t="shared" ref="AQ89" si="271">ROUNDDOWN(AL89/$AL$6,2)</f>
        <v>0</v>
      </c>
      <c r="AR89" s="58">
        <f t="shared" ref="AR89" si="272">IF(AP89=1,"",AQ89)</f>
        <v>0</v>
      </c>
    </row>
    <row r="90" spans="1:44" ht="15.95" hidden="1" customHeight="1">
      <c r="A90" s="9"/>
      <c r="B90" s="395" t="s">
        <v>87</v>
      </c>
      <c r="C90" s="380"/>
      <c r="D90" s="382"/>
      <c r="E90" s="384"/>
      <c r="F90" s="42" t="s">
        <v>235</v>
      </c>
      <c r="G90" s="64"/>
      <c r="H90" s="44"/>
      <c r="I90" s="43"/>
      <c r="J90" s="43"/>
      <c r="K90" s="43"/>
      <c r="L90" s="43"/>
      <c r="M90" s="45"/>
      <c r="N90" s="64"/>
      <c r="O90" s="44"/>
      <c r="P90" s="43"/>
      <c r="Q90" s="43"/>
      <c r="R90" s="43"/>
      <c r="S90" s="43"/>
      <c r="T90" s="45"/>
      <c r="U90" s="64"/>
      <c r="V90" s="44"/>
      <c r="W90" s="43"/>
      <c r="X90" s="43"/>
      <c r="Y90" s="43"/>
      <c r="Z90" s="43"/>
      <c r="AA90" s="45"/>
      <c r="AB90" s="64"/>
      <c r="AC90" s="44"/>
      <c r="AD90" s="43"/>
      <c r="AE90" s="43"/>
      <c r="AF90" s="43"/>
      <c r="AG90" s="43"/>
      <c r="AH90" s="45"/>
      <c r="AI90" s="46"/>
      <c r="AJ90" s="43"/>
      <c r="AK90" s="43"/>
      <c r="AL90" s="47">
        <f t="shared" ref="AL90" si="273">SUM(G91:AK91)</f>
        <v>0</v>
      </c>
      <c r="AM90" s="48"/>
      <c r="AN90" s="49"/>
      <c r="AO90" s="50"/>
      <c r="AP90" s="48"/>
      <c r="AQ90" s="51"/>
      <c r="AR90" s="51"/>
    </row>
    <row r="91" spans="1:44" ht="15.95" hidden="1" customHeight="1">
      <c r="A91" s="9"/>
      <c r="B91" s="395"/>
      <c r="C91" s="396"/>
      <c r="D91" s="397"/>
      <c r="E91" s="398"/>
      <c r="F91" s="52" t="s">
        <v>37</v>
      </c>
      <c r="G91" s="53" t="str">
        <f t="shared" ref="G91:AK91" si="274">IF(G90&lt;&gt;"",VLOOKUP(G90,$AC$197:$AL$221,9,FALSE),"")</f>
        <v/>
      </c>
      <c r="H91" s="54" t="str">
        <f t="shared" si="274"/>
        <v/>
      </c>
      <c r="I91" s="54" t="str">
        <f t="shared" si="274"/>
        <v/>
      </c>
      <c r="J91" s="54" t="str">
        <f t="shared" si="274"/>
        <v/>
      </c>
      <c r="K91" s="54" t="str">
        <f t="shared" si="274"/>
        <v/>
      </c>
      <c r="L91" s="54" t="str">
        <f t="shared" si="274"/>
        <v/>
      </c>
      <c r="M91" s="55" t="str">
        <f t="shared" si="274"/>
        <v/>
      </c>
      <c r="N91" s="53" t="str">
        <f t="shared" si="274"/>
        <v/>
      </c>
      <c r="O91" s="54" t="str">
        <f t="shared" si="274"/>
        <v/>
      </c>
      <c r="P91" s="54" t="str">
        <f t="shared" si="274"/>
        <v/>
      </c>
      <c r="Q91" s="54" t="str">
        <f t="shared" si="274"/>
        <v/>
      </c>
      <c r="R91" s="54" t="str">
        <f t="shared" si="274"/>
        <v/>
      </c>
      <c r="S91" s="54" t="str">
        <f t="shared" si="274"/>
        <v/>
      </c>
      <c r="T91" s="55" t="str">
        <f t="shared" si="274"/>
        <v/>
      </c>
      <c r="U91" s="53" t="str">
        <f t="shared" si="274"/>
        <v/>
      </c>
      <c r="V91" s="54" t="str">
        <f t="shared" si="274"/>
        <v/>
      </c>
      <c r="W91" s="54" t="str">
        <f t="shared" si="274"/>
        <v/>
      </c>
      <c r="X91" s="54" t="str">
        <f t="shared" si="274"/>
        <v/>
      </c>
      <c r="Y91" s="54" t="str">
        <f t="shared" si="274"/>
        <v/>
      </c>
      <c r="Z91" s="54" t="str">
        <f t="shared" si="274"/>
        <v/>
      </c>
      <c r="AA91" s="55" t="str">
        <f t="shared" si="274"/>
        <v/>
      </c>
      <c r="AB91" s="53" t="str">
        <f t="shared" si="274"/>
        <v/>
      </c>
      <c r="AC91" s="54" t="str">
        <f t="shared" si="274"/>
        <v/>
      </c>
      <c r="AD91" s="54" t="str">
        <f t="shared" si="274"/>
        <v/>
      </c>
      <c r="AE91" s="54" t="str">
        <f t="shared" si="274"/>
        <v/>
      </c>
      <c r="AF91" s="54" t="str">
        <f t="shared" si="274"/>
        <v/>
      </c>
      <c r="AG91" s="54" t="str">
        <f t="shared" si="274"/>
        <v/>
      </c>
      <c r="AH91" s="55" t="str">
        <f t="shared" si="274"/>
        <v/>
      </c>
      <c r="AI91" s="56" t="str">
        <f t="shared" si="274"/>
        <v/>
      </c>
      <c r="AJ91" s="54" t="str">
        <f t="shared" si="274"/>
        <v/>
      </c>
      <c r="AK91" s="54" t="str">
        <f t="shared" si="274"/>
        <v/>
      </c>
      <c r="AL91" s="57">
        <f t="shared" ref="AL91" si="275">SUM(G91:AH91)</f>
        <v>0</v>
      </c>
      <c r="AM91" s="58">
        <f t="shared" ref="AM91" si="276">AL91/4</f>
        <v>0</v>
      </c>
      <c r="AN91" s="59" t="str">
        <f t="shared" ref="AN91:AO91" si="277">IF(C90="","",C90)</f>
        <v/>
      </c>
      <c r="AO91" s="60" t="str">
        <f t="shared" si="277"/>
        <v/>
      </c>
      <c r="AP91" s="61" t="str">
        <f>IF(D90&lt;&gt;"",VLOOKUP(D90,$AU$2:$AV$6,2,FALSE),"")</f>
        <v/>
      </c>
      <c r="AQ91" s="58">
        <f t="shared" ref="AQ91" si="278">ROUNDDOWN(AL91/$AL$6,2)</f>
        <v>0</v>
      </c>
      <c r="AR91" s="58">
        <f t="shared" ref="AR91" si="279">IF(AP91=1,"",AQ91)</f>
        <v>0</v>
      </c>
    </row>
    <row r="92" spans="1:44" ht="15.95" hidden="1" customHeight="1">
      <c r="A92" s="9"/>
      <c r="B92" s="395" t="s">
        <v>88</v>
      </c>
      <c r="C92" s="380"/>
      <c r="D92" s="382"/>
      <c r="E92" s="384"/>
      <c r="F92" s="42" t="s">
        <v>235</v>
      </c>
      <c r="G92" s="64"/>
      <c r="H92" s="44"/>
      <c r="I92" s="43"/>
      <c r="J92" s="43"/>
      <c r="K92" s="43"/>
      <c r="L92" s="43"/>
      <c r="M92" s="45"/>
      <c r="N92" s="64"/>
      <c r="O92" s="44"/>
      <c r="P92" s="43"/>
      <c r="Q92" s="43"/>
      <c r="R92" s="43"/>
      <c r="S92" s="43"/>
      <c r="T92" s="45"/>
      <c r="U92" s="64"/>
      <c r="V92" s="44"/>
      <c r="W92" s="43"/>
      <c r="X92" s="43"/>
      <c r="Y92" s="43"/>
      <c r="Z92" s="43"/>
      <c r="AA92" s="45"/>
      <c r="AB92" s="64"/>
      <c r="AC92" s="44"/>
      <c r="AD92" s="43"/>
      <c r="AE92" s="43"/>
      <c r="AF92" s="43"/>
      <c r="AG92" s="43"/>
      <c r="AH92" s="45"/>
      <c r="AI92" s="46"/>
      <c r="AJ92" s="43"/>
      <c r="AK92" s="43"/>
      <c r="AL92" s="47">
        <f t="shared" ref="AL92" si="280">SUM(G93:AK93)</f>
        <v>0</v>
      </c>
      <c r="AM92" s="48"/>
      <c r="AN92" s="49"/>
      <c r="AO92" s="50"/>
      <c r="AP92" s="48"/>
      <c r="AQ92" s="51"/>
      <c r="AR92" s="51"/>
    </row>
    <row r="93" spans="1:44" ht="15.95" hidden="1" customHeight="1">
      <c r="A93" s="9"/>
      <c r="B93" s="395"/>
      <c r="C93" s="396"/>
      <c r="D93" s="397"/>
      <c r="E93" s="398"/>
      <c r="F93" s="52" t="s">
        <v>37</v>
      </c>
      <c r="G93" s="53" t="str">
        <f t="shared" ref="G93:AK93" si="281">IF(G92&lt;&gt;"",VLOOKUP(G92,$AC$197:$AL$221,9,FALSE),"")</f>
        <v/>
      </c>
      <c r="H93" s="54" t="str">
        <f t="shared" si="281"/>
        <v/>
      </c>
      <c r="I93" s="54" t="str">
        <f t="shared" si="281"/>
        <v/>
      </c>
      <c r="J93" s="54" t="str">
        <f t="shared" si="281"/>
        <v/>
      </c>
      <c r="K93" s="54" t="str">
        <f t="shared" si="281"/>
        <v/>
      </c>
      <c r="L93" s="54" t="str">
        <f t="shared" si="281"/>
        <v/>
      </c>
      <c r="M93" s="55" t="str">
        <f t="shared" si="281"/>
        <v/>
      </c>
      <c r="N93" s="53" t="str">
        <f t="shared" si="281"/>
        <v/>
      </c>
      <c r="O93" s="54" t="str">
        <f t="shared" si="281"/>
        <v/>
      </c>
      <c r="P93" s="54" t="str">
        <f t="shared" si="281"/>
        <v/>
      </c>
      <c r="Q93" s="54" t="str">
        <f t="shared" si="281"/>
        <v/>
      </c>
      <c r="R93" s="54" t="str">
        <f t="shared" si="281"/>
        <v/>
      </c>
      <c r="S93" s="54" t="str">
        <f t="shared" si="281"/>
        <v/>
      </c>
      <c r="T93" s="55" t="str">
        <f t="shared" si="281"/>
        <v/>
      </c>
      <c r="U93" s="53" t="str">
        <f t="shared" si="281"/>
        <v/>
      </c>
      <c r="V93" s="54" t="str">
        <f t="shared" si="281"/>
        <v/>
      </c>
      <c r="W93" s="54" t="str">
        <f t="shared" si="281"/>
        <v/>
      </c>
      <c r="X93" s="54" t="str">
        <f t="shared" si="281"/>
        <v/>
      </c>
      <c r="Y93" s="54" t="str">
        <f t="shared" si="281"/>
        <v/>
      </c>
      <c r="Z93" s="54" t="str">
        <f t="shared" si="281"/>
        <v/>
      </c>
      <c r="AA93" s="55" t="str">
        <f t="shared" si="281"/>
        <v/>
      </c>
      <c r="AB93" s="53" t="str">
        <f t="shared" si="281"/>
        <v/>
      </c>
      <c r="AC93" s="54" t="str">
        <f t="shared" si="281"/>
        <v/>
      </c>
      <c r="AD93" s="54" t="str">
        <f t="shared" si="281"/>
        <v/>
      </c>
      <c r="AE93" s="54" t="str">
        <f t="shared" si="281"/>
        <v/>
      </c>
      <c r="AF93" s="54" t="str">
        <f t="shared" si="281"/>
        <v/>
      </c>
      <c r="AG93" s="54" t="str">
        <f t="shared" si="281"/>
        <v/>
      </c>
      <c r="AH93" s="55" t="str">
        <f t="shared" si="281"/>
        <v/>
      </c>
      <c r="AI93" s="56" t="str">
        <f t="shared" si="281"/>
        <v/>
      </c>
      <c r="AJ93" s="54" t="str">
        <f t="shared" si="281"/>
        <v/>
      </c>
      <c r="AK93" s="54" t="str">
        <f t="shared" si="281"/>
        <v/>
      </c>
      <c r="AL93" s="57">
        <f t="shared" ref="AL93" si="282">SUM(G93:AH93)</f>
        <v>0</v>
      </c>
      <c r="AM93" s="58">
        <f t="shared" ref="AM93" si="283">AL93/4</f>
        <v>0</v>
      </c>
      <c r="AN93" s="59" t="str">
        <f t="shared" ref="AN93:AO93" si="284">IF(C92="","",C92)</f>
        <v/>
      </c>
      <c r="AO93" s="60" t="str">
        <f t="shared" si="284"/>
        <v/>
      </c>
      <c r="AP93" s="61" t="str">
        <f>IF(D92&lt;&gt;"",VLOOKUP(D92,$AU$2:$AV$6,2,FALSE),"")</f>
        <v/>
      </c>
      <c r="AQ93" s="58">
        <f t="shared" ref="AQ93" si="285">ROUNDDOWN(AL93/$AL$6,2)</f>
        <v>0</v>
      </c>
      <c r="AR93" s="58">
        <f t="shared" ref="AR93" si="286">IF(AP93=1,"",AQ93)</f>
        <v>0</v>
      </c>
    </row>
    <row r="94" spans="1:44" ht="15.95" hidden="1" customHeight="1">
      <c r="A94" s="9"/>
      <c r="B94" s="395" t="s">
        <v>89</v>
      </c>
      <c r="C94" s="380"/>
      <c r="D94" s="382"/>
      <c r="E94" s="384"/>
      <c r="F94" s="42" t="s">
        <v>235</v>
      </c>
      <c r="G94" s="64"/>
      <c r="H94" s="44"/>
      <c r="I94" s="43"/>
      <c r="J94" s="43"/>
      <c r="K94" s="43"/>
      <c r="L94" s="43"/>
      <c r="M94" s="45"/>
      <c r="N94" s="64"/>
      <c r="O94" s="44"/>
      <c r="P94" s="43"/>
      <c r="Q94" s="43"/>
      <c r="R94" s="43"/>
      <c r="S94" s="43"/>
      <c r="T94" s="45"/>
      <c r="U94" s="64"/>
      <c r="V94" s="44"/>
      <c r="W94" s="43"/>
      <c r="X94" s="43"/>
      <c r="Y94" s="43"/>
      <c r="Z94" s="43"/>
      <c r="AA94" s="45"/>
      <c r="AB94" s="64"/>
      <c r="AC94" s="44"/>
      <c r="AD94" s="43"/>
      <c r="AE94" s="43"/>
      <c r="AF94" s="43"/>
      <c r="AG94" s="43"/>
      <c r="AH94" s="45"/>
      <c r="AI94" s="65"/>
      <c r="AJ94" s="44"/>
      <c r="AK94" s="44"/>
      <c r="AL94" s="47">
        <f t="shared" ref="AL94" si="287">SUM(G95:AK95)</f>
        <v>0</v>
      </c>
      <c r="AM94" s="48"/>
      <c r="AN94" s="49"/>
      <c r="AO94" s="50"/>
      <c r="AP94" s="48"/>
      <c r="AQ94" s="51"/>
      <c r="AR94" s="51"/>
    </row>
    <row r="95" spans="1:44" ht="15.95" hidden="1" customHeight="1">
      <c r="A95" s="9"/>
      <c r="B95" s="395"/>
      <c r="C95" s="396"/>
      <c r="D95" s="397"/>
      <c r="E95" s="398"/>
      <c r="F95" s="52" t="s">
        <v>37</v>
      </c>
      <c r="G95" s="53" t="str">
        <f t="shared" ref="G95:AK95" si="288">IF(G94&lt;&gt;"",VLOOKUP(G94,$AC$197:$AL$221,9,FALSE),"")</f>
        <v/>
      </c>
      <c r="H95" s="54" t="str">
        <f t="shared" si="288"/>
        <v/>
      </c>
      <c r="I95" s="54" t="str">
        <f t="shared" si="288"/>
        <v/>
      </c>
      <c r="J95" s="54" t="str">
        <f t="shared" si="288"/>
        <v/>
      </c>
      <c r="K95" s="54" t="str">
        <f t="shared" si="288"/>
        <v/>
      </c>
      <c r="L95" s="54" t="str">
        <f t="shared" si="288"/>
        <v/>
      </c>
      <c r="M95" s="55" t="str">
        <f t="shared" si="288"/>
        <v/>
      </c>
      <c r="N95" s="53" t="str">
        <f t="shared" si="288"/>
        <v/>
      </c>
      <c r="O95" s="54" t="str">
        <f t="shared" si="288"/>
        <v/>
      </c>
      <c r="P95" s="54" t="str">
        <f t="shared" si="288"/>
        <v/>
      </c>
      <c r="Q95" s="54" t="str">
        <f t="shared" si="288"/>
        <v/>
      </c>
      <c r="R95" s="54" t="str">
        <f t="shared" si="288"/>
        <v/>
      </c>
      <c r="S95" s="54" t="str">
        <f t="shared" si="288"/>
        <v/>
      </c>
      <c r="T95" s="55" t="str">
        <f t="shared" si="288"/>
        <v/>
      </c>
      <c r="U95" s="53" t="str">
        <f t="shared" si="288"/>
        <v/>
      </c>
      <c r="V95" s="54" t="str">
        <f t="shared" si="288"/>
        <v/>
      </c>
      <c r="W95" s="54" t="str">
        <f t="shared" si="288"/>
        <v/>
      </c>
      <c r="X95" s="54" t="str">
        <f t="shared" si="288"/>
        <v/>
      </c>
      <c r="Y95" s="54" t="str">
        <f t="shared" si="288"/>
        <v/>
      </c>
      <c r="Z95" s="54" t="str">
        <f t="shared" si="288"/>
        <v/>
      </c>
      <c r="AA95" s="55" t="str">
        <f t="shared" si="288"/>
        <v/>
      </c>
      <c r="AB95" s="53" t="str">
        <f t="shared" si="288"/>
        <v/>
      </c>
      <c r="AC95" s="54" t="str">
        <f t="shared" si="288"/>
        <v/>
      </c>
      <c r="AD95" s="54" t="str">
        <f t="shared" si="288"/>
        <v/>
      </c>
      <c r="AE95" s="54" t="str">
        <f t="shared" si="288"/>
        <v/>
      </c>
      <c r="AF95" s="54" t="str">
        <f t="shared" si="288"/>
        <v/>
      </c>
      <c r="AG95" s="54" t="str">
        <f t="shared" si="288"/>
        <v/>
      </c>
      <c r="AH95" s="55" t="str">
        <f t="shared" si="288"/>
        <v/>
      </c>
      <c r="AI95" s="56" t="str">
        <f t="shared" si="288"/>
        <v/>
      </c>
      <c r="AJ95" s="54" t="str">
        <f t="shared" si="288"/>
        <v/>
      </c>
      <c r="AK95" s="54" t="str">
        <f t="shared" si="288"/>
        <v/>
      </c>
      <c r="AL95" s="57">
        <f t="shared" ref="AL95" si="289">SUM(G95:AH95)</f>
        <v>0</v>
      </c>
      <c r="AM95" s="58">
        <f t="shared" ref="AM95" si="290">AL95/4</f>
        <v>0</v>
      </c>
      <c r="AN95" s="59" t="str">
        <f t="shared" ref="AN95:AO95" si="291">IF(C94="","",C94)</f>
        <v/>
      </c>
      <c r="AO95" s="60" t="str">
        <f t="shared" si="291"/>
        <v/>
      </c>
      <c r="AP95" s="61" t="str">
        <f>IF(D94&lt;&gt;"",VLOOKUP(D94,$AU$2:$AV$6,2,FALSE),"")</f>
        <v/>
      </c>
      <c r="AQ95" s="58">
        <f t="shared" ref="AQ95" si="292">ROUNDDOWN(AL95/$AL$6,2)</f>
        <v>0</v>
      </c>
      <c r="AR95" s="58">
        <f t="shared" ref="AR95" si="293">IF(AP95=1,"",AQ95)</f>
        <v>0</v>
      </c>
    </row>
    <row r="96" spans="1:44" ht="15.95" hidden="1" customHeight="1">
      <c r="A96" s="9"/>
      <c r="B96" s="395" t="s">
        <v>90</v>
      </c>
      <c r="C96" s="380"/>
      <c r="D96" s="382"/>
      <c r="E96" s="384"/>
      <c r="F96" s="42" t="s">
        <v>235</v>
      </c>
      <c r="G96" s="64"/>
      <c r="H96" s="44"/>
      <c r="I96" s="43"/>
      <c r="J96" s="43"/>
      <c r="K96" s="43"/>
      <c r="L96" s="43"/>
      <c r="M96" s="45"/>
      <c r="N96" s="64"/>
      <c r="O96" s="44"/>
      <c r="P96" s="43"/>
      <c r="Q96" s="43"/>
      <c r="R96" s="43"/>
      <c r="S96" s="43"/>
      <c r="T96" s="45"/>
      <c r="U96" s="64"/>
      <c r="V96" s="44"/>
      <c r="W96" s="43"/>
      <c r="X96" s="43"/>
      <c r="Y96" s="43"/>
      <c r="Z96" s="43"/>
      <c r="AA96" s="45"/>
      <c r="AB96" s="64"/>
      <c r="AC96" s="44"/>
      <c r="AD96" s="43"/>
      <c r="AE96" s="43"/>
      <c r="AF96" s="43"/>
      <c r="AG96" s="43"/>
      <c r="AH96" s="45"/>
      <c r="AI96" s="65"/>
      <c r="AJ96" s="44"/>
      <c r="AK96" s="44"/>
      <c r="AL96" s="47">
        <f t="shared" ref="AL96" si="294">SUM(G97:AK97)</f>
        <v>0</v>
      </c>
      <c r="AM96" s="48"/>
      <c r="AN96" s="49"/>
      <c r="AO96" s="50"/>
      <c r="AP96" s="48"/>
      <c r="AQ96" s="51"/>
      <c r="AR96" s="51"/>
    </row>
    <row r="97" spans="1:44" ht="15.95" hidden="1" customHeight="1">
      <c r="A97" s="9"/>
      <c r="B97" s="395"/>
      <c r="C97" s="396"/>
      <c r="D97" s="397"/>
      <c r="E97" s="398"/>
      <c r="F97" s="52" t="s">
        <v>37</v>
      </c>
      <c r="G97" s="53" t="str">
        <f t="shared" ref="G97:AK97" si="295">IF(G96&lt;&gt;"",VLOOKUP(G96,$AC$197:$AL$221,9,FALSE),"")</f>
        <v/>
      </c>
      <c r="H97" s="54" t="str">
        <f t="shared" si="295"/>
        <v/>
      </c>
      <c r="I97" s="54" t="str">
        <f t="shared" si="295"/>
        <v/>
      </c>
      <c r="J97" s="54" t="str">
        <f t="shared" si="295"/>
        <v/>
      </c>
      <c r="K97" s="54" t="str">
        <f t="shared" si="295"/>
        <v/>
      </c>
      <c r="L97" s="54" t="str">
        <f t="shared" si="295"/>
        <v/>
      </c>
      <c r="M97" s="55" t="str">
        <f t="shared" si="295"/>
        <v/>
      </c>
      <c r="N97" s="53" t="str">
        <f t="shared" si="295"/>
        <v/>
      </c>
      <c r="O97" s="54" t="str">
        <f t="shared" si="295"/>
        <v/>
      </c>
      <c r="P97" s="54" t="str">
        <f t="shared" si="295"/>
        <v/>
      </c>
      <c r="Q97" s="54" t="str">
        <f t="shared" si="295"/>
        <v/>
      </c>
      <c r="R97" s="54" t="str">
        <f t="shared" si="295"/>
        <v/>
      </c>
      <c r="S97" s="54" t="str">
        <f t="shared" si="295"/>
        <v/>
      </c>
      <c r="T97" s="55" t="str">
        <f t="shared" si="295"/>
        <v/>
      </c>
      <c r="U97" s="53" t="str">
        <f t="shared" si="295"/>
        <v/>
      </c>
      <c r="V97" s="54" t="str">
        <f t="shared" si="295"/>
        <v/>
      </c>
      <c r="W97" s="54" t="str">
        <f t="shared" si="295"/>
        <v/>
      </c>
      <c r="X97" s="54" t="str">
        <f t="shared" si="295"/>
        <v/>
      </c>
      <c r="Y97" s="54" t="str">
        <f t="shared" si="295"/>
        <v/>
      </c>
      <c r="Z97" s="54" t="str">
        <f t="shared" si="295"/>
        <v/>
      </c>
      <c r="AA97" s="55" t="str">
        <f t="shared" si="295"/>
        <v/>
      </c>
      <c r="AB97" s="53" t="str">
        <f t="shared" si="295"/>
        <v/>
      </c>
      <c r="AC97" s="54" t="str">
        <f t="shared" si="295"/>
        <v/>
      </c>
      <c r="AD97" s="54" t="str">
        <f t="shared" si="295"/>
        <v/>
      </c>
      <c r="AE97" s="54" t="str">
        <f t="shared" si="295"/>
        <v/>
      </c>
      <c r="AF97" s="54" t="str">
        <f t="shared" si="295"/>
        <v/>
      </c>
      <c r="AG97" s="54" t="str">
        <f t="shared" si="295"/>
        <v/>
      </c>
      <c r="AH97" s="55" t="str">
        <f t="shared" si="295"/>
        <v/>
      </c>
      <c r="AI97" s="56" t="str">
        <f t="shared" si="295"/>
        <v/>
      </c>
      <c r="AJ97" s="54" t="str">
        <f t="shared" si="295"/>
        <v/>
      </c>
      <c r="AK97" s="54" t="str">
        <f t="shared" si="295"/>
        <v/>
      </c>
      <c r="AL97" s="57">
        <f t="shared" ref="AL97" si="296">SUM(G97:AH97)</f>
        <v>0</v>
      </c>
      <c r="AM97" s="58">
        <f t="shared" ref="AM97" si="297">AL97/4</f>
        <v>0</v>
      </c>
      <c r="AN97" s="59" t="str">
        <f t="shared" ref="AN97:AO97" si="298">IF(C96="","",C96)</f>
        <v/>
      </c>
      <c r="AO97" s="60" t="str">
        <f t="shared" si="298"/>
        <v/>
      </c>
      <c r="AP97" s="61" t="str">
        <f>IF(D96&lt;&gt;"",VLOOKUP(D96,$AU$2:$AV$6,2,FALSE),"")</f>
        <v/>
      </c>
      <c r="AQ97" s="58">
        <f t="shared" ref="AQ97" si="299">ROUNDDOWN(AL97/$AL$6,2)</f>
        <v>0</v>
      </c>
      <c r="AR97" s="58">
        <f t="shared" ref="AR97" si="300">IF(AP97=1,"",AQ97)</f>
        <v>0</v>
      </c>
    </row>
    <row r="98" spans="1:44" ht="15.95" hidden="1" customHeight="1">
      <c r="A98" s="9"/>
      <c r="B98" s="395" t="s">
        <v>91</v>
      </c>
      <c r="C98" s="380"/>
      <c r="D98" s="382"/>
      <c r="E98" s="384"/>
      <c r="F98" s="42" t="s">
        <v>235</v>
      </c>
      <c r="G98" s="64"/>
      <c r="H98" s="44"/>
      <c r="I98" s="43"/>
      <c r="J98" s="43"/>
      <c r="K98" s="43"/>
      <c r="L98" s="43"/>
      <c r="M98" s="45"/>
      <c r="N98" s="64"/>
      <c r="O98" s="44"/>
      <c r="P98" s="43"/>
      <c r="Q98" s="43"/>
      <c r="R98" s="43"/>
      <c r="S98" s="43"/>
      <c r="T98" s="45"/>
      <c r="U98" s="64"/>
      <c r="V98" s="44"/>
      <c r="W98" s="43"/>
      <c r="X98" s="43"/>
      <c r="Y98" s="43"/>
      <c r="Z98" s="43"/>
      <c r="AA98" s="45"/>
      <c r="AB98" s="64"/>
      <c r="AC98" s="44"/>
      <c r="AD98" s="43"/>
      <c r="AE98" s="43"/>
      <c r="AF98" s="43"/>
      <c r="AG98" s="43"/>
      <c r="AH98" s="45"/>
      <c r="AI98" s="46"/>
      <c r="AJ98" s="43"/>
      <c r="AK98" s="43"/>
      <c r="AL98" s="47">
        <f t="shared" ref="AL98" si="301">SUM(G99:AK99)</f>
        <v>0</v>
      </c>
      <c r="AM98" s="48"/>
      <c r="AN98" s="49"/>
      <c r="AO98" s="50"/>
      <c r="AP98" s="48"/>
      <c r="AQ98" s="51"/>
      <c r="AR98" s="51"/>
    </row>
    <row r="99" spans="1:44" ht="15.95" hidden="1" customHeight="1">
      <c r="A99" s="9"/>
      <c r="B99" s="395"/>
      <c r="C99" s="396"/>
      <c r="D99" s="397"/>
      <c r="E99" s="398"/>
      <c r="F99" s="52" t="s">
        <v>37</v>
      </c>
      <c r="G99" s="53" t="str">
        <f t="shared" ref="G99:AK99" si="302">IF(G98&lt;&gt;"",VLOOKUP(G98,$AC$197:$AL$221,9,FALSE),"")</f>
        <v/>
      </c>
      <c r="H99" s="54" t="str">
        <f t="shared" si="302"/>
        <v/>
      </c>
      <c r="I99" s="54" t="str">
        <f t="shared" si="302"/>
        <v/>
      </c>
      <c r="J99" s="54" t="str">
        <f t="shared" si="302"/>
        <v/>
      </c>
      <c r="K99" s="54" t="str">
        <f t="shared" si="302"/>
        <v/>
      </c>
      <c r="L99" s="54" t="str">
        <f t="shared" si="302"/>
        <v/>
      </c>
      <c r="M99" s="55" t="str">
        <f t="shared" si="302"/>
        <v/>
      </c>
      <c r="N99" s="53" t="str">
        <f t="shared" si="302"/>
        <v/>
      </c>
      <c r="O99" s="54" t="str">
        <f t="shared" si="302"/>
        <v/>
      </c>
      <c r="P99" s="54" t="str">
        <f t="shared" si="302"/>
        <v/>
      </c>
      <c r="Q99" s="54" t="str">
        <f t="shared" si="302"/>
        <v/>
      </c>
      <c r="R99" s="54" t="str">
        <f t="shared" si="302"/>
        <v/>
      </c>
      <c r="S99" s="54" t="str">
        <f t="shared" si="302"/>
        <v/>
      </c>
      <c r="T99" s="55" t="str">
        <f t="shared" si="302"/>
        <v/>
      </c>
      <c r="U99" s="53" t="str">
        <f t="shared" si="302"/>
        <v/>
      </c>
      <c r="V99" s="54" t="str">
        <f t="shared" si="302"/>
        <v/>
      </c>
      <c r="W99" s="54" t="str">
        <f t="shared" si="302"/>
        <v/>
      </c>
      <c r="X99" s="54" t="str">
        <f t="shared" si="302"/>
        <v/>
      </c>
      <c r="Y99" s="54" t="str">
        <f t="shared" si="302"/>
        <v/>
      </c>
      <c r="Z99" s="54" t="str">
        <f t="shared" si="302"/>
        <v/>
      </c>
      <c r="AA99" s="55" t="str">
        <f t="shared" si="302"/>
        <v/>
      </c>
      <c r="AB99" s="53" t="str">
        <f t="shared" si="302"/>
        <v/>
      </c>
      <c r="AC99" s="54" t="str">
        <f t="shared" si="302"/>
        <v/>
      </c>
      <c r="AD99" s="54" t="str">
        <f t="shared" si="302"/>
        <v/>
      </c>
      <c r="AE99" s="54" t="str">
        <f t="shared" si="302"/>
        <v/>
      </c>
      <c r="AF99" s="54" t="str">
        <f t="shared" si="302"/>
        <v/>
      </c>
      <c r="AG99" s="54" t="str">
        <f t="shared" si="302"/>
        <v/>
      </c>
      <c r="AH99" s="55" t="str">
        <f t="shared" si="302"/>
        <v/>
      </c>
      <c r="AI99" s="56" t="str">
        <f t="shared" si="302"/>
        <v/>
      </c>
      <c r="AJ99" s="54" t="str">
        <f t="shared" si="302"/>
        <v/>
      </c>
      <c r="AK99" s="54" t="str">
        <f t="shared" si="302"/>
        <v/>
      </c>
      <c r="AL99" s="57">
        <f t="shared" ref="AL99" si="303">SUM(G99:AH99)</f>
        <v>0</v>
      </c>
      <c r="AM99" s="58">
        <f t="shared" ref="AM99" si="304">AL99/4</f>
        <v>0</v>
      </c>
      <c r="AN99" s="59" t="str">
        <f t="shared" ref="AN99:AO99" si="305">IF(C98="","",C98)</f>
        <v/>
      </c>
      <c r="AO99" s="60" t="str">
        <f t="shared" si="305"/>
        <v/>
      </c>
      <c r="AP99" s="61" t="str">
        <f>IF(D98&lt;&gt;"",VLOOKUP(D98,$AU$2:$AV$6,2,FALSE),"")</f>
        <v/>
      </c>
      <c r="AQ99" s="58">
        <f t="shared" ref="AQ99" si="306">ROUNDDOWN(AL99/$AL$6,2)</f>
        <v>0</v>
      </c>
      <c r="AR99" s="58">
        <f t="shared" ref="AR99" si="307">IF(AP99=1,"",AQ99)</f>
        <v>0</v>
      </c>
    </row>
    <row r="100" spans="1:44" ht="15.95" hidden="1" customHeight="1">
      <c r="A100" s="9"/>
      <c r="B100" s="395" t="s">
        <v>92</v>
      </c>
      <c r="C100" s="380"/>
      <c r="D100" s="382"/>
      <c r="E100" s="384"/>
      <c r="F100" s="42" t="s">
        <v>235</v>
      </c>
      <c r="G100" s="64"/>
      <c r="H100" s="44"/>
      <c r="I100" s="43"/>
      <c r="J100" s="43"/>
      <c r="K100" s="43"/>
      <c r="L100" s="43"/>
      <c r="M100" s="45"/>
      <c r="N100" s="64"/>
      <c r="O100" s="44"/>
      <c r="P100" s="43"/>
      <c r="Q100" s="43"/>
      <c r="R100" s="43"/>
      <c r="S100" s="43"/>
      <c r="T100" s="45"/>
      <c r="U100" s="64"/>
      <c r="V100" s="44"/>
      <c r="W100" s="43"/>
      <c r="X100" s="43"/>
      <c r="Y100" s="43"/>
      <c r="Z100" s="43"/>
      <c r="AA100" s="45"/>
      <c r="AB100" s="64"/>
      <c r="AC100" s="44"/>
      <c r="AD100" s="43"/>
      <c r="AE100" s="43"/>
      <c r="AF100" s="43"/>
      <c r="AG100" s="43"/>
      <c r="AH100" s="45"/>
      <c r="AI100" s="46"/>
      <c r="AJ100" s="43"/>
      <c r="AK100" s="43"/>
      <c r="AL100" s="47">
        <f t="shared" ref="AL100" si="308">SUM(G101:AK101)</f>
        <v>0</v>
      </c>
      <c r="AM100" s="48"/>
      <c r="AN100" s="49"/>
      <c r="AO100" s="50"/>
      <c r="AP100" s="48"/>
      <c r="AQ100" s="51"/>
      <c r="AR100" s="51"/>
    </row>
    <row r="101" spans="1:44" ht="15.95" hidden="1" customHeight="1">
      <c r="A101" s="9"/>
      <c r="B101" s="395"/>
      <c r="C101" s="396"/>
      <c r="D101" s="397"/>
      <c r="E101" s="398"/>
      <c r="F101" s="52" t="s">
        <v>37</v>
      </c>
      <c r="G101" s="53" t="str">
        <f t="shared" ref="G101:AK101" si="309">IF(G100&lt;&gt;"",VLOOKUP(G100,$AC$197:$AL$221,9,FALSE),"")</f>
        <v/>
      </c>
      <c r="H101" s="54" t="str">
        <f t="shared" si="309"/>
        <v/>
      </c>
      <c r="I101" s="54" t="str">
        <f t="shared" si="309"/>
        <v/>
      </c>
      <c r="J101" s="54" t="str">
        <f t="shared" si="309"/>
        <v/>
      </c>
      <c r="K101" s="54" t="str">
        <f t="shared" si="309"/>
        <v/>
      </c>
      <c r="L101" s="54" t="str">
        <f t="shared" si="309"/>
        <v/>
      </c>
      <c r="M101" s="55" t="str">
        <f t="shared" si="309"/>
        <v/>
      </c>
      <c r="N101" s="53" t="str">
        <f t="shared" si="309"/>
        <v/>
      </c>
      <c r="O101" s="54" t="str">
        <f t="shared" si="309"/>
        <v/>
      </c>
      <c r="P101" s="54" t="str">
        <f t="shared" si="309"/>
        <v/>
      </c>
      <c r="Q101" s="54" t="str">
        <f t="shared" si="309"/>
        <v/>
      </c>
      <c r="R101" s="54" t="str">
        <f t="shared" si="309"/>
        <v/>
      </c>
      <c r="S101" s="54" t="str">
        <f t="shared" si="309"/>
        <v/>
      </c>
      <c r="T101" s="55" t="str">
        <f t="shared" si="309"/>
        <v/>
      </c>
      <c r="U101" s="53" t="str">
        <f t="shared" si="309"/>
        <v/>
      </c>
      <c r="V101" s="54" t="str">
        <f t="shared" si="309"/>
        <v/>
      </c>
      <c r="W101" s="54" t="str">
        <f t="shared" si="309"/>
        <v/>
      </c>
      <c r="X101" s="54" t="str">
        <f t="shared" si="309"/>
        <v/>
      </c>
      <c r="Y101" s="54" t="str">
        <f t="shared" si="309"/>
        <v/>
      </c>
      <c r="Z101" s="54" t="str">
        <f t="shared" si="309"/>
        <v/>
      </c>
      <c r="AA101" s="55" t="str">
        <f t="shared" si="309"/>
        <v/>
      </c>
      <c r="AB101" s="53" t="str">
        <f t="shared" si="309"/>
        <v/>
      </c>
      <c r="AC101" s="54" t="str">
        <f t="shared" si="309"/>
        <v/>
      </c>
      <c r="AD101" s="54" t="str">
        <f t="shared" si="309"/>
        <v/>
      </c>
      <c r="AE101" s="54" t="str">
        <f t="shared" si="309"/>
        <v/>
      </c>
      <c r="AF101" s="54" t="str">
        <f t="shared" si="309"/>
        <v/>
      </c>
      <c r="AG101" s="54" t="str">
        <f t="shared" si="309"/>
        <v/>
      </c>
      <c r="AH101" s="55" t="str">
        <f t="shared" si="309"/>
        <v/>
      </c>
      <c r="AI101" s="56" t="str">
        <f t="shared" si="309"/>
        <v/>
      </c>
      <c r="AJ101" s="54" t="str">
        <f t="shared" si="309"/>
        <v/>
      </c>
      <c r="AK101" s="54" t="str">
        <f t="shared" si="309"/>
        <v/>
      </c>
      <c r="AL101" s="57">
        <f t="shared" ref="AL101" si="310">SUM(G101:AH101)</f>
        <v>0</v>
      </c>
      <c r="AM101" s="58">
        <f t="shared" ref="AM101" si="311">AL101/4</f>
        <v>0</v>
      </c>
      <c r="AN101" s="59" t="str">
        <f t="shared" ref="AN101:AO101" si="312">IF(C100="","",C100)</f>
        <v/>
      </c>
      <c r="AO101" s="60" t="str">
        <f t="shared" si="312"/>
        <v/>
      </c>
      <c r="AP101" s="61" t="str">
        <f>IF(D100&lt;&gt;"",VLOOKUP(D100,$AU$2:$AV$6,2,FALSE),"")</f>
        <v/>
      </c>
      <c r="AQ101" s="58">
        <f t="shared" ref="AQ101" si="313">ROUNDDOWN(AL101/$AL$6,2)</f>
        <v>0</v>
      </c>
      <c r="AR101" s="58">
        <f t="shared" ref="AR101" si="314">IF(AP101=1,"",AQ101)</f>
        <v>0</v>
      </c>
    </row>
    <row r="102" spans="1:44" ht="15.95" hidden="1" customHeight="1">
      <c r="A102" s="9"/>
      <c r="B102" s="395" t="s">
        <v>93</v>
      </c>
      <c r="C102" s="380"/>
      <c r="D102" s="382"/>
      <c r="E102" s="384"/>
      <c r="F102" s="42" t="s">
        <v>235</v>
      </c>
      <c r="G102" s="64"/>
      <c r="H102" s="44"/>
      <c r="I102" s="43"/>
      <c r="J102" s="43"/>
      <c r="K102" s="43"/>
      <c r="L102" s="43"/>
      <c r="M102" s="45"/>
      <c r="N102" s="64"/>
      <c r="O102" s="44"/>
      <c r="P102" s="43"/>
      <c r="Q102" s="43"/>
      <c r="R102" s="43"/>
      <c r="S102" s="43"/>
      <c r="T102" s="45"/>
      <c r="U102" s="64"/>
      <c r="V102" s="44"/>
      <c r="W102" s="43"/>
      <c r="X102" s="43"/>
      <c r="Y102" s="43"/>
      <c r="Z102" s="43"/>
      <c r="AA102" s="45"/>
      <c r="AB102" s="64"/>
      <c r="AC102" s="44"/>
      <c r="AD102" s="43"/>
      <c r="AE102" s="43"/>
      <c r="AF102" s="43"/>
      <c r="AG102" s="43"/>
      <c r="AH102" s="45"/>
      <c r="AI102" s="65"/>
      <c r="AJ102" s="44"/>
      <c r="AK102" s="44"/>
      <c r="AL102" s="47">
        <f t="shared" ref="AL102" si="315">SUM(G103:AK103)</f>
        <v>0</v>
      </c>
      <c r="AM102" s="48"/>
      <c r="AN102" s="49"/>
      <c r="AO102" s="50"/>
      <c r="AP102" s="48"/>
      <c r="AQ102" s="51"/>
      <c r="AR102" s="51"/>
    </row>
    <row r="103" spans="1:44" ht="15.95" hidden="1" customHeight="1">
      <c r="A103" s="9"/>
      <c r="B103" s="395"/>
      <c r="C103" s="396"/>
      <c r="D103" s="397"/>
      <c r="E103" s="398"/>
      <c r="F103" s="52" t="s">
        <v>37</v>
      </c>
      <c r="G103" s="53" t="str">
        <f t="shared" ref="G103:AK103" si="316">IF(G102&lt;&gt;"",VLOOKUP(G102,$AC$197:$AL$221,9,FALSE),"")</f>
        <v/>
      </c>
      <c r="H103" s="54" t="str">
        <f t="shared" si="316"/>
        <v/>
      </c>
      <c r="I103" s="54" t="str">
        <f t="shared" si="316"/>
        <v/>
      </c>
      <c r="J103" s="54" t="str">
        <f t="shared" si="316"/>
        <v/>
      </c>
      <c r="K103" s="54" t="str">
        <f t="shared" si="316"/>
        <v/>
      </c>
      <c r="L103" s="54" t="str">
        <f t="shared" si="316"/>
        <v/>
      </c>
      <c r="M103" s="55" t="str">
        <f t="shared" si="316"/>
        <v/>
      </c>
      <c r="N103" s="53" t="str">
        <f t="shared" si="316"/>
        <v/>
      </c>
      <c r="O103" s="54" t="str">
        <f t="shared" si="316"/>
        <v/>
      </c>
      <c r="P103" s="54" t="str">
        <f t="shared" si="316"/>
        <v/>
      </c>
      <c r="Q103" s="54" t="str">
        <f t="shared" si="316"/>
        <v/>
      </c>
      <c r="R103" s="54" t="str">
        <f t="shared" si="316"/>
        <v/>
      </c>
      <c r="S103" s="54" t="str">
        <f t="shared" si="316"/>
        <v/>
      </c>
      <c r="T103" s="55" t="str">
        <f t="shared" si="316"/>
        <v/>
      </c>
      <c r="U103" s="53" t="str">
        <f t="shared" si="316"/>
        <v/>
      </c>
      <c r="V103" s="54" t="str">
        <f t="shared" si="316"/>
        <v/>
      </c>
      <c r="W103" s="54" t="str">
        <f t="shared" si="316"/>
        <v/>
      </c>
      <c r="X103" s="54" t="str">
        <f t="shared" si="316"/>
        <v/>
      </c>
      <c r="Y103" s="54" t="str">
        <f t="shared" si="316"/>
        <v/>
      </c>
      <c r="Z103" s="54" t="str">
        <f t="shared" si="316"/>
        <v/>
      </c>
      <c r="AA103" s="55" t="str">
        <f t="shared" si="316"/>
        <v/>
      </c>
      <c r="AB103" s="53" t="str">
        <f t="shared" si="316"/>
        <v/>
      </c>
      <c r="AC103" s="54" t="str">
        <f t="shared" si="316"/>
        <v/>
      </c>
      <c r="AD103" s="54" t="str">
        <f t="shared" si="316"/>
        <v/>
      </c>
      <c r="AE103" s="54" t="str">
        <f t="shared" si="316"/>
        <v/>
      </c>
      <c r="AF103" s="54" t="str">
        <f t="shared" si="316"/>
        <v/>
      </c>
      <c r="AG103" s="54" t="str">
        <f t="shared" si="316"/>
        <v/>
      </c>
      <c r="AH103" s="55" t="str">
        <f t="shared" si="316"/>
        <v/>
      </c>
      <c r="AI103" s="56" t="str">
        <f t="shared" si="316"/>
        <v/>
      </c>
      <c r="AJ103" s="54" t="str">
        <f t="shared" si="316"/>
        <v/>
      </c>
      <c r="AK103" s="54" t="str">
        <f t="shared" si="316"/>
        <v/>
      </c>
      <c r="AL103" s="57">
        <f t="shared" ref="AL103" si="317">SUM(G103:AH103)</f>
        <v>0</v>
      </c>
      <c r="AM103" s="58">
        <f t="shared" ref="AM103" si="318">AL103/4</f>
        <v>0</v>
      </c>
      <c r="AN103" s="59" t="str">
        <f t="shared" ref="AN103:AO103" si="319">IF(C102="","",C102)</f>
        <v/>
      </c>
      <c r="AO103" s="60" t="str">
        <f t="shared" si="319"/>
        <v/>
      </c>
      <c r="AP103" s="61" t="str">
        <f>IF(D102&lt;&gt;"",VLOOKUP(D102,$AU$2:$AV$6,2,FALSE),"")</f>
        <v/>
      </c>
      <c r="AQ103" s="58">
        <f t="shared" ref="AQ103" si="320">ROUNDDOWN(AL103/$AL$6,2)</f>
        <v>0</v>
      </c>
      <c r="AR103" s="58">
        <f t="shared" ref="AR103" si="321">IF(AP103=1,"",AQ103)</f>
        <v>0</v>
      </c>
    </row>
    <row r="104" spans="1:44" ht="15.95" hidden="1" customHeight="1">
      <c r="A104" s="9"/>
      <c r="B104" s="395" t="s">
        <v>95</v>
      </c>
      <c r="C104" s="380"/>
      <c r="D104" s="382"/>
      <c r="E104" s="384"/>
      <c r="F104" s="42" t="s">
        <v>235</v>
      </c>
      <c r="G104" s="64"/>
      <c r="H104" s="44"/>
      <c r="I104" s="43"/>
      <c r="J104" s="43"/>
      <c r="K104" s="43"/>
      <c r="L104" s="43"/>
      <c r="M104" s="45"/>
      <c r="N104" s="64"/>
      <c r="O104" s="44"/>
      <c r="P104" s="43"/>
      <c r="Q104" s="43"/>
      <c r="R104" s="43"/>
      <c r="S104" s="43"/>
      <c r="T104" s="45"/>
      <c r="U104" s="64"/>
      <c r="V104" s="44"/>
      <c r="W104" s="43"/>
      <c r="X104" s="43"/>
      <c r="Y104" s="43"/>
      <c r="Z104" s="43"/>
      <c r="AA104" s="45"/>
      <c r="AB104" s="64"/>
      <c r="AC104" s="44"/>
      <c r="AD104" s="43"/>
      <c r="AE104" s="43"/>
      <c r="AF104" s="43"/>
      <c r="AG104" s="43"/>
      <c r="AH104" s="45"/>
      <c r="AI104" s="65"/>
      <c r="AJ104" s="44"/>
      <c r="AK104" s="44"/>
      <c r="AL104" s="47">
        <f t="shared" ref="AL104" si="322">SUM(G105:AK105)</f>
        <v>0</v>
      </c>
      <c r="AM104" s="48"/>
      <c r="AN104" s="49"/>
      <c r="AO104" s="50"/>
      <c r="AP104" s="48"/>
      <c r="AQ104" s="51"/>
      <c r="AR104" s="51"/>
    </row>
    <row r="105" spans="1:44" ht="15.95" hidden="1" customHeight="1">
      <c r="A105" s="9"/>
      <c r="B105" s="395"/>
      <c r="C105" s="396"/>
      <c r="D105" s="397"/>
      <c r="E105" s="398"/>
      <c r="F105" s="52" t="s">
        <v>37</v>
      </c>
      <c r="G105" s="53" t="str">
        <f t="shared" ref="G105:AK105" si="323">IF(G104&lt;&gt;"",VLOOKUP(G104,$AC$197:$AL$221,9,FALSE),"")</f>
        <v/>
      </c>
      <c r="H105" s="54" t="str">
        <f t="shared" si="323"/>
        <v/>
      </c>
      <c r="I105" s="54" t="str">
        <f t="shared" si="323"/>
        <v/>
      </c>
      <c r="J105" s="54" t="str">
        <f t="shared" si="323"/>
        <v/>
      </c>
      <c r="K105" s="54" t="str">
        <f t="shared" si="323"/>
        <v/>
      </c>
      <c r="L105" s="54" t="str">
        <f t="shared" si="323"/>
        <v/>
      </c>
      <c r="M105" s="55" t="str">
        <f t="shared" si="323"/>
        <v/>
      </c>
      <c r="N105" s="53" t="str">
        <f t="shared" si="323"/>
        <v/>
      </c>
      <c r="O105" s="54" t="str">
        <f t="shared" si="323"/>
        <v/>
      </c>
      <c r="P105" s="54" t="str">
        <f t="shared" si="323"/>
        <v/>
      </c>
      <c r="Q105" s="54" t="str">
        <f t="shared" si="323"/>
        <v/>
      </c>
      <c r="R105" s="54" t="str">
        <f t="shared" si="323"/>
        <v/>
      </c>
      <c r="S105" s="54" t="str">
        <f t="shared" si="323"/>
        <v/>
      </c>
      <c r="T105" s="55" t="str">
        <f t="shared" si="323"/>
        <v/>
      </c>
      <c r="U105" s="53" t="str">
        <f t="shared" si="323"/>
        <v/>
      </c>
      <c r="V105" s="54" t="str">
        <f t="shared" si="323"/>
        <v/>
      </c>
      <c r="W105" s="54" t="str">
        <f t="shared" si="323"/>
        <v/>
      </c>
      <c r="X105" s="54" t="str">
        <f t="shared" si="323"/>
        <v/>
      </c>
      <c r="Y105" s="54" t="str">
        <f t="shared" si="323"/>
        <v/>
      </c>
      <c r="Z105" s="54" t="str">
        <f t="shared" si="323"/>
        <v/>
      </c>
      <c r="AA105" s="55" t="str">
        <f t="shared" si="323"/>
        <v/>
      </c>
      <c r="AB105" s="53" t="str">
        <f t="shared" si="323"/>
        <v/>
      </c>
      <c r="AC105" s="54" t="str">
        <f t="shared" si="323"/>
        <v/>
      </c>
      <c r="AD105" s="54" t="str">
        <f t="shared" si="323"/>
        <v/>
      </c>
      <c r="AE105" s="54" t="str">
        <f t="shared" si="323"/>
        <v/>
      </c>
      <c r="AF105" s="54" t="str">
        <f t="shared" si="323"/>
        <v/>
      </c>
      <c r="AG105" s="54" t="str">
        <f t="shared" si="323"/>
        <v/>
      </c>
      <c r="AH105" s="55" t="str">
        <f t="shared" si="323"/>
        <v/>
      </c>
      <c r="AI105" s="56" t="str">
        <f t="shared" si="323"/>
        <v/>
      </c>
      <c r="AJ105" s="54" t="str">
        <f t="shared" si="323"/>
        <v/>
      </c>
      <c r="AK105" s="54" t="str">
        <f t="shared" si="323"/>
        <v/>
      </c>
      <c r="AL105" s="57">
        <f t="shared" ref="AL105" si="324">SUM(G105:AH105)</f>
        <v>0</v>
      </c>
      <c r="AM105" s="58">
        <f t="shared" ref="AM105" si="325">AL105/4</f>
        <v>0</v>
      </c>
      <c r="AN105" s="59" t="str">
        <f t="shared" ref="AN105:AO105" si="326">IF(C104="","",C104)</f>
        <v/>
      </c>
      <c r="AO105" s="60" t="str">
        <f t="shared" si="326"/>
        <v/>
      </c>
      <c r="AP105" s="61" t="str">
        <f>IF(D104&lt;&gt;"",VLOOKUP(D104,$AU$2:$AV$6,2,FALSE),"")</f>
        <v/>
      </c>
      <c r="AQ105" s="58">
        <f t="shared" ref="AQ105" si="327">ROUNDDOWN(AL105/$AL$6,2)</f>
        <v>0</v>
      </c>
      <c r="AR105" s="58">
        <f t="shared" ref="AR105" si="328">IF(AP105=1,"",AQ105)</f>
        <v>0</v>
      </c>
    </row>
    <row r="106" spans="1:44" ht="15.95" hidden="1" customHeight="1">
      <c r="A106" s="9"/>
      <c r="B106" s="395" t="s">
        <v>96</v>
      </c>
      <c r="C106" s="380"/>
      <c r="D106" s="382"/>
      <c r="E106" s="384"/>
      <c r="F106" s="42" t="s">
        <v>235</v>
      </c>
      <c r="G106" s="64"/>
      <c r="H106" s="44"/>
      <c r="I106" s="43"/>
      <c r="J106" s="43"/>
      <c r="K106" s="43"/>
      <c r="L106" s="43"/>
      <c r="M106" s="45"/>
      <c r="N106" s="64"/>
      <c r="O106" s="44"/>
      <c r="P106" s="43"/>
      <c r="Q106" s="43"/>
      <c r="R106" s="43"/>
      <c r="S106" s="43"/>
      <c r="T106" s="45"/>
      <c r="U106" s="64"/>
      <c r="V106" s="44"/>
      <c r="W106" s="43"/>
      <c r="X106" s="43"/>
      <c r="Y106" s="43"/>
      <c r="Z106" s="43"/>
      <c r="AA106" s="45"/>
      <c r="AB106" s="64"/>
      <c r="AC106" s="44"/>
      <c r="AD106" s="43"/>
      <c r="AE106" s="43"/>
      <c r="AF106" s="43"/>
      <c r="AG106" s="43"/>
      <c r="AH106" s="45"/>
      <c r="AI106" s="46"/>
      <c r="AJ106" s="43"/>
      <c r="AK106" s="43"/>
      <c r="AL106" s="47">
        <f t="shared" ref="AL106" si="329">SUM(G107:AK107)</f>
        <v>0</v>
      </c>
      <c r="AM106" s="48"/>
      <c r="AN106" s="49"/>
      <c r="AO106" s="50"/>
      <c r="AP106" s="48"/>
      <c r="AQ106" s="51"/>
      <c r="AR106" s="51"/>
    </row>
    <row r="107" spans="1:44" ht="15.95" hidden="1" customHeight="1">
      <c r="A107" s="9"/>
      <c r="B107" s="395"/>
      <c r="C107" s="396"/>
      <c r="D107" s="397"/>
      <c r="E107" s="398"/>
      <c r="F107" s="52" t="s">
        <v>37</v>
      </c>
      <c r="G107" s="53" t="str">
        <f t="shared" ref="G107:AK107" si="330">IF(G106&lt;&gt;"",VLOOKUP(G106,$AC$197:$AL$221,9,FALSE),"")</f>
        <v/>
      </c>
      <c r="H107" s="54" t="str">
        <f t="shared" si="330"/>
        <v/>
      </c>
      <c r="I107" s="54" t="str">
        <f t="shared" si="330"/>
        <v/>
      </c>
      <c r="J107" s="54" t="str">
        <f t="shared" si="330"/>
        <v/>
      </c>
      <c r="K107" s="54" t="str">
        <f t="shared" si="330"/>
        <v/>
      </c>
      <c r="L107" s="54" t="str">
        <f t="shared" si="330"/>
        <v/>
      </c>
      <c r="M107" s="55" t="str">
        <f t="shared" si="330"/>
        <v/>
      </c>
      <c r="N107" s="53" t="str">
        <f t="shared" si="330"/>
        <v/>
      </c>
      <c r="O107" s="54" t="str">
        <f t="shared" si="330"/>
        <v/>
      </c>
      <c r="P107" s="54" t="str">
        <f t="shared" si="330"/>
        <v/>
      </c>
      <c r="Q107" s="54" t="str">
        <f t="shared" si="330"/>
        <v/>
      </c>
      <c r="R107" s="54" t="str">
        <f t="shared" si="330"/>
        <v/>
      </c>
      <c r="S107" s="54" t="str">
        <f t="shared" si="330"/>
        <v/>
      </c>
      <c r="T107" s="55" t="str">
        <f t="shared" si="330"/>
        <v/>
      </c>
      <c r="U107" s="53" t="str">
        <f t="shared" si="330"/>
        <v/>
      </c>
      <c r="V107" s="54" t="str">
        <f t="shared" si="330"/>
        <v/>
      </c>
      <c r="W107" s="54" t="str">
        <f t="shared" si="330"/>
        <v/>
      </c>
      <c r="X107" s="54" t="str">
        <f t="shared" si="330"/>
        <v/>
      </c>
      <c r="Y107" s="54" t="str">
        <f t="shared" si="330"/>
        <v/>
      </c>
      <c r="Z107" s="54" t="str">
        <f t="shared" si="330"/>
        <v/>
      </c>
      <c r="AA107" s="55" t="str">
        <f t="shared" si="330"/>
        <v/>
      </c>
      <c r="AB107" s="53" t="str">
        <f t="shared" si="330"/>
        <v/>
      </c>
      <c r="AC107" s="54" t="str">
        <f t="shared" si="330"/>
        <v/>
      </c>
      <c r="AD107" s="54" t="str">
        <f t="shared" si="330"/>
        <v/>
      </c>
      <c r="AE107" s="54" t="str">
        <f t="shared" si="330"/>
        <v/>
      </c>
      <c r="AF107" s="54" t="str">
        <f t="shared" si="330"/>
        <v/>
      </c>
      <c r="AG107" s="54" t="str">
        <f t="shared" si="330"/>
        <v/>
      </c>
      <c r="AH107" s="55" t="str">
        <f t="shared" si="330"/>
        <v/>
      </c>
      <c r="AI107" s="56" t="str">
        <f t="shared" si="330"/>
        <v/>
      </c>
      <c r="AJ107" s="54" t="str">
        <f t="shared" si="330"/>
        <v/>
      </c>
      <c r="AK107" s="54" t="str">
        <f t="shared" si="330"/>
        <v/>
      </c>
      <c r="AL107" s="57">
        <f t="shared" ref="AL107" si="331">SUM(G107:AH107)</f>
        <v>0</v>
      </c>
      <c r="AM107" s="58">
        <f t="shared" ref="AM107" si="332">AL107/4</f>
        <v>0</v>
      </c>
      <c r="AN107" s="59" t="str">
        <f t="shared" ref="AN107:AO107" si="333">IF(C106="","",C106)</f>
        <v/>
      </c>
      <c r="AO107" s="60" t="str">
        <f t="shared" si="333"/>
        <v/>
      </c>
      <c r="AP107" s="61" t="str">
        <f>IF(D106&lt;&gt;"",VLOOKUP(D106,$AU$2:$AV$6,2,FALSE),"")</f>
        <v/>
      </c>
      <c r="AQ107" s="58">
        <f t="shared" ref="AQ107" si="334">ROUNDDOWN(AL107/$AL$6,2)</f>
        <v>0</v>
      </c>
      <c r="AR107" s="58">
        <f t="shared" ref="AR107" si="335">IF(AP107=1,"",AQ107)</f>
        <v>0</v>
      </c>
    </row>
    <row r="108" spans="1:44" ht="15.95" hidden="1" customHeight="1">
      <c r="A108" s="9"/>
      <c r="B108" s="395" t="s">
        <v>97</v>
      </c>
      <c r="C108" s="380"/>
      <c r="D108" s="382"/>
      <c r="E108" s="384"/>
      <c r="F108" s="42" t="s">
        <v>235</v>
      </c>
      <c r="G108" s="64"/>
      <c r="H108" s="44"/>
      <c r="I108" s="43"/>
      <c r="J108" s="43"/>
      <c r="K108" s="43"/>
      <c r="L108" s="43"/>
      <c r="M108" s="45"/>
      <c r="N108" s="64"/>
      <c r="O108" s="44"/>
      <c r="P108" s="43"/>
      <c r="Q108" s="43"/>
      <c r="R108" s="43"/>
      <c r="S108" s="43"/>
      <c r="T108" s="45"/>
      <c r="U108" s="64"/>
      <c r="V108" s="44"/>
      <c r="W108" s="43"/>
      <c r="X108" s="43"/>
      <c r="Y108" s="43"/>
      <c r="Z108" s="43"/>
      <c r="AA108" s="45"/>
      <c r="AB108" s="64"/>
      <c r="AC108" s="44"/>
      <c r="AD108" s="43"/>
      <c r="AE108" s="43"/>
      <c r="AF108" s="43"/>
      <c r="AG108" s="43"/>
      <c r="AH108" s="45"/>
      <c r="AI108" s="46"/>
      <c r="AJ108" s="43"/>
      <c r="AK108" s="43"/>
      <c r="AL108" s="47">
        <f t="shared" ref="AL108" si="336">SUM(G109:AK109)</f>
        <v>0</v>
      </c>
      <c r="AM108" s="48"/>
      <c r="AN108" s="49"/>
      <c r="AO108" s="50"/>
      <c r="AP108" s="48"/>
      <c r="AQ108" s="51"/>
      <c r="AR108" s="51"/>
    </row>
    <row r="109" spans="1:44" ht="15.95" hidden="1" customHeight="1">
      <c r="A109" s="9"/>
      <c r="B109" s="395"/>
      <c r="C109" s="396"/>
      <c r="D109" s="397"/>
      <c r="E109" s="398"/>
      <c r="F109" s="52" t="s">
        <v>37</v>
      </c>
      <c r="G109" s="53" t="str">
        <f t="shared" ref="G109:AK109" si="337">IF(G108&lt;&gt;"",VLOOKUP(G108,$AC$197:$AL$221,9,FALSE),"")</f>
        <v/>
      </c>
      <c r="H109" s="54" t="str">
        <f t="shared" si="337"/>
        <v/>
      </c>
      <c r="I109" s="54" t="str">
        <f t="shared" si="337"/>
        <v/>
      </c>
      <c r="J109" s="54" t="str">
        <f t="shared" si="337"/>
        <v/>
      </c>
      <c r="K109" s="54" t="str">
        <f t="shared" si="337"/>
        <v/>
      </c>
      <c r="L109" s="54" t="str">
        <f t="shared" si="337"/>
        <v/>
      </c>
      <c r="M109" s="55" t="str">
        <f t="shared" si="337"/>
        <v/>
      </c>
      <c r="N109" s="53" t="str">
        <f t="shared" si="337"/>
        <v/>
      </c>
      <c r="O109" s="54" t="str">
        <f t="shared" si="337"/>
        <v/>
      </c>
      <c r="P109" s="54" t="str">
        <f t="shared" si="337"/>
        <v/>
      </c>
      <c r="Q109" s="54" t="str">
        <f t="shared" si="337"/>
        <v/>
      </c>
      <c r="R109" s="54" t="str">
        <f t="shared" si="337"/>
        <v/>
      </c>
      <c r="S109" s="54" t="str">
        <f t="shared" si="337"/>
        <v/>
      </c>
      <c r="T109" s="55" t="str">
        <f t="shared" si="337"/>
        <v/>
      </c>
      <c r="U109" s="53" t="str">
        <f t="shared" si="337"/>
        <v/>
      </c>
      <c r="V109" s="54" t="str">
        <f t="shared" si="337"/>
        <v/>
      </c>
      <c r="W109" s="54" t="str">
        <f t="shared" si="337"/>
        <v/>
      </c>
      <c r="X109" s="54" t="str">
        <f t="shared" si="337"/>
        <v/>
      </c>
      <c r="Y109" s="54" t="str">
        <f t="shared" si="337"/>
        <v/>
      </c>
      <c r="Z109" s="54" t="str">
        <f t="shared" si="337"/>
        <v/>
      </c>
      <c r="AA109" s="55" t="str">
        <f t="shared" si="337"/>
        <v/>
      </c>
      <c r="AB109" s="53" t="str">
        <f t="shared" si="337"/>
        <v/>
      </c>
      <c r="AC109" s="54" t="str">
        <f t="shared" si="337"/>
        <v/>
      </c>
      <c r="AD109" s="54" t="str">
        <f t="shared" si="337"/>
        <v/>
      </c>
      <c r="AE109" s="54" t="str">
        <f t="shared" si="337"/>
        <v/>
      </c>
      <c r="AF109" s="54" t="str">
        <f t="shared" si="337"/>
        <v/>
      </c>
      <c r="AG109" s="54" t="str">
        <f t="shared" si="337"/>
        <v/>
      </c>
      <c r="AH109" s="55" t="str">
        <f t="shared" si="337"/>
        <v/>
      </c>
      <c r="AI109" s="56" t="str">
        <f t="shared" si="337"/>
        <v/>
      </c>
      <c r="AJ109" s="54" t="str">
        <f t="shared" si="337"/>
        <v/>
      </c>
      <c r="AK109" s="54" t="str">
        <f t="shared" si="337"/>
        <v/>
      </c>
      <c r="AL109" s="57">
        <f t="shared" ref="AL109" si="338">SUM(G109:AH109)</f>
        <v>0</v>
      </c>
      <c r="AM109" s="58">
        <f t="shared" ref="AM109" si="339">AL109/4</f>
        <v>0</v>
      </c>
      <c r="AN109" s="59" t="str">
        <f t="shared" ref="AN109:AO109" si="340">IF(C108="","",C108)</f>
        <v/>
      </c>
      <c r="AO109" s="60" t="str">
        <f t="shared" si="340"/>
        <v/>
      </c>
      <c r="AP109" s="61" t="str">
        <f>IF(D108&lt;&gt;"",VLOOKUP(D108,$AU$2:$AV$6,2,FALSE),"")</f>
        <v/>
      </c>
      <c r="AQ109" s="58">
        <f t="shared" ref="AQ109" si="341">ROUNDDOWN(AL109/$AL$6,2)</f>
        <v>0</v>
      </c>
      <c r="AR109" s="58">
        <f t="shared" ref="AR109" si="342">IF(AP109=1,"",AQ109)</f>
        <v>0</v>
      </c>
    </row>
    <row r="110" spans="1:44" ht="15.95" hidden="1" customHeight="1">
      <c r="A110" s="9"/>
      <c r="B110" s="395" t="s">
        <v>98</v>
      </c>
      <c r="C110" s="380"/>
      <c r="D110" s="382"/>
      <c r="E110" s="384"/>
      <c r="F110" s="42" t="s">
        <v>235</v>
      </c>
      <c r="G110" s="64"/>
      <c r="H110" s="44"/>
      <c r="I110" s="43"/>
      <c r="J110" s="43"/>
      <c r="K110" s="43"/>
      <c r="L110" s="43"/>
      <c r="M110" s="45"/>
      <c r="N110" s="64"/>
      <c r="O110" s="44"/>
      <c r="P110" s="43"/>
      <c r="Q110" s="43"/>
      <c r="R110" s="43"/>
      <c r="S110" s="43"/>
      <c r="T110" s="45"/>
      <c r="U110" s="64"/>
      <c r="V110" s="44"/>
      <c r="W110" s="43"/>
      <c r="X110" s="43"/>
      <c r="Y110" s="43"/>
      <c r="Z110" s="43"/>
      <c r="AA110" s="45"/>
      <c r="AB110" s="64"/>
      <c r="AC110" s="44"/>
      <c r="AD110" s="43"/>
      <c r="AE110" s="43"/>
      <c r="AF110" s="43"/>
      <c r="AG110" s="43"/>
      <c r="AH110" s="45"/>
      <c r="AI110" s="65"/>
      <c r="AJ110" s="44"/>
      <c r="AK110" s="44"/>
      <c r="AL110" s="47">
        <f t="shared" ref="AL110" si="343">SUM(G111:AK111)</f>
        <v>0</v>
      </c>
      <c r="AM110" s="48"/>
      <c r="AN110" s="49"/>
      <c r="AO110" s="50"/>
      <c r="AP110" s="48"/>
      <c r="AQ110" s="51"/>
      <c r="AR110" s="51"/>
    </row>
    <row r="111" spans="1:44" ht="15.95" hidden="1" customHeight="1">
      <c r="A111" s="9"/>
      <c r="B111" s="395"/>
      <c r="C111" s="396"/>
      <c r="D111" s="397"/>
      <c r="E111" s="398"/>
      <c r="F111" s="52" t="s">
        <v>37</v>
      </c>
      <c r="G111" s="53" t="str">
        <f t="shared" ref="G111:AK111" si="344">IF(G110&lt;&gt;"",VLOOKUP(G110,$AC$197:$AL$221,9,FALSE),"")</f>
        <v/>
      </c>
      <c r="H111" s="54" t="str">
        <f t="shared" si="344"/>
        <v/>
      </c>
      <c r="I111" s="54" t="str">
        <f t="shared" si="344"/>
        <v/>
      </c>
      <c r="J111" s="54" t="str">
        <f t="shared" si="344"/>
        <v/>
      </c>
      <c r="K111" s="54" t="str">
        <f t="shared" si="344"/>
        <v/>
      </c>
      <c r="L111" s="54" t="str">
        <f t="shared" si="344"/>
        <v/>
      </c>
      <c r="M111" s="55" t="str">
        <f t="shared" si="344"/>
        <v/>
      </c>
      <c r="N111" s="53" t="str">
        <f t="shared" si="344"/>
        <v/>
      </c>
      <c r="O111" s="54" t="str">
        <f t="shared" si="344"/>
        <v/>
      </c>
      <c r="P111" s="54" t="str">
        <f t="shared" si="344"/>
        <v/>
      </c>
      <c r="Q111" s="54" t="str">
        <f t="shared" si="344"/>
        <v/>
      </c>
      <c r="R111" s="54" t="str">
        <f t="shared" si="344"/>
        <v/>
      </c>
      <c r="S111" s="54" t="str">
        <f t="shared" si="344"/>
        <v/>
      </c>
      <c r="T111" s="55" t="str">
        <f t="shared" si="344"/>
        <v/>
      </c>
      <c r="U111" s="53" t="str">
        <f t="shared" si="344"/>
        <v/>
      </c>
      <c r="V111" s="54" t="str">
        <f t="shared" si="344"/>
        <v/>
      </c>
      <c r="W111" s="54" t="str">
        <f t="shared" si="344"/>
        <v/>
      </c>
      <c r="X111" s="54" t="str">
        <f t="shared" si="344"/>
        <v/>
      </c>
      <c r="Y111" s="54" t="str">
        <f t="shared" si="344"/>
        <v/>
      </c>
      <c r="Z111" s="54" t="str">
        <f t="shared" si="344"/>
        <v/>
      </c>
      <c r="AA111" s="55" t="str">
        <f t="shared" si="344"/>
        <v/>
      </c>
      <c r="AB111" s="53" t="str">
        <f t="shared" si="344"/>
        <v/>
      </c>
      <c r="AC111" s="54" t="str">
        <f t="shared" si="344"/>
        <v/>
      </c>
      <c r="AD111" s="54" t="str">
        <f t="shared" si="344"/>
        <v/>
      </c>
      <c r="AE111" s="54" t="str">
        <f t="shared" si="344"/>
        <v/>
      </c>
      <c r="AF111" s="54" t="str">
        <f t="shared" si="344"/>
        <v/>
      </c>
      <c r="AG111" s="54" t="str">
        <f t="shared" si="344"/>
        <v/>
      </c>
      <c r="AH111" s="55" t="str">
        <f t="shared" si="344"/>
        <v/>
      </c>
      <c r="AI111" s="56" t="str">
        <f t="shared" si="344"/>
        <v/>
      </c>
      <c r="AJ111" s="54" t="str">
        <f t="shared" si="344"/>
        <v/>
      </c>
      <c r="AK111" s="54" t="str">
        <f t="shared" si="344"/>
        <v/>
      </c>
      <c r="AL111" s="57">
        <f t="shared" ref="AL111" si="345">SUM(G111:AH111)</f>
        <v>0</v>
      </c>
      <c r="AM111" s="58">
        <f t="shared" ref="AM111" si="346">AL111/4</f>
        <v>0</v>
      </c>
      <c r="AN111" s="59" t="str">
        <f t="shared" ref="AN111:AO111" si="347">IF(C110="","",C110)</f>
        <v/>
      </c>
      <c r="AO111" s="60" t="str">
        <f t="shared" si="347"/>
        <v/>
      </c>
      <c r="AP111" s="61" t="str">
        <f>IF(D110&lt;&gt;"",VLOOKUP(D110,$AU$2:$AV$6,2,FALSE),"")</f>
        <v/>
      </c>
      <c r="AQ111" s="58">
        <f t="shared" ref="AQ111" si="348">ROUNDDOWN(AL111/$AL$6,2)</f>
        <v>0</v>
      </c>
      <c r="AR111" s="58">
        <f t="shared" ref="AR111" si="349">IF(AP111=1,"",AQ111)</f>
        <v>0</v>
      </c>
    </row>
    <row r="112" spans="1:44" ht="15.95" hidden="1" customHeight="1">
      <c r="A112" s="9"/>
      <c r="B112" s="395" t="s">
        <v>99</v>
      </c>
      <c r="C112" s="380"/>
      <c r="D112" s="382"/>
      <c r="E112" s="384"/>
      <c r="F112" s="42" t="s">
        <v>235</v>
      </c>
      <c r="G112" s="64"/>
      <c r="H112" s="44"/>
      <c r="I112" s="43"/>
      <c r="J112" s="43"/>
      <c r="K112" s="43"/>
      <c r="L112" s="43"/>
      <c r="M112" s="45"/>
      <c r="N112" s="64"/>
      <c r="O112" s="44"/>
      <c r="P112" s="43"/>
      <c r="Q112" s="43"/>
      <c r="R112" s="43"/>
      <c r="S112" s="43"/>
      <c r="T112" s="45"/>
      <c r="U112" s="64"/>
      <c r="V112" s="44"/>
      <c r="W112" s="43"/>
      <c r="X112" s="43"/>
      <c r="Y112" s="43"/>
      <c r="Z112" s="43"/>
      <c r="AA112" s="45"/>
      <c r="AB112" s="64"/>
      <c r="AC112" s="44"/>
      <c r="AD112" s="43"/>
      <c r="AE112" s="43"/>
      <c r="AF112" s="43"/>
      <c r="AG112" s="43"/>
      <c r="AH112" s="45"/>
      <c r="AI112" s="65"/>
      <c r="AJ112" s="44"/>
      <c r="AK112" s="44"/>
      <c r="AL112" s="47">
        <f t="shared" ref="AL112" si="350">SUM(G113:AK113)</f>
        <v>0</v>
      </c>
      <c r="AM112" s="48"/>
      <c r="AN112" s="49"/>
      <c r="AO112" s="50"/>
      <c r="AP112" s="48"/>
      <c r="AQ112" s="51"/>
      <c r="AR112" s="51"/>
    </row>
    <row r="113" spans="1:44" ht="15.95" hidden="1" customHeight="1">
      <c r="A113" s="9"/>
      <c r="B113" s="395"/>
      <c r="C113" s="396"/>
      <c r="D113" s="397"/>
      <c r="E113" s="398"/>
      <c r="F113" s="52" t="s">
        <v>37</v>
      </c>
      <c r="G113" s="53" t="str">
        <f t="shared" ref="G113:AK113" si="351">IF(G112&lt;&gt;"",VLOOKUP(G112,$AC$197:$AL$221,9,FALSE),"")</f>
        <v/>
      </c>
      <c r="H113" s="54" t="str">
        <f t="shared" si="351"/>
        <v/>
      </c>
      <c r="I113" s="54" t="str">
        <f t="shared" si="351"/>
        <v/>
      </c>
      <c r="J113" s="54" t="str">
        <f t="shared" si="351"/>
        <v/>
      </c>
      <c r="K113" s="54" t="str">
        <f t="shared" si="351"/>
        <v/>
      </c>
      <c r="L113" s="54" t="str">
        <f t="shared" si="351"/>
        <v/>
      </c>
      <c r="M113" s="55" t="str">
        <f t="shared" si="351"/>
        <v/>
      </c>
      <c r="N113" s="53" t="str">
        <f t="shared" si="351"/>
        <v/>
      </c>
      <c r="O113" s="54" t="str">
        <f t="shared" si="351"/>
        <v/>
      </c>
      <c r="P113" s="54" t="str">
        <f t="shared" si="351"/>
        <v/>
      </c>
      <c r="Q113" s="54" t="str">
        <f t="shared" si="351"/>
        <v/>
      </c>
      <c r="R113" s="54" t="str">
        <f t="shared" si="351"/>
        <v/>
      </c>
      <c r="S113" s="54" t="str">
        <f t="shared" si="351"/>
        <v/>
      </c>
      <c r="T113" s="55" t="str">
        <f t="shared" si="351"/>
        <v/>
      </c>
      <c r="U113" s="53" t="str">
        <f t="shared" si="351"/>
        <v/>
      </c>
      <c r="V113" s="54" t="str">
        <f t="shared" si="351"/>
        <v/>
      </c>
      <c r="W113" s="54" t="str">
        <f t="shared" si="351"/>
        <v/>
      </c>
      <c r="X113" s="54" t="str">
        <f t="shared" si="351"/>
        <v/>
      </c>
      <c r="Y113" s="54" t="str">
        <f t="shared" si="351"/>
        <v/>
      </c>
      <c r="Z113" s="54" t="str">
        <f t="shared" si="351"/>
        <v/>
      </c>
      <c r="AA113" s="55" t="str">
        <f t="shared" si="351"/>
        <v/>
      </c>
      <c r="AB113" s="53" t="str">
        <f t="shared" si="351"/>
        <v/>
      </c>
      <c r="AC113" s="54" t="str">
        <f t="shared" si="351"/>
        <v/>
      </c>
      <c r="AD113" s="54" t="str">
        <f t="shared" si="351"/>
        <v/>
      </c>
      <c r="AE113" s="54" t="str">
        <f t="shared" si="351"/>
        <v/>
      </c>
      <c r="AF113" s="54" t="str">
        <f t="shared" si="351"/>
        <v/>
      </c>
      <c r="AG113" s="54" t="str">
        <f t="shared" si="351"/>
        <v/>
      </c>
      <c r="AH113" s="55" t="str">
        <f t="shared" si="351"/>
        <v/>
      </c>
      <c r="AI113" s="56" t="str">
        <f t="shared" si="351"/>
        <v/>
      </c>
      <c r="AJ113" s="54" t="str">
        <f t="shared" si="351"/>
        <v/>
      </c>
      <c r="AK113" s="54" t="str">
        <f t="shared" si="351"/>
        <v/>
      </c>
      <c r="AL113" s="57">
        <f t="shared" ref="AL113" si="352">SUM(G113:AH113)</f>
        <v>0</v>
      </c>
      <c r="AM113" s="58">
        <f t="shared" ref="AM113" si="353">AL113/4</f>
        <v>0</v>
      </c>
      <c r="AN113" s="59" t="str">
        <f t="shared" ref="AN113:AO113" si="354">IF(C112="","",C112)</f>
        <v/>
      </c>
      <c r="AO113" s="60" t="str">
        <f t="shared" si="354"/>
        <v/>
      </c>
      <c r="AP113" s="61" t="str">
        <f>IF(D112&lt;&gt;"",VLOOKUP(D112,$AU$2:$AV$6,2,FALSE),"")</f>
        <v/>
      </c>
      <c r="AQ113" s="58">
        <f t="shared" ref="AQ113" si="355">ROUNDDOWN(AL113/$AL$6,2)</f>
        <v>0</v>
      </c>
      <c r="AR113" s="58">
        <f t="shared" ref="AR113" si="356">IF(AP113=1,"",AQ113)</f>
        <v>0</v>
      </c>
    </row>
    <row r="114" spans="1:44" ht="15.95" hidden="1" customHeight="1">
      <c r="A114" s="9"/>
      <c r="B114" s="395" t="s">
        <v>100</v>
      </c>
      <c r="C114" s="380"/>
      <c r="D114" s="382"/>
      <c r="E114" s="384"/>
      <c r="F114" s="42" t="s">
        <v>235</v>
      </c>
      <c r="G114" s="64"/>
      <c r="H114" s="44"/>
      <c r="I114" s="43"/>
      <c r="J114" s="43"/>
      <c r="K114" s="43"/>
      <c r="L114" s="43"/>
      <c r="M114" s="45"/>
      <c r="N114" s="64"/>
      <c r="O114" s="44"/>
      <c r="P114" s="43"/>
      <c r="Q114" s="43"/>
      <c r="R114" s="43"/>
      <c r="S114" s="43"/>
      <c r="T114" s="45"/>
      <c r="U114" s="64"/>
      <c r="V114" s="44"/>
      <c r="W114" s="43"/>
      <c r="X114" s="43"/>
      <c r="Y114" s="43"/>
      <c r="Z114" s="43"/>
      <c r="AA114" s="45"/>
      <c r="AB114" s="64"/>
      <c r="AC114" s="44"/>
      <c r="AD114" s="43"/>
      <c r="AE114" s="43"/>
      <c r="AF114" s="43"/>
      <c r="AG114" s="43"/>
      <c r="AH114" s="45"/>
      <c r="AI114" s="46"/>
      <c r="AJ114" s="43"/>
      <c r="AK114" s="43"/>
      <c r="AL114" s="47">
        <f t="shared" ref="AL114" si="357">SUM(G115:AK115)</f>
        <v>0</v>
      </c>
      <c r="AM114" s="48"/>
      <c r="AN114" s="49"/>
      <c r="AO114" s="50"/>
      <c r="AP114" s="48"/>
      <c r="AQ114" s="51"/>
      <c r="AR114" s="51"/>
    </row>
    <row r="115" spans="1:44" ht="15.95" hidden="1" customHeight="1">
      <c r="A115" s="9"/>
      <c r="B115" s="395"/>
      <c r="C115" s="396"/>
      <c r="D115" s="397"/>
      <c r="E115" s="398"/>
      <c r="F115" s="52" t="s">
        <v>37</v>
      </c>
      <c r="G115" s="53" t="str">
        <f t="shared" ref="G115:AK115" si="358">IF(G114&lt;&gt;"",VLOOKUP(G114,$AC$197:$AL$221,9,FALSE),"")</f>
        <v/>
      </c>
      <c r="H115" s="54" t="str">
        <f t="shared" si="358"/>
        <v/>
      </c>
      <c r="I115" s="54" t="str">
        <f t="shared" si="358"/>
        <v/>
      </c>
      <c r="J115" s="54" t="str">
        <f t="shared" si="358"/>
        <v/>
      </c>
      <c r="K115" s="54" t="str">
        <f t="shared" si="358"/>
        <v/>
      </c>
      <c r="L115" s="54" t="str">
        <f t="shared" si="358"/>
        <v/>
      </c>
      <c r="M115" s="55" t="str">
        <f t="shared" si="358"/>
        <v/>
      </c>
      <c r="N115" s="53" t="str">
        <f t="shared" si="358"/>
        <v/>
      </c>
      <c r="O115" s="54" t="str">
        <f t="shared" si="358"/>
        <v/>
      </c>
      <c r="P115" s="54" t="str">
        <f t="shared" si="358"/>
        <v/>
      </c>
      <c r="Q115" s="54" t="str">
        <f t="shared" si="358"/>
        <v/>
      </c>
      <c r="R115" s="54" t="str">
        <f t="shared" si="358"/>
        <v/>
      </c>
      <c r="S115" s="54" t="str">
        <f t="shared" si="358"/>
        <v/>
      </c>
      <c r="T115" s="55" t="str">
        <f t="shared" si="358"/>
        <v/>
      </c>
      <c r="U115" s="53" t="str">
        <f t="shared" si="358"/>
        <v/>
      </c>
      <c r="V115" s="54" t="str">
        <f t="shared" si="358"/>
        <v/>
      </c>
      <c r="W115" s="54" t="str">
        <f t="shared" si="358"/>
        <v/>
      </c>
      <c r="X115" s="54" t="str">
        <f t="shared" si="358"/>
        <v/>
      </c>
      <c r="Y115" s="54" t="str">
        <f t="shared" si="358"/>
        <v/>
      </c>
      <c r="Z115" s="54" t="str">
        <f t="shared" si="358"/>
        <v/>
      </c>
      <c r="AA115" s="55" t="str">
        <f t="shared" si="358"/>
        <v/>
      </c>
      <c r="AB115" s="53" t="str">
        <f t="shared" si="358"/>
        <v/>
      </c>
      <c r="AC115" s="54" t="str">
        <f t="shared" si="358"/>
        <v/>
      </c>
      <c r="AD115" s="54" t="str">
        <f t="shared" si="358"/>
        <v/>
      </c>
      <c r="AE115" s="54" t="str">
        <f t="shared" si="358"/>
        <v/>
      </c>
      <c r="AF115" s="54" t="str">
        <f t="shared" si="358"/>
        <v/>
      </c>
      <c r="AG115" s="54" t="str">
        <f t="shared" si="358"/>
        <v/>
      </c>
      <c r="AH115" s="55" t="str">
        <f t="shared" si="358"/>
        <v/>
      </c>
      <c r="AI115" s="56" t="str">
        <f t="shared" si="358"/>
        <v/>
      </c>
      <c r="AJ115" s="54" t="str">
        <f t="shared" si="358"/>
        <v/>
      </c>
      <c r="AK115" s="54" t="str">
        <f t="shared" si="358"/>
        <v/>
      </c>
      <c r="AL115" s="57">
        <f t="shared" ref="AL115" si="359">SUM(G115:AH115)</f>
        <v>0</v>
      </c>
      <c r="AM115" s="58">
        <f t="shared" ref="AM115" si="360">AL115/4</f>
        <v>0</v>
      </c>
      <c r="AN115" s="59" t="str">
        <f t="shared" ref="AN115:AO115" si="361">IF(C114="","",C114)</f>
        <v/>
      </c>
      <c r="AO115" s="60" t="str">
        <f t="shared" si="361"/>
        <v/>
      </c>
      <c r="AP115" s="61" t="str">
        <f>IF(D114&lt;&gt;"",VLOOKUP(D114,$AU$2:$AV$6,2,FALSE),"")</f>
        <v/>
      </c>
      <c r="AQ115" s="58">
        <f t="shared" ref="AQ115" si="362">ROUNDDOWN(AL115/$AL$6,2)</f>
        <v>0</v>
      </c>
      <c r="AR115" s="58">
        <f t="shared" ref="AR115" si="363">IF(AP115=1,"",AQ115)</f>
        <v>0</v>
      </c>
    </row>
    <row r="116" spans="1:44" ht="15.95" hidden="1" customHeight="1">
      <c r="A116" s="9"/>
      <c r="B116" s="395" t="s">
        <v>101</v>
      </c>
      <c r="C116" s="380"/>
      <c r="D116" s="382"/>
      <c r="E116" s="384"/>
      <c r="F116" s="42" t="s">
        <v>235</v>
      </c>
      <c r="G116" s="64"/>
      <c r="H116" s="44"/>
      <c r="I116" s="43"/>
      <c r="J116" s="43"/>
      <c r="K116" s="43"/>
      <c r="L116" s="43"/>
      <c r="M116" s="45"/>
      <c r="N116" s="64"/>
      <c r="O116" s="44"/>
      <c r="P116" s="43"/>
      <c r="Q116" s="43"/>
      <c r="R116" s="43"/>
      <c r="S116" s="43"/>
      <c r="T116" s="45"/>
      <c r="U116" s="64"/>
      <c r="V116" s="44"/>
      <c r="W116" s="43"/>
      <c r="X116" s="43"/>
      <c r="Y116" s="43"/>
      <c r="Z116" s="43"/>
      <c r="AA116" s="45"/>
      <c r="AB116" s="64"/>
      <c r="AC116" s="44"/>
      <c r="AD116" s="43"/>
      <c r="AE116" s="43"/>
      <c r="AF116" s="43"/>
      <c r="AG116" s="43"/>
      <c r="AH116" s="45"/>
      <c r="AI116" s="46"/>
      <c r="AJ116" s="43"/>
      <c r="AK116" s="43"/>
      <c r="AL116" s="47">
        <f t="shared" ref="AL116" si="364">SUM(G117:AK117)</f>
        <v>0</v>
      </c>
      <c r="AM116" s="48"/>
      <c r="AN116" s="49"/>
      <c r="AO116" s="50"/>
      <c r="AP116" s="48"/>
      <c r="AQ116" s="51"/>
      <c r="AR116" s="51"/>
    </row>
    <row r="117" spans="1:44" ht="15.95" hidden="1" customHeight="1">
      <c r="A117" s="9"/>
      <c r="B117" s="395"/>
      <c r="C117" s="396"/>
      <c r="D117" s="397"/>
      <c r="E117" s="398"/>
      <c r="F117" s="52" t="s">
        <v>37</v>
      </c>
      <c r="G117" s="53" t="str">
        <f t="shared" ref="G117:AK117" si="365">IF(G116&lt;&gt;"",VLOOKUP(G116,$AC$197:$AL$221,9,FALSE),"")</f>
        <v/>
      </c>
      <c r="H117" s="54" t="str">
        <f t="shared" si="365"/>
        <v/>
      </c>
      <c r="I117" s="54" t="str">
        <f t="shared" si="365"/>
        <v/>
      </c>
      <c r="J117" s="54" t="str">
        <f t="shared" si="365"/>
        <v/>
      </c>
      <c r="K117" s="54" t="str">
        <f t="shared" si="365"/>
        <v/>
      </c>
      <c r="L117" s="54" t="str">
        <f t="shared" si="365"/>
        <v/>
      </c>
      <c r="M117" s="55" t="str">
        <f t="shared" si="365"/>
        <v/>
      </c>
      <c r="N117" s="53" t="str">
        <f t="shared" si="365"/>
        <v/>
      </c>
      <c r="O117" s="54" t="str">
        <f t="shared" si="365"/>
        <v/>
      </c>
      <c r="P117" s="54" t="str">
        <f t="shared" si="365"/>
        <v/>
      </c>
      <c r="Q117" s="54" t="str">
        <f t="shared" si="365"/>
        <v/>
      </c>
      <c r="R117" s="54" t="str">
        <f t="shared" si="365"/>
        <v/>
      </c>
      <c r="S117" s="54" t="str">
        <f t="shared" si="365"/>
        <v/>
      </c>
      <c r="T117" s="55" t="str">
        <f t="shared" si="365"/>
        <v/>
      </c>
      <c r="U117" s="53" t="str">
        <f t="shared" si="365"/>
        <v/>
      </c>
      <c r="V117" s="54" t="str">
        <f t="shared" si="365"/>
        <v/>
      </c>
      <c r="W117" s="54" t="str">
        <f t="shared" si="365"/>
        <v/>
      </c>
      <c r="X117" s="54" t="str">
        <f t="shared" si="365"/>
        <v/>
      </c>
      <c r="Y117" s="54" t="str">
        <f t="shared" si="365"/>
        <v/>
      </c>
      <c r="Z117" s="54" t="str">
        <f t="shared" si="365"/>
        <v/>
      </c>
      <c r="AA117" s="55" t="str">
        <f t="shared" si="365"/>
        <v/>
      </c>
      <c r="AB117" s="53" t="str">
        <f t="shared" si="365"/>
        <v/>
      </c>
      <c r="AC117" s="54" t="str">
        <f t="shared" si="365"/>
        <v/>
      </c>
      <c r="AD117" s="54" t="str">
        <f t="shared" si="365"/>
        <v/>
      </c>
      <c r="AE117" s="54" t="str">
        <f t="shared" si="365"/>
        <v/>
      </c>
      <c r="AF117" s="54" t="str">
        <f t="shared" si="365"/>
        <v/>
      </c>
      <c r="AG117" s="54" t="str">
        <f t="shared" si="365"/>
        <v/>
      </c>
      <c r="AH117" s="55" t="str">
        <f t="shared" si="365"/>
        <v/>
      </c>
      <c r="AI117" s="56" t="str">
        <f t="shared" si="365"/>
        <v/>
      </c>
      <c r="AJ117" s="54" t="str">
        <f t="shared" si="365"/>
        <v/>
      </c>
      <c r="AK117" s="54" t="str">
        <f t="shared" si="365"/>
        <v/>
      </c>
      <c r="AL117" s="57">
        <f t="shared" ref="AL117" si="366">SUM(G117:AH117)</f>
        <v>0</v>
      </c>
      <c r="AM117" s="58">
        <f t="shared" ref="AM117" si="367">AL117/4</f>
        <v>0</v>
      </c>
      <c r="AN117" s="59" t="str">
        <f t="shared" ref="AN117:AO117" si="368">IF(C116="","",C116)</f>
        <v/>
      </c>
      <c r="AO117" s="60" t="str">
        <f t="shared" si="368"/>
        <v/>
      </c>
      <c r="AP117" s="61" t="str">
        <f>IF(D116&lt;&gt;"",VLOOKUP(D116,$AU$2:$AV$6,2,FALSE),"")</f>
        <v/>
      </c>
      <c r="AQ117" s="58">
        <f t="shared" ref="AQ117" si="369">ROUNDDOWN(AL117/$AL$6,2)</f>
        <v>0</v>
      </c>
      <c r="AR117" s="58">
        <f t="shared" ref="AR117" si="370">IF(AP117=1,"",AQ117)</f>
        <v>0</v>
      </c>
    </row>
    <row r="118" spans="1:44" ht="15.95" hidden="1" customHeight="1">
      <c r="A118" s="9"/>
      <c r="B118" s="395" t="s">
        <v>102</v>
      </c>
      <c r="C118" s="380"/>
      <c r="D118" s="382"/>
      <c r="E118" s="384"/>
      <c r="F118" s="42" t="s">
        <v>235</v>
      </c>
      <c r="G118" s="64"/>
      <c r="H118" s="44"/>
      <c r="I118" s="43"/>
      <c r="J118" s="43"/>
      <c r="K118" s="43"/>
      <c r="L118" s="43"/>
      <c r="M118" s="45"/>
      <c r="N118" s="64"/>
      <c r="O118" s="44"/>
      <c r="P118" s="43"/>
      <c r="Q118" s="43"/>
      <c r="R118" s="43"/>
      <c r="S118" s="43"/>
      <c r="T118" s="45"/>
      <c r="U118" s="64"/>
      <c r="V118" s="44"/>
      <c r="W118" s="43"/>
      <c r="X118" s="43"/>
      <c r="Y118" s="43"/>
      <c r="Z118" s="43"/>
      <c r="AA118" s="45"/>
      <c r="AB118" s="64"/>
      <c r="AC118" s="44"/>
      <c r="AD118" s="43"/>
      <c r="AE118" s="43"/>
      <c r="AF118" s="43"/>
      <c r="AG118" s="43"/>
      <c r="AH118" s="45"/>
      <c r="AI118" s="65"/>
      <c r="AJ118" s="44"/>
      <c r="AK118" s="44"/>
      <c r="AL118" s="47">
        <f t="shared" ref="AL118" si="371">SUM(G119:AK119)</f>
        <v>0</v>
      </c>
      <c r="AM118" s="48"/>
      <c r="AN118" s="49"/>
      <c r="AO118" s="50"/>
      <c r="AP118" s="48"/>
      <c r="AQ118" s="51"/>
      <c r="AR118" s="51"/>
    </row>
    <row r="119" spans="1:44" ht="15.95" hidden="1" customHeight="1">
      <c r="A119" s="9"/>
      <c r="B119" s="395"/>
      <c r="C119" s="396"/>
      <c r="D119" s="397"/>
      <c r="E119" s="398"/>
      <c r="F119" s="52" t="s">
        <v>37</v>
      </c>
      <c r="G119" s="53" t="str">
        <f t="shared" ref="G119:AK119" si="372">IF(G118&lt;&gt;"",VLOOKUP(G118,$AC$197:$AL$221,9,FALSE),"")</f>
        <v/>
      </c>
      <c r="H119" s="54" t="str">
        <f t="shared" si="372"/>
        <v/>
      </c>
      <c r="I119" s="54" t="str">
        <f t="shared" si="372"/>
        <v/>
      </c>
      <c r="J119" s="54" t="str">
        <f t="shared" si="372"/>
        <v/>
      </c>
      <c r="K119" s="54" t="str">
        <f t="shared" si="372"/>
        <v/>
      </c>
      <c r="L119" s="54" t="str">
        <f t="shared" si="372"/>
        <v/>
      </c>
      <c r="M119" s="55" t="str">
        <f t="shared" si="372"/>
        <v/>
      </c>
      <c r="N119" s="53" t="str">
        <f t="shared" si="372"/>
        <v/>
      </c>
      <c r="O119" s="54" t="str">
        <f t="shared" si="372"/>
        <v/>
      </c>
      <c r="P119" s="54" t="str">
        <f t="shared" si="372"/>
        <v/>
      </c>
      <c r="Q119" s="54" t="str">
        <f t="shared" si="372"/>
        <v/>
      </c>
      <c r="R119" s="54" t="str">
        <f t="shared" si="372"/>
        <v/>
      </c>
      <c r="S119" s="54" t="str">
        <f t="shared" si="372"/>
        <v/>
      </c>
      <c r="T119" s="55" t="str">
        <f t="shared" si="372"/>
        <v/>
      </c>
      <c r="U119" s="53" t="str">
        <f t="shared" si="372"/>
        <v/>
      </c>
      <c r="V119" s="54" t="str">
        <f t="shared" si="372"/>
        <v/>
      </c>
      <c r="W119" s="54" t="str">
        <f t="shared" si="372"/>
        <v/>
      </c>
      <c r="X119" s="54" t="str">
        <f t="shared" si="372"/>
        <v/>
      </c>
      <c r="Y119" s="54" t="str">
        <f t="shared" si="372"/>
        <v/>
      </c>
      <c r="Z119" s="54" t="str">
        <f t="shared" si="372"/>
        <v/>
      </c>
      <c r="AA119" s="55" t="str">
        <f t="shared" si="372"/>
        <v/>
      </c>
      <c r="AB119" s="53" t="str">
        <f t="shared" si="372"/>
        <v/>
      </c>
      <c r="AC119" s="54" t="str">
        <f t="shared" si="372"/>
        <v/>
      </c>
      <c r="AD119" s="54" t="str">
        <f t="shared" si="372"/>
        <v/>
      </c>
      <c r="AE119" s="54" t="str">
        <f t="shared" si="372"/>
        <v/>
      </c>
      <c r="AF119" s="54" t="str">
        <f t="shared" si="372"/>
        <v/>
      </c>
      <c r="AG119" s="54" t="str">
        <f t="shared" si="372"/>
        <v/>
      </c>
      <c r="AH119" s="55" t="str">
        <f t="shared" si="372"/>
        <v/>
      </c>
      <c r="AI119" s="56" t="str">
        <f t="shared" si="372"/>
        <v/>
      </c>
      <c r="AJ119" s="54" t="str">
        <f t="shared" si="372"/>
        <v/>
      </c>
      <c r="AK119" s="54" t="str">
        <f t="shared" si="372"/>
        <v/>
      </c>
      <c r="AL119" s="57">
        <f t="shared" ref="AL119" si="373">SUM(G119:AH119)</f>
        <v>0</v>
      </c>
      <c r="AM119" s="58">
        <f t="shared" ref="AM119" si="374">AL119/4</f>
        <v>0</v>
      </c>
      <c r="AN119" s="59" t="str">
        <f t="shared" ref="AN119:AO119" si="375">IF(C118="","",C118)</f>
        <v/>
      </c>
      <c r="AO119" s="60" t="str">
        <f t="shared" si="375"/>
        <v/>
      </c>
      <c r="AP119" s="61" t="str">
        <f>IF(D118&lt;&gt;"",VLOOKUP(D118,$AU$2:$AV$6,2,FALSE),"")</f>
        <v/>
      </c>
      <c r="AQ119" s="58">
        <f t="shared" ref="AQ119" si="376">ROUNDDOWN(AL119/$AL$6,2)</f>
        <v>0</v>
      </c>
      <c r="AR119" s="58">
        <f t="shared" ref="AR119" si="377">IF(AP119=1,"",AQ119)</f>
        <v>0</v>
      </c>
    </row>
    <row r="120" spans="1:44" ht="15.95" hidden="1" customHeight="1">
      <c r="A120" s="9"/>
      <c r="B120" s="395" t="s">
        <v>103</v>
      </c>
      <c r="C120" s="380"/>
      <c r="D120" s="382"/>
      <c r="E120" s="384"/>
      <c r="F120" s="42" t="s">
        <v>235</v>
      </c>
      <c r="G120" s="64"/>
      <c r="H120" s="44"/>
      <c r="I120" s="43"/>
      <c r="J120" s="43"/>
      <c r="K120" s="43"/>
      <c r="L120" s="43"/>
      <c r="M120" s="45"/>
      <c r="N120" s="64"/>
      <c r="O120" s="44"/>
      <c r="P120" s="43"/>
      <c r="Q120" s="43"/>
      <c r="R120" s="43"/>
      <c r="S120" s="43"/>
      <c r="T120" s="45"/>
      <c r="U120" s="64"/>
      <c r="V120" s="44"/>
      <c r="W120" s="43"/>
      <c r="X120" s="43"/>
      <c r="Y120" s="43"/>
      <c r="Z120" s="43"/>
      <c r="AA120" s="45"/>
      <c r="AB120" s="64"/>
      <c r="AC120" s="44"/>
      <c r="AD120" s="43"/>
      <c r="AE120" s="43"/>
      <c r="AF120" s="43"/>
      <c r="AG120" s="43"/>
      <c r="AH120" s="45"/>
      <c r="AI120" s="65"/>
      <c r="AJ120" s="44"/>
      <c r="AK120" s="44"/>
      <c r="AL120" s="47">
        <f t="shared" ref="AL120" si="378">SUM(G121:AK121)</f>
        <v>0</v>
      </c>
      <c r="AM120" s="48"/>
      <c r="AN120" s="49"/>
      <c r="AO120" s="50"/>
      <c r="AP120" s="48"/>
      <c r="AQ120" s="51"/>
      <c r="AR120" s="51"/>
    </row>
    <row r="121" spans="1:44" ht="15.95" hidden="1" customHeight="1">
      <c r="A121" s="9"/>
      <c r="B121" s="395"/>
      <c r="C121" s="396"/>
      <c r="D121" s="397"/>
      <c r="E121" s="398"/>
      <c r="F121" s="52" t="s">
        <v>37</v>
      </c>
      <c r="G121" s="53" t="str">
        <f t="shared" ref="G121:AK121" si="379">IF(G120&lt;&gt;"",VLOOKUP(G120,$AC$197:$AL$221,9,FALSE),"")</f>
        <v/>
      </c>
      <c r="H121" s="54" t="str">
        <f t="shared" si="379"/>
        <v/>
      </c>
      <c r="I121" s="54" t="str">
        <f t="shared" si="379"/>
        <v/>
      </c>
      <c r="J121" s="54" t="str">
        <f t="shared" si="379"/>
        <v/>
      </c>
      <c r="K121" s="54" t="str">
        <f t="shared" si="379"/>
        <v/>
      </c>
      <c r="L121" s="54" t="str">
        <f t="shared" si="379"/>
        <v/>
      </c>
      <c r="M121" s="55" t="str">
        <f t="shared" si="379"/>
        <v/>
      </c>
      <c r="N121" s="53" t="str">
        <f t="shared" si="379"/>
        <v/>
      </c>
      <c r="O121" s="54" t="str">
        <f t="shared" si="379"/>
        <v/>
      </c>
      <c r="P121" s="54" t="str">
        <f t="shared" si="379"/>
        <v/>
      </c>
      <c r="Q121" s="54" t="str">
        <f t="shared" si="379"/>
        <v/>
      </c>
      <c r="R121" s="54" t="str">
        <f t="shared" si="379"/>
        <v/>
      </c>
      <c r="S121" s="54" t="str">
        <f t="shared" si="379"/>
        <v/>
      </c>
      <c r="T121" s="55" t="str">
        <f t="shared" si="379"/>
        <v/>
      </c>
      <c r="U121" s="53" t="str">
        <f t="shared" si="379"/>
        <v/>
      </c>
      <c r="V121" s="54" t="str">
        <f t="shared" si="379"/>
        <v/>
      </c>
      <c r="W121" s="54" t="str">
        <f t="shared" si="379"/>
        <v/>
      </c>
      <c r="X121" s="54" t="str">
        <f t="shared" si="379"/>
        <v/>
      </c>
      <c r="Y121" s="54" t="str">
        <f t="shared" si="379"/>
        <v/>
      </c>
      <c r="Z121" s="54" t="str">
        <f t="shared" si="379"/>
        <v/>
      </c>
      <c r="AA121" s="55" t="str">
        <f t="shared" si="379"/>
        <v/>
      </c>
      <c r="AB121" s="53" t="str">
        <f t="shared" si="379"/>
        <v/>
      </c>
      <c r="AC121" s="54" t="str">
        <f t="shared" si="379"/>
        <v/>
      </c>
      <c r="AD121" s="54" t="str">
        <f t="shared" si="379"/>
        <v/>
      </c>
      <c r="AE121" s="54" t="str">
        <f t="shared" si="379"/>
        <v/>
      </c>
      <c r="AF121" s="54" t="str">
        <f t="shared" si="379"/>
        <v/>
      </c>
      <c r="AG121" s="54" t="str">
        <f t="shared" si="379"/>
        <v/>
      </c>
      <c r="AH121" s="55" t="str">
        <f t="shared" si="379"/>
        <v/>
      </c>
      <c r="AI121" s="56" t="str">
        <f t="shared" si="379"/>
        <v/>
      </c>
      <c r="AJ121" s="54" t="str">
        <f t="shared" si="379"/>
        <v/>
      </c>
      <c r="AK121" s="54" t="str">
        <f t="shared" si="379"/>
        <v/>
      </c>
      <c r="AL121" s="57">
        <f t="shared" ref="AL121" si="380">SUM(G121:AH121)</f>
        <v>0</v>
      </c>
      <c r="AM121" s="58">
        <f t="shared" ref="AM121" si="381">AL121/4</f>
        <v>0</v>
      </c>
      <c r="AN121" s="59" t="str">
        <f t="shared" ref="AN121:AO121" si="382">IF(C120="","",C120)</f>
        <v/>
      </c>
      <c r="AO121" s="60" t="str">
        <f t="shared" si="382"/>
        <v/>
      </c>
      <c r="AP121" s="61" t="str">
        <f>IF(D120&lt;&gt;"",VLOOKUP(D120,$AU$2:$AV$6,2,FALSE),"")</f>
        <v/>
      </c>
      <c r="AQ121" s="58">
        <f t="shared" ref="AQ121" si="383">ROUNDDOWN(AL121/$AL$6,2)</f>
        <v>0</v>
      </c>
      <c r="AR121" s="58">
        <f t="shared" ref="AR121" si="384">IF(AP121=1,"",AQ121)</f>
        <v>0</v>
      </c>
    </row>
    <row r="122" spans="1:44" ht="15.95" hidden="1" customHeight="1">
      <c r="A122" s="9"/>
      <c r="B122" s="395" t="s">
        <v>104</v>
      </c>
      <c r="C122" s="380"/>
      <c r="D122" s="382"/>
      <c r="E122" s="384"/>
      <c r="F122" s="42" t="s">
        <v>235</v>
      </c>
      <c r="G122" s="64"/>
      <c r="H122" s="44"/>
      <c r="I122" s="43"/>
      <c r="J122" s="43"/>
      <c r="K122" s="43"/>
      <c r="L122" s="43"/>
      <c r="M122" s="45"/>
      <c r="N122" s="64"/>
      <c r="O122" s="44"/>
      <c r="P122" s="43"/>
      <c r="Q122" s="43"/>
      <c r="R122" s="43"/>
      <c r="S122" s="43"/>
      <c r="T122" s="45"/>
      <c r="U122" s="64"/>
      <c r="V122" s="44"/>
      <c r="W122" s="43"/>
      <c r="X122" s="43"/>
      <c r="Y122" s="43"/>
      <c r="Z122" s="43"/>
      <c r="AA122" s="45"/>
      <c r="AB122" s="64"/>
      <c r="AC122" s="44"/>
      <c r="AD122" s="43"/>
      <c r="AE122" s="43"/>
      <c r="AF122" s="43"/>
      <c r="AG122" s="43"/>
      <c r="AH122" s="45"/>
      <c r="AI122" s="65"/>
      <c r="AJ122" s="44"/>
      <c r="AK122" s="44"/>
      <c r="AL122" s="47">
        <f t="shared" ref="AL122" si="385">SUM(G123:AK123)</f>
        <v>0</v>
      </c>
      <c r="AM122" s="48"/>
      <c r="AN122" s="49"/>
      <c r="AO122" s="50"/>
      <c r="AP122" s="48"/>
      <c r="AQ122" s="51"/>
      <c r="AR122" s="51"/>
    </row>
    <row r="123" spans="1:44" ht="15.95" hidden="1" customHeight="1">
      <c r="A123" s="9"/>
      <c r="B123" s="395"/>
      <c r="C123" s="396"/>
      <c r="D123" s="397"/>
      <c r="E123" s="398"/>
      <c r="F123" s="52" t="s">
        <v>37</v>
      </c>
      <c r="G123" s="53" t="str">
        <f t="shared" ref="G123:AK123" si="386">IF(G122&lt;&gt;"",VLOOKUP(G122,$AC$197:$AL$221,9,FALSE),"")</f>
        <v/>
      </c>
      <c r="H123" s="54" t="str">
        <f t="shared" si="386"/>
        <v/>
      </c>
      <c r="I123" s="54" t="str">
        <f t="shared" si="386"/>
        <v/>
      </c>
      <c r="J123" s="54" t="str">
        <f t="shared" si="386"/>
        <v/>
      </c>
      <c r="K123" s="54" t="str">
        <f t="shared" si="386"/>
        <v/>
      </c>
      <c r="L123" s="54" t="str">
        <f t="shared" si="386"/>
        <v/>
      </c>
      <c r="M123" s="55" t="str">
        <f t="shared" si="386"/>
        <v/>
      </c>
      <c r="N123" s="53" t="str">
        <f t="shared" si="386"/>
        <v/>
      </c>
      <c r="O123" s="54" t="str">
        <f t="shared" si="386"/>
        <v/>
      </c>
      <c r="P123" s="54" t="str">
        <f t="shared" si="386"/>
        <v/>
      </c>
      <c r="Q123" s="54" t="str">
        <f t="shared" si="386"/>
        <v/>
      </c>
      <c r="R123" s="54" t="str">
        <f t="shared" si="386"/>
        <v/>
      </c>
      <c r="S123" s="54" t="str">
        <f t="shared" si="386"/>
        <v/>
      </c>
      <c r="T123" s="55" t="str">
        <f t="shared" si="386"/>
        <v/>
      </c>
      <c r="U123" s="53" t="str">
        <f t="shared" si="386"/>
        <v/>
      </c>
      <c r="V123" s="54" t="str">
        <f t="shared" si="386"/>
        <v/>
      </c>
      <c r="W123" s="54" t="str">
        <f t="shared" si="386"/>
        <v/>
      </c>
      <c r="X123" s="54" t="str">
        <f t="shared" si="386"/>
        <v/>
      </c>
      <c r="Y123" s="54" t="str">
        <f t="shared" si="386"/>
        <v/>
      </c>
      <c r="Z123" s="54" t="str">
        <f t="shared" si="386"/>
        <v/>
      </c>
      <c r="AA123" s="55" t="str">
        <f t="shared" si="386"/>
        <v/>
      </c>
      <c r="AB123" s="53" t="str">
        <f t="shared" si="386"/>
        <v/>
      </c>
      <c r="AC123" s="54" t="str">
        <f t="shared" si="386"/>
        <v/>
      </c>
      <c r="AD123" s="54" t="str">
        <f t="shared" si="386"/>
        <v/>
      </c>
      <c r="AE123" s="54" t="str">
        <f t="shared" si="386"/>
        <v/>
      </c>
      <c r="AF123" s="54" t="str">
        <f t="shared" si="386"/>
        <v/>
      </c>
      <c r="AG123" s="54" t="str">
        <f t="shared" si="386"/>
        <v/>
      </c>
      <c r="AH123" s="55" t="str">
        <f t="shared" si="386"/>
        <v/>
      </c>
      <c r="AI123" s="56" t="str">
        <f t="shared" si="386"/>
        <v/>
      </c>
      <c r="AJ123" s="54" t="str">
        <f t="shared" si="386"/>
        <v/>
      </c>
      <c r="AK123" s="54" t="str">
        <f t="shared" si="386"/>
        <v/>
      </c>
      <c r="AL123" s="57">
        <f t="shared" ref="AL123" si="387">SUM(G123:AH123)</f>
        <v>0</v>
      </c>
      <c r="AM123" s="58">
        <f t="shared" ref="AM123" si="388">AL123/4</f>
        <v>0</v>
      </c>
      <c r="AN123" s="59" t="str">
        <f t="shared" ref="AN123:AO123" si="389">IF(C122="","",C122)</f>
        <v/>
      </c>
      <c r="AO123" s="60" t="str">
        <f t="shared" si="389"/>
        <v/>
      </c>
      <c r="AP123" s="61" t="str">
        <f>IF(D122&lt;&gt;"",VLOOKUP(D122,$AU$2:$AV$6,2,FALSE),"")</f>
        <v/>
      </c>
      <c r="AQ123" s="58">
        <f t="shared" ref="AQ123" si="390">ROUNDDOWN(AL123/$AL$6,2)</f>
        <v>0</v>
      </c>
      <c r="AR123" s="58">
        <f t="shared" ref="AR123" si="391">IF(AP123=1,"",AQ123)</f>
        <v>0</v>
      </c>
    </row>
    <row r="124" spans="1:44" ht="15.95" hidden="1" customHeight="1">
      <c r="A124" s="9"/>
      <c r="B124" s="395" t="s">
        <v>105</v>
      </c>
      <c r="C124" s="380"/>
      <c r="D124" s="382"/>
      <c r="E124" s="384"/>
      <c r="F124" s="42" t="s">
        <v>235</v>
      </c>
      <c r="G124" s="64"/>
      <c r="H124" s="44"/>
      <c r="I124" s="43"/>
      <c r="J124" s="43"/>
      <c r="K124" s="43"/>
      <c r="L124" s="43"/>
      <c r="M124" s="45"/>
      <c r="N124" s="64"/>
      <c r="O124" s="44"/>
      <c r="P124" s="43"/>
      <c r="Q124" s="43"/>
      <c r="R124" s="43"/>
      <c r="S124" s="43"/>
      <c r="T124" s="45"/>
      <c r="U124" s="64"/>
      <c r="V124" s="44"/>
      <c r="W124" s="43"/>
      <c r="X124" s="43"/>
      <c r="Y124" s="43"/>
      <c r="Z124" s="43"/>
      <c r="AA124" s="45"/>
      <c r="AB124" s="64"/>
      <c r="AC124" s="44"/>
      <c r="AD124" s="43"/>
      <c r="AE124" s="43"/>
      <c r="AF124" s="43"/>
      <c r="AG124" s="43"/>
      <c r="AH124" s="45"/>
      <c r="AI124" s="65"/>
      <c r="AJ124" s="44"/>
      <c r="AK124" s="44"/>
      <c r="AL124" s="47">
        <f t="shared" ref="AL124" si="392">SUM(G125:AK125)</f>
        <v>0</v>
      </c>
      <c r="AM124" s="48"/>
      <c r="AN124" s="49"/>
      <c r="AO124" s="50"/>
      <c r="AP124" s="48"/>
      <c r="AQ124" s="51"/>
      <c r="AR124" s="51"/>
    </row>
    <row r="125" spans="1:44" ht="15.95" hidden="1" customHeight="1">
      <c r="A125" s="9"/>
      <c r="B125" s="395"/>
      <c r="C125" s="396"/>
      <c r="D125" s="397"/>
      <c r="E125" s="398"/>
      <c r="F125" s="52" t="s">
        <v>37</v>
      </c>
      <c r="G125" s="53" t="str">
        <f t="shared" ref="G125:AK125" si="393">IF(G124&lt;&gt;"",VLOOKUP(G124,$AC$197:$AL$221,9,FALSE),"")</f>
        <v/>
      </c>
      <c r="H125" s="54" t="str">
        <f t="shared" si="393"/>
        <v/>
      </c>
      <c r="I125" s="54" t="str">
        <f t="shared" si="393"/>
        <v/>
      </c>
      <c r="J125" s="54" t="str">
        <f t="shared" si="393"/>
        <v/>
      </c>
      <c r="K125" s="54" t="str">
        <f t="shared" si="393"/>
        <v/>
      </c>
      <c r="L125" s="54" t="str">
        <f t="shared" si="393"/>
        <v/>
      </c>
      <c r="M125" s="55" t="str">
        <f t="shared" si="393"/>
        <v/>
      </c>
      <c r="N125" s="53" t="str">
        <f t="shared" si="393"/>
        <v/>
      </c>
      <c r="O125" s="54" t="str">
        <f t="shared" si="393"/>
        <v/>
      </c>
      <c r="P125" s="54" t="str">
        <f t="shared" si="393"/>
        <v/>
      </c>
      <c r="Q125" s="54" t="str">
        <f t="shared" si="393"/>
        <v/>
      </c>
      <c r="R125" s="54" t="str">
        <f t="shared" si="393"/>
        <v/>
      </c>
      <c r="S125" s="54" t="str">
        <f t="shared" si="393"/>
        <v/>
      </c>
      <c r="T125" s="55" t="str">
        <f t="shared" si="393"/>
        <v/>
      </c>
      <c r="U125" s="53" t="str">
        <f t="shared" si="393"/>
        <v/>
      </c>
      <c r="V125" s="54" t="str">
        <f t="shared" si="393"/>
        <v/>
      </c>
      <c r="W125" s="54" t="str">
        <f t="shared" si="393"/>
        <v/>
      </c>
      <c r="X125" s="54" t="str">
        <f t="shared" si="393"/>
        <v/>
      </c>
      <c r="Y125" s="54" t="str">
        <f t="shared" si="393"/>
        <v/>
      </c>
      <c r="Z125" s="54" t="str">
        <f t="shared" si="393"/>
        <v/>
      </c>
      <c r="AA125" s="55" t="str">
        <f t="shared" si="393"/>
        <v/>
      </c>
      <c r="AB125" s="53" t="str">
        <f t="shared" si="393"/>
        <v/>
      </c>
      <c r="AC125" s="54" t="str">
        <f t="shared" si="393"/>
        <v/>
      </c>
      <c r="AD125" s="54" t="str">
        <f t="shared" si="393"/>
        <v/>
      </c>
      <c r="AE125" s="54" t="str">
        <f t="shared" si="393"/>
        <v/>
      </c>
      <c r="AF125" s="54" t="str">
        <f t="shared" si="393"/>
        <v/>
      </c>
      <c r="AG125" s="54" t="str">
        <f t="shared" si="393"/>
        <v/>
      </c>
      <c r="AH125" s="55" t="str">
        <f t="shared" si="393"/>
        <v/>
      </c>
      <c r="AI125" s="56" t="str">
        <f t="shared" si="393"/>
        <v/>
      </c>
      <c r="AJ125" s="54" t="str">
        <f t="shared" si="393"/>
        <v/>
      </c>
      <c r="AK125" s="54" t="str">
        <f t="shared" si="393"/>
        <v/>
      </c>
      <c r="AL125" s="57">
        <f t="shared" ref="AL125" si="394">SUM(G125:AH125)</f>
        <v>0</v>
      </c>
      <c r="AM125" s="58">
        <f t="shared" ref="AM125" si="395">AL125/4</f>
        <v>0</v>
      </c>
      <c r="AN125" s="59" t="str">
        <f t="shared" ref="AN125:AO125" si="396">IF(C124="","",C124)</f>
        <v/>
      </c>
      <c r="AO125" s="60" t="str">
        <f t="shared" si="396"/>
        <v/>
      </c>
      <c r="AP125" s="61" t="str">
        <f>IF(D124&lt;&gt;"",VLOOKUP(D124,$AU$2:$AV$6,2,FALSE),"")</f>
        <v/>
      </c>
      <c r="AQ125" s="58">
        <f t="shared" ref="AQ125" si="397">ROUNDDOWN(AL125/$AL$6,2)</f>
        <v>0</v>
      </c>
      <c r="AR125" s="58">
        <f t="shared" ref="AR125" si="398">IF(AP125=1,"",AQ125)</f>
        <v>0</v>
      </c>
    </row>
    <row r="126" spans="1:44" ht="15.95" hidden="1" customHeight="1">
      <c r="A126" s="9"/>
      <c r="B126" s="395" t="s">
        <v>106</v>
      </c>
      <c r="C126" s="380"/>
      <c r="D126" s="382"/>
      <c r="E126" s="384"/>
      <c r="F126" s="42" t="s">
        <v>235</v>
      </c>
      <c r="G126" s="64"/>
      <c r="H126" s="44"/>
      <c r="I126" s="43"/>
      <c r="J126" s="43"/>
      <c r="K126" s="43"/>
      <c r="L126" s="43"/>
      <c r="M126" s="45"/>
      <c r="N126" s="64"/>
      <c r="O126" s="44"/>
      <c r="P126" s="43"/>
      <c r="Q126" s="43"/>
      <c r="R126" s="43"/>
      <c r="S126" s="43"/>
      <c r="T126" s="45"/>
      <c r="U126" s="64"/>
      <c r="V126" s="44"/>
      <c r="W126" s="43"/>
      <c r="X126" s="43"/>
      <c r="Y126" s="43"/>
      <c r="Z126" s="43"/>
      <c r="AA126" s="45"/>
      <c r="AB126" s="64"/>
      <c r="AC126" s="44"/>
      <c r="AD126" s="43"/>
      <c r="AE126" s="43"/>
      <c r="AF126" s="43"/>
      <c r="AG126" s="43"/>
      <c r="AH126" s="45"/>
      <c r="AI126" s="65"/>
      <c r="AJ126" s="44"/>
      <c r="AK126" s="44"/>
      <c r="AL126" s="47">
        <f t="shared" ref="AL126" si="399">SUM(G127:AK127)</f>
        <v>0</v>
      </c>
      <c r="AM126" s="48"/>
      <c r="AN126" s="49"/>
      <c r="AO126" s="50"/>
      <c r="AP126" s="48"/>
      <c r="AQ126" s="51"/>
      <c r="AR126" s="51"/>
    </row>
    <row r="127" spans="1:44" ht="15.95" hidden="1" customHeight="1">
      <c r="A127" s="9"/>
      <c r="B127" s="395"/>
      <c r="C127" s="396"/>
      <c r="D127" s="397"/>
      <c r="E127" s="398"/>
      <c r="F127" s="52" t="s">
        <v>37</v>
      </c>
      <c r="G127" s="53" t="str">
        <f t="shared" ref="G127:AK127" si="400">IF(G126&lt;&gt;"",VLOOKUP(G126,$AC$197:$AL$221,9,FALSE),"")</f>
        <v/>
      </c>
      <c r="H127" s="54" t="str">
        <f t="shared" si="400"/>
        <v/>
      </c>
      <c r="I127" s="54" t="str">
        <f t="shared" si="400"/>
        <v/>
      </c>
      <c r="J127" s="54" t="str">
        <f t="shared" si="400"/>
        <v/>
      </c>
      <c r="K127" s="54" t="str">
        <f t="shared" si="400"/>
        <v/>
      </c>
      <c r="L127" s="54" t="str">
        <f t="shared" si="400"/>
        <v/>
      </c>
      <c r="M127" s="55" t="str">
        <f t="shared" si="400"/>
        <v/>
      </c>
      <c r="N127" s="53" t="str">
        <f t="shared" si="400"/>
        <v/>
      </c>
      <c r="O127" s="54" t="str">
        <f t="shared" si="400"/>
        <v/>
      </c>
      <c r="P127" s="54" t="str">
        <f t="shared" si="400"/>
        <v/>
      </c>
      <c r="Q127" s="54" t="str">
        <f t="shared" si="400"/>
        <v/>
      </c>
      <c r="R127" s="54" t="str">
        <f t="shared" si="400"/>
        <v/>
      </c>
      <c r="S127" s="54" t="str">
        <f t="shared" si="400"/>
        <v/>
      </c>
      <c r="T127" s="55" t="str">
        <f t="shared" si="400"/>
        <v/>
      </c>
      <c r="U127" s="53" t="str">
        <f t="shared" si="400"/>
        <v/>
      </c>
      <c r="V127" s="54" t="str">
        <f t="shared" si="400"/>
        <v/>
      </c>
      <c r="W127" s="54" t="str">
        <f t="shared" si="400"/>
        <v/>
      </c>
      <c r="X127" s="54" t="str">
        <f t="shared" si="400"/>
        <v/>
      </c>
      <c r="Y127" s="54" t="str">
        <f t="shared" si="400"/>
        <v/>
      </c>
      <c r="Z127" s="54" t="str">
        <f t="shared" si="400"/>
        <v/>
      </c>
      <c r="AA127" s="55" t="str">
        <f t="shared" si="400"/>
        <v/>
      </c>
      <c r="AB127" s="53" t="str">
        <f t="shared" si="400"/>
        <v/>
      </c>
      <c r="AC127" s="54" t="str">
        <f t="shared" si="400"/>
        <v/>
      </c>
      <c r="AD127" s="54" t="str">
        <f t="shared" si="400"/>
        <v/>
      </c>
      <c r="AE127" s="54" t="str">
        <f t="shared" si="400"/>
        <v/>
      </c>
      <c r="AF127" s="54" t="str">
        <f t="shared" si="400"/>
        <v/>
      </c>
      <c r="AG127" s="54" t="str">
        <f t="shared" si="400"/>
        <v/>
      </c>
      <c r="AH127" s="55" t="str">
        <f t="shared" si="400"/>
        <v/>
      </c>
      <c r="AI127" s="56" t="str">
        <f t="shared" si="400"/>
        <v/>
      </c>
      <c r="AJ127" s="54" t="str">
        <f t="shared" si="400"/>
        <v/>
      </c>
      <c r="AK127" s="54" t="str">
        <f t="shared" si="400"/>
        <v/>
      </c>
      <c r="AL127" s="57">
        <f t="shared" ref="AL127" si="401">SUM(G127:AH127)</f>
        <v>0</v>
      </c>
      <c r="AM127" s="58">
        <f t="shared" ref="AM127" si="402">AL127/4</f>
        <v>0</v>
      </c>
      <c r="AN127" s="59" t="str">
        <f t="shared" ref="AN127:AO127" si="403">IF(C126="","",C126)</f>
        <v/>
      </c>
      <c r="AO127" s="60" t="str">
        <f t="shared" si="403"/>
        <v/>
      </c>
      <c r="AP127" s="61" t="str">
        <f>IF(D126&lt;&gt;"",VLOOKUP(D126,$AU$2:$AV$6,2,FALSE),"")</f>
        <v/>
      </c>
      <c r="AQ127" s="58">
        <f t="shared" ref="AQ127" si="404">ROUNDDOWN(AL127/$AL$6,2)</f>
        <v>0</v>
      </c>
      <c r="AR127" s="58">
        <f t="shared" ref="AR127" si="405">IF(AP127=1,"",AQ127)</f>
        <v>0</v>
      </c>
    </row>
    <row r="128" spans="1:44" ht="15.95" hidden="1" customHeight="1">
      <c r="A128" s="9"/>
      <c r="B128" s="395" t="s">
        <v>107</v>
      </c>
      <c r="C128" s="380"/>
      <c r="D128" s="382"/>
      <c r="E128" s="384"/>
      <c r="F128" s="42" t="s">
        <v>235</v>
      </c>
      <c r="G128" s="64"/>
      <c r="H128" s="44"/>
      <c r="I128" s="43"/>
      <c r="J128" s="43"/>
      <c r="K128" s="43"/>
      <c r="L128" s="43"/>
      <c r="M128" s="45"/>
      <c r="N128" s="64"/>
      <c r="O128" s="44"/>
      <c r="P128" s="43"/>
      <c r="Q128" s="43"/>
      <c r="R128" s="43"/>
      <c r="S128" s="43"/>
      <c r="T128" s="45"/>
      <c r="U128" s="64"/>
      <c r="V128" s="44"/>
      <c r="W128" s="43"/>
      <c r="X128" s="43"/>
      <c r="Y128" s="43"/>
      <c r="Z128" s="43"/>
      <c r="AA128" s="45"/>
      <c r="AB128" s="64"/>
      <c r="AC128" s="44"/>
      <c r="AD128" s="43"/>
      <c r="AE128" s="43"/>
      <c r="AF128" s="43"/>
      <c r="AG128" s="43"/>
      <c r="AH128" s="45"/>
      <c r="AI128" s="65"/>
      <c r="AJ128" s="44"/>
      <c r="AK128" s="44"/>
      <c r="AL128" s="47">
        <f t="shared" ref="AL128" si="406">SUM(G129:AK129)</f>
        <v>0</v>
      </c>
      <c r="AM128" s="48"/>
      <c r="AN128" s="49"/>
      <c r="AO128" s="50"/>
      <c r="AP128" s="48"/>
      <c r="AQ128" s="51"/>
      <c r="AR128" s="51"/>
    </row>
    <row r="129" spans="1:44" ht="15.95" hidden="1" customHeight="1">
      <c r="A129" s="9"/>
      <c r="B129" s="395"/>
      <c r="C129" s="396"/>
      <c r="D129" s="397"/>
      <c r="E129" s="398"/>
      <c r="F129" s="52" t="s">
        <v>37</v>
      </c>
      <c r="G129" s="53" t="str">
        <f t="shared" ref="G129:AK129" si="407">IF(G128&lt;&gt;"",VLOOKUP(G128,$AC$197:$AL$221,9,FALSE),"")</f>
        <v/>
      </c>
      <c r="H129" s="54" t="str">
        <f t="shared" si="407"/>
        <v/>
      </c>
      <c r="I129" s="54" t="str">
        <f t="shared" si="407"/>
        <v/>
      </c>
      <c r="J129" s="54" t="str">
        <f t="shared" si="407"/>
        <v/>
      </c>
      <c r="K129" s="54" t="str">
        <f t="shared" si="407"/>
        <v/>
      </c>
      <c r="L129" s="54" t="str">
        <f t="shared" si="407"/>
        <v/>
      </c>
      <c r="M129" s="55" t="str">
        <f t="shared" si="407"/>
        <v/>
      </c>
      <c r="N129" s="53" t="str">
        <f t="shared" si="407"/>
        <v/>
      </c>
      <c r="O129" s="54" t="str">
        <f t="shared" si="407"/>
        <v/>
      </c>
      <c r="P129" s="54" t="str">
        <f t="shared" si="407"/>
        <v/>
      </c>
      <c r="Q129" s="54" t="str">
        <f t="shared" si="407"/>
        <v/>
      </c>
      <c r="R129" s="54" t="str">
        <f t="shared" si="407"/>
        <v/>
      </c>
      <c r="S129" s="54" t="str">
        <f t="shared" si="407"/>
        <v/>
      </c>
      <c r="T129" s="55" t="str">
        <f t="shared" si="407"/>
        <v/>
      </c>
      <c r="U129" s="53" t="str">
        <f t="shared" si="407"/>
        <v/>
      </c>
      <c r="V129" s="54" t="str">
        <f t="shared" si="407"/>
        <v/>
      </c>
      <c r="W129" s="54" t="str">
        <f t="shared" si="407"/>
        <v/>
      </c>
      <c r="X129" s="54" t="str">
        <f t="shared" si="407"/>
        <v/>
      </c>
      <c r="Y129" s="54" t="str">
        <f t="shared" si="407"/>
        <v/>
      </c>
      <c r="Z129" s="54" t="str">
        <f t="shared" si="407"/>
        <v/>
      </c>
      <c r="AA129" s="55" t="str">
        <f t="shared" si="407"/>
        <v/>
      </c>
      <c r="AB129" s="53" t="str">
        <f t="shared" si="407"/>
        <v/>
      </c>
      <c r="AC129" s="54" t="str">
        <f t="shared" si="407"/>
        <v/>
      </c>
      <c r="AD129" s="54" t="str">
        <f t="shared" si="407"/>
        <v/>
      </c>
      <c r="AE129" s="54" t="str">
        <f t="shared" si="407"/>
        <v/>
      </c>
      <c r="AF129" s="54" t="str">
        <f t="shared" si="407"/>
        <v/>
      </c>
      <c r="AG129" s="54" t="str">
        <f t="shared" si="407"/>
        <v/>
      </c>
      <c r="AH129" s="55" t="str">
        <f t="shared" si="407"/>
        <v/>
      </c>
      <c r="AI129" s="56" t="str">
        <f t="shared" si="407"/>
        <v/>
      </c>
      <c r="AJ129" s="54" t="str">
        <f t="shared" si="407"/>
        <v/>
      </c>
      <c r="AK129" s="54" t="str">
        <f t="shared" si="407"/>
        <v/>
      </c>
      <c r="AL129" s="57">
        <f t="shared" ref="AL129" si="408">SUM(G129:AH129)</f>
        <v>0</v>
      </c>
      <c r="AM129" s="58">
        <f t="shared" ref="AM129" si="409">AL129/4</f>
        <v>0</v>
      </c>
      <c r="AN129" s="59" t="str">
        <f t="shared" ref="AN129:AO129" si="410">IF(C128="","",C128)</f>
        <v/>
      </c>
      <c r="AO129" s="60" t="str">
        <f t="shared" si="410"/>
        <v/>
      </c>
      <c r="AP129" s="61" t="str">
        <f>IF(D128&lt;&gt;"",VLOOKUP(D128,$AU$2:$AV$6,2,FALSE),"")</f>
        <v/>
      </c>
      <c r="AQ129" s="58">
        <f t="shared" ref="AQ129" si="411">ROUNDDOWN(AL129/$AL$6,2)</f>
        <v>0</v>
      </c>
      <c r="AR129" s="58">
        <f t="shared" ref="AR129" si="412">IF(AP129=1,"",AQ129)</f>
        <v>0</v>
      </c>
    </row>
    <row r="130" spans="1:44" ht="15.95" hidden="1" customHeight="1">
      <c r="A130" s="9"/>
      <c r="B130" s="395" t="s">
        <v>108</v>
      </c>
      <c r="C130" s="380"/>
      <c r="D130" s="382"/>
      <c r="E130" s="384"/>
      <c r="F130" s="42" t="s">
        <v>235</v>
      </c>
      <c r="G130" s="64"/>
      <c r="H130" s="44"/>
      <c r="I130" s="43"/>
      <c r="J130" s="43"/>
      <c r="K130" s="43"/>
      <c r="L130" s="43"/>
      <c r="M130" s="45"/>
      <c r="N130" s="64"/>
      <c r="O130" s="44"/>
      <c r="P130" s="43"/>
      <c r="Q130" s="43"/>
      <c r="R130" s="43"/>
      <c r="S130" s="43"/>
      <c r="T130" s="45"/>
      <c r="U130" s="64"/>
      <c r="V130" s="44"/>
      <c r="W130" s="43"/>
      <c r="X130" s="43"/>
      <c r="Y130" s="43"/>
      <c r="Z130" s="43"/>
      <c r="AA130" s="45"/>
      <c r="AB130" s="64"/>
      <c r="AC130" s="44"/>
      <c r="AD130" s="43"/>
      <c r="AE130" s="43"/>
      <c r="AF130" s="43"/>
      <c r="AG130" s="43"/>
      <c r="AH130" s="45"/>
      <c r="AI130" s="65"/>
      <c r="AJ130" s="44"/>
      <c r="AK130" s="44"/>
      <c r="AL130" s="47">
        <f t="shared" ref="AL130" si="413">SUM(G131:AK131)</f>
        <v>0</v>
      </c>
      <c r="AM130" s="48"/>
      <c r="AN130" s="49"/>
      <c r="AO130" s="50"/>
      <c r="AP130" s="48"/>
      <c r="AQ130" s="51"/>
      <c r="AR130" s="51"/>
    </row>
    <row r="131" spans="1:44" ht="15.95" hidden="1" customHeight="1">
      <c r="A131" s="9"/>
      <c r="B131" s="395"/>
      <c r="C131" s="396"/>
      <c r="D131" s="397"/>
      <c r="E131" s="398"/>
      <c r="F131" s="52" t="s">
        <v>37</v>
      </c>
      <c r="G131" s="53" t="str">
        <f t="shared" ref="G131:AK131" si="414">IF(G130&lt;&gt;"",VLOOKUP(G130,$AC$197:$AL$221,9,FALSE),"")</f>
        <v/>
      </c>
      <c r="H131" s="54" t="str">
        <f t="shared" si="414"/>
        <v/>
      </c>
      <c r="I131" s="54" t="str">
        <f t="shared" si="414"/>
        <v/>
      </c>
      <c r="J131" s="54" t="str">
        <f t="shared" si="414"/>
        <v/>
      </c>
      <c r="K131" s="54" t="str">
        <f t="shared" si="414"/>
        <v/>
      </c>
      <c r="L131" s="54" t="str">
        <f t="shared" si="414"/>
        <v/>
      </c>
      <c r="M131" s="55" t="str">
        <f t="shared" si="414"/>
        <v/>
      </c>
      <c r="N131" s="53" t="str">
        <f t="shared" si="414"/>
        <v/>
      </c>
      <c r="O131" s="54" t="str">
        <f t="shared" si="414"/>
        <v/>
      </c>
      <c r="P131" s="54" t="str">
        <f t="shared" si="414"/>
        <v/>
      </c>
      <c r="Q131" s="54" t="str">
        <f t="shared" si="414"/>
        <v/>
      </c>
      <c r="R131" s="54" t="str">
        <f t="shared" si="414"/>
        <v/>
      </c>
      <c r="S131" s="54" t="str">
        <f t="shared" si="414"/>
        <v/>
      </c>
      <c r="T131" s="55" t="str">
        <f t="shared" si="414"/>
        <v/>
      </c>
      <c r="U131" s="53" t="str">
        <f t="shared" si="414"/>
        <v/>
      </c>
      <c r="V131" s="54" t="str">
        <f t="shared" si="414"/>
        <v/>
      </c>
      <c r="W131" s="54" t="str">
        <f t="shared" si="414"/>
        <v/>
      </c>
      <c r="X131" s="54" t="str">
        <f t="shared" si="414"/>
        <v/>
      </c>
      <c r="Y131" s="54" t="str">
        <f t="shared" si="414"/>
        <v/>
      </c>
      <c r="Z131" s="54" t="str">
        <f t="shared" si="414"/>
        <v/>
      </c>
      <c r="AA131" s="55" t="str">
        <f t="shared" si="414"/>
        <v/>
      </c>
      <c r="AB131" s="53" t="str">
        <f t="shared" si="414"/>
        <v/>
      </c>
      <c r="AC131" s="54" t="str">
        <f t="shared" si="414"/>
        <v/>
      </c>
      <c r="AD131" s="54" t="str">
        <f t="shared" si="414"/>
        <v/>
      </c>
      <c r="AE131" s="54" t="str">
        <f t="shared" si="414"/>
        <v/>
      </c>
      <c r="AF131" s="54" t="str">
        <f t="shared" si="414"/>
        <v/>
      </c>
      <c r="AG131" s="54" t="str">
        <f t="shared" si="414"/>
        <v/>
      </c>
      <c r="AH131" s="55" t="str">
        <f t="shared" si="414"/>
        <v/>
      </c>
      <c r="AI131" s="56" t="str">
        <f t="shared" si="414"/>
        <v/>
      </c>
      <c r="AJ131" s="54" t="str">
        <f t="shared" si="414"/>
        <v/>
      </c>
      <c r="AK131" s="54" t="str">
        <f t="shared" si="414"/>
        <v/>
      </c>
      <c r="AL131" s="57">
        <f t="shared" ref="AL131" si="415">SUM(G131:AH131)</f>
        <v>0</v>
      </c>
      <c r="AM131" s="58">
        <f t="shared" ref="AM131" si="416">AL131/4</f>
        <v>0</v>
      </c>
      <c r="AN131" s="59" t="str">
        <f t="shared" ref="AN131:AO131" si="417">IF(C130="","",C130)</f>
        <v/>
      </c>
      <c r="AO131" s="60" t="str">
        <f t="shared" si="417"/>
        <v/>
      </c>
      <c r="AP131" s="61" t="str">
        <f>IF(D130&lt;&gt;"",VLOOKUP(D130,$AU$2:$AV$6,2,FALSE),"")</f>
        <v/>
      </c>
      <c r="AQ131" s="58">
        <f t="shared" ref="AQ131" si="418">ROUNDDOWN(AL131/$AL$6,2)</f>
        <v>0</v>
      </c>
      <c r="AR131" s="58">
        <f t="shared" ref="AR131" si="419">IF(AP131=1,"",AQ131)</f>
        <v>0</v>
      </c>
    </row>
    <row r="132" spans="1:44" ht="15.95" hidden="1" customHeight="1">
      <c r="A132" s="9"/>
      <c r="B132" s="395" t="s">
        <v>109</v>
      </c>
      <c r="C132" s="380"/>
      <c r="D132" s="382"/>
      <c r="E132" s="384"/>
      <c r="F132" s="42" t="s">
        <v>235</v>
      </c>
      <c r="G132" s="64"/>
      <c r="H132" s="44"/>
      <c r="I132" s="43"/>
      <c r="J132" s="43"/>
      <c r="K132" s="43"/>
      <c r="L132" s="43"/>
      <c r="M132" s="45"/>
      <c r="N132" s="64"/>
      <c r="O132" s="44"/>
      <c r="P132" s="43"/>
      <c r="Q132" s="43"/>
      <c r="R132" s="43"/>
      <c r="S132" s="43"/>
      <c r="T132" s="45"/>
      <c r="U132" s="64"/>
      <c r="V132" s="44"/>
      <c r="W132" s="43"/>
      <c r="X132" s="43"/>
      <c r="Y132" s="43"/>
      <c r="Z132" s="43"/>
      <c r="AA132" s="45"/>
      <c r="AB132" s="64"/>
      <c r="AC132" s="44"/>
      <c r="AD132" s="43"/>
      <c r="AE132" s="43"/>
      <c r="AF132" s="43"/>
      <c r="AG132" s="43"/>
      <c r="AH132" s="45"/>
      <c r="AI132" s="65"/>
      <c r="AJ132" s="44"/>
      <c r="AK132" s="44"/>
      <c r="AL132" s="47">
        <f t="shared" ref="AL132" si="420">SUM(G133:AK133)</f>
        <v>0</v>
      </c>
      <c r="AM132" s="48"/>
      <c r="AN132" s="49"/>
      <c r="AO132" s="50"/>
      <c r="AP132" s="48"/>
      <c r="AQ132" s="51"/>
      <c r="AR132" s="51"/>
    </row>
    <row r="133" spans="1:44" ht="15.95" hidden="1" customHeight="1">
      <c r="A133" s="9"/>
      <c r="B133" s="395"/>
      <c r="C133" s="396"/>
      <c r="D133" s="397"/>
      <c r="E133" s="398"/>
      <c r="F133" s="52" t="s">
        <v>37</v>
      </c>
      <c r="G133" s="53" t="str">
        <f t="shared" ref="G133:AK133" si="421">IF(G132&lt;&gt;"",VLOOKUP(G132,$AC$197:$AL$221,9,FALSE),"")</f>
        <v/>
      </c>
      <c r="H133" s="54" t="str">
        <f t="shared" si="421"/>
        <v/>
      </c>
      <c r="I133" s="54" t="str">
        <f t="shared" si="421"/>
        <v/>
      </c>
      <c r="J133" s="54" t="str">
        <f t="shared" si="421"/>
        <v/>
      </c>
      <c r="K133" s="54" t="str">
        <f t="shared" si="421"/>
        <v/>
      </c>
      <c r="L133" s="54" t="str">
        <f t="shared" si="421"/>
        <v/>
      </c>
      <c r="M133" s="55" t="str">
        <f t="shared" si="421"/>
        <v/>
      </c>
      <c r="N133" s="53" t="str">
        <f t="shared" si="421"/>
        <v/>
      </c>
      <c r="O133" s="54" t="str">
        <f t="shared" si="421"/>
        <v/>
      </c>
      <c r="P133" s="54" t="str">
        <f t="shared" si="421"/>
        <v/>
      </c>
      <c r="Q133" s="54" t="str">
        <f t="shared" si="421"/>
        <v/>
      </c>
      <c r="R133" s="54" t="str">
        <f t="shared" si="421"/>
        <v/>
      </c>
      <c r="S133" s="54" t="str">
        <f t="shared" si="421"/>
        <v/>
      </c>
      <c r="T133" s="55" t="str">
        <f t="shared" si="421"/>
        <v/>
      </c>
      <c r="U133" s="53" t="str">
        <f t="shared" si="421"/>
        <v/>
      </c>
      <c r="V133" s="54" t="str">
        <f t="shared" si="421"/>
        <v/>
      </c>
      <c r="W133" s="54" t="str">
        <f t="shared" si="421"/>
        <v/>
      </c>
      <c r="X133" s="54" t="str">
        <f t="shared" si="421"/>
        <v/>
      </c>
      <c r="Y133" s="54" t="str">
        <f t="shared" si="421"/>
        <v/>
      </c>
      <c r="Z133" s="54" t="str">
        <f t="shared" si="421"/>
        <v/>
      </c>
      <c r="AA133" s="55" t="str">
        <f t="shared" si="421"/>
        <v/>
      </c>
      <c r="AB133" s="53" t="str">
        <f t="shared" si="421"/>
        <v/>
      </c>
      <c r="AC133" s="54" t="str">
        <f t="shared" si="421"/>
        <v/>
      </c>
      <c r="AD133" s="54" t="str">
        <f t="shared" si="421"/>
        <v/>
      </c>
      <c r="AE133" s="54" t="str">
        <f t="shared" si="421"/>
        <v/>
      </c>
      <c r="AF133" s="54" t="str">
        <f t="shared" si="421"/>
        <v/>
      </c>
      <c r="AG133" s="54" t="str">
        <f t="shared" si="421"/>
        <v/>
      </c>
      <c r="AH133" s="55" t="str">
        <f t="shared" si="421"/>
        <v/>
      </c>
      <c r="AI133" s="56" t="str">
        <f t="shared" si="421"/>
        <v/>
      </c>
      <c r="AJ133" s="54" t="str">
        <f t="shared" si="421"/>
        <v/>
      </c>
      <c r="AK133" s="54" t="str">
        <f t="shared" si="421"/>
        <v/>
      </c>
      <c r="AL133" s="57">
        <f t="shared" ref="AL133" si="422">SUM(G133:AH133)</f>
        <v>0</v>
      </c>
      <c r="AM133" s="58">
        <f t="shared" ref="AM133" si="423">AL133/4</f>
        <v>0</v>
      </c>
      <c r="AN133" s="59" t="str">
        <f t="shared" ref="AN133:AO133" si="424">IF(C132="","",C132)</f>
        <v/>
      </c>
      <c r="AO133" s="60" t="str">
        <f t="shared" si="424"/>
        <v/>
      </c>
      <c r="AP133" s="61" t="str">
        <f>IF(D132&lt;&gt;"",VLOOKUP(D132,$AU$2:$AV$6,2,FALSE),"")</f>
        <v/>
      </c>
      <c r="AQ133" s="58">
        <f t="shared" ref="AQ133" si="425">ROUNDDOWN(AL133/$AL$6,2)</f>
        <v>0</v>
      </c>
      <c r="AR133" s="58">
        <f t="shared" ref="AR133" si="426">IF(AP133=1,"",AQ133)</f>
        <v>0</v>
      </c>
    </row>
    <row r="134" spans="1:44" ht="15.95" hidden="1" customHeight="1">
      <c r="A134" s="9"/>
      <c r="B134" s="395" t="s">
        <v>110</v>
      </c>
      <c r="C134" s="380"/>
      <c r="D134" s="382"/>
      <c r="E134" s="384"/>
      <c r="F134" s="42" t="s">
        <v>235</v>
      </c>
      <c r="G134" s="64"/>
      <c r="H134" s="44"/>
      <c r="I134" s="43"/>
      <c r="J134" s="43"/>
      <c r="K134" s="43"/>
      <c r="L134" s="43"/>
      <c r="M134" s="45"/>
      <c r="N134" s="64"/>
      <c r="O134" s="44"/>
      <c r="P134" s="43"/>
      <c r="Q134" s="43"/>
      <c r="R134" s="43"/>
      <c r="S134" s="43"/>
      <c r="T134" s="45"/>
      <c r="U134" s="64"/>
      <c r="V134" s="44"/>
      <c r="W134" s="43"/>
      <c r="X134" s="43"/>
      <c r="Y134" s="43"/>
      <c r="Z134" s="43"/>
      <c r="AA134" s="45"/>
      <c r="AB134" s="64"/>
      <c r="AC134" s="44"/>
      <c r="AD134" s="43"/>
      <c r="AE134" s="43"/>
      <c r="AF134" s="43"/>
      <c r="AG134" s="43"/>
      <c r="AH134" s="45"/>
      <c r="AI134" s="65"/>
      <c r="AJ134" s="44"/>
      <c r="AK134" s="44"/>
      <c r="AL134" s="47">
        <f t="shared" ref="AL134" si="427">SUM(G135:AK135)</f>
        <v>0</v>
      </c>
      <c r="AM134" s="48"/>
      <c r="AN134" s="49"/>
      <c r="AO134" s="50"/>
      <c r="AP134" s="48"/>
      <c r="AQ134" s="51"/>
      <c r="AR134" s="51"/>
    </row>
    <row r="135" spans="1:44" ht="15.95" hidden="1" customHeight="1">
      <c r="A135" s="9"/>
      <c r="B135" s="395"/>
      <c r="C135" s="396"/>
      <c r="D135" s="397"/>
      <c r="E135" s="398"/>
      <c r="F135" s="52" t="s">
        <v>37</v>
      </c>
      <c r="G135" s="53" t="str">
        <f t="shared" ref="G135:AK135" si="428">IF(G134&lt;&gt;"",VLOOKUP(G134,$AC$197:$AL$221,9,FALSE),"")</f>
        <v/>
      </c>
      <c r="H135" s="54" t="str">
        <f t="shared" si="428"/>
        <v/>
      </c>
      <c r="I135" s="54" t="str">
        <f t="shared" si="428"/>
        <v/>
      </c>
      <c r="J135" s="54" t="str">
        <f t="shared" si="428"/>
        <v/>
      </c>
      <c r="K135" s="54" t="str">
        <f t="shared" si="428"/>
        <v/>
      </c>
      <c r="L135" s="54" t="str">
        <f t="shared" si="428"/>
        <v/>
      </c>
      <c r="M135" s="55" t="str">
        <f t="shared" si="428"/>
        <v/>
      </c>
      <c r="N135" s="53" t="str">
        <f t="shared" si="428"/>
        <v/>
      </c>
      <c r="O135" s="54" t="str">
        <f t="shared" si="428"/>
        <v/>
      </c>
      <c r="P135" s="54" t="str">
        <f t="shared" si="428"/>
        <v/>
      </c>
      <c r="Q135" s="54" t="str">
        <f t="shared" si="428"/>
        <v/>
      </c>
      <c r="R135" s="54" t="str">
        <f t="shared" si="428"/>
        <v/>
      </c>
      <c r="S135" s="54" t="str">
        <f t="shared" si="428"/>
        <v/>
      </c>
      <c r="T135" s="55" t="str">
        <f t="shared" si="428"/>
        <v/>
      </c>
      <c r="U135" s="53" t="str">
        <f t="shared" si="428"/>
        <v/>
      </c>
      <c r="V135" s="54" t="str">
        <f t="shared" si="428"/>
        <v/>
      </c>
      <c r="W135" s="54" t="str">
        <f t="shared" si="428"/>
        <v/>
      </c>
      <c r="X135" s="54" t="str">
        <f t="shared" si="428"/>
        <v/>
      </c>
      <c r="Y135" s="54" t="str">
        <f t="shared" si="428"/>
        <v/>
      </c>
      <c r="Z135" s="54" t="str">
        <f t="shared" si="428"/>
        <v/>
      </c>
      <c r="AA135" s="55" t="str">
        <f t="shared" si="428"/>
        <v/>
      </c>
      <c r="AB135" s="53" t="str">
        <f t="shared" si="428"/>
        <v/>
      </c>
      <c r="AC135" s="54" t="str">
        <f t="shared" si="428"/>
        <v/>
      </c>
      <c r="AD135" s="54" t="str">
        <f t="shared" si="428"/>
        <v/>
      </c>
      <c r="AE135" s="54" t="str">
        <f t="shared" si="428"/>
        <v/>
      </c>
      <c r="AF135" s="54" t="str">
        <f t="shared" si="428"/>
        <v/>
      </c>
      <c r="AG135" s="54" t="str">
        <f t="shared" si="428"/>
        <v/>
      </c>
      <c r="AH135" s="55" t="str">
        <f t="shared" si="428"/>
        <v/>
      </c>
      <c r="AI135" s="56" t="str">
        <f t="shared" si="428"/>
        <v/>
      </c>
      <c r="AJ135" s="54" t="str">
        <f t="shared" si="428"/>
        <v/>
      </c>
      <c r="AK135" s="54" t="str">
        <f t="shared" si="428"/>
        <v/>
      </c>
      <c r="AL135" s="57">
        <f t="shared" ref="AL135" si="429">SUM(G135:AH135)</f>
        <v>0</v>
      </c>
      <c r="AM135" s="58">
        <f t="shared" ref="AM135" si="430">AL135/4</f>
        <v>0</v>
      </c>
      <c r="AN135" s="59" t="str">
        <f t="shared" ref="AN135:AO135" si="431">IF(C134="","",C134)</f>
        <v/>
      </c>
      <c r="AO135" s="60" t="str">
        <f t="shared" si="431"/>
        <v/>
      </c>
      <c r="AP135" s="61" t="str">
        <f>IF(D134&lt;&gt;"",VLOOKUP(D134,$AU$2:$AV$6,2,FALSE),"")</f>
        <v/>
      </c>
      <c r="AQ135" s="58">
        <f t="shared" ref="AQ135" si="432">ROUNDDOWN(AL135/$AL$6,2)</f>
        <v>0</v>
      </c>
      <c r="AR135" s="58">
        <f t="shared" ref="AR135" si="433">IF(AP135=1,"",AQ135)</f>
        <v>0</v>
      </c>
    </row>
    <row r="136" spans="1:44" ht="15.95" hidden="1" customHeight="1">
      <c r="A136" s="9"/>
      <c r="B136" s="395" t="s">
        <v>111</v>
      </c>
      <c r="C136" s="380"/>
      <c r="D136" s="382"/>
      <c r="E136" s="384"/>
      <c r="F136" s="42" t="s">
        <v>235</v>
      </c>
      <c r="G136" s="64"/>
      <c r="H136" s="44"/>
      <c r="I136" s="43"/>
      <c r="J136" s="43"/>
      <c r="K136" s="43"/>
      <c r="L136" s="43"/>
      <c r="M136" s="45"/>
      <c r="N136" s="64"/>
      <c r="O136" s="44"/>
      <c r="P136" s="43"/>
      <c r="Q136" s="43"/>
      <c r="R136" s="43"/>
      <c r="S136" s="43"/>
      <c r="T136" s="45"/>
      <c r="U136" s="64"/>
      <c r="V136" s="44"/>
      <c r="W136" s="43"/>
      <c r="X136" s="43"/>
      <c r="Y136" s="43"/>
      <c r="Z136" s="43"/>
      <c r="AA136" s="45"/>
      <c r="AB136" s="64"/>
      <c r="AC136" s="44"/>
      <c r="AD136" s="43"/>
      <c r="AE136" s="43"/>
      <c r="AF136" s="43"/>
      <c r="AG136" s="43"/>
      <c r="AH136" s="45"/>
      <c r="AI136" s="65"/>
      <c r="AJ136" s="44"/>
      <c r="AK136" s="44"/>
      <c r="AL136" s="47">
        <f t="shared" ref="AL136" si="434">SUM(G137:AK137)</f>
        <v>0</v>
      </c>
      <c r="AM136" s="48"/>
      <c r="AN136" s="49"/>
      <c r="AO136" s="50"/>
      <c r="AP136" s="48"/>
      <c r="AQ136" s="51"/>
      <c r="AR136" s="51"/>
    </row>
    <row r="137" spans="1:44" ht="15.95" hidden="1" customHeight="1">
      <c r="A137" s="9"/>
      <c r="B137" s="395"/>
      <c r="C137" s="396"/>
      <c r="D137" s="397"/>
      <c r="E137" s="398"/>
      <c r="F137" s="52" t="s">
        <v>37</v>
      </c>
      <c r="G137" s="53" t="str">
        <f t="shared" ref="G137:AK137" si="435">IF(G136&lt;&gt;"",VLOOKUP(G136,$AC$197:$AL$221,9,FALSE),"")</f>
        <v/>
      </c>
      <c r="H137" s="54" t="str">
        <f t="shared" si="435"/>
        <v/>
      </c>
      <c r="I137" s="54" t="str">
        <f t="shared" si="435"/>
        <v/>
      </c>
      <c r="J137" s="54" t="str">
        <f t="shared" si="435"/>
        <v/>
      </c>
      <c r="K137" s="54" t="str">
        <f t="shared" si="435"/>
        <v/>
      </c>
      <c r="L137" s="54" t="str">
        <f t="shared" si="435"/>
        <v/>
      </c>
      <c r="M137" s="55" t="str">
        <f t="shared" si="435"/>
        <v/>
      </c>
      <c r="N137" s="53" t="str">
        <f t="shared" si="435"/>
        <v/>
      </c>
      <c r="O137" s="54" t="str">
        <f t="shared" si="435"/>
        <v/>
      </c>
      <c r="P137" s="54" t="str">
        <f t="shared" si="435"/>
        <v/>
      </c>
      <c r="Q137" s="54" t="str">
        <f t="shared" si="435"/>
        <v/>
      </c>
      <c r="R137" s="54" t="str">
        <f t="shared" si="435"/>
        <v/>
      </c>
      <c r="S137" s="54" t="str">
        <f t="shared" si="435"/>
        <v/>
      </c>
      <c r="T137" s="55" t="str">
        <f t="shared" si="435"/>
        <v/>
      </c>
      <c r="U137" s="53" t="str">
        <f t="shared" si="435"/>
        <v/>
      </c>
      <c r="V137" s="54" t="str">
        <f t="shared" si="435"/>
        <v/>
      </c>
      <c r="W137" s="54" t="str">
        <f t="shared" si="435"/>
        <v/>
      </c>
      <c r="X137" s="54" t="str">
        <f t="shared" si="435"/>
        <v/>
      </c>
      <c r="Y137" s="54" t="str">
        <f t="shared" si="435"/>
        <v/>
      </c>
      <c r="Z137" s="54" t="str">
        <f t="shared" si="435"/>
        <v/>
      </c>
      <c r="AA137" s="55" t="str">
        <f t="shared" si="435"/>
        <v/>
      </c>
      <c r="AB137" s="53" t="str">
        <f t="shared" si="435"/>
        <v/>
      </c>
      <c r="AC137" s="54" t="str">
        <f t="shared" si="435"/>
        <v/>
      </c>
      <c r="AD137" s="54" t="str">
        <f t="shared" si="435"/>
        <v/>
      </c>
      <c r="AE137" s="54" t="str">
        <f t="shared" si="435"/>
        <v/>
      </c>
      <c r="AF137" s="54" t="str">
        <f t="shared" si="435"/>
        <v/>
      </c>
      <c r="AG137" s="54" t="str">
        <f t="shared" si="435"/>
        <v/>
      </c>
      <c r="AH137" s="55" t="str">
        <f t="shared" si="435"/>
        <v/>
      </c>
      <c r="AI137" s="56" t="str">
        <f t="shared" si="435"/>
        <v/>
      </c>
      <c r="AJ137" s="54" t="str">
        <f t="shared" si="435"/>
        <v/>
      </c>
      <c r="AK137" s="54" t="str">
        <f t="shared" si="435"/>
        <v/>
      </c>
      <c r="AL137" s="57">
        <f t="shared" ref="AL137" si="436">SUM(G137:AH137)</f>
        <v>0</v>
      </c>
      <c r="AM137" s="58">
        <f t="shared" ref="AM137" si="437">AL137/4</f>
        <v>0</v>
      </c>
      <c r="AN137" s="59" t="str">
        <f t="shared" ref="AN137:AO137" si="438">IF(C136="","",C136)</f>
        <v/>
      </c>
      <c r="AO137" s="60" t="str">
        <f t="shared" si="438"/>
        <v/>
      </c>
      <c r="AP137" s="61" t="str">
        <f>IF(D136&lt;&gt;"",VLOOKUP(D136,$AU$2:$AV$6,2,FALSE),"")</f>
        <v/>
      </c>
      <c r="AQ137" s="58">
        <f t="shared" ref="AQ137" si="439">ROUNDDOWN(AL137/$AL$6,2)</f>
        <v>0</v>
      </c>
      <c r="AR137" s="58">
        <f t="shared" ref="AR137" si="440">IF(AP137=1,"",AQ137)</f>
        <v>0</v>
      </c>
    </row>
    <row r="138" spans="1:44" ht="15.95" customHeight="1">
      <c r="A138" s="121"/>
      <c r="B138" s="395" t="s">
        <v>112</v>
      </c>
      <c r="C138" s="380"/>
      <c r="D138" s="382"/>
      <c r="E138" s="384"/>
      <c r="F138" s="42" t="s">
        <v>235</v>
      </c>
      <c r="G138" s="64"/>
      <c r="H138" s="44"/>
      <c r="I138" s="43"/>
      <c r="J138" s="43"/>
      <c r="K138" s="43"/>
      <c r="L138" s="43"/>
      <c r="M138" s="45"/>
      <c r="N138" s="64"/>
      <c r="O138" s="44"/>
      <c r="P138" s="43"/>
      <c r="Q138" s="43"/>
      <c r="R138" s="43"/>
      <c r="S138" s="43"/>
      <c r="T138" s="45"/>
      <c r="U138" s="64"/>
      <c r="V138" s="44"/>
      <c r="W138" s="43"/>
      <c r="X138" s="43"/>
      <c r="Y138" s="43"/>
      <c r="Z138" s="43"/>
      <c r="AA138" s="45"/>
      <c r="AB138" s="64"/>
      <c r="AC138" s="44"/>
      <c r="AD138" s="43"/>
      <c r="AE138" s="43"/>
      <c r="AF138" s="43"/>
      <c r="AG138" s="43"/>
      <c r="AH138" s="45"/>
      <c r="AI138" s="65"/>
      <c r="AJ138" s="44"/>
      <c r="AK138" s="44"/>
      <c r="AL138" s="47">
        <f t="shared" ref="AL138" si="441">SUM(G139:AK139)</f>
        <v>0</v>
      </c>
      <c r="AM138" s="48"/>
      <c r="AN138" s="49"/>
      <c r="AO138" s="50"/>
      <c r="AP138" s="48"/>
      <c r="AQ138" s="51"/>
      <c r="AR138" s="51"/>
    </row>
    <row r="139" spans="1:44" ht="15.95" customHeight="1" thickBot="1">
      <c r="A139" s="122"/>
      <c r="B139" s="399"/>
      <c r="C139" s="396"/>
      <c r="D139" s="397"/>
      <c r="E139" s="398"/>
      <c r="F139" s="52" t="s">
        <v>37</v>
      </c>
      <c r="G139" s="53" t="str">
        <f t="shared" ref="G139:AK139" si="442">IF(G138&lt;&gt;"",VLOOKUP(G138,$AC$197:$AL$221,9,FALSE),"")</f>
        <v/>
      </c>
      <c r="H139" s="54" t="str">
        <f t="shared" si="442"/>
        <v/>
      </c>
      <c r="I139" s="54" t="str">
        <f t="shared" si="442"/>
        <v/>
      </c>
      <c r="J139" s="54" t="str">
        <f t="shared" si="442"/>
        <v/>
      </c>
      <c r="K139" s="54" t="str">
        <f t="shared" si="442"/>
        <v/>
      </c>
      <c r="L139" s="54" t="str">
        <f t="shared" si="442"/>
        <v/>
      </c>
      <c r="M139" s="55" t="str">
        <f t="shared" si="442"/>
        <v/>
      </c>
      <c r="N139" s="53" t="str">
        <f t="shared" si="442"/>
        <v/>
      </c>
      <c r="O139" s="54" t="str">
        <f t="shared" si="442"/>
        <v/>
      </c>
      <c r="P139" s="54" t="str">
        <f t="shared" si="442"/>
        <v/>
      </c>
      <c r="Q139" s="54" t="str">
        <f t="shared" si="442"/>
        <v/>
      </c>
      <c r="R139" s="54" t="str">
        <f t="shared" si="442"/>
        <v/>
      </c>
      <c r="S139" s="54" t="str">
        <f t="shared" si="442"/>
        <v/>
      </c>
      <c r="T139" s="55" t="str">
        <f t="shared" si="442"/>
        <v/>
      </c>
      <c r="U139" s="53" t="str">
        <f t="shared" si="442"/>
        <v/>
      </c>
      <c r="V139" s="54" t="str">
        <f t="shared" si="442"/>
        <v/>
      </c>
      <c r="W139" s="54" t="str">
        <f t="shared" si="442"/>
        <v/>
      </c>
      <c r="X139" s="54" t="str">
        <f t="shared" si="442"/>
        <v/>
      </c>
      <c r="Y139" s="54" t="str">
        <f t="shared" si="442"/>
        <v/>
      </c>
      <c r="Z139" s="54" t="str">
        <f t="shared" si="442"/>
        <v/>
      </c>
      <c r="AA139" s="55" t="str">
        <f t="shared" si="442"/>
        <v/>
      </c>
      <c r="AB139" s="53" t="str">
        <f t="shared" si="442"/>
        <v/>
      </c>
      <c r="AC139" s="54" t="str">
        <f t="shared" si="442"/>
        <v/>
      </c>
      <c r="AD139" s="54" t="str">
        <f t="shared" si="442"/>
        <v/>
      </c>
      <c r="AE139" s="54" t="str">
        <f t="shared" si="442"/>
        <v/>
      </c>
      <c r="AF139" s="54" t="str">
        <f t="shared" si="442"/>
        <v/>
      </c>
      <c r="AG139" s="54" t="str">
        <f t="shared" si="442"/>
        <v/>
      </c>
      <c r="AH139" s="55" t="str">
        <f t="shared" si="442"/>
        <v/>
      </c>
      <c r="AI139" s="56" t="str">
        <f t="shared" si="442"/>
        <v/>
      </c>
      <c r="AJ139" s="54" t="str">
        <f t="shared" si="442"/>
        <v/>
      </c>
      <c r="AK139" s="54" t="str">
        <f t="shared" si="442"/>
        <v/>
      </c>
      <c r="AL139" s="57">
        <f t="shared" ref="AL139" si="443">SUM(G139:AH139)</f>
        <v>0</v>
      </c>
      <c r="AM139" s="58">
        <f t="shared" ref="AM139" si="444">AL139/4</f>
        <v>0</v>
      </c>
      <c r="AN139" s="59" t="str">
        <f t="shared" ref="AN139:AO139" si="445">IF(C138="","",C138)</f>
        <v/>
      </c>
      <c r="AO139" s="60" t="str">
        <f t="shared" si="445"/>
        <v/>
      </c>
      <c r="AP139" s="61" t="str">
        <f>IF(D138&lt;&gt;"",VLOOKUP(D138,$AU$2:$AV$6,2,FALSE),"")</f>
        <v/>
      </c>
      <c r="AQ139" s="58">
        <f t="shared" ref="AQ139" si="446">ROUNDDOWN(AL139/$AL$6,2)</f>
        <v>0</v>
      </c>
      <c r="AR139" s="58">
        <f t="shared" ref="AR139" si="447">IF(AP139=1,"",AQ139)</f>
        <v>0</v>
      </c>
    </row>
    <row r="140" spans="1:44" ht="15.95" customHeight="1" thickTop="1">
      <c r="A140" s="9"/>
      <c r="B140" s="6"/>
      <c r="C140" s="380"/>
      <c r="D140" s="382"/>
      <c r="E140" s="384"/>
      <c r="F140" s="42" t="s">
        <v>235</v>
      </c>
      <c r="G140" s="64"/>
      <c r="H140" s="44"/>
      <c r="I140" s="43"/>
      <c r="J140" s="43"/>
      <c r="K140" s="43"/>
      <c r="L140" s="43"/>
      <c r="M140" s="45"/>
      <c r="N140" s="64"/>
      <c r="O140" s="44"/>
      <c r="P140" s="43"/>
      <c r="Q140" s="43"/>
      <c r="R140" s="43"/>
      <c r="S140" s="43"/>
      <c r="T140" s="45"/>
      <c r="U140" s="64"/>
      <c r="V140" s="44"/>
      <c r="W140" s="43"/>
      <c r="X140" s="43"/>
      <c r="Y140" s="43"/>
      <c r="Z140" s="43"/>
      <c r="AA140" s="45"/>
      <c r="AB140" s="64"/>
      <c r="AC140" s="44"/>
      <c r="AD140" s="43"/>
      <c r="AE140" s="43"/>
      <c r="AF140" s="43"/>
      <c r="AG140" s="43"/>
      <c r="AH140" s="45"/>
      <c r="AI140" s="65"/>
      <c r="AJ140" s="44"/>
      <c r="AK140" s="44"/>
      <c r="AL140" s="47">
        <f t="shared" ref="AL140" si="448">SUM(G141:AK141)</f>
        <v>0</v>
      </c>
      <c r="AM140" s="48"/>
      <c r="AN140" s="49"/>
      <c r="AO140" s="50"/>
      <c r="AP140" s="48"/>
      <c r="AQ140" s="51"/>
      <c r="AR140" s="51"/>
    </row>
    <row r="141" spans="1:44" ht="15.95" customHeight="1">
      <c r="A141" s="9"/>
      <c r="B141" s="6"/>
      <c r="C141" s="381"/>
      <c r="D141" s="383"/>
      <c r="E141" s="385"/>
      <c r="F141" s="52" t="s">
        <v>37</v>
      </c>
      <c r="G141" s="53" t="str">
        <f t="shared" ref="G141:AK141" si="449">IF(G140&lt;&gt;"",VLOOKUP(G140,$AC$197:$AL$221,9,FALSE),"")</f>
        <v/>
      </c>
      <c r="H141" s="54" t="str">
        <f t="shared" si="449"/>
        <v/>
      </c>
      <c r="I141" s="54" t="str">
        <f t="shared" si="449"/>
        <v/>
      </c>
      <c r="J141" s="54" t="str">
        <f t="shared" si="449"/>
        <v/>
      </c>
      <c r="K141" s="54" t="str">
        <f t="shared" si="449"/>
        <v/>
      </c>
      <c r="L141" s="54" t="str">
        <f t="shared" si="449"/>
        <v/>
      </c>
      <c r="M141" s="55" t="str">
        <f t="shared" si="449"/>
        <v/>
      </c>
      <c r="N141" s="53" t="str">
        <f t="shared" si="449"/>
        <v/>
      </c>
      <c r="O141" s="54" t="str">
        <f t="shared" si="449"/>
        <v/>
      </c>
      <c r="P141" s="54" t="str">
        <f t="shared" si="449"/>
        <v/>
      </c>
      <c r="Q141" s="54" t="str">
        <f t="shared" si="449"/>
        <v/>
      </c>
      <c r="R141" s="54" t="str">
        <f t="shared" si="449"/>
        <v/>
      </c>
      <c r="S141" s="54" t="str">
        <f t="shared" si="449"/>
        <v/>
      </c>
      <c r="T141" s="55" t="str">
        <f t="shared" si="449"/>
        <v/>
      </c>
      <c r="U141" s="53" t="str">
        <f t="shared" si="449"/>
        <v/>
      </c>
      <c r="V141" s="54" t="str">
        <f t="shared" si="449"/>
        <v/>
      </c>
      <c r="W141" s="54" t="str">
        <f t="shared" si="449"/>
        <v/>
      </c>
      <c r="X141" s="54" t="str">
        <f t="shared" si="449"/>
        <v/>
      </c>
      <c r="Y141" s="54" t="str">
        <f t="shared" si="449"/>
        <v/>
      </c>
      <c r="Z141" s="54" t="str">
        <f t="shared" si="449"/>
        <v/>
      </c>
      <c r="AA141" s="55" t="str">
        <f t="shared" si="449"/>
        <v/>
      </c>
      <c r="AB141" s="53" t="str">
        <f t="shared" si="449"/>
        <v/>
      </c>
      <c r="AC141" s="54" t="str">
        <f t="shared" si="449"/>
        <v/>
      </c>
      <c r="AD141" s="54" t="str">
        <f t="shared" si="449"/>
        <v/>
      </c>
      <c r="AE141" s="54" t="str">
        <f t="shared" si="449"/>
        <v/>
      </c>
      <c r="AF141" s="54" t="str">
        <f t="shared" si="449"/>
        <v/>
      </c>
      <c r="AG141" s="54" t="str">
        <f t="shared" si="449"/>
        <v/>
      </c>
      <c r="AH141" s="55" t="str">
        <f t="shared" si="449"/>
        <v/>
      </c>
      <c r="AI141" s="56" t="str">
        <f t="shared" si="449"/>
        <v/>
      </c>
      <c r="AJ141" s="54" t="str">
        <f t="shared" si="449"/>
        <v/>
      </c>
      <c r="AK141" s="54" t="str">
        <f t="shared" si="449"/>
        <v/>
      </c>
      <c r="AL141" s="57">
        <f t="shared" ref="AL141" si="450">SUM(G141:AH141)</f>
        <v>0</v>
      </c>
      <c r="AM141" s="66">
        <f t="shared" ref="AM141" si="451">AL141/4</f>
        <v>0</v>
      </c>
      <c r="AN141" s="59" t="str">
        <f t="shared" ref="AN141:AO141" si="452">IF(C140="","",C140)</f>
        <v/>
      </c>
      <c r="AO141" s="60" t="str">
        <f t="shared" si="452"/>
        <v/>
      </c>
      <c r="AP141" s="61" t="str">
        <f>IF(D140&lt;&gt;"",VLOOKUP(D140,$AU$2:$AV$6,2,FALSE),"")</f>
        <v/>
      </c>
      <c r="AQ141" s="58">
        <f t="shared" ref="AQ141" si="453">ROUNDDOWN(AL141/$AL$6,2)</f>
        <v>0</v>
      </c>
      <c r="AR141" s="58">
        <f t="shared" ref="AR141" si="454">IF(AP141=1,"",AQ141)</f>
        <v>0</v>
      </c>
    </row>
    <row r="142" spans="1:44" ht="8.25" customHeight="1">
      <c r="A142" s="9"/>
      <c r="B142" s="6"/>
      <c r="C142" s="67"/>
      <c r="D142" s="68"/>
      <c r="E142" s="69"/>
      <c r="F142" s="70"/>
      <c r="G142" s="71"/>
      <c r="H142" s="72"/>
      <c r="I142" s="72"/>
      <c r="J142" s="72"/>
      <c r="K142" s="72"/>
      <c r="L142" s="72"/>
      <c r="M142" s="73"/>
      <c r="N142" s="71"/>
      <c r="O142" s="72"/>
      <c r="P142" s="72"/>
      <c r="Q142" s="72"/>
      <c r="R142" s="72"/>
      <c r="S142" s="72"/>
      <c r="T142" s="73"/>
      <c r="U142" s="71"/>
      <c r="V142" s="72"/>
      <c r="W142" s="72"/>
      <c r="X142" s="72"/>
      <c r="Y142" s="72"/>
      <c r="Z142" s="72"/>
      <c r="AA142" s="73"/>
      <c r="AB142" s="71"/>
      <c r="AC142" s="72"/>
      <c r="AD142" s="72"/>
      <c r="AE142" s="72"/>
      <c r="AF142" s="72"/>
      <c r="AG142" s="72"/>
      <c r="AH142" s="73"/>
      <c r="AI142" s="74"/>
      <c r="AJ142" s="72"/>
      <c r="AK142" s="72"/>
      <c r="AL142" s="75"/>
      <c r="AM142" s="76"/>
      <c r="AN142" s="77"/>
      <c r="AO142" s="78"/>
      <c r="AP142" s="79"/>
      <c r="AQ142" s="75"/>
      <c r="AR142" s="75"/>
    </row>
    <row r="143" spans="1:44" ht="15.95" customHeight="1">
      <c r="A143" s="9"/>
      <c r="B143" s="6"/>
      <c r="C143" s="386" t="s">
        <v>216</v>
      </c>
      <c r="D143" s="387"/>
      <c r="E143" s="388"/>
      <c r="F143" s="217" t="str">
        <f>AC197</f>
        <v>夜</v>
      </c>
      <c r="G143" s="139">
        <f>COUNTIF(G10:G142,$F$143)</f>
        <v>0</v>
      </c>
      <c r="H143" s="140">
        <f t="shared" ref="H143:AK143" si="455">COUNTIF(H10:H142,$F$143)</f>
        <v>0</v>
      </c>
      <c r="I143" s="140">
        <f t="shared" si="455"/>
        <v>0</v>
      </c>
      <c r="J143" s="140">
        <f t="shared" si="455"/>
        <v>0</v>
      </c>
      <c r="K143" s="140">
        <f t="shared" si="455"/>
        <v>0</v>
      </c>
      <c r="L143" s="140">
        <f t="shared" si="455"/>
        <v>0</v>
      </c>
      <c r="M143" s="141">
        <f t="shared" si="455"/>
        <v>0</v>
      </c>
      <c r="N143" s="139">
        <f t="shared" si="455"/>
        <v>0</v>
      </c>
      <c r="O143" s="140">
        <f t="shared" si="455"/>
        <v>0</v>
      </c>
      <c r="P143" s="140">
        <f t="shared" si="455"/>
        <v>0</v>
      </c>
      <c r="Q143" s="140">
        <f t="shared" si="455"/>
        <v>0</v>
      </c>
      <c r="R143" s="140">
        <f t="shared" si="455"/>
        <v>0</v>
      </c>
      <c r="S143" s="140">
        <f t="shared" si="455"/>
        <v>0</v>
      </c>
      <c r="T143" s="141">
        <f t="shared" si="455"/>
        <v>0</v>
      </c>
      <c r="U143" s="139">
        <f t="shared" si="455"/>
        <v>0</v>
      </c>
      <c r="V143" s="140">
        <f t="shared" si="455"/>
        <v>0</v>
      </c>
      <c r="W143" s="140">
        <f t="shared" si="455"/>
        <v>0</v>
      </c>
      <c r="X143" s="140">
        <f t="shared" si="455"/>
        <v>0</v>
      </c>
      <c r="Y143" s="140">
        <f t="shared" si="455"/>
        <v>0</v>
      </c>
      <c r="Z143" s="140">
        <f t="shared" si="455"/>
        <v>0</v>
      </c>
      <c r="AA143" s="141">
        <f t="shared" si="455"/>
        <v>0</v>
      </c>
      <c r="AB143" s="139">
        <f t="shared" si="455"/>
        <v>0</v>
      </c>
      <c r="AC143" s="140">
        <f t="shared" si="455"/>
        <v>0</v>
      </c>
      <c r="AD143" s="140">
        <f t="shared" si="455"/>
        <v>0</v>
      </c>
      <c r="AE143" s="140">
        <f t="shared" si="455"/>
        <v>0</v>
      </c>
      <c r="AF143" s="140">
        <f t="shared" si="455"/>
        <v>0</v>
      </c>
      <c r="AG143" s="140">
        <f t="shared" si="455"/>
        <v>0</v>
      </c>
      <c r="AH143" s="141">
        <f t="shared" si="455"/>
        <v>0</v>
      </c>
      <c r="AI143" s="142">
        <f t="shared" si="455"/>
        <v>0</v>
      </c>
      <c r="AJ143" s="140">
        <f t="shared" si="455"/>
        <v>0</v>
      </c>
      <c r="AK143" s="140">
        <f t="shared" si="455"/>
        <v>0</v>
      </c>
      <c r="AL143" s="143">
        <f>SUM(G143:AK143)</f>
        <v>0</v>
      </c>
      <c r="AM143" s="144"/>
      <c r="AN143" s="145"/>
      <c r="AO143" s="146"/>
      <c r="AP143" s="147"/>
      <c r="AQ143" s="148"/>
      <c r="AR143" s="148"/>
    </row>
    <row r="144" spans="1:44" ht="15.95" customHeight="1">
      <c r="A144" s="9"/>
      <c r="B144" s="149"/>
      <c r="C144" s="224"/>
      <c r="D144" s="224"/>
      <c r="E144" s="224"/>
      <c r="F144" s="153"/>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235"/>
      <c r="AM144" s="155"/>
      <c r="AN144" s="236"/>
      <c r="AO144" s="236"/>
      <c r="AP144" s="155"/>
      <c r="AQ144" s="155"/>
      <c r="AR144" s="155"/>
    </row>
    <row r="145" spans="1:48" ht="15.95" customHeight="1">
      <c r="A145" s="9"/>
      <c r="B145" s="6"/>
      <c r="C145" s="10" t="s">
        <v>323</v>
      </c>
      <c r="D145" s="135"/>
      <c r="E145" s="135"/>
      <c r="F145" s="136"/>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21"/>
      <c r="AM145" s="121"/>
      <c r="AN145" s="121"/>
      <c r="AO145" s="121"/>
      <c r="AP145" s="138"/>
      <c r="AQ145" s="138"/>
      <c r="AR145" s="138"/>
      <c r="AS145" s="133"/>
      <c r="AT145" s="133"/>
      <c r="AU145" s="133"/>
      <c r="AV145" s="133"/>
    </row>
    <row r="146" spans="1:48" s="156" customFormat="1">
      <c r="A146" s="121"/>
      <c r="B146" s="6"/>
      <c r="C146" s="3"/>
      <c r="D146" s="135"/>
      <c r="E146" s="135"/>
      <c r="F146" s="136"/>
      <c r="G146" s="137"/>
      <c r="H146" s="137"/>
      <c r="I146" s="137"/>
      <c r="J146" s="137"/>
      <c r="K146" s="137"/>
      <c r="L146" s="137"/>
      <c r="M146" s="137"/>
      <c r="N146" s="137"/>
      <c r="O146" s="137"/>
      <c r="P146" s="137"/>
      <c r="Q146" s="137"/>
      <c r="R146" s="137"/>
      <c r="S146" s="193"/>
      <c r="T146" s="137"/>
      <c r="U146" s="137"/>
      <c r="V146" s="137"/>
      <c r="W146" s="137"/>
      <c r="X146" s="137"/>
      <c r="Y146" s="389" t="s">
        <v>315</v>
      </c>
      <c r="Z146" s="389"/>
      <c r="AA146" s="389"/>
      <c r="AB146" s="389"/>
      <c r="AC146" s="137"/>
      <c r="AD146" s="390" t="s">
        <v>310</v>
      </c>
      <c r="AE146" s="391"/>
      <c r="AF146" s="391"/>
      <c r="AG146" s="391"/>
      <c r="AH146" s="391"/>
      <c r="AI146" s="391"/>
      <c r="AJ146" s="391"/>
      <c r="AK146" s="391"/>
      <c r="AL146" s="391"/>
      <c r="AM146" s="192"/>
      <c r="AN146" s="192"/>
      <c r="AO146" s="192"/>
      <c r="AP146" s="138"/>
      <c r="AQ146" s="138"/>
      <c r="AR146" s="138"/>
      <c r="AS146" s="132"/>
      <c r="AT146" s="132"/>
      <c r="AU146" s="132"/>
      <c r="AV146" s="132"/>
    </row>
    <row r="147" spans="1:48" s="195" customFormat="1" ht="12.75" thickBot="1">
      <c r="A147" s="113"/>
      <c r="B147" s="6"/>
      <c r="C147" s="194" t="s">
        <v>22</v>
      </c>
      <c r="D147" s="135"/>
      <c r="E147" s="135"/>
      <c r="F147" s="392" t="s">
        <v>301</v>
      </c>
      <c r="G147" s="392"/>
      <c r="H147" s="392"/>
      <c r="I147" s="392"/>
      <c r="J147" s="137"/>
      <c r="K147" s="137"/>
      <c r="L147" s="393" t="s">
        <v>302</v>
      </c>
      <c r="M147" s="393"/>
      <c r="N147" s="393"/>
      <c r="O147" s="393"/>
      <c r="P147" s="201"/>
      <c r="Q147" s="201"/>
      <c r="R147" s="201"/>
      <c r="S147" s="392" t="s">
        <v>307</v>
      </c>
      <c r="T147" s="392"/>
      <c r="U147" s="392"/>
      <c r="V147" s="392"/>
      <c r="W147" s="392"/>
      <c r="X147" s="137"/>
      <c r="Y147" s="394" t="s">
        <v>308</v>
      </c>
      <c r="Z147" s="394"/>
      <c r="AA147" s="394"/>
      <c r="AB147" s="394"/>
      <c r="AC147" s="137"/>
      <c r="AD147" s="391"/>
      <c r="AE147" s="391"/>
      <c r="AF147" s="391"/>
      <c r="AG147" s="391"/>
      <c r="AH147" s="391"/>
      <c r="AI147" s="391"/>
      <c r="AJ147" s="391"/>
      <c r="AK147" s="391"/>
      <c r="AL147" s="391"/>
      <c r="AM147" s="192"/>
      <c r="AN147" s="192"/>
      <c r="AO147" s="138"/>
      <c r="AP147" s="138"/>
      <c r="AQ147" s="113"/>
      <c r="AR147" s="138"/>
      <c r="AS147" s="113"/>
      <c r="AT147" s="113"/>
      <c r="AU147" s="113"/>
      <c r="AV147" s="113"/>
    </row>
    <row r="148" spans="1:48" s="195" customFormat="1" ht="14.25" customHeight="1" thickBot="1">
      <c r="A148" s="113"/>
      <c r="B148" s="6"/>
      <c r="C148" s="196">
        <f>C4</f>
        <v>43800</v>
      </c>
      <c r="D148" s="135"/>
      <c r="E148" s="135"/>
      <c r="F148" s="113"/>
      <c r="G148" s="369">
        <f>AN176</f>
        <v>0</v>
      </c>
      <c r="H148" s="370"/>
      <c r="I148" s="371"/>
      <c r="J148" s="113"/>
      <c r="K148" s="113"/>
      <c r="L148" s="113"/>
      <c r="M148" s="372">
        <f>C149</f>
        <v>31</v>
      </c>
      <c r="N148" s="373"/>
      <c r="O148" s="197" t="s">
        <v>303</v>
      </c>
      <c r="P148" s="200" t="s">
        <v>305</v>
      </c>
      <c r="Q148" s="374">
        <v>16</v>
      </c>
      <c r="R148" s="375"/>
      <c r="S148" s="197" t="s">
        <v>304</v>
      </c>
      <c r="T148" s="137" t="s">
        <v>306</v>
      </c>
      <c r="U148" s="372">
        <f>M148*Q148</f>
        <v>496</v>
      </c>
      <c r="V148" s="373"/>
      <c r="W148" s="202" t="s">
        <v>304</v>
      </c>
      <c r="X148" s="137"/>
      <c r="Y148" s="376">
        <f>ROUNDDOWN(G148/U148,2)</f>
        <v>0</v>
      </c>
      <c r="Z148" s="377"/>
      <c r="AA148" s="377"/>
      <c r="AB148" s="203" t="s">
        <v>309</v>
      </c>
      <c r="AC148" s="204" t="s">
        <v>314</v>
      </c>
      <c r="AD148" s="378">
        <f>AG148+AJ148</f>
        <v>3</v>
      </c>
      <c r="AE148" s="379"/>
      <c r="AF148" s="137" t="s">
        <v>311</v>
      </c>
      <c r="AG148" s="359">
        <v>3</v>
      </c>
      <c r="AH148" s="359"/>
      <c r="AI148" s="137" t="s">
        <v>312</v>
      </c>
      <c r="AJ148" s="359">
        <v>0</v>
      </c>
      <c r="AK148" s="359"/>
      <c r="AL148" s="193" t="s">
        <v>313</v>
      </c>
      <c r="AM148" s="205" t="str">
        <f>IF(Y148&gt;=AD148,"ＯＫ","ＮＧ")</f>
        <v>ＮＧ</v>
      </c>
      <c r="AN148" s="192"/>
      <c r="AO148" s="138"/>
      <c r="AP148" s="138"/>
      <c r="AQ148" s="113"/>
      <c r="AR148" s="138"/>
      <c r="AS148" s="113"/>
      <c r="AT148" s="113"/>
      <c r="AU148" s="113"/>
      <c r="AV148" s="113"/>
    </row>
    <row r="149" spans="1:48" s="199" customFormat="1">
      <c r="A149" s="7"/>
      <c r="B149" s="6"/>
      <c r="C149" s="198">
        <f>DAY(EOMONTH(C148,0))</f>
        <v>31</v>
      </c>
      <c r="D149" s="150"/>
      <c r="E149" s="150"/>
      <c r="F149" s="151"/>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91" t="s">
        <v>294</v>
      </c>
      <c r="AM149" s="192" t="s">
        <v>295</v>
      </c>
      <c r="AN149" s="360" t="s">
        <v>296</v>
      </c>
      <c r="AO149" s="360"/>
      <c r="AP149" s="138"/>
      <c r="AQ149" s="138"/>
      <c r="AR149" s="138"/>
      <c r="AS149" s="7"/>
      <c r="AT149" s="7"/>
      <c r="AU149" s="7"/>
      <c r="AV149" s="7"/>
    </row>
    <row r="150" spans="1:48" ht="15.95" customHeight="1">
      <c r="A150" s="9"/>
      <c r="B150" s="6"/>
      <c r="C150" s="361" t="s">
        <v>300</v>
      </c>
      <c r="D150" s="361"/>
      <c r="E150" s="361"/>
      <c r="F150" s="362"/>
      <c r="G150" s="161">
        <f>G8</f>
        <v>1</v>
      </c>
      <c r="H150" s="158">
        <f t="shared" ref="H150:AK150" si="456">H8</f>
        <v>2</v>
      </c>
      <c r="I150" s="158">
        <f t="shared" si="456"/>
        <v>3</v>
      </c>
      <c r="J150" s="158">
        <f t="shared" si="456"/>
        <v>4</v>
      </c>
      <c r="K150" s="158">
        <f t="shared" si="456"/>
        <v>5</v>
      </c>
      <c r="L150" s="158">
        <f t="shared" si="456"/>
        <v>6</v>
      </c>
      <c r="M150" s="160">
        <f t="shared" si="456"/>
        <v>7</v>
      </c>
      <c r="N150" s="161">
        <f t="shared" si="456"/>
        <v>8</v>
      </c>
      <c r="O150" s="158">
        <f t="shared" si="456"/>
        <v>9</v>
      </c>
      <c r="P150" s="158">
        <f t="shared" si="456"/>
        <v>10</v>
      </c>
      <c r="Q150" s="158">
        <f t="shared" si="456"/>
        <v>11</v>
      </c>
      <c r="R150" s="158">
        <f t="shared" si="456"/>
        <v>12</v>
      </c>
      <c r="S150" s="158">
        <f t="shared" si="456"/>
        <v>13</v>
      </c>
      <c r="T150" s="160">
        <f t="shared" si="456"/>
        <v>14</v>
      </c>
      <c r="U150" s="161">
        <f t="shared" si="456"/>
        <v>15</v>
      </c>
      <c r="V150" s="158">
        <f t="shared" si="456"/>
        <v>16</v>
      </c>
      <c r="W150" s="158">
        <f t="shared" si="456"/>
        <v>17</v>
      </c>
      <c r="X150" s="158">
        <f t="shared" si="456"/>
        <v>18</v>
      </c>
      <c r="Y150" s="158">
        <f t="shared" si="456"/>
        <v>19</v>
      </c>
      <c r="Z150" s="158">
        <f t="shared" si="456"/>
        <v>20</v>
      </c>
      <c r="AA150" s="160">
        <f t="shared" si="456"/>
        <v>21</v>
      </c>
      <c r="AB150" s="161">
        <f t="shared" si="456"/>
        <v>22</v>
      </c>
      <c r="AC150" s="158">
        <f t="shared" si="456"/>
        <v>23</v>
      </c>
      <c r="AD150" s="158">
        <f t="shared" si="456"/>
        <v>24</v>
      </c>
      <c r="AE150" s="158">
        <f t="shared" si="456"/>
        <v>25</v>
      </c>
      <c r="AF150" s="158">
        <f t="shared" si="456"/>
        <v>26</v>
      </c>
      <c r="AG150" s="158">
        <f t="shared" si="456"/>
        <v>27</v>
      </c>
      <c r="AH150" s="160">
        <f t="shared" si="456"/>
        <v>28</v>
      </c>
      <c r="AI150" s="161">
        <f t="shared" si="456"/>
        <v>29</v>
      </c>
      <c r="AJ150" s="158">
        <f t="shared" si="456"/>
        <v>30</v>
      </c>
      <c r="AK150" s="158">
        <f t="shared" si="456"/>
        <v>31</v>
      </c>
      <c r="AL150" s="162" t="s">
        <v>292</v>
      </c>
      <c r="AM150" s="159" t="s">
        <v>293</v>
      </c>
      <c r="AN150" s="362" t="s">
        <v>297</v>
      </c>
      <c r="AO150" s="363"/>
      <c r="AP150" s="206"/>
      <c r="AQ150" s="138"/>
      <c r="AR150" s="138"/>
      <c r="AS150" s="133"/>
      <c r="AT150" s="133"/>
      <c r="AU150" s="133"/>
      <c r="AV150" s="133"/>
    </row>
    <row r="151" spans="1:48">
      <c r="A151" s="9"/>
      <c r="B151" s="6" t="s">
        <v>237</v>
      </c>
      <c r="C151" s="364" t="str">
        <f>CONCATENATE(AC197,"：",AD197,"（",AF197,AH197,AI197,"）",AK197,AM197)</f>
        <v>夜：夜勤（16：30～0：00）7.5ｈ</v>
      </c>
      <c r="D151" s="365"/>
      <c r="E151" s="366"/>
      <c r="F151" s="163" t="str">
        <f>IF(AC197="","",AC197)</f>
        <v>夜</v>
      </c>
      <c r="G151" s="164">
        <f>COUNTIF($G$10:$G$142,F151)</f>
        <v>0</v>
      </c>
      <c r="H151" s="165">
        <f>COUNTIF($H$10:$H$142,F151)</f>
        <v>0</v>
      </c>
      <c r="I151" s="165">
        <f>COUNTIF($I$10:$I$142,F151)</f>
        <v>0</v>
      </c>
      <c r="J151" s="165">
        <f>COUNTIF($J$10:$J$142,F151)</f>
        <v>0</v>
      </c>
      <c r="K151" s="165">
        <f>COUNTIF($K$10:$K$142,F151)</f>
        <v>0</v>
      </c>
      <c r="L151" s="165">
        <f>COUNTIF(L$10:L$142,F151)</f>
        <v>0</v>
      </c>
      <c r="M151" s="166">
        <f>COUNTIF(M$10:M$142,F151)</f>
        <v>0</v>
      </c>
      <c r="N151" s="164">
        <f>COUNTIF(N$10:N$142,F151)</f>
        <v>0</v>
      </c>
      <c r="O151" s="165">
        <f>COUNTIF(O$10:O$142,F151)</f>
        <v>0</v>
      </c>
      <c r="P151" s="165">
        <f>COUNTIF(P$10:P$142,F151)</f>
        <v>0</v>
      </c>
      <c r="Q151" s="165">
        <f>COUNTIF(Q$10:Q$142,F151)</f>
        <v>0</v>
      </c>
      <c r="R151" s="165">
        <f>COUNTIF(R$10:R$142,F151)</f>
        <v>0</v>
      </c>
      <c r="S151" s="165">
        <f>COUNTIF(S$10:S$142,F151)</f>
        <v>0</v>
      </c>
      <c r="T151" s="166">
        <f>COUNTIF(T$10:T$142,F151)</f>
        <v>0</v>
      </c>
      <c r="U151" s="164">
        <f>COUNTIF(U$10:U$142,F151)</f>
        <v>0</v>
      </c>
      <c r="V151" s="165">
        <f>COUNTIF(V$10:V$142,F151)</f>
        <v>0</v>
      </c>
      <c r="W151" s="165">
        <f>COUNTIF(W$10:W$142,F151)</f>
        <v>0</v>
      </c>
      <c r="X151" s="165">
        <f>COUNTIF(X$10:X$142,F151)</f>
        <v>0</v>
      </c>
      <c r="Y151" s="165">
        <f>COUNTIF(Y$10:Y$142,F151)</f>
        <v>0</v>
      </c>
      <c r="Z151" s="165">
        <f>COUNTIF(Z$10:Z$142,F151)</f>
        <v>0</v>
      </c>
      <c r="AA151" s="166">
        <f>COUNTIF(AA$10:AA$142,F151)</f>
        <v>0</v>
      </c>
      <c r="AB151" s="164">
        <f>COUNTIF(AB$10:AB$142,F151)</f>
        <v>0</v>
      </c>
      <c r="AC151" s="165">
        <f>COUNTIF(AC$10:AC$142,F151)</f>
        <v>0</v>
      </c>
      <c r="AD151" s="165">
        <f>COUNTIF(AD$10:AD$142,F151)</f>
        <v>0</v>
      </c>
      <c r="AE151" s="165">
        <f>COUNTIF(AE$10:AE$142,F151)</f>
        <v>0</v>
      </c>
      <c r="AF151" s="165">
        <f>COUNTIF(AF$10:AF$142,F151)</f>
        <v>0</v>
      </c>
      <c r="AG151" s="165">
        <f>COUNTIF(AG$10:AG$142,F151)</f>
        <v>0</v>
      </c>
      <c r="AH151" s="166">
        <f>COUNTIF(AH$10:AH$142,F151)</f>
        <v>0</v>
      </c>
      <c r="AI151" s="167">
        <f>COUNTIF(AI$10:AI$142,F151)</f>
        <v>0</v>
      </c>
      <c r="AJ151" s="165">
        <f>COUNTIF(AJ$10:AJ$142,F151)</f>
        <v>0</v>
      </c>
      <c r="AK151" s="165">
        <f>COUNTIF(AK$10:AK$142,F151)</f>
        <v>0</v>
      </c>
      <c r="AL151" s="183">
        <f>SUM(G151:AK151)</f>
        <v>0</v>
      </c>
      <c r="AM151" s="178">
        <f>IF(AR197="","",AR197)</f>
        <v>7.5</v>
      </c>
      <c r="AN151" s="367">
        <f>AL151*AM151</f>
        <v>0</v>
      </c>
      <c r="AO151" s="368"/>
      <c r="AP151" s="206"/>
      <c r="AQ151" s="138"/>
      <c r="AR151" s="138"/>
      <c r="AS151" s="133"/>
      <c r="AT151" s="133"/>
      <c r="AU151" s="133"/>
      <c r="AV151" s="133"/>
    </row>
    <row r="152" spans="1:48">
      <c r="A152" s="9"/>
      <c r="B152" s="6" t="s">
        <v>238</v>
      </c>
      <c r="C152" s="348" t="str">
        <f t="shared" ref="C152:C173" si="457">CONCATENATE(AC198,"：",AD198,"（",AF198,AH198,AI198,"）",AK198,AM198)</f>
        <v>明：明け（0：00～9：15）7.25ｈ</v>
      </c>
      <c r="D152" s="349"/>
      <c r="E152" s="350"/>
      <c r="F152" s="168" t="str">
        <f t="shared" ref="F152:F173" si="458">IF(AC198="","",AC198)</f>
        <v>明</v>
      </c>
      <c r="G152" s="169">
        <f t="shared" ref="G152:G175" si="459">COUNTIF($G$10:$G$142,F152)</f>
        <v>0</v>
      </c>
      <c r="H152" s="170">
        <f t="shared" ref="H152:H173" si="460">COUNTIF($H$10:$H$142,F152)</f>
        <v>0</v>
      </c>
      <c r="I152" s="170">
        <f t="shared" ref="I152:I173" si="461">COUNTIF($I$10:$I$142,F152)</f>
        <v>0</v>
      </c>
      <c r="J152" s="170">
        <f t="shared" ref="J152:J173" si="462">COUNTIF($J$10:$J$142,F152)</f>
        <v>0</v>
      </c>
      <c r="K152" s="170">
        <f t="shared" ref="K152:K173" si="463">COUNTIF($K$10:$K$142,F152)</f>
        <v>0</v>
      </c>
      <c r="L152" s="170">
        <f t="shared" ref="L152:L173" si="464">COUNTIF(L$10:L$142,F152)</f>
        <v>0</v>
      </c>
      <c r="M152" s="171">
        <f t="shared" ref="M152:M173" si="465">COUNTIF(M$10:M$142,F152)</f>
        <v>0</v>
      </c>
      <c r="N152" s="169">
        <f t="shared" ref="N152:N173" si="466">COUNTIF(N$10:N$142,F152)</f>
        <v>0</v>
      </c>
      <c r="O152" s="170">
        <f t="shared" ref="O152:O173" si="467">COUNTIF(O$10:O$142,F152)</f>
        <v>0</v>
      </c>
      <c r="P152" s="170">
        <f t="shared" ref="P152:P173" si="468">COUNTIF(P$10:P$142,F152)</f>
        <v>0</v>
      </c>
      <c r="Q152" s="170">
        <f t="shared" ref="Q152:Q173" si="469">COUNTIF(Q$10:Q$142,F152)</f>
        <v>0</v>
      </c>
      <c r="R152" s="170">
        <f t="shared" ref="R152:R173" si="470">COUNTIF(R$10:R$142,F152)</f>
        <v>0</v>
      </c>
      <c r="S152" s="170">
        <f t="shared" ref="S152:S173" si="471">COUNTIF(S$10:S$142,F152)</f>
        <v>0</v>
      </c>
      <c r="T152" s="171">
        <f t="shared" ref="T152:T173" si="472">COUNTIF(T$10:T$142,F152)</f>
        <v>0</v>
      </c>
      <c r="U152" s="169">
        <f t="shared" ref="U152:U173" si="473">COUNTIF(U$10:U$142,F152)</f>
        <v>0</v>
      </c>
      <c r="V152" s="170">
        <f t="shared" ref="V152:V173" si="474">COUNTIF(V$10:V$142,F152)</f>
        <v>0</v>
      </c>
      <c r="W152" s="170">
        <f t="shared" ref="W152:W173" si="475">COUNTIF(W$10:W$142,F152)</f>
        <v>0</v>
      </c>
      <c r="X152" s="170">
        <f t="shared" ref="X152:X173" si="476">COUNTIF(X$10:X$142,F152)</f>
        <v>0</v>
      </c>
      <c r="Y152" s="170">
        <f t="shared" ref="Y152:Y173" si="477">COUNTIF(Y$10:Y$142,F152)</f>
        <v>0</v>
      </c>
      <c r="Z152" s="170">
        <f t="shared" ref="Z152:Z173" si="478">COUNTIF(Z$10:Z$142,F152)</f>
        <v>0</v>
      </c>
      <c r="AA152" s="171">
        <f t="shared" ref="AA152:AA173" si="479">COUNTIF(AA$10:AA$142,F152)</f>
        <v>0</v>
      </c>
      <c r="AB152" s="169">
        <f t="shared" ref="AB152:AB173" si="480">COUNTIF(AB$10:AB$142,F152)</f>
        <v>0</v>
      </c>
      <c r="AC152" s="170">
        <f t="shared" ref="AC152:AC173" si="481">COUNTIF(AC$10:AC$142,F152)</f>
        <v>0</v>
      </c>
      <c r="AD152" s="170">
        <f t="shared" ref="AD152:AD173" si="482">COUNTIF(AD$10:AD$142,F152)</f>
        <v>0</v>
      </c>
      <c r="AE152" s="170">
        <f t="shared" ref="AE152:AE173" si="483">COUNTIF(AE$10:AE$142,F152)</f>
        <v>0</v>
      </c>
      <c r="AF152" s="170">
        <f t="shared" ref="AF152:AF173" si="484">COUNTIF(AF$10:AF$142,F152)</f>
        <v>0</v>
      </c>
      <c r="AG152" s="170">
        <f t="shared" ref="AG152:AG173" si="485">COUNTIF(AG$10:AG$142,F152)</f>
        <v>0</v>
      </c>
      <c r="AH152" s="171">
        <f t="shared" ref="AH152:AH173" si="486">COUNTIF(AH$10:AH$142,F152)</f>
        <v>0</v>
      </c>
      <c r="AI152" s="172">
        <f t="shared" ref="AI152:AI173" si="487">COUNTIF(AI$10:AI$142,F152)</f>
        <v>0</v>
      </c>
      <c r="AJ152" s="170">
        <f t="shared" ref="AJ152:AJ173" si="488">COUNTIF(AJ$10:AJ$142,F152)</f>
        <v>0</v>
      </c>
      <c r="AK152" s="170">
        <f t="shared" ref="AK152:AK173" si="489">COUNTIF(AK$10:AK$142,F152)</f>
        <v>0</v>
      </c>
      <c r="AL152" s="184">
        <f t="shared" ref="AL152:AL173" si="490">SUM(G152:AK152)</f>
        <v>0</v>
      </c>
      <c r="AM152" s="179">
        <f t="shared" ref="AM152:AM173" si="491">IF(AR198="","",AR198)</f>
        <v>7.25</v>
      </c>
      <c r="AN152" s="351">
        <f t="shared" ref="AN152:AN173" si="492">AL152*AM152</f>
        <v>0</v>
      </c>
      <c r="AO152" s="358"/>
      <c r="AP152" s="206"/>
      <c r="AQ152" s="138"/>
      <c r="AR152" s="138"/>
      <c r="AS152" s="133"/>
      <c r="AT152" s="133"/>
      <c r="AU152" s="133"/>
      <c r="AV152" s="133"/>
    </row>
    <row r="153" spans="1:48">
      <c r="A153" s="9"/>
      <c r="B153" s="6" t="s">
        <v>239</v>
      </c>
      <c r="C153" s="348" t="str">
        <f t="shared" si="457"/>
        <v>①：日勤Ａ（8：40～17：15）7.75ｈ</v>
      </c>
      <c r="D153" s="349"/>
      <c r="E153" s="350"/>
      <c r="F153" s="168" t="str">
        <f t="shared" si="458"/>
        <v>①</v>
      </c>
      <c r="G153" s="169">
        <f t="shared" si="459"/>
        <v>0</v>
      </c>
      <c r="H153" s="170">
        <f t="shared" si="460"/>
        <v>0</v>
      </c>
      <c r="I153" s="170">
        <f t="shared" si="461"/>
        <v>0</v>
      </c>
      <c r="J153" s="170">
        <f t="shared" si="462"/>
        <v>0</v>
      </c>
      <c r="K153" s="170">
        <f t="shared" si="463"/>
        <v>0</v>
      </c>
      <c r="L153" s="170">
        <f t="shared" si="464"/>
        <v>0</v>
      </c>
      <c r="M153" s="171">
        <f t="shared" si="465"/>
        <v>0</v>
      </c>
      <c r="N153" s="169">
        <f t="shared" si="466"/>
        <v>0</v>
      </c>
      <c r="O153" s="170">
        <f t="shared" si="467"/>
        <v>0</v>
      </c>
      <c r="P153" s="170">
        <f t="shared" si="468"/>
        <v>0</v>
      </c>
      <c r="Q153" s="170">
        <f t="shared" si="469"/>
        <v>0</v>
      </c>
      <c r="R153" s="170">
        <f t="shared" si="470"/>
        <v>0</v>
      </c>
      <c r="S153" s="170">
        <f t="shared" si="471"/>
        <v>0</v>
      </c>
      <c r="T153" s="171">
        <f t="shared" si="472"/>
        <v>0</v>
      </c>
      <c r="U153" s="169">
        <f t="shared" si="473"/>
        <v>0</v>
      </c>
      <c r="V153" s="170">
        <f t="shared" si="474"/>
        <v>0</v>
      </c>
      <c r="W153" s="170">
        <f t="shared" si="475"/>
        <v>0</v>
      </c>
      <c r="X153" s="170">
        <f t="shared" si="476"/>
        <v>0</v>
      </c>
      <c r="Y153" s="170">
        <f t="shared" si="477"/>
        <v>0</v>
      </c>
      <c r="Z153" s="170">
        <f t="shared" si="478"/>
        <v>0</v>
      </c>
      <c r="AA153" s="171">
        <f t="shared" si="479"/>
        <v>0</v>
      </c>
      <c r="AB153" s="169">
        <f t="shared" si="480"/>
        <v>0</v>
      </c>
      <c r="AC153" s="170">
        <f t="shared" si="481"/>
        <v>0</v>
      </c>
      <c r="AD153" s="170">
        <f t="shared" si="482"/>
        <v>0</v>
      </c>
      <c r="AE153" s="170">
        <f t="shared" si="483"/>
        <v>0</v>
      </c>
      <c r="AF153" s="170">
        <f t="shared" si="484"/>
        <v>0</v>
      </c>
      <c r="AG153" s="170">
        <f t="shared" si="485"/>
        <v>0</v>
      </c>
      <c r="AH153" s="171">
        <f t="shared" si="486"/>
        <v>0</v>
      </c>
      <c r="AI153" s="172">
        <f t="shared" si="487"/>
        <v>0</v>
      </c>
      <c r="AJ153" s="170">
        <f t="shared" si="488"/>
        <v>0</v>
      </c>
      <c r="AK153" s="170">
        <f t="shared" si="489"/>
        <v>0</v>
      </c>
      <c r="AL153" s="184">
        <f t="shared" si="490"/>
        <v>0</v>
      </c>
      <c r="AM153" s="179">
        <f t="shared" si="491"/>
        <v>1.33</v>
      </c>
      <c r="AN153" s="351">
        <f t="shared" si="492"/>
        <v>0</v>
      </c>
      <c r="AO153" s="352"/>
      <c r="AP153" s="138"/>
      <c r="AQ153" s="138"/>
      <c r="AR153" s="138"/>
      <c r="AS153" s="233"/>
      <c r="AT153" s="233"/>
      <c r="AU153" s="233"/>
      <c r="AV153" s="133"/>
    </row>
    <row r="154" spans="1:48">
      <c r="A154" s="9"/>
      <c r="B154" s="6" t="s">
        <v>240</v>
      </c>
      <c r="C154" s="348" t="str">
        <f t="shared" si="457"/>
        <v>②：早出（7：10～15：45）7.75ｈ</v>
      </c>
      <c r="D154" s="349"/>
      <c r="E154" s="350"/>
      <c r="F154" s="168" t="str">
        <f t="shared" si="458"/>
        <v>②</v>
      </c>
      <c r="G154" s="169">
        <f t="shared" si="459"/>
        <v>0</v>
      </c>
      <c r="H154" s="170">
        <f t="shared" si="460"/>
        <v>0</v>
      </c>
      <c r="I154" s="170">
        <f t="shared" si="461"/>
        <v>0</v>
      </c>
      <c r="J154" s="170">
        <f t="shared" si="462"/>
        <v>0</v>
      </c>
      <c r="K154" s="170">
        <f t="shared" si="463"/>
        <v>0</v>
      </c>
      <c r="L154" s="170">
        <f t="shared" si="464"/>
        <v>0</v>
      </c>
      <c r="M154" s="171">
        <f t="shared" si="465"/>
        <v>0</v>
      </c>
      <c r="N154" s="169">
        <f t="shared" si="466"/>
        <v>0</v>
      </c>
      <c r="O154" s="170">
        <f t="shared" si="467"/>
        <v>0</v>
      </c>
      <c r="P154" s="170">
        <f t="shared" si="468"/>
        <v>0</v>
      </c>
      <c r="Q154" s="170">
        <f t="shared" si="469"/>
        <v>0</v>
      </c>
      <c r="R154" s="170">
        <f t="shared" si="470"/>
        <v>0</v>
      </c>
      <c r="S154" s="170">
        <f t="shared" si="471"/>
        <v>0</v>
      </c>
      <c r="T154" s="171">
        <f t="shared" si="472"/>
        <v>0</v>
      </c>
      <c r="U154" s="169">
        <f t="shared" si="473"/>
        <v>0</v>
      </c>
      <c r="V154" s="170">
        <f t="shared" si="474"/>
        <v>0</v>
      </c>
      <c r="W154" s="170">
        <f t="shared" si="475"/>
        <v>0</v>
      </c>
      <c r="X154" s="170">
        <f t="shared" si="476"/>
        <v>0</v>
      </c>
      <c r="Y154" s="170">
        <f t="shared" si="477"/>
        <v>0</v>
      </c>
      <c r="Z154" s="170">
        <f t="shared" si="478"/>
        <v>0</v>
      </c>
      <c r="AA154" s="171">
        <f t="shared" si="479"/>
        <v>0</v>
      </c>
      <c r="AB154" s="169">
        <f t="shared" si="480"/>
        <v>0</v>
      </c>
      <c r="AC154" s="170">
        <f t="shared" si="481"/>
        <v>0</v>
      </c>
      <c r="AD154" s="170">
        <f t="shared" si="482"/>
        <v>0</v>
      </c>
      <c r="AE154" s="170">
        <f t="shared" si="483"/>
        <v>0</v>
      </c>
      <c r="AF154" s="170">
        <f t="shared" si="484"/>
        <v>0</v>
      </c>
      <c r="AG154" s="170">
        <f t="shared" si="485"/>
        <v>0</v>
      </c>
      <c r="AH154" s="171">
        <f t="shared" si="486"/>
        <v>0</v>
      </c>
      <c r="AI154" s="172">
        <f t="shared" si="487"/>
        <v>0</v>
      </c>
      <c r="AJ154" s="170">
        <f t="shared" si="488"/>
        <v>0</v>
      </c>
      <c r="AK154" s="170">
        <f t="shared" si="489"/>
        <v>0</v>
      </c>
      <c r="AL154" s="184">
        <f t="shared" si="490"/>
        <v>0</v>
      </c>
      <c r="AM154" s="179">
        <f t="shared" si="491"/>
        <v>2.08</v>
      </c>
      <c r="AN154" s="351">
        <f t="shared" si="492"/>
        <v>0</v>
      </c>
      <c r="AO154" s="352"/>
      <c r="AP154" s="138"/>
      <c r="AQ154" s="138"/>
      <c r="AR154" s="138"/>
      <c r="AS154" s="233"/>
      <c r="AT154" s="233"/>
      <c r="AU154" s="233"/>
      <c r="AV154" s="133"/>
    </row>
    <row r="155" spans="1:48">
      <c r="A155" s="9"/>
      <c r="B155" s="6" t="s">
        <v>241</v>
      </c>
      <c r="C155" s="348" t="str">
        <f t="shared" si="457"/>
        <v>③：遅出（11：25～20：00）7.75ｈ</v>
      </c>
      <c r="D155" s="349"/>
      <c r="E155" s="350"/>
      <c r="F155" s="168" t="str">
        <f t="shared" si="458"/>
        <v>③</v>
      </c>
      <c r="G155" s="169">
        <f t="shared" si="459"/>
        <v>0</v>
      </c>
      <c r="H155" s="170">
        <f t="shared" si="460"/>
        <v>0</v>
      </c>
      <c r="I155" s="170">
        <f t="shared" si="461"/>
        <v>0</v>
      </c>
      <c r="J155" s="170">
        <f t="shared" si="462"/>
        <v>0</v>
      </c>
      <c r="K155" s="170">
        <f t="shared" si="463"/>
        <v>0</v>
      </c>
      <c r="L155" s="170">
        <f t="shared" si="464"/>
        <v>0</v>
      </c>
      <c r="M155" s="171">
        <f t="shared" si="465"/>
        <v>0</v>
      </c>
      <c r="N155" s="169">
        <f t="shared" si="466"/>
        <v>0</v>
      </c>
      <c r="O155" s="170">
        <f t="shared" si="467"/>
        <v>0</v>
      </c>
      <c r="P155" s="170">
        <f t="shared" si="468"/>
        <v>0</v>
      </c>
      <c r="Q155" s="170">
        <f t="shared" si="469"/>
        <v>0</v>
      </c>
      <c r="R155" s="170">
        <f t="shared" si="470"/>
        <v>0</v>
      </c>
      <c r="S155" s="170">
        <f t="shared" si="471"/>
        <v>0</v>
      </c>
      <c r="T155" s="171">
        <f t="shared" si="472"/>
        <v>0</v>
      </c>
      <c r="U155" s="169">
        <f t="shared" si="473"/>
        <v>0</v>
      </c>
      <c r="V155" s="170">
        <f t="shared" si="474"/>
        <v>0</v>
      </c>
      <c r="W155" s="170">
        <f t="shared" si="475"/>
        <v>0</v>
      </c>
      <c r="X155" s="170">
        <f t="shared" si="476"/>
        <v>0</v>
      </c>
      <c r="Y155" s="170">
        <f t="shared" si="477"/>
        <v>0</v>
      </c>
      <c r="Z155" s="170">
        <f t="shared" si="478"/>
        <v>0</v>
      </c>
      <c r="AA155" s="171">
        <f t="shared" si="479"/>
        <v>0</v>
      </c>
      <c r="AB155" s="169">
        <f t="shared" si="480"/>
        <v>0</v>
      </c>
      <c r="AC155" s="170">
        <f t="shared" si="481"/>
        <v>0</v>
      </c>
      <c r="AD155" s="170">
        <f t="shared" si="482"/>
        <v>0</v>
      </c>
      <c r="AE155" s="170">
        <f t="shared" si="483"/>
        <v>0</v>
      </c>
      <c r="AF155" s="170">
        <f t="shared" si="484"/>
        <v>0</v>
      </c>
      <c r="AG155" s="170">
        <f t="shared" si="485"/>
        <v>0</v>
      </c>
      <c r="AH155" s="171">
        <f t="shared" si="486"/>
        <v>0</v>
      </c>
      <c r="AI155" s="172">
        <f t="shared" si="487"/>
        <v>0</v>
      </c>
      <c r="AJ155" s="170">
        <f t="shared" si="488"/>
        <v>0</v>
      </c>
      <c r="AK155" s="170">
        <f t="shared" si="489"/>
        <v>0</v>
      </c>
      <c r="AL155" s="184">
        <f t="shared" si="490"/>
        <v>0</v>
      </c>
      <c r="AM155" s="179">
        <f t="shared" si="491"/>
        <v>2.5</v>
      </c>
      <c r="AN155" s="351">
        <f t="shared" si="492"/>
        <v>0</v>
      </c>
      <c r="AO155" s="352"/>
      <c r="AP155" s="138"/>
      <c r="AQ155" s="138"/>
      <c r="AR155" s="138"/>
      <c r="AS155" s="233"/>
      <c r="AT155" s="233"/>
      <c r="AU155" s="233"/>
      <c r="AV155" s="133"/>
    </row>
    <row r="156" spans="1:48">
      <c r="A156" s="9"/>
      <c r="B156" s="6" t="s">
        <v>242</v>
      </c>
      <c r="C156" s="348" t="str">
        <f t="shared" si="457"/>
        <v>⑤：午前Ａ（8：40～12：40）4ｈ</v>
      </c>
      <c r="D156" s="349"/>
      <c r="E156" s="350"/>
      <c r="F156" s="168" t="str">
        <f t="shared" si="458"/>
        <v>⑤</v>
      </c>
      <c r="G156" s="169">
        <f t="shared" si="459"/>
        <v>0</v>
      </c>
      <c r="H156" s="170">
        <f t="shared" si="460"/>
        <v>0</v>
      </c>
      <c r="I156" s="170">
        <f t="shared" si="461"/>
        <v>0</v>
      </c>
      <c r="J156" s="170">
        <f t="shared" si="462"/>
        <v>0</v>
      </c>
      <c r="K156" s="170">
        <f t="shared" si="463"/>
        <v>0</v>
      </c>
      <c r="L156" s="170">
        <f t="shared" si="464"/>
        <v>0</v>
      </c>
      <c r="M156" s="171">
        <f t="shared" si="465"/>
        <v>0</v>
      </c>
      <c r="N156" s="169">
        <f t="shared" si="466"/>
        <v>0</v>
      </c>
      <c r="O156" s="170">
        <f t="shared" si="467"/>
        <v>0</v>
      </c>
      <c r="P156" s="170">
        <f t="shared" si="468"/>
        <v>0</v>
      </c>
      <c r="Q156" s="170">
        <f t="shared" si="469"/>
        <v>0</v>
      </c>
      <c r="R156" s="170">
        <f t="shared" si="470"/>
        <v>0</v>
      </c>
      <c r="S156" s="170">
        <f t="shared" si="471"/>
        <v>0</v>
      </c>
      <c r="T156" s="171">
        <f t="shared" si="472"/>
        <v>0</v>
      </c>
      <c r="U156" s="169">
        <f t="shared" si="473"/>
        <v>0</v>
      </c>
      <c r="V156" s="170">
        <f t="shared" si="474"/>
        <v>0</v>
      </c>
      <c r="W156" s="170">
        <f t="shared" si="475"/>
        <v>0</v>
      </c>
      <c r="X156" s="170">
        <f t="shared" si="476"/>
        <v>0</v>
      </c>
      <c r="Y156" s="170">
        <f t="shared" si="477"/>
        <v>0</v>
      </c>
      <c r="Z156" s="170">
        <f t="shared" si="478"/>
        <v>0</v>
      </c>
      <c r="AA156" s="171">
        <f t="shared" si="479"/>
        <v>0</v>
      </c>
      <c r="AB156" s="169">
        <f t="shared" si="480"/>
        <v>0</v>
      </c>
      <c r="AC156" s="170">
        <f t="shared" si="481"/>
        <v>0</v>
      </c>
      <c r="AD156" s="170">
        <f t="shared" si="482"/>
        <v>0</v>
      </c>
      <c r="AE156" s="170">
        <f t="shared" si="483"/>
        <v>0</v>
      </c>
      <c r="AF156" s="170">
        <f t="shared" si="484"/>
        <v>0</v>
      </c>
      <c r="AG156" s="170">
        <f t="shared" si="485"/>
        <v>0</v>
      </c>
      <c r="AH156" s="171">
        <f t="shared" si="486"/>
        <v>0</v>
      </c>
      <c r="AI156" s="172">
        <f t="shared" si="487"/>
        <v>0</v>
      </c>
      <c r="AJ156" s="170">
        <f t="shared" si="488"/>
        <v>0</v>
      </c>
      <c r="AK156" s="170">
        <f t="shared" si="489"/>
        <v>0</v>
      </c>
      <c r="AL156" s="184">
        <f t="shared" si="490"/>
        <v>0</v>
      </c>
      <c r="AM156" s="179">
        <f t="shared" si="491"/>
        <v>0.57999999999999996</v>
      </c>
      <c r="AN156" s="351">
        <f t="shared" si="492"/>
        <v>0</v>
      </c>
      <c r="AO156" s="352"/>
      <c r="AP156" s="138"/>
      <c r="AQ156" s="138"/>
      <c r="AR156" s="138"/>
      <c r="AS156" s="233"/>
      <c r="AT156" s="233"/>
      <c r="AU156" s="233"/>
      <c r="AV156" s="133"/>
    </row>
    <row r="157" spans="1:48">
      <c r="A157" s="9"/>
      <c r="B157" s="6" t="s">
        <v>243</v>
      </c>
      <c r="C157" s="348" t="str">
        <f t="shared" si="457"/>
        <v>⑥：午後Ａ（13：30～17：30）4ｈ</v>
      </c>
      <c r="D157" s="349"/>
      <c r="E157" s="350"/>
      <c r="F157" s="168" t="str">
        <f t="shared" si="458"/>
        <v>⑥</v>
      </c>
      <c r="G157" s="169">
        <f t="shared" si="459"/>
        <v>0</v>
      </c>
      <c r="H157" s="170">
        <f t="shared" si="460"/>
        <v>0</v>
      </c>
      <c r="I157" s="170">
        <f t="shared" si="461"/>
        <v>0</v>
      </c>
      <c r="J157" s="170">
        <f t="shared" si="462"/>
        <v>0</v>
      </c>
      <c r="K157" s="170">
        <f t="shared" si="463"/>
        <v>0</v>
      </c>
      <c r="L157" s="170">
        <f t="shared" si="464"/>
        <v>0</v>
      </c>
      <c r="M157" s="171">
        <f t="shared" si="465"/>
        <v>0</v>
      </c>
      <c r="N157" s="169">
        <f t="shared" si="466"/>
        <v>0</v>
      </c>
      <c r="O157" s="170">
        <f t="shared" si="467"/>
        <v>0</v>
      </c>
      <c r="P157" s="170">
        <f t="shared" si="468"/>
        <v>0</v>
      </c>
      <c r="Q157" s="170">
        <f t="shared" si="469"/>
        <v>0</v>
      </c>
      <c r="R157" s="170">
        <f t="shared" si="470"/>
        <v>0</v>
      </c>
      <c r="S157" s="170">
        <f t="shared" si="471"/>
        <v>0</v>
      </c>
      <c r="T157" s="171">
        <f t="shared" si="472"/>
        <v>0</v>
      </c>
      <c r="U157" s="169">
        <f t="shared" si="473"/>
        <v>0</v>
      </c>
      <c r="V157" s="170">
        <f t="shared" si="474"/>
        <v>0</v>
      </c>
      <c r="W157" s="170">
        <f t="shared" si="475"/>
        <v>0</v>
      </c>
      <c r="X157" s="170">
        <f t="shared" si="476"/>
        <v>0</v>
      </c>
      <c r="Y157" s="170">
        <f t="shared" si="477"/>
        <v>0</v>
      </c>
      <c r="Z157" s="170">
        <f t="shared" si="478"/>
        <v>0</v>
      </c>
      <c r="AA157" s="171">
        <f t="shared" si="479"/>
        <v>0</v>
      </c>
      <c r="AB157" s="169">
        <f t="shared" si="480"/>
        <v>0</v>
      </c>
      <c r="AC157" s="170">
        <f t="shared" si="481"/>
        <v>0</v>
      </c>
      <c r="AD157" s="170">
        <f t="shared" si="482"/>
        <v>0</v>
      </c>
      <c r="AE157" s="170">
        <f t="shared" si="483"/>
        <v>0</v>
      </c>
      <c r="AF157" s="170">
        <f t="shared" si="484"/>
        <v>0</v>
      </c>
      <c r="AG157" s="170">
        <f t="shared" si="485"/>
        <v>0</v>
      </c>
      <c r="AH157" s="171">
        <f t="shared" si="486"/>
        <v>0</v>
      </c>
      <c r="AI157" s="172">
        <f t="shared" si="487"/>
        <v>0</v>
      </c>
      <c r="AJ157" s="170">
        <f t="shared" si="488"/>
        <v>0</v>
      </c>
      <c r="AK157" s="170">
        <f t="shared" si="489"/>
        <v>0</v>
      </c>
      <c r="AL157" s="184">
        <f t="shared" si="490"/>
        <v>0</v>
      </c>
      <c r="AM157" s="179">
        <f t="shared" si="491"/>
        <v>1</v>
      </c>
      <c r="AN157" s="351">
        <f t="shared" si="492"/>
        <v>0</v>
      </c>
      <c r="AO157" s="352"/>
      <c r="AP157" s="138"/>
      <c r="AQ157" s="138"/>
      <c r="AR157" s="138"/>
      <c r="AS157" s="233"/>
      <c r="AT157" s="233"/>
      <c r="AU157" s="233"/>
      <c r="AV157" s="133"/>
    </row>
    <row r="158" spans="1:48">
      <c r="A158" s="9"/>
      <c r="B158" s="6" t="s">
        <v>244</v>
      </c>
      <c r="C158" s="348" t="str">
        <f t="shared" si="457"/>
        <v>⑦：日勤Ｂ（9：00～17：00）7ｈ</v>
      </c>
      <c r="D158" s="349"/>
      <c r="E158" s="350"/>
      <c r="F158" s="168" t="str">
        <f t="shared" si="458"/>
        <v>⑦</v>
      </c>
      <c r="G158" s="169">
        <f t="shared" si="459"/>
        <v>0</v>
      </c>
      <c r="H158" s="170">
        <f t="shared" si="460"/>
        <v>0</v>
      </c>
      <c r="I158" s="170">
        <f t="shared" si="461"/>
        <v>0</v>
      </c>
      <c r="J158" s="170">
        <f t="shared" si="462"/>
        <v>0</v>
      </c>
      <c r="K158" s="170">
        <f t="shared" si="463"/>
        <v>0</v>
      </c>
      <c r="L158" s="170">
        <f t="shared" si="464"/>
        <v>0</v>
      </c>
      <c r="M158" s="171">
        <f t="shared" si="465"/>
        <v>0</v>
      </c>
      <c r="N158" s="169">
        <f t="shared" si="466"/>
        <v>0</v>
      </c>
      <c r="O158" s="170">
        <f t="shared" si="467"/>
        <v>0</v>
      </c>
      <c r="P158" s="170">
        <f t="shared" si="468"/>
        <v>0</v>
      </c>
      <c r="Q158" s="170">
        <f t="shared" si="469"/>
        <v>0</v>
      </c>
      <c r="R158" s="170">
        <f t="shared" si="470"/>
        <v>0</v>
      </c>
      <c r="S158" s="170">
        <f t="shared" si="471"/>
        <v>0</v>
      </c>
      <c r="T158" s="171">
        <f t="shared" si="472"/>
        <v>0</v>
      </c>
      <c r="U158" s="169">
        <f t="shared" si="473"/>
        <v>0</v>
      </c>
      <c r="V158" s="170">
        <f t="shared" si="474"/>
        <v>0</v>
      </c>
      <c r="W158" s="170">
        <f t="shared" si="475"/>
        <v>0</v>
      </c>
      <c r="X158" s="170">
        <f t="shared" si="476"/>
        <v>0</v>
      </c>
      <c r="Y158" s="170">
        <f t="shared" si="477"/>
        <v>0</v>
      </c>
      <c r="Z158" s="170">
        <f t="shared" si="478"/>
        <v>0</v>
      </c>
      <c r="AA158" s="171">
        <f t="shared" si="479"/>
        <v>0</v>
      </c>
      <c r="AB158" s="169">
        <f t="shared" si="480"/>
        <v>0</v>
      </c>
      <c r="AC158" s="170">
        <f t="shared" si="481"/>
        <v>0</v>
      </c>
      <c r="AD158" s="170">
        <f t="shared" si="482"/>
        <v>0</v>
      </c>
      <c r="AE158" s="170">
        <f t="shared" si="483"/>
        <v>0</v>
      </c>
      <c r="AF158" s="170">
        <f t="shared" si="484"/>
        <v>0</v>
      </c>
      <c r="AG158" s="170">
        <f t="shared" si="485"/>
        <v>0</v>
      </c>
      <c r="AH158" s="171">
        <f t="shared" si="486"/>
        <v>0</v>
      </c>
      <c r="AI158" s="172">
        <f t="shared" si="487"/>
        <v>0</v>
      </c>
      <c r="AJ158" s="170">
        <f t="shared" si="488"/>
        <v>0</v>
      </c>
      <c r="AK158" s="170">
        <f t="shared" si="489"/>
        <v>0</v>
      </c>
      <c r="AL158" s="184">
        <f t="shared" si="490"/>
        <v>0</v>
      </c>
      <c r="AM158" s="179">
        <f t="shared" si="491"/>
        <v>0.75</v>
      </c>
      <c r="AN158" s="351">
        <f t="shared" si="492"/>
        <v>0</v>
      </c>
      <c r="AO158" s="352"/>
      <c r="AP158" s="138"/>
      <c r="AQ158" s="138"/>
      <c r="AR158" s="138"/>
      <c r="AS158" s="233"/>
      <c r="AT158" s="233"/>
      <c r="AU158" s="233"/>
      <c r="AV158" s="133"/>
    </row>
    <row r="159" spans="1:48">
      <c r="A159" s="9"/>
      <c r="B159" s="6" t="s">
        <v>245</v>
      </c>
      <c r="C159" s="348" t="str">
        <f t="shared" si="457"/>
        <v>⑧：午前Ｂ（9：00～13：00）4ｈ</v>
      </c>
      <c r="D159" s="349"/>
      <c r="E159" s="350"/>
      <c r="F159" s="168" t="str">
        <f t="shared" si="458"/>
        <v>⑧</v>
      </c>
      <c r="G159" s="169">
        <f t="shared" si="459"/>
        <v>0</v>
      </c>
      <c r="H159" s="170">
        <f t="shared" si="460"/>
        <v>0</v>
      </c>
      <c r="I159" s="170">
        <f t="shared" si="461"/>
        <v>0</v>
      </c>
      <c r="J159" s="170">
        <f t="shared" si="462"/>
        <v>0</v>
      </c>
      <c r="K159" s="170">
        <f t="shared" si="463"/>
        <v>0</v>
      </c>
      <c r="L159" s="170">
        <f t="shared" si="464"/>
        <v>0</v>
      </c>
      <c r="M159" s="171">
        <f t="shared" si="465"/>
        <v>0</v>
      </c>
      <c r="N159" s="169">
        <f t="shared" si="466"/>
        <v>0</v>
      </c>
      <c r="O159" s="170">
        <f t="shared" si="467"/>
        <v>0</v>
      </c>
      <c r="P159" s="170">
        <f t="shared" si="468"/>
        <v>0</v>
      </c>
      <c r="Q159" s="170">
        <f t="shared" si="469"/>
        <v>0</v>
      </c>
      <c r="R159" s="170">
        <f t="shared" si="470"/>
        <v>0</v>
      </c>
      <c r="S159" s="170">
        <f t="shared" si="471"/>
        <v>0</v>
      </c>
      <c r="T159" s="171">
        <f t="shared" si="472"/>
        <v>0</v>
      </c>
      <c r="U159" s="169">
        <f t="shared" si="473"/>
        <v>0</v>
      </c>
      <c r="V159" s="170">
        <f t="shared" si="474"/>
        <v>0</v>
      </c>
      <c r="W159" s="170">
        <f t="shared" si="475"/>
        <v>0</v>
      </c>
      <c r="X159" s="170">
        <f t="shared" si="476"/>
        <v>0</v>
      </c>
      <c r="Y159" s="170">
        <f t="shared" si="477"/>
        <v>0</v>
      </c>
      <c r="Z159" s="170">
        <f t="shared" si="478"/>
        <v>0</v>
      </c>
      <c r="AA159" s="171">
        <f t="shared" si="479"/>
        <v>0</v>
      </c>
      <c r="AB159" s="169">
        <f t="shared" si="480"/>
        <v>0</v>
      </c>
      <c r="AC159" s="170">
        <f t="shared" si="481"/>
        <v>0</v>
      </c>
      <c r="AD159" s="170">
        <f t="shared" si="482"/>
        <v>0</v>
      </c>
      <c r="AE159" s="170">
        <f t="shared" si="483"/>
        <v>0</v>
      </c>
      <c r="AF159" s="170">
        <f t="shared" si="484"/>
        <v>0</v>
      </c>
      <c r="AG159" s="170">
        <f t="shared" si="485"/>
        <v>0</v>
      </c>
      <c r="AH159" s="171">
        <f t="shared" si="486"/>
        <v>0</v>
      </c>
      <c r="AI159" s="172">
        <f t="shared" si="487"/>
        <v>0</v>
      </c>
      <c r="AJ159" s="170">
        <f t="shared" si="488"/>
        <v>0</v>
      </c>
      <c r="AK159" s="170">
        <f t="shared" si="489"/>
        <v>0</v>
      </c>
      <c r="AL159" s="184">
        <f t="shared" si="490"/>
        <v>0</v>
      </c>
      <c r="AM159" s="179">
        <f t="shared" si="491"/>
        <v>0.25</v>
      </c>
      <c r="AN159" s="351">
        <f t="shared" si="492"/>
        <v>0</v>
      </c>
      <c r="AO159" s="352"/>
      <c r="AP159" s="138"/>
      <c r="AQ159" s="138"/>
      <c r="AR159" s="138"/>
      <c r="AS159" s="233"/>
      <c r="AT159" s="233"/>
      <c r="AU159" s="233"/>
      <c r="AV159" s="133"/>
    </row>
    <row r="160" spans="1:48">
      <c r="A160" s="9"/>
      <c r="B160" s="6" t="s">
        <v>246</v>
      </c>
      <c r="C160" s="348" t="str">
        <f t="shared" si="457"/>
        <v>⑨：午後Ｂ（13：00～17：00）4ｈ</v>
      </c>
      <c r="D160" s="349"/>
      <c r="E160" s="350"/>
      <c r="F160" s="168" t="str">
        <f t="shared" si="458"/>
        <v>⑨</v>
      </c>
      <c r="G160" s="169">
        <f t="shared" si="459"/>
        <v>0</v>
      </c>
      <c r="H160" s="170">
        <f t="shared" si="460"/>
        <v>0</v>
      </c>
      <c r="I160" s="170">
        <f t="shared" si="461"/>
        <v>0</v>
      </c>
      <c r="J160" s="170">
        <f t="shared" si="462"/>
        <v>0</v>
      </c>
      <c r="K160" s="170">
        <f t="shared" si="463"/>
        <v>0</v>
      </c>
      <c r="L160" s="170">
        <f t="shared" si="464"/>
        <v>0</v>
      </c>
      <c r="M160" s="171">
        <f t="shared" si="465"/>
        <v>0</v>
      </c>
      <c r="N160" s="169">
        <f t="shared" si="466"/>
        <v>0</v>
      </c>
      <c r="O160" s="170">
        <f t="shared" si="467"/>
        <v>0</v>
      </c>
      <c r="P160" s="170">
        <f t="shared" si="468"/>
        <v>0</v>
      </c>
      <c r="Q160" s="170">
        <f t="shared" si="469"/>
        <v>0</v>
      </c>
      <c r="R160" s="170">
        <f t="shared" si="470"/>
        <v>0</v>
      </c>
      <c r="S160" s="170">
        <f t="shared" si="471"/>
        <v>0</v>
      </c>
      <c r="T160" s="171">
        <f t="shared" si="472"/>
        <v>0</v>
      </c>
      <c r="U160" s="169">
        <f t="shared" si="473"/>
        <v>0</v>
      </c>
      <c r="V160" s="170">
        <f t="shared" si="474"/>
        <v>0</v>
      </c>
      <c r="W160" s="170">
        <f t="shared" si="475"/>
        <v>0</v>
      </c>
      <c r="X160" s="170">
        <f t="shared" si="476"/>
        <v>0</v>
      </c>
      <c r="Y160" s="170">
        <f t="shared" si="477"/>
        <v>0</v>
      </c>
      <c r="Z160" s="170">
        <f t="shared" si="478"/>
        <v>0</v>
      </c>
      <c r="AA160" s="171">
        <f t="shared" si="479"/>
        <v>0</v>
      </c>
      <c r="AB160" s="169">
        <f t="shared" si="480"/>
        <v>0</v>
      </c>
      <c r="AC160" s="170">
        <f t="shared" si="481"/>
        <v>0</v>
      </c>
      <c r="AD160" s="170">
        <f t="shared" si="482"/>
        <v>0</v>
      </c>
      <c r="AE160" s="170">
        <f t="shared" si="483"/>
        <v>0</v>
      </c>
      <c r="AF160" s="170">
        <f t="shared" si="484"/>
        <v>0</v>
      </c>
      <c r="AG160" s="170">
        <f t="shared" si="485"/>
        <v>0</v>
      </c>
      <c r="AH160" s="171">
        <f t="shared" si="486"/>
        <v>0</v>
      </c>
      <c r="AI160" s="172">
        <f t="shared" si="487"/>
        <v>0</v>
      </c>
      <c r="AJ160" s="170">
        <f t="shared" si="488"/>
        <v>0</v>
      </c>
      <c r="AK160" s="170">
        <f t="shared" si="489"/>
        <v>0</v>
      </c>
      <c r="AL160" s="184">
        <f t="shared" si="490"/>
        <v>0</v>
      </c>
      <c r="AM160" s="179">
        <f t="shared" si="491"/>
        <v>0.5</v>
      </c>
      <c r="AN160" s="351">
        <f t="shared" si="492"/>
        <v>0</v>
      </c>
      <c r="AO160" s="352"/>
      <c r="AP160" s="138"/>
      <c r="AQ160" s="138"/>
      <c r="AR160" s="138"/>
      <c r="AS160" s="233"/>
      <c r="AT160" s="233"/>
      <c r="AU160" s="233"/>
      <c r="AV160" s="133"/>
    </row>
    <row r="161" spans="1:48">
      <c r="A161" s="9"/>
      <c r="B161" s="6" t="s">
        <v>247</v>
      </c>
      <c r="C161" s="348" t="str">
        <f t="shared" si="457"/>
        <v>⑩：午後Ｃ（11：25～15：25）4ｈ</v>
      </c>
      <c r="D161" s="349"/>
      <c r="E161" s="350"/>
      <c r="F161" s="168" t="str">
        <f t="shared" si="458"/>
        <v>⑩</v>
      </c>
      <c r="G161" s="169">
        <f t="shared" si="459"/>
        <v>0</v>
      </c>
      <c r="H161" s="170">
        <f t="shared" si="460"/>
        <v>0</v>
      </c>
      <c r="I161" s="170">
        <f t="shared" si="461"/>
        <v>0</v>
      </c>
      <c r="J161" s="170">
        <f t="shared" si="462"/>
        <v>0</v>
      </c>
      <c r="K161" s="170">
        <f t="shared" si="463"/>
        <v>0</v>
      </c>
      <c r="L161" s="170">
        <f t="shared" si="464"/>
        <v>0</v>
      </c>
      <c r="M161" s="171">
        <f t="shared" si="465"/>
        <v>0</v>
      </c>
      <c r="N161" s="169">
        <f t="shared" si="466"/>
        <v>0</v>
      </c>
      <c r="O161" s="170">
        <f t="shared" si="467"/>
        <v>0</v>
      </c>
      <c r="P161" s="170">
        <f t="shared" si="468"/>
        <v>0</v>
      </c>
      <c r="Q161" s="170">
        <f t="shared" si="469"/>
        <v>0</v>
      </c>
      <c r="R161" s="170">
        <f t="shared" si="470"/>
        <v>0</v>
      </c>
      <c r="S161" s="170">
        <f t="shared" si="471"/>
        <v>0</v>
      </c>
      <c r="T161" s="171">
        <f t="shared" si="472"/>
        <v>0</v>
      </c>
      <c r="U161" s="169">
        <f t="shared" si="473"/>
        <v>0</v>
      </c>
      <c r="V161" s="170">
        <f t="shared" si="474"/>
        <v>0</v>
      </c>
      <c r="W161" s="170">
        <f t="shared" si="475"/>
        <v>0</v>
      </c>
      <c r="X161" s="170">
        <f t="shared" si="476"/>
        <v>0</v>
      </c>
      <c r="Y161" s="170">
        <f t="shared" si="477"/>
        <v>0</v>
      </c>
      <c r="Z161" s="170">
        <f t="shared" si="478"/>
        <v>0</v>
      </c>
      <c r="AA161" s="171">
        <f t="shared" si="479"/>
        <v>0</v>
      </c>
      <c r="AB161" s="169">
        <f t="shared" si="480"/>
        <v>0</v>
      </c>
      <c r="AC161" s="170">
        <f t="shared" si="481"/>
        <v>0</v>
      </c>
      <c r="AD161" s="170">
        <f t="shared" si="482"/>
        <v>0</v>
      </c>
      <c r="AE161" s="170">
        <f t="shared" si="483"/>
        <v>0</v>
      </c>
      <c r="AF161" s="170">
        <f t="shared" si="484"/>
        <v>0</v>
      </c>
      <c r="AG161" s="170">
        <f t="shared" si="485"/>
        <v>0</v>
      </c>
      <c r="AH161" s="171">
        <f t="shared" si="486"/>
        <v>0</v>
      </c>
      <c r="AI161" s="172">
        <f t="shared" si="487"/>
        <v>0</v>
      </c>
      <c r="AJ161" s="170">
        <f t="shared" si="488"/>
        <v>0</v>
      </c>
      <c r="AK161" s="170">
        <f t="shared" si="489"/>
        <v>0</v>
      </c>
      <c r="AL161" s="184">
        <f t="shared" si="490"/>
        <v>0</v>
      </c>
      <c r="AM161" s="179">
        <f t="shared" si="491"/>
        <v>0</v>
      </c>
      <c r="AN161" s="351">
        <f t="shared" si="492"/>
        <v>0</v>
      </c>
      <c r="AO161" s="352"/>
      <c r="AP161" s="138"/>
      <c r="AQ161" s="138"/>
      <c r="AR161" s="138"/>
      <c r="AS161" s="233"/>
      <c r="AT161" s="233"/>
      <c r="AU161" s="233"/>
      <c r="AV161" s="133"/>
    </row>
    <row r="162" spans="1:48">
      <c r="A162" s="9"/>
      <c r="B162" s="6" t="s">
        <v>248</v>
      </c>
      <c r="C162" s="348" t="str">
        <f t="shared" si="457"/>
        <v>⑪：午後Ｄ（16：00～20：00）4ｈ</v>
      </c>
      <c r="D162" s="349"/>
      <c r="E162" s="350"/>
      <c r="F162" s="168" t="str">
        <f t="shared" si="458"/>
        <v>⑪</v>
      </c>
      <c r="G162" s="169">
        <f t="shared" si="459"/>
        <v>0</v>
      </c>
      <c r="H162" s="170">
        <f t="shared" si="460"/>
        <v>0</v>
      </c>
      <c r="I162" s="170">
        <f t="shared" si="461"/>
        <v>0</v>
      </c>
      <c r="J162" s="170">
        <f t="shared" si="462"/>
        <v>0</v>
      </c>
      <c r="K162" s="170">
        <f t="shared" si="463"/>
        <v>0</v>
      </c>
      <c r="L162" s="170">
        <f t="shared" si="464"/>
        <v>0</v>
      </c>
      <c r="M162" s="171">
        <f t="shared" si="465"/>
        <v>0</v>
      </c>
      <c r="N162" s="169">
        <f t="shared" si="466"/>
        <v>0</v>
      </c>
      <c r="O162" s="170">
        <f t="shared" si="467"/>
        <v>0</v>
      </c>
      <c r="P162" s="170">
        <f t="shared" si="468"/>
        <v>0</v>
      </c>
      <c r="Q162" s="170">
        <f t="shared" si="469"/>
        <v>0</v>
      </c>
      <c r="R162" s="170">
        <f t="shared" si="470"/>
        <v>0</v>
      </c>
      <c r="S162" s="170">
        <f t="shared" si="471"/>
        <v>0</v>
      </c>
      <c r="T162" s="171">
        <f t="shared" si="472"/>
        <v>0</v>
      </c>
      <c r="U162" s="169">
        <f t="shared" si="473"/>
        <v>0</v>
      </c>
      <c r="V162" s="170">
        <f t="shared" si="474"/>
        <v>0</v>
      </c>
      <c r="W162" s="170">
        <f t="shared" si="475"/>
        <v>0</v>
      </c>
      <c r="X162" s="170">
        <f t="shared" si="476"/>
        <v>0</v>
      </c>
      <c r="Y162" s="170">
        <f t="shared" si="477"/>
        <v>0</v>
      </c>
      <c r="Z162" s="170">
        <f t="shared" si="478"/>
        <v>0</v>
      </c>
      <c r="AA162" s="171">
        <f t="shared" si="479"/>
        <v>0</v>
      </c>
      <c r="AB162" s="169">
        <f t="shared" si="480"/>
        <v>0</v>
      </c>
      <c r="AC162" s="170">
        <f t="shared" si="481"/>
        <v>0</v>
      </c>
      <c r="AD162" s="170">
        <f t="shared" si="482"/>
        <v>0</v>
      </c>
      <c r="AE162" s="170">
        <f t="shared" si="483"/>
        <v>0</v>
      </c>
      <c r="AF162" s="170">
        <f t="shared" si="484"/>
        <v>0</v>
      </c>
      <c r="AG162" s="170">
        <f t="shared" si="485"/>
        <v>0</v>
      </c>
      <c r="AH162" s="171">
        <f t="shared" si="486"/>
        <v>0</v>
      </c>
      <c r="AI162" s="172">
        <f t="shared" si="487"/>
        <v>0</v>
      </c>
      <c r="AJ162" s="170">
        <f t="shared" si="488"/>
        <v>0</v>
      </c>
      <c r="AK162" s="170">
        <f t="shared" si="489"/>
        <v>0</v>
      </c>
      <c r="AL162" s="184">
        <f t="shared" si="490"/>
        <v>0</v>
      </c>
      <c r="AM162" s="179">
        <f t="shared" si="491"/>
        <v>3.5</v>
      </c>
      <c r="AN162" s="351">
        <f t="shared" si="492"/>
        <v>0</v>
      </c>
      <c r="AO162" s="352"/>
      <c r="AP162" s="138"/>
      <c r="AQ162" s="138"/>
      <c r="AR162" s="138"/>
      <c r="AS162" s="233"/>
      <c r="AT162" s="233"/>
      <c r="AU162" s="233"/>
      <c r="AV162" s="133"/>
    </row>
    <row r="163" spans="1:48">
      <c r="A163" s="9"/>
      <c r="B163" s="6" t="s">
        <v>249</v>
      </c>
      <c r="C163" s="348" t="str">
        <f t="shared" si="457"/>
        <v>⑱：日勤Ｃ（8：40～17：00）7.5ｈ</v>
      </c>
      <c r="D163" s="349"/>
      <c r="E163" s="350"/>
      <c r="F163" s="168" t="str">
        <f t="shared" si="458"/>
        <v>⑱</v>
      </c>
      <c r="G163" s="169">
        <f t="shared" si="459"/>
        <v>0</v>
      </c>
      <c r="H163" s="170">
        <f t="shared" si="460"/>
        <v>0</v>
      </c>
      <c r="I163" s="170">
        <f t="shared" si="461"/>
        <v>0</v>
      </c>
      <c r="J163" s="170">
        <f t="shared" si="462"/>
        <v>0</v>
      </c>
      <c r="K163" s="170">
        <f t="shared" si="463"/>
        <v>0</v>
      </c>
      <c r="L163" s="170">
        <f t="shared" si="464"/>
        <v>0</v>
      </c>
      <c r="M163" s="171">
        <f t="shared" si="465"/>
        <v>0</v>
      </c>
      <c r="N163" s="169">
        <f t="shared" si="466"/>
        <v>0</v>
      </c>
      <c r="O163" s="170">
        <f t="shared" si="467"/>
        <v>0</v>
      </c>
      <c r="P163" s="170">
        <f t="shared" si="468"/>
        <v>0</v>
      </c>
      <c r="Q163" s="170">
        <f t="shared" si="469"/>
        <v>0</v>
      </c>
      <c r="R163" s="170">
        <f t="shared" si="470"/>
        <v>0</v>
      </c>
      <c r="S163" s="170">
        <f t="shared" si="471"/>
        <v>0</v>
      </c>
      <c r="T163" s="171">
        <f t="shared" si="472"/>
        <v>0</v>
      </c>
      <c r="U163" s="169">
        <f t="shared" si="473"/>
        <v>0</v>
      </c>
      <c r="V163" s="170">
        <f t="shared" si="474"/>
        <v>0</v>
      </c>
      <c r="W163" s="170">
        <f t="shared" si="475"/>
        <v>0</v>
      </c>
      <c r="X163" s="170">
        <f t="shared" si="476"/>
        <v>0</v>
      </c>
      <c r="Y163" s="170">
        <f t="shared" si="477"/>
        <v>0</v>
      </c>
      <c r="Z163" s="170">
        <f t="shared" si="478"/>
        <v>0</v>
      </c>
      <c r="AA163" s="171">
        <f t="shared" si="479"/>
        <v>0</v>
      </c>
      <c r="AB163" s="169">
        <f t="shared" si="480"/>
        <v>0</v>
      </c>
      <c r="AC163" s="170">
        <f t="shared" si="481"/>
        <v>0</v>
      </c>
      <c r="AD163" s="170">
        <f t="shared" si="482"/>
        <v>0</v>
      </c>
      <c r="AE163" s="170">
        <f t="shared" si="483"/>
        <v>0</v>
      </c>
      <c r="AF163" s="170">
        <f t="shared" si="484"/>
        <v>0</v>
      </c>
      <c r="AG163" s="170">
        <f t="shared" si="485"/>
        <v>0</v>
      </c>
      <c r="AH163" s="171">
        <f t="shared" si="486"/>
        <v>0</v>
      </c>
      <c r="AI163" s="172">
        <f t="shared" si="487"/>
        <v>0</v>
      </c>
      <c r="AJ163" s="170">
        <f t="shared" si="488"/>
        <v>0</v>
      </c>
      <c r="AK163" s="170">
        <f t="shared" si="489"/>
        <v>0</v>
      </c>
      <c r="AL163" s="184">
        <f t="shared" si="490"/>
        <v>0</v>
      </c>
      <c r="AM163" s="179">
        <f t="shared" si="491"/>
        <v>1.08</v>
      </c>
      <c r="AN163" s="351">
        <f t="shared" si="492"/>
        <v>0</v>
      </c>
      <c r="AO163" s="352"/>
      <c r="AP163" s="138"/>
      <c r="AQ163" s="138"/>
      <c r="AR163" s="138"/>
      <c r="AS163" s="233"/>
      <c r="AT163" s="233"/>
      <c r="AU163" s="233"/>
      <c r="AV163" s="133"/>
    </row>
    <row r="164" spans="1:48">
      <c r="A164" s="9"/>
      <c r="B164" s="6" t="s">
        <v>250</v>
      </c>
      <c r="C164" s="348" t="str">
        <f t="shared" si="457"/>
        <v>⑲：午前Ｃ（9：00～13：00）4ｈ</v>
      </c>
      <c r="D164" s="349"/>
      <c r="E164" s="350"/>
      <c r="F164" s="168" t="str">
        <f t="shared" si="458"/>
        <v>⑲</v>
      </c>
      <c r="G164" s="169">
        <f t="shared" si="459"/>
        <v>0</v>
      </c>
      <c r="H164" s="170">
        <f t="shared" si="460"/>
        <v>0</v>
      </c>
      <c r="I164" s="170">
        <f t="shared" si="461"/>
        <v>0</v>
      </c>
      <c r="J164" s="170">
        <f t="shared" si="462"/>
        <v>0</v>
      </c>
      <c r="K164" s="170">
        <f t="shared" si="463"/>
        <v>0</v>
      </c>
      <c r="L164" s="170">
        <f t="shared" si="464"/>
        <v>0</v>
      </c>
      <c r="M164" s="171">
        <f t="shared" si="465"/>
        <v>0</v>
      </c>
      <c r="N164" s="169">
        <f t="shared" si="466"/>
        <v>0</v>
      </c>
      <c r="O164" s="170">
        <f t="shared" si="467"/>
        <v>0</v>
      </c>
      <c r="P164" s="170">
        <f t="shared" si="468"/>
        <v>0</v>
      </c>
      <c r="Q164" s="170">
        <f t="shared" si="469"/>
        <v>0</v>
      </c>
      <c r="R164" s="170">
        <f t="shared" si="470"/>
        <v>0</v>
      </c>
      <c r="S164" s="170">
        <f t="shared" si="471"/>
        <v>0</v>
      </c>
      <c r="T164" s="171">
        <f t="shared" si="472"/>
        <v>0</v>
      </c>
      <c r="U164" s="169">
        <f t="shared" si="473"/>
        <v>0</v>
      </c>
      <c r="V164" s="170">
        <f t="shared" si="474"/>
        <v>0</v>
      </c>
      <c r="W164" s="170">
        <f t="shared" si="475"/>
        <v>0</v>
      </c>
      <c r="X164" s="170">
        <f t="shared" si="476"/>
        <v>0</v>
      </c>
      <c r="Y164" s="170">
        <f t="shared" si="477"/>
        <v>0</v>
      </c>
      <c r="Z164" s="170">
        <f t="shared" si="478"/>
        <v>0</v>
      </c>
      <c r="AA164" s="171">
        <f t="shared" si="479"/>
        <v>0</v>
      </c>
      <c r="AB164" s="169">
        <f t="shared" si="480"/>
        <v>0</v>
      </c>
      <c r="AC164" s="170">
        <f t="shared" si="481"/>
        <v>0</v>
      </c>
      <c r="AD164" s="170">
        <f t="shared" si="482"/>
        <v>0</v>
      </c>
      <c r="AE164" s="170">
        <f t="shared" si="483"/>
        <v>0</v>
      </c>
      <c r="AF164" s="170">
        <f t="shared" si="484"/>
        <v>0</v>
      </c>
      <c r="AG164" s="170">
        <f t="shared" si="485"/>
        <v>0</v>
      </c>
      <c r="AH164" s="171">
        <f t="shared" si="486"/>
        <v>0</v>
      </c>
      <c r="AI164" s="172">
        <f t="shared" si="487"/>
        <v>0</v>
      </c>
      <c r="AJ164" s="170">
        <f t="shared" si="488"/>
        <v>0</v>
      </c>
      <c r="AK164" s="170">
        <f t="shared" si="489"/>
        <v>0</v>
      </c>
      <c r="AL164" s="184">
        <f t="shared" si="490"/>
        <v>0</v>
      </c>
      <c r="AM164" s="179">
        <f t="shared" si="491"/>
        <v>0.25</v>
      </c>
      <c r="AN164" s="351">
        <f t="shared" si="492"/>
        <v>0</v>
      </c>
      <c r="AO164" s="352"/>
      <c r="AP164" s="138"/>
      <c r="AQ164" s="138"/>
      <c r="AR164" s="138"/>
      <c r="AS164" s="233"/>
      <c r="AT164" s="233"/>
      <c r="AU164" s="233"/>
      <c r="AV164" s="133"/>
    </row>
    <row r="165" spans="1:48">
      <c r="A165" s="9"/>
      <c r="B165" s="6" t="s">
        <v>251</v>
      </c>
      <c r="C165" s="348" t="str">
        <f t="shared" si="457"/>
        <v>⑳：午前Ｄ（7：10～11：10）4ｈ</v>
      </c>
      <c r="D165" s="349"/>
      <c r="E165" s="350"/>
      <c r="F165" s="168" t="str">
        <f t="shared" si="458"/>
        <v>⑳</v>
      </c>
      <c r="G165" s="169">
        <f t="shared" si="459"/>
        <v>0</v>
      </c>
      <c r="H165" s="170">
        <f t="shared" si="460"/>
        <v>0</v>
      </c>
      <c r="I165" s="170">
        <f t="shared" si="461"/>
        <v>0</v>
      </c>
      <c r="J165" s="170">
        <f t="shared" si="462"/>
        <v>0</v>
      </c>
      <c r="K165" s="170">
        <f t="shared" si="463"/>
        <v>0</v>
      </c>
      <c r="L165" s="170">
        <f t="shared" si="464"/>
        <v>0</v>
      </c>
      <c r="M165" s="171">
        <f t="shared" si="465"/>
        <v>0</v>
      </c>
      <c r="N165" s="169">
        <f t="shared" si="466"/>
        <v>0</v>
      </c>
      <c r="O165" s="170">
        <f t="shared" si="467"/>
        <v>0</v>
      </c>
      <c r="P165" s="170">
        <f t="shared" si="468"/>
        <v>0</v>
      </c>
      <c r="Q165" s="170">
        <f t="shared" si="469"/>
        <v>0</v>
      </c>
      <c r="R165" s="170">
        <f t="shared" si="470"/>
        <v>0</v>
      </c>
      <c r="S165" s="170">
        <f t="shared" si="471"/>
        <v>0</v>
      </c>
      <c r="T165" s="171">
        <f t="shared" si="472"/>
        <v>0</v>
      </c>
      <c r="U165" s="169">
        <f t="shared" si="473"/>
        <v>0</v>
      </c>
      <c r="V165" s="170">
        <f t="shared" si="474"/>
        <v>0</v>
      </c>
      <c r="W165" s="170">
        <f t="shared" si="475"/>
        <v>0</v>
      </c>
      <c r="X165" s="170">
        <f t="shared" si="476"/>
        <v>0</v>
      </c>
      <c r="Y165" s="170">
        <f t="shared" si="477"/>
        <v>0</v>
      </c>
      <c r="Z165" s="170">
        <f t="shared" si="478"/>
        <v>0</v>
      </c>
      <c r="AA165" s="171">
        <f t="shared" si="479"/>
        <v>0</v>
      </c>
      <c r="AB165" s="169">
        <f t="shared" si="480"/>
        <v>0</v>
      </c>
      <c r="AC165" s="170">
        <f t="shared" si="481"/>
        <v>0</v>
      </c>
      <c r="AD165" s="170">
        <f t="shared" si="482"/>
        <v>0</v>
      </c>
      <c r="AE165" s="170">
        <f t="shared" si="483"/>
        <v>0</v>
      </c>
      <c r="AF165" s="170">
        <f t="shared" si="484"/>
        <v>0</v>
      </c>
      <c r="AG165" s="170">
        <f t="shared" si="485"/>
        <v>0</v>
      </c>
      <c r="AH165" s="171">
        <f t="shared" si="486"/>
        <v>0</v>
      </c>
      <c r="AI165" s="172">
        <f t="shared" si="487"/>
        <v>0</v>
      </c>
      <c r="AJ165" s="170">
        <f t="shared" si="488"/>
        <v>0</v>
      </c>
      <c r="AK165" s="170">
        <f t="shared" si="489"/>
        <v>0</v>
      </c>
      <c r="AL165" s="184">
        <f t="shared" si="490"/>
        <v>0</v>
      </c>
      <c r="AM165" s="179">
        <f t="shared" si="491"/>
        <v>2.08</v>
      </c>
      <c r="AN165" s="351">
        <f t="shared" si="492"/>
        <v>0</v>
      </c>
      <c r="AO165" s="352"/>
      <c r="AP165" s="138"/>
      <c r="AQ165" s="138"/>
      <c r="AR165" s="138"/>
      <c r="AS165" s="233"/>
      <c r="AT165" s="233"/>
      <c r="AU165" s="233"/>
      <c r="AV165" s="133"/>
    </row>
    <row r="166" spans="1:48">
      <c r="A166" s="9"/>
      <c r="B166" s="6" t="s">
        <v>252</v>
      </c>
      <c r="C166" s="348" t="str">
        <f t="shared" si="457"/>
        <v>公：公休（～）ｈ</v>
      </c>
      <c r="D166" s="349"/>
      <c r="E166" s="350"/>
      <c r="F166" s="168" t="str">
        <f t="shared" si="458"/>
        <v>公</v>
      </c>
      <c r="G166" s="169">
        <f t="shared" si="459"/>
        <v>0</v>
      </c>
      <c r="H166" s="170">
        <f t="shared" si="460"/>
        <v>0</v>
      </c>
      <c r="I166" s="170">
        <f t="shared" si="461"/>
        <v>0</v>
      </c>
      <c r="J166" s="170">
        <f t="shared" si="462"/>
        <v>0</v>
      </c>
      <c r="K166" s="170">
        <f t="shared" si="463"/>
        <v>0</v>
      </c>
      <c r="L166" s="170">
        <f t="shared" si="464"/>
        <v>0</v>
      </c>
      <c r="M166" s="171">
        <f t="shared" si="465"/>
        <v>0</v>
      </c>
      <c r="N166" s="169">
        <f t="shared" si="466"/>
        <v>0</v>
      </c>
      <c r="O166" s="170">
        <f t="shared" si="467"/>
        <v>0</v>
      </c>
      <c r="P166" s="170">
        <f t="shared" si="468"/>
        <v>0</v>
      </c>
      <c r="Q166" s="170">
        <f t="shared" si="469"/>
        <v>0</v>
      </c>
      <c r="R166" s="170">
        <f t="shared" si="470"/>
        <v>0</v>
      </c>
      <c r="S166" s="170">
        <f t="shared" si="471"/>
        <v>0</v>
      </c>
      <c r="T166" s="171">
        <f t="shared" si="472"/>
        <v>0</v>
      </c>
      <c r="U166" s="169">
        <f t="shared" si="473"/>
        <v>0</v>
      </c>
      <c r="V166" s="170">
        <f t="shared" si="474"/>
        <v>0</v>
      </c>
      <c r="W166" s="170">
        <f t="shared" si="475"/>
        <v>0</v>
      </c>
      <c r="X166" s="170">
        <f t="shared" si="476"/>
        <v>0</v>
      </c>
      <c r="Y166" s="170">
        <f t="shared" si="477"/>
        <v>0</v>
      </c>
      <c r="Z166" s="170">
        <f t="shared" si="478"/>
        <v>0</v>
      </c>
      <c r="AA166" s="171">
        <f t="shared" si="479"/>
        <v>0</v>
      </c>
      <c r="AB166" s="169">
        <f t="shared" si="480"/>
        <v>0</v>
      </c>
      <c r="AC166" s="170">
        <f t="shared" si="481"/>
        <v>0</v>
      </c>
      <c r="AD166" s="170">
        <f t="shared" si="482"/>
        <v>0</v>
      </c>
      <c r="AE166" s="170">
        <f t="shared" si="483"/>
        <v>0</v>
      </c>
      <c r="AF166" s="170">
        <f t="shared" si="484"/>
        <v>0</v>
      </c>
      <c r="AG166" s="170">
        <f t="shared" si="485"/>
        <v>0</v>
      </c>
      <c r="AH166" s="171">
        <f t="shared" si="486"/>
        <v>0</v>
      </c>
      <c r="AI166" s="172">
        <f t="shared" si="487"/>
        <v>0</v>
      </c>
      <c r="AJ166" s="170">
        <f t="shared" si="488"/>
        <v>0</v>
      </c>
      <c r="AK166" s="170">
        <f t="shared" si="489"/>
        <v>0</v>
      </c>
      <c r="AL166" s="184">
        <f t="shared" si="490"/>
        <v>0</v>
      </c>
      <c r="AM166" s="179">
        <f t="shared" si="491"/>
        <v>0</v>
      </c>
      <c r="AN166" s="351">
        <f t="shared" si="492"/>
        <v>0</v>
      </c>
      <c r="AO166" s="352"/>
      <c r="AP166" s="138"/>
      <c r="AQ166" s="138"/>
      <c r="AR166" s="138"/>
      <c r="AS166" s="233"/>
      <c r="AT166" s="233"/>
      <c r="AU166" s="233"/>
      <c r="AV166" s="133"/>
    </row>
    <row r="167" spans="1:48">
      <c r="A167" s="9"/>
      <c r="B167" s="6" t="s">
        <v>253</v>
      </c>
      <c r="C167" s="348" t="str">
        <f t="shared" si="457"/>
        <v>有：有休（～）ｈ</v>
      </c>
      <c r="D167" s="349"/>
      <c r="E167" s="350"/>
      <c r="F167" s="168" t="str">
        <f t="shared" si="458"/>
        <v>有</v>
      </c>
      <c r="G167" s="169">
        <f t="shared" si="459"/>
        <v>0</v>
      </c>
      <c r="H167" s="170">
        <f t="shared" si="460"/>
        <v>0</v>
      </c>
      <c r="I167" s="170">
        <f t="shared" si="461"/>
        <v>0</v>
      </c>
      <c r="J167" s="170">
        <f t="shared" si="462"/>
        <v>0</v>
      </c>
      <c r="K167" s="170">
        <f t="shared" si="463"/>
        <v>0</v>
      </c>
      <c r="L167" s="170">
        <f t="shared" si="464"/>
        <v>0</v>
      </c>
      <c r="M167" s="171">
        <f t="shared" si="465"/>
        <v>0</v>
      </c>
      <c r="N167" s="169">
        <f t="shared" si="466"/>
        <v>0</v>
      </c>
      <c r="O167" s="170">
        <f t="shared" si="467"/>
        <v>0</v>
      </c>
      <c r="P167" s="170">
        <f t="shared" si="468"/>
        <v>0</v>
      </c>
      <c r="Q167" s="170">
        <f t="shared" si="469"/>
        <v>0</v>
      </c>
      <c r="R167" s="170">
        <f t="shared" si="470"/>
        <v>0</v>
      </c>
      <c r="S167" s="170">
        <f t="shared" si="471"/>
        <v>0</v>
      </c>
      <c r="T167" s="171">
        <f t="shared" si="472"/>
        <v>0</v>
      </c>
      <c r="U167" s="169">
        <f t="shared" si="473"/>
        <v>0</v>
      </c>
      <c r="V167" s="170">
        <f t="shared" si="474"/>
        <v>0</v>
      </c>
      <c r="W167" s="170">
        <f t="shared" si="475"/>
        <v>0</v>
      </c>
      <c r="X167" s="170">
        <f t="shared" si="476"/>
        <v>0</v>
      </c>
      <c r="Y167" s="170">
        <f t="shared" si="477"/>
        <v>0</v>
      </c>
      <c r="Z167" s="170">
        <f t="shared" si="478"/>
        <v>0</v>
      </c>
      <c r="AA167" s="171">
        <f t="shared" si="479"/>
        <v>0</v>
      </c>
      <c r="AB167" s="169">
        <f t="shared" si="480"/>
        <v>0</v>
      </c>
      <c r="AC167" s="170">
        <f t="shared" si="481"/>
        <v>0</v>
      </c>
      <c r="AD167" s="170">
        <f t="shared" si="482"/>
        <v>0</v>
      </c>
      <c r="AE167" s="170">
        <f t="shared" si="483"/>
        <v>0</v>
      </c>
      <c r="AF167" s="170">
        <f t="shared" si="484"/>
        <v>0</v>
      </c>
      <c r="AG167" s="170">
        <f t="shared" si="485"/>
        <v>0</v>
      </c>
      <c r="AH167" s="171">
        <f t="shared" si="486"/>
        <v>0</v>
      </c>
      <c r="AI167" s="172">
        <f t="shared" si="487"/>
        <v>0</v>
      </c>
      <c r="AJ167" s="170">
        <f t="shared" si="488"/>
        <v>0</v>
      </c>
      <c r="AK167" s="170">
        <f t="shared" si="489"/>
        <v>0</v>
      </c>
      <c r="AL167" s="184">
        <f t="shared" si="490"/>
        <v>0</v>
      </c>
      <c r="AM167" s="179">
        <f t="shared" si="491"/>
        <v>0</v>
      </c>
      <c r="AN167" s="351">
        <f t="shared" si="492"/>
        <v>0</v>
      </c>
      <c r="AO167" s="352"/>
      <c r="AP167" s="138"/>
      <c r="AQ167" s="138"/>
      <c r="AR167" s="138"/>
      <c r="AS167" s="233"/>
      <c r="AT167" s="233"/>
      <c r="AU167" s="233"/>
      <c r="AV167" s="133"/>
    </row>
    <row r="168" spans="1:48">
      <c r="A168" s="9"/>
      <c r="B168" s="6" t="s">
        <v>254</v>
      </c>
      <c r="C168" s="348" t="str">
        <f t="shared" si="457"/>
        <v>欠：欠勤（～）ｈ</v>
      </c>
      <c r="D168" s="349"/>
      <c r="E168" s="350"/>
      <c r="F168" s="168" t="str">
        <f t="shared" si="458"/>
        <v>欠</v>
      </c>
      <c r="G168" s="169">
        <f t="shared" si="459"/>
        <v>0</v>
      </c>
      <c r="H168" s="170">
        <f t="shared" si="460"/>
        <v>0</v>
      </c>
      <c r="I168" s="170">
        <f t="shared" si="461"/>
        <v>0</v>
      </c>
      <c r="J168" s="170">
        <f t="shared" si="462"/>
        <v>0</v>
      </c>
      <c r="K168" s="170">
        <f t="shared" si="463"/>
        <v>0</v>
      </c>
      <c r="L168" s="170">
        <f t="shared" si="464"/>
        <v>0</v>
      </c>
      <c r="M168" s="171">
        <f t="shared" si="465"/>
        <v>0</v>
      </c>
      <c r="N168" s="169">
        <f t="shared" si="466"/>
        <v>0</v>
      </c>
      <c r="O168" s="170">
        <f t="shared" si="467"/>
        <v>0</v>
      </c>
      <c r="P168" s="170">
        <f t="shared" si="468"/>
        <v>0</v>
      </c>
      <c r="Q168" s="170">
        <f t="shared" si="469"/>
        <v>0</v>
      </c>
      <c r="R168" s="170">
        <f t="shared" si="470"/>
        <v>0</v>
      </c>
      <c r="S168" s="170">
        <f t="shared" si="471"/>
        <v>0</v>
      </c>
      <c r="T168" s="171">
        <f t="shared" si="472"/>
        <v>0</v>
      </c>
      <c r="U168" s="169">
        <f t="shared" si="473"/>
        <v>0</v>
      </c>
      <c r="V168" s="170">
        <f t="shared" si="474"/>
        <v>0</v>
      </c>
      <c r="W168" s="170">
        <f t="shared" si="475"/>
        <v>0</v>
      </c>
      <c r="X168" s="170">
        <f t="shared" si="476"/>
        <v>0</v>
      </c>
      <c r="Y168" s="170">
        <f t="shared" si="477"/>
        <v>0</v>
      </c>
      <c r="Z168" s="170">
        <f t="shared" si="478"/>
        <v>0</v>
      </c>
      <c r="AA168" s="171">
        <f t="shared" si="479"/>
        <v>0</v>
      </c>
      <c r="AB168" s="169">
        <f t="shared" si="480"/>
        <v>0</v>
      </c>
      <c r="AC168" s="170">
        <f t="shared" si="481"/>
        <v>0</v>
      </c>
      <c r="AD168" s="170">
        <f t="shared" si="482"/>
        <v>0</v>
      </c>
      <c r="AE168" s="170">
        <f t="shared" si="483"/>
        <v>0</v>
      </c>
      <c r="AF168" s="170">
        <f t="shared" si="484"/>
        <v>0</v>
      </c>
      <c r="AG168" s="170">
        <f t="shared" si="485"/>
        <v>0</v>
      </c>
      <c r="AH168" s="171">
        <f t="shared" si="486"/>
        <v>0</v>
      </c>
      <c r="AI168" s="172">
        <f t="shared" si="487"/>
        <v>0</v>
      </c>
      <c r="AJ168" s="170">
        <f t="shared" si="488"/>
        <v>0</v>
      </c>
      <c r="AK168" s="170">
        <f t="shared" si="489"/>
        <v>0</v>
      </c>
      <c r="AL168" s="184">
        <f t="shared" si="490"/>
        <v>0</v>
      </c>
      <c r="AM168" s="179">
        <f t="shared" si="491"/>
        <v>0</v>
      </c>
      <c r="AN168" s="351">
        <f t="shared" si="492"/>
        <v>0</v>
      </c>
      <c r="AO168" s="352"/>
      <c r="AP168" s="138"/>
      <c r="AQ168" s="138"/>
      <c r="AR168" s="138"/>
      <c r="AS168" s="233"/>
      <c r="AT168" s="233"/>
      <c r="AU168" s="233"/>
      <c r="AV168" s="133"/>
    </row>
    <row r="169" spans="1:48">
      <c r="A169" s="9"/>
      <c r="B169" s="6" t="s">
        <v>255</v>
      </c>
      <c r="C169" s="348" t="str">
        <f t="shared" si="457"/>
        <v>特：特休（～）ｈ</v>
      </c>
      <c r="D169" s="349"/>
      <c r="E169" s="350"/>
      <c r="F169" s="168" t="str">
        <f t="shared" si="458"/>
        <v>特</v>
      </c>
      <c r="G169" s="169">
        <f t="shared" si="459"/>
        <v>0</v>
      </c>
      <c r="H169" s="170">
        <f t="shared" si="460"/>
        <v>0</v>
      </c>
      <c r="I169" s="170">
        <f t="shared" si="461"/>
        <v>0</v>
      </c>
      <c r="J169" s="170">
        <f t="shared" si="462"/>
        <v>0</v>
      </c>
      <c r="K169" s="170">
        <f t="shared" si="463"/>
        <v>0</v>
      </c>
      <c r="L169" s="170">
        <f t="shared" si="464"/>
        <v>0</v>
      </c>
      <c r="M169" s="171">
        <f t="shared" si="465"/>
        <v>0</v>
      </c>
      <c r="N169" s="169">
        <f t="shared" si="466"/>
        <v>0</v>
      </c>
      <c r="O169" s="170">
        <f t="shared" si="467"/>
        <v>0</v>
      </c>
      <c r="P169" s="170">
        <f t="shared" si="468"/>
        <v>0</v>
      </c>
      <c r="Q169" s="170">
        <f t="shared" si="469"/>
        <v>0</v>
      </c>
      <c r="R169" s="170">
        <f t="shared" si="470"/>
        <v>0</v>
      </c>
      <c r="S169" s="170">
        <f t="shared" si="471"/>
        <v>0</v>
      </c>
      <c r="T169" s="171">
        <f t="shared" si="472"/>
        <v>0</v>
      </c>
      <c r="U169" s="169">
        <f t="shared" si="473"/>
        <v>0</v>
      </c>
      <c r="V169" s="170">
        <f t="shared" si="474"/>
        <v>0</v>
      </c>
      <c r="W169" s="170">
        <f t="shared" si="475"/>
        <v>0</v>
      </c>
      <c r="X169" s="170">
        <f t="shared" si="476"/>
        <v>0</v>
      </c>
      <c r="Y169" s="170">
        <f t="shared" si="477"/>
        <v>0</v>
      </c>
      <c r="Z169" s="170">
        <f t="shared" si="478"/>
        <v>0</v>
      </c>
      <c r="AA169" s="171">
        <f t="shared" si="479"/>
        <v>0</v>
      </c>
      <c r="AB169" s="169">
        <f t="shared" si="480"/>
        <v>0</v>
      </c>
      <c r="AC169" s="170">
        <f t="shared" si="481"/>
        <v>0</v>
      </c>
      <c r="AD169" s="170">
        <f t="shared" si="482"/>
        <v>0</v>
      </c>
      <c r="AE169" s="170">
        <f t="shared" si="483"/>
        <v>0</v>
      </c>
      <c r="AF169" s="170">
        <f t="shared" si="484"/>
        <v>0</v>
      </c>
      <c r="AG169" s="170">
        <f t="shared" si="485"/>
        <v>0</v>
      </c>
      <c r="AH169" s="171">
        <f t="shared" si="486"/>
        <v>0</v>
      </c>
      <c r="AI169" s="172">
        <f t="shared" si="487"/>
        <v>0</v>
      </c>
      <c r="AJ169" s="170">
        <f t="shared" si="488"/>
        <v>0</v>
      </c>
      <c r="AK169" s="170">
        <f t="shared" si="489"/>
        <v>0</v>
      </c>
      <c r="AL169" s="184">
        <f t="shared" si="490"/>
        <v>0</v>
      </c>
      <c r="AM169" s="179">
        <f t="shared" si="491"/>
        <v>0</v>
      </c>
      <c r="AN169" s="351">
        <f t="shared" si="492"/>
        <v>0</v>
      </c>
      <c r="AO169" s="352"/>
      <c r="AP169" s="138"/>
      <c r="AQ169" s="138"/>
      <c r="AR169" s="138"/>
      <c r="AS169" s="233"/>
      <c r="AT169" s="233"/>
      <c r="AU169" s="233"/>
      <c r="AV169" s="133"/>
    </row>
    <row r="170" spans="1:48">
      <c r="A170" s="9"/>
      <c r="B170" s="6" t="s">
        <v>256</v>
      </c>
      <c r="C170" s="348" t="str">
        <f t="shared" si="457"/>
        <v>-：（～）ｈ</v>
      </c>
      <c r="D170" s="349"/>
      <c r="E170" s="350"/>
      <c r="F170" s="168" t="str">
        <f t="shared" si="458"/>
        <v>-</v>
      </c>
      <c r="G170" s="169">
        <f t="shared" si="459"/>
        <v>0</v>
      </c>
      <c r="H170" s="170">
        <f t="shared" si="460"/>
        <v>0</v>
      </c>
      <c r="I170" s="170">
        <f t="shared" si="461"/>
        <v>0</v>
      </c>
      <c r="J170" s="170">
        <f t="shared" si="462"/>
        <v>0</v>
      </c>
      <c r="K170" s="170">
        <f t="shared" si="463"/>
        <v>0</v>
      </c>
      <c r="L170" s="170">
        <f t="shared" si="464"/>
        <v>0</v>
      </c>
      <c r="M170" s="171">
        <f t="shared" si="465"/>
        <v>0</v>
      </c>
      <c r="N170" s="169">
        <f t="shared" si="466"/>
        <v>0</v>
      </c>
      <c r="O170" s="170">
        <f t="shared" si="467"/>
        <v>0</v>
      </c>
      <c r="P170" s="170">
        <f t="shared" si="468"/>
        <v>0</v>
      </c>
      <c r="Q170" s="170">
        <f t="shared" si="469"/>
        <v>0</v>
      </c>
      <c r="R170" s="170">
        <f t="shared" si="470"/>
        <v>0</v>
      </c>
      <c r="S170" s="170">
        <f t="shared" si="471"/>
        <v>0</v>
      </c>
      <c r="T170" s="171">
        <f t="shared" si="472"/>
        <v>0</v>
      </c>
      <c r="U170" s="169">
        <f t="shared" si="473"/>
        <v>0</v>
      </c>
      <c r="V170" s="170">
        <f t="shared" si="474"/>
        <v>0</v>
      </c>
      <c r="W170" s="170">
        <f t="shared" si="475"/>
        <v>0</v>
      </c>
      <c r="X170" s="170">
        <f t="shared" si="476"/>
        <v>0</v>
      </c>
      <c r="Y170" s="170">
        <f t="shared" si="477"/>
        <v>0</v>
      </c>
      <c r="Z170" s="170">
        <f t="shared" si="478"/>
        <v>0</v>
      </c>
      <c r="AA170" s="171">
        <f t="shared" si="479"/>
        <v>0</v>
      </c>
      <c r="AB170" s="169">
        <f t="shared" si="480"/>
        <v>0</v>
      </c>
      <c r="AC170" s="170">
        <f t="shared" si="481"/>
        <v>0</v>
      </c>
      <c r="AD170" s="170">
        <f t="shared" si="482"/>
        <v>0</v>
      </c>
      <c r="AE170" s="170">
        <f t="shared" si="483"/>
        <v>0</v>
      </c>
      <c r="AF170" s="170">
        <f t="shared" si="484"/>
        <v>0</v>
      </c>
      <c r="AG170" s="170">
        <f t="shared" si="485"/>
        <v>0</v>
      </c>
      <c r="AH170" s="171">
        <f t="shared" si="486"/>
        <v>0</v>
      </c>
      <c r="AI170" s="172">
        <f t="shared" si="487"/>
        <v>0</v>
      </c>
      <c r="AJ170" s="170">
        <f t="shared" si="488"/>
        <v>0</v>
      </c>
      <c r="AK170" s="170">
        <f t="shared" si="489"/>
        <v>0</v>
      </c>
      <c r="AL170" s="184">
        <f t="shared" si="490"/>
        <v>0</v>
      </c>
      <c r="AM170" s="179">
        <f t="shared" si="491"/>
        <v>0</v>
      </c>
      <c r="AN170" s="351">
        <f t="shared" si="492"/>
        <v>0</v>
      </c>
      <c r="AO170" s="352"/>
      <c r="AP170" s="138"/>
      <c r="AQ170" s="138"/>
      <c r="AR170" s="138"/>
      <c r="AS170" s="233"/>
      <c r="AT170" s="233"/>
      <c r="AU170" s="233"/>
      <c r="AV170" s="133"/>
    </row>
    <row r="171" spans="1:48">
      <c r="A171" s="9"/>
      <c r="B171" s="6" t="s">
        <v>257</v>
      </c>
      <c r="C171" s="348" t="str">
        <f t="shared" si="457"/>
        <v>-：（～）ｈ</v>
      </c>
      <c r="D171" s="349"/>
      <c r="E171" s="350"/>
      <c r="F171" s="168" t="str">
        <f t="shared" si="458"/>
        <v>-</v>
      </c>
      <c r="G171" s="169">
        <f t="shared" si="459"/>
        <v>0</v>
      </c>
      <c r="H171" s="170">
        <f t="shared" si="460"/>
        <v>0</v>
      </c>
      <c r="I171" s="170">
        <f t="shared" si="461"/>
        <v>0</v>
      </c>
      <c r="J171" s="170">
        <f t="shared" si="462"/>
        <v>0</v>
      </c>
      <c r="K171" s="170">
        <f t="shared" si="463"/>
        <v>0</v>
      </c>
      <c r="L171" s="170">
        <f t="shared" si="464"/>
        <v>0</v>
      </c>
      <c r="M171" s="171">
        <f t="shared" si="465"/>
        <v>0</v>
      </c>
      <c r="N171" s="169">
        <f t="shared" si="466"/>
        <v>0</v>
      </c>
      <c r="O171" s="170">
        <f t="shared" si="467"/>
        <v>0</v>
      </c>
      <c r="P171" s="170">
        <f t="shared" si="468"/>
        <v>0</v>
      </c>
      <c r="Q171" s="170">
        <f t="shared" si="469"/>
        <v>0</v>
      </c>
      <c r="R171" s="170">
        <f t="shared" si="470"/>
        <v>0</v>
      </c>
      <c r="S171" s="170">
        <f t="shared" si="471"/>
        <v>0</v>
      </c>
      <c r="T171" s="171">
        <f t="shared" si="472"/>
        <v>0</v>
      </c>
      <c r="U171" s="169">
        <f t="shared" si="473"/>
        <v>0</v>
      </c>
      <c r="V171" s="170">
        <f t="shared" si="474"/>
        <v>0</v>
      </c>
      <c r="W171" s="170">
        <f t="shared" si="475"/>
        <v>0</v>
      </c>
      <c r="X171" s="170">
        <f t="shared" si="476"/>
        <v>0</v>
      </c>
      <c r="Y171" s="170">
        <f t="shared" si="477"/>
        <v>0</v>
      </c>
      <c r="Z171" s="170">
        <f t="shared" si="478"/>
        <v>0</v>
      </c>
      <c r="AA171" s="171">
        <f t="shared" si="479"/>
        <v>0</v>
      </c>
      <c r="AB171" s="169">
        <f t="shared" si="480"/>
        <v>0</v>
      </c>
      <c r="AC171" s="170">
        <f t="shared" si="481"/>
        <v>0</v>
      </c>
      <c r="AD171" s="170">
        <f t="shared" si="482"/>
        <v>0</v>
      </c>
      <c r="AE171" s="170">
        <f t="shared" si="483"/>
        <v>0</v>
      </c>
      <c r="AF171" s="170">
        <f t="shared" si="484"/>
        <v>0</v>
      </c>
      <c r="AG171" s="170">
        <f t="shared" si="485"/>
        <v>0</v>
      </c>
      <c r="AH171" s="171">
        <f t="shared" si="486"/>
        <v>0</v>
      </c>
      <c r="AI171" s="172">
        <f t="shared" si="487"/>
        <v>0</v>
      </c>
      <c r="AJ171" s="170">
        <f t="shared" si="488"/>
        <v>0</v>
      </c>
      <c r="AK171" s="170">
        <f t="shared" si="489"/>
        <v>0</v>
      </c>
      <c r="AL171" s="184">
        <f t="shared" si="490"/>
        <v>0</v>
      </c>
      <c r="AM171" s="179">
        <f t="shared" si="491"/>
        <v>0</v>
      </c>
      <c r="AN171" s="351">
        <f t="shared" si="492"/>
        <v>0</v>
      </c>
      <c r="AO171" s="352"/>
      <c r="AP171" s="138"/>
      <c r="AQ171" s="138"/>
      <c r="AR171" s="138"/>
      <c r="AS171" s="233"/>
      <c r="AT171" s="233"/>
      <c r="AU171" s="233"/>
      <c r="AV171" s="133"/>
    </row>
    <row r="172" spans="1:48">
      <c r="A172" s="9"/>
      <c r="B172" s="6" t="s">
        <v>258</v>
      </c>
      <c r="C172" s="348" t="str">
        <f t="shared" si="457"/>
        <v>-：（～）ｈ</v>
      </c>
      <c r="D172" s="349"/>
      <c r="E172" s="350"/>
      <c r="F172" s="168" t="str">
        <f t="shared" si="458"/>
        <v>-</v>
      </c>
      <c r="G172" s="169">
        <f t="shared" si="459"/>
        <v>0</v>
      </c>
      <c r="H172" s="170">
        <f t="shared" si="460"/>
        <v>0</v>
      </c>
      <c r="I172" s="170">
        <f t="shared" si="461"/>
        <v>0</v>
      </c>
      <c r="J172" s="170">
        <f t="shared" si="462"/>
        <v>0</v>
      </c>
      <c r="K172" s="170">
        <f t="shared" si="463"/>
        <v>0</v>
      </c>
      <c r="L172" s="170">
        <f t="shared" si="464"/>
        <v>0</v>
      </c>
      <c r="M172" s="171">
        <f t="shared" si="465"/>
        <v>0</v>
      </c>
      <c r="N172" s="169">
        <f t="shared" si="466"/>
        <v>0</v>
      </c>
      <c r="O172" s="170">
        <f t="shared" si="467"/>
        <v>0</v>
      </c>
      <c r="P172" s="170">
        <f t="shared" si="468"/>
        <v>0</v>
      </c>
      <c r="Q172" s="170">
        <f t="shared" si="469"/>
        <v>0</v>
      </c>
      <c r="R172" s="170">
        <f t="shared" si="470"/>
        <v>0</v>
      </c>
      <c r="S172" s="170">
        <f t="shared" si="471"/>
        <v>0</v>
      </c>
      <c r="T172" s="171">
        <f t="shared" si="472"/>
        <v>0</v>
      </c>
      <c r="U172" s="169">
        <f t="shared" si="473"/>
        <v>0</v>
      </c>
      <c r="V172" s="170">
        <f t="shared" si="474"/>
        <v>0</v>
      </c>
      <c r="W172" s="170">
        <f t="shared" si="475"/>
        <v>0</v>
      </c>
      <c r="X172" s="170">
        <f t="shared" si="476"/>
        <v>0</v>
      </c>
      <c r="Y172" s="170">
        <f t="shared" si="477"/>
        <v>0</v>
      </c>
      <c r="Z172" s="170">
        <f t="shared" si="478"/>
        <v>0</v>
      </c>
      <c r="AA172" s="171">
        <f t="shared" si="479"/>
        <v>0</v>
      </c>
      <c r="AB172" s="169">
        <f t="shared" si="480"/>
        <v>0</v>
      </c>
      <c r="AC172" s="170">
        <f t="shared" si="481"/>
        <v>0</v>
      </c>
      <c r="AD172" s="170">
        <f t="shared" si="482"/>
        <v>0</v>
      </c>
      <c r="AE172" s="170">
        <f t="shared" si="483"/>
        <v>0</v>
      </c>
      <c r="AF172" s="170">
        <f t="shared" si="484"/>
        <v>0</v>
      </c>
      <c r="AG172" s="170">
        <f t="shared" si="485"/>
        <v>0</v>
      </c>
      <c r="AH172" s="171">
        <f t="shared" si="486"/>
        <v>0</v>
      </c>
      <c r="AI172" s="172">
        <f t="shared" si="487"/>
        <v>0</v>
      </c>
      <c r="AJ172" s="170">
        <f t="shared" si="488"/>
        <v>0</v>
      </c>
      <c r="AK172" s="170">
        <f t="shared" si="489"/>
        <v>0</v>
      </c>
      <c r="AL172" s="184">
        <f t="shared" si="490"/>
        <v>0</v>
      </c>
      <c r="AM172" s="179">
        <f t="shared" si="491"/>
        <v>0</v>
      </c>
      <c r="AN172" s="351">
        <f t="shared" si="492"/>
        <v>0</v>
      </c>
      <c r="AO172" s="352"/>
      <c r="AP172" s="138"/>
      <c r="AQ172" s="138"/>
      <c r="AR172" s="138"/>
      <c r="AS172" s="233"/>
      <c r="AT172" s="233"/>
      <c r="AU172" s="233"/>
      <c r="AV172" s="133"/>
    </row>
    <row r="173" spans="1:48">
      <c r="A173" s="9"/>
      <c r="B173" s="6" t="s">
        <v>259</v>
      </c>
      <c r="C173" s="348" t="str">
        <f t="shared" si="457"/>
        <v>-：（～）ｈ</v>
      </c>
      <c r="D173" s="349"/>
      <c r="E173" s="350"/>
      <c r="F173" s="168" t="str">
        <f t="shared" si="458"/>
        <v>-</v>
      </c>
      <c r="G173" s="169">
        <f t="shared" si="459"/>
        <v>0</v>
      </c>
      <c r="H173" s="170">
        <f t="shared" si="460"/>
        <v>0</v>
      </c>
      <c r="I173" s="170">
        <f t="shared" si="461"/>
        <v>0</v>
      </c>
      <c r="J173" s="170">
        <f t="shared" si="462"/>
        <v>0</v>
      </c>
      <c r="K173" s="170">
        <f t="shared" si="463"/>
        <v>0</v>
      </c>
      <c r="L173" s="170">
        <f t="shared" si="464"/>
        <v>0</v>
      </c>
      <c r="M173" s="171">
        <f t="shared" si="465"/>
        <v>0</v>
      </c>
      <c r="N173" s="169">
        <f t="shared" si="466"/>
        <v>0</v>
      </c>
      <c r="O173" s="170">
        <f t="shared" si="467"/>
        <v>0</v>
      </c>
      <c r="P173" s="170">
        <f t="shared" si="468"/>
        <v>0</v>
      </c>
      <c r="Q173" s="170">
        <f t="shared" si="469"/>
        <v>0</v>
      </c>
      <c r="R173" s="170">
        <f t="shared" si="470"/>
        <v>0</v>
      </c>
      <c r="S173" s="170">
        <f t="shared" si="471"/>
        <v>0</v>
      </c>
      <c r="T173" s="171">
        <f t="shared" si="472"/>
        <v>0</v>
      </c>
      <c r="U173" s="169">
        <f t="shared" si="473"/>
        <v>0</v>
      </c>
      <c r="V173" s="170">
        <f t="shared" si="474"/>
        <v>0</v>
      </c>
      <c r="W173" s="170">
        <f t="shared" si="475"/>
        <v>0</v>
      </c>
      <c r="X173" s="170">
        <f t="shared" si="476"/>
        <v>0</v>
      </c>
      <c r="Y173" s="170">
        <f t="shared" si="477"/>
        <v>0</v>
      </c>
      <c r="Z173" s="170">
        <f t="shared" si="478"/>
        <v>0</v>
      </c>
      <c r="AA173" s="171">
        <f t="shared" si="479"/>
        <v>0</v>
      </c>
      <c r="AB173" s="169">
        <f t="shared" si="480"/>
        <v>0</v>
      </c>
      <c r="AC173" s="170">
        <f t="shared" si="481"/>
        <v>0</v>
      </c>
      <c r="AD173" s="170">
        <f t="shared" si="482"/>
        <v>0</v>
      </c>
      <c r="AE173" s="170">
        <f t="shared" si="483"/>
        <v>0</v>
      </c>
      <c r="AF173" s="170">
        <f t="shared" si="484"/>
        <v>0</v>
      </c>
      <c r="AG173" s="170">
        <f t="shared" si="485"/>
        <v>0</v>
      </c>
      <c r="AH173" s="171">
        <f t="shared" si="486"/>
        <v>0</v>
      </c>
      <c r="AI173" s="172">
        <f t="shared" si="487"/>
        <v>0</v>
      </c>
      <c r="AJ173" s="170">
        <f t="shared" si="488"/>
        <v>0</v>
      </c>
      <c r="AK173" s="170">
        <f t="shared" si="489"/>
        <v>0</v>
      </c>
      <c r="AL173" s="184">
        <f t="shared" si="490"/>
        <v>0</v>
      </c>
      <c r="AM173" s="179">
        <f t="shared" si="491"/>
        <v>0</v>
      </c>
      <c r="AN173" s="351">
        <f t="shared" si="492"/>
        <v>0</v>
      </c>
      <c r="AO173" s="352"/>
      <c r="AP173" s="138"/>
      <c r="AQ173" s="138"/>
      <c r="AR173" s="138"/>
      <c r="AS173" s="233"/>
      <c r="AT173" s="233"/>
      <c r="AU173" s="233"/>
      <c r="AV173" s="133"/>
    </row>
    <row r="174" spans="1:48">
      <c r="A174" s="9"/>
      <c r="B174" s="6" t="s">
        <v>260</v>
      </c>
      <c r="C174" s="348" t="str">
        <f t="shared" ref="C174:C175" si="493">CONCATENATE(AC220,"：",AD220,"（",AF220,AH220,AI220,"）",AK220,AM220)</f>
        <v>-：（～）ｈ</v>
      </c>
      <c r="D174" s="349"/>
      <c r="E174" s="350"/>
      <c r="F174" s="168" t="str">
        <f t="shared" ref="F174:F175" si="494">IF(AC220="","",AC220)</f>
        <v>-</v>
      </c>
      <c r="G174" s="169">
        <f t="shared" si="459"/>
        <v>0</v>
      </c>
      <c r="H174" s="170">
        <f t="shared" ref="H174:H175" si="495">COUNTIF($H$10:$H$142,F174)</f>
        <v>0</v>
      </c>
      <c r="I174" s="170">
        <f t="shared" ref="I174:I175" si="496">COUNTIF($I$10:$I$142,F174)</f>
        <v>0</v>
      </c>
      <c r="J174" s="170">
        <f t="shared" ref="J174:J175" si="497">COUNTIF($J$10:$J$142,F174)</f>
        <v>0</v>
      </c>
      <c r="K174" s="170">
        <f t="shared" ref="K174:K175" si="498">COUNTIF($K$10:$K$142,F174)</f>
        <v>0</v>
      </c>
      <c r="L174" s="170">
        <f t="shared" ref="L174:L175" si="499">COUNTIF(L$10:L$142,F174)</f>
        <v>0</v>
      </c>
      <c r="M174" s="171">
        <f t="shared" ref="M174:M175" si="500">COUNTIF(M$10:M$142,F174)</f>
        <v>0</v>
      </c>
      <c r="N174" s="169">
        <f t="shared" ref="N174:N175" si="501">COUNTIF(N$10:N$142,F174)</f>
        <v>0</v>
      </c>
      <c r="O174" s="170">
        <f t="shared" ref="O174:O175" si="502">COUNTIF(O$10:O$142,F174)</f>
        <v>0</v>
      </c>
      <c r="P174" s="170">
        <f t="shared" ref="P174:P175" si="503">COUNTIF(P$10:P$142,F174)</f>
        <v>0</v>
      </c>
      <c r="Q174" s="170">
        <f t="shared" ref="Q174:Q175" si="504">COUNTIF(Q$10:Q$142,F174)</f>
        <v>0</v>
      </c>
      <c r="R174" s="170">
        <f t="shared" ref="R174:R175" si="505">COUNTIF(R$10:R$142,F174)</f>
        <v>0</v>
      </c>
      <c r="S174" s="170">
        <f t="shared" ref="S174:S175" si="506">COUNTIF(S$10:S$142,F174)</f>
        <v>0</v>
      </c>
      <c r="T174" s="171">
        <f t="shared" ref="T174:T175" si="507">COUNTIF(T$10:T$142,F174)</f>
        <v>0</v>
      </c>
      <c r="U174" s="169">
        <f t="shared" ref="U174:U175" si="508">COUNTIF(U$10:U$142,F174)</f>
        <v>0</v>
      </c>
      <c r="V174" s="170">
        <f t="shared" ref="V174:V175" si="509">COUNTIF(V$10:V$142,F174)</f>
        <v>0</v>
      </c>
      <c r="W174" s="170">
        <f t="shared" ref="W174:W175" si="510">COUNTIF(W$10:W$142,F174)</f>
        <v>0</v>
      </c>
      <c r="X174" s="170">
        <f t="shared" ref="X174:X175" si="511">COUNTIF(X$10:X$142,F174)</f>
        <v>0</v>
      </c>
      <c r="Y174" s="170">
        <f t="shared" ref="Y174:Y175" si="512">COUNTIF(Y$10:Y$142,F174)</f>
        <v>0</v>
      </c>
      <c r="Z174" s="170">
        <f t="shared" ref="Z174:Z175" si="513">COUNTIF(Z$10:Z$142,F174)</f>
        <v>0</v>
      </c>
      <c r="AA174" s="171">
        <f t="shared" ref="AA174:AA175" si="514">COUNTIF(AA$10:AA$142,F174)</f>
        <v>0</v>
      </c>
      <c r="AB174" s="169">
        <f t="shared" ref="AB174:AB175" si="515">COUNTIF(AB$10:AB$142,F174)</f>
        <v>0</v>
      </c>
      <c r="AC174" s="170">
        <f t="shared" ref="AC174:AC175" si="516">COUNTIF(AC$10:AC$142,F174)</f>
        <v>0</v>
      </c>
      <c r="AD174" s="170">
        <f t="shared" ref="AD174:AD175" si="517">COUNTIF(AD$10:AD$142,F174)</f>
        <v>0</v>
      </c>
      <c r="AE174" s="170">
        <f t="shared" ref="AE174:AE175" si="518">COUNTIF(AE$10:AE$142,F174)</f>
        <v>0</v>
      </c>
      <c r="AF174" s="170">
        <f t="shared" ref="AF174:AF175" si="519">COUNTIF(AF$10:AF$142,F174)</f>
        <v>0</v>
      </c>
      <c r="AG174" s="170">
        <f t="shared" ref="AG174:AG175" si="520">COUNTIF(AG$10:AG$142,F174)</f>
        <v>0</v>
      </c>
      <c r="AH174" s="171">
        <f t="shared" ref="AH174:AH175" si="521">COUNTIF(AH$10:AH$142,F174)</f>
        <v>0</v>
      </c>
      <c r="AI174" s="172">
        <f t="shared" ref="AI174:AI175" si="522">COUNTIF(AI$10:AI$142,F174)</f>
        <v>0</v>
      </c>
      <c r="AJ174" s="170">
        <f t="shared" ref="AJ174:AJ175" si="523">COUNTIF(AJ$10:AJ$142,F174)</f>
        <v>0</v>
      </c>
      <c r="AK174" s="170">
        <f t="shared" ref="AK174:AK175" si="524">COUNTIF(AK$10:AK$142,F174)</f>
        <v>0</v>
      </c>
      <c r="AL174" s="184">
        <f t="shared" ref="AL174:AL175" si="525">SUM(G174:AK174)</f>
        <v>0</v>
      </c>
      <c r="AM174" s="179">
        <f t="shared" ref="AM174:AM175" si="526">IF(AR220="","",AR220)</f>
        <v>0</v>
      </c>
      <c r="AN174" s="351">
        <f t="shared" ref="AN174:AN175" si="527">AL174*AM174</f>
        <v>0</v>
      </c>
      <c r="AO174" s="352"/>
      <c r="AP174" s="138"/>
      <c r="AQ174" s="138"/>
      <c r="AR174" s="138"/>
      <c r="AS174" s="233"/>
      <c r="AT174" s="233"/>
      <c r="AU174" s="233"/>
      <c r="AV174" s="133"/>
    </row>
    <row r="175" spans="1:48">
      <c r="A175" s="9"/>
      <c r="B175" s="6" t="s">
        <v>316</v>
      </c>
      <c r="C175" s="353" t="str">
        <f t="shared" si="493"/>
        <v>-：（～）ｈ</v>
      </c>
      <c r="D175" s="354"/>
      <c r="E175" s="355"/>
      <c r="F175" s="173" t="str">
        <f t="shared" si="494"/>
        <v>-</v>
      </c>
      <c r="G175" s="174">
        <f t="shared" si="459"/>
        <v>0</v>
      </c>
      <c r="H175" s="175">
        <f t="shared" si="495"/>
        <v>0</v>
      </c>
      <c r="I175" s="175">
        <f t="shared" si="496"/>
        <v>0</v>
      </c>
      <c r="J175" s="175">
        <f t="shared" si="497"/>
        <v>0</v>
      </c>
      <c r="K175" s="175">
        <f t="shared" si="498"/>
        <v>0</v>
      </c>
      <c r="L175" s="175">
        <f t="shared" si="499"/>
        <v>0</v>
      </c>
      <c r="M175" s="176">
        <f t="shared" si="500"/>
        <v>0</v>
      </c>
      <c r="N175" s="174">
        <f t="shared" si="501"/>
        <v>0</v>
      </c>
      <c r="O175" s="175">
        <f t="shared" si="502"/>
        <v>0</v>
      </c>
      <c r="P175" s="175">
        <f t="shared" si="503"/>
        <v>0</v>
      </c>
      <c r="Q175" s="175">
        <f t="shared" si="504"/>
        <v>0</v>
      </c>
      <c r="R175" s="175">
        <f t="shared" si="505"/>
        <v>0</v>
      </c>
      <c r="S175" s="175">
        <f t="shared" si="506"/>
        <v>0</v>
      </c>
      <c r="T175" s="176">
        <f t="shared" si="507"/>
        <v>0</v>
      </c>
      <c r="U175" s="174">
        <f t="shared" si="508"/>
        <v>0</v>
      </c>
      <c r="V175" s="175">
        <f t="shared" si="509"/>
        <v>0</v>
      </c>
      <c r="W175" s="175">
        <f t="shared" si="510"/>
        <v>0</v>
      </c>
      <c r="X175" s="175">
        <f t="shared" si="511"/>
        <v>0</v>
      </c>
      <c r="Y175" s="175">
        <f t="shared" si="512"/>
        <v>0</v>
      </c>
      <c r="Z175" s="175">
        <f t="shared" si="513"/>
        <v>0</v>
      </c>
      <c r="AA175" s="176">
        <f t="shared" si="514"/>
        <v>0</v>
      </c>
      <c r="AB175" s="174">
        <f t="shared" si="515"/>
        <v>0</v>
      </c>
      <c r="AC175" s="175">
        <f t="shared" si="516"/>
        <v>0</v>
      </c>
      <c r="AD175" s="175">
        <f t="shared" si="517"/>
        <v>0</v>
      </c>
      <c r="AE175" s="175">
        <f t="shared" si="518"/>
        <v>0</v>
      </c>
      <c r="AF175" s="175">
        <f t="shared" si="519"/>
        <v>0</v>
      </c>
      <c r="AG175" s="175">
        <f t="shared" si="520"/>
        <v>0</v>
      </c>
      <c r="AH175" s="176">
        <f t="shared" si="521"/>
        <v>0</v>
      </c>
      <c r="AI175" s="177">
        <f t="shared" si="522"/>
        <v>0</v>
      </c>
      <c r="AJ175" s="175">
        <f t="shared" si="523"/>
        <v>0</v>
      </c>
      <c r="AK175" s="175">
        <f t="shared" si="524"/>
        <v>0</v>
      </c>
      <c r="AL175" s="185">
        <f t="shared" si="525"/>
        <v>0</v>
      </c>
      <c r="AM175" s="180">
        <f t="shared" si="526"/>
        <v>0</v>
      </c>
      <c r="AN175" s="356">
        <f t="shared" si="527"/>
        <v>0</v>
      </c>
      <c r="AO175" s="357"/>
      <c r="AP175" s="138"/>
      <c r="AQ175" s="138"/>
      <c r="AR175" s="138"/>
      <c r="AS175" s="233"/>
      <c r="AT175" s="233"/>
      <c r="AU175" s="233"/>
      <c r="AV175" s="133"/>
    </row>
    <row r="176" spans="1:48" ht="13.5" customHeight="1">
      <c r="A176" s="9"/>
      <c r="C176" s="126"/>
      <c r="D176" s="17"/>
      <c r="E176" s="17"/>
      <c r="F176" s="17"/>
      <c r="G176" s="127"/>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334" t="s">
        <v>299</v>
      </c>
      <c r="AJ176" s="334"/>
      <c r="AK176" s="334"/>
      <c r="AL176" s="334"/>
      <c r="AM176" s="335"/>
      <c r="AN176" s="336">
        <f>SUM(AN151:AO175)</f>
        <v>0</v>
      </c>
      <c r="AO176" s="337"/>
      <c r="AP176" s="128"/>
      <c r="AQ176" s="128"/>
      <c r="AR176" s="128"/>
      <c r="AS176" s="233"/>
      <c r="AT176" s="233"/>
      <c r="AU176" s="233"/>
    </row>
    <row r="177" spans="1:48" ht="13.5" customHeight="1">
      <c r="A177" s="9"/>
      <c r="B177" s="133"/>
      <c r="C177" s="126"/>
      <c r="D177" s="132"/>
      <c r="E177" s="132"/>
      <c r="F177" s="132"/>
      <c r="G177" s="127"/>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81"/>
      <c r="AJ177" s="181"/>
      <c r="AK177" s="181"/>
      <c r="AL177" s="181"/>
      <c r="AM177" s="181"/>
      <c r="AN177" s="182"/>
      <c r="AO177" s="182"/>
      <c r="AP177" s="128"/>
      <c r="AQ177" s="128"/>
      <c r="AR177" s="128"/>
      <c r="AS177" s="233"/>
      <c r="AT177" s="233"/>
      <c r="AU177" s="233"/>
      <c r="AV177" s="133"/>
    </row>
    <row r="178" spans="1:48" ht="14.25">
      <c r="A178" s="9"/>
      <c r="C178" s="10" t="s">
        <v>234</v>
      </c>
      <c r="D178" s="17"/>
      <c r="E178" s="17"/>
      <c r="F178" s="17"/>
      <c r="G178" s="127"/>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233"/>
      <c r="AT178" s="233"/>
      <c r="AU178" s="233"/>
    </row>
    <row r="179" spans="1:48">
      <c r="A179" s="9"/>
      <c r="C179" s="126"/>
      <c r="D179" s="17"/>
      <c r="E179" s="17"/>
      <c r="F179" s="17"/>
      <c r="G179" s="127"/>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233"/>
      <c r="AT179" s="233"/>
      <c r="AU179" s="233"/>
    </row>
    <row r="180" spans="1:48">
      <c r="A180" s="9"/>
      <c r="C180" s="8" t="s">
        <v>214</v>
      </c>
      <c r="D180" s="17"/>
      <c r="E180" s="17"/>
      <c r="F180" s="17"/>
      <c r="G180" s="127"/>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233"/>
      <c r="AT180" s="233"/>
      <c r="AU180" s="233"/>
    </row>
    <row r="181" spans="1:48">
      <c r="A181" s="9"/>
      <c r="C181" s="3" t="s">
        <v>113</v>
      </c>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233"/>
      <c r="AT181" s="233"/>
      <c r="AU181" s="233"/>
    </row>
    <row r="182" spans="1:48">
      <c r="A182" s="9"/>
      <c r="C182" s="4" t="s">
        <v>114</v>
      </c>
      <c r="AF182" s="17"/>
      <c r="AG182" s="17"/>
      <c r="AH182" s="17"/>
      <c r="AI182" s="17"/>
      <c r="AJ182" s="17"/>
      <c r="AK182" s="17"/>
      <c r="AL182" s="17"/>
      <c r="AM182" s="17"/>
      <c r="AN182" s="17"/>
      <c r="AO182" s="17"/>
      <c r="AP182" s="17"/>
      <c r="AS182" s="233"/>
      <c r="AT182" s="233"/>
      <c r="AU182" s="233"/>
    </row>
    <row r="183" spans="1:48">
      <c r="A183" s="9"/>
      <c r="C183" s="4" t="s">
        <v>115</v>
      </c>
      <c r="AF183" s="17"/>
      <c r="AG183" s="17"/>
      <c r="AH183" s="17"/>
      <c r="AI183" s="17"/>
      <c r="AJ183" s="17"/>
      <c r="AK183" s="17"/>
      <c r="AL183" s="17"/>
      <c r="AM183" s="17"/>
      <c r="AN183" s="17"/>
      <c r="AO183" s="17"/>
      <c r="AP183" s="17"/>
      <c r="AS183" s="233"/>
      <c r="AT183" s="233"/>
      <c r="AU183" s="233"/>
    </row>
    <row r="184" spans="1:48">
      <c r="A184" s="9"/>
      <c r="C184" s="4"/>
      <c r="D184" s="5" t="s">
        <v>324</v>
      </c>
      <c r="AF184" s="17"/>
      <c r="AG184" s="17"/>
      <c r="AH184" s="17"/>
      <c r="AI184" s="17"/>
      <c r="AJ184" s="17"/>
      <c r="AK184" s="17"/>
      <c r="AL184" s="17"/>
      <c r="AM184" s="17"/>
      <c r="AN184" s="17"/>
      <c r="AO184" s="17"/>
      <c r="AP184" s="17"/>
      <c r="AS184" s="233"/>
      <c r="AT184" s="233"/>
      <c r="AU184" s="233"/>
    </row>
    <row r="185" spans="1:48">
      <c r="A185" s="9"/>
      <c r="C185" s="4" t="s">
        <v>116</v>
      </c>
      <c r="AF185" s="17"/>
      <c r="AG185" s="17"/>
      <c r="AH185" s="17"/>
      <c r="AI185" s="17"/>
      <c r="AJ185" s="17"/>
      <c r="AK185" s="17"/>
      <c r="AL185" s="17"/>
      <c r="AM185" s="17"/>
      <c r="AN185" s="17"/>
      <c r="AO185" s="17"/>
      <c r="AP185" s="17"/>
      <c r="AS185" s="233"/>
      <c r="AT185" s="233"/>
      <c r="AU185" s="233"/>
    </row>
    <row r="186" spans="1:48">
      <c r="A186" s="9"/>
      <c r="C186" s="4"/>
      <c r="D186" s="5" t="s">
        <v>117</v>
      </c>
      <c r="E186" s="5"/>
      <c r="F186" s="5"/>
      <c r="AF186" s="17"/>
      <c r="AG186" s="17"/>
      <c r="AH186" s="17"/>
      <c r="AI186" s="17"/>
      <c r="AJ186" s="17"/>
      <c r="AK186" s="17"/>
      <c r="AL186" s="17"/>
      <c r="AM186" s="17"/>
      <c r="AN186" s="17"/>
      <c r="AO186" s="17"/>
      <c r="AP186" s="17"/>
      <c r="AS186" s="233"/>
      <c r="AT186" s="233"/>
      <c r="AU186" s="233"/>
    </row>
    <row r="187" spans="1:48">
      <c r="A187" s="9"/>
      <c r="C187" s="4" t="s">
        <v>118</v>
      </c>
      <c r="AF187" s="17"/>
      <c r="AG187" s="17"/>
      <c r="AH187" s="17"/>
      <c r="AI187" s="17"/>
      <c r="AJ187" s="17"/>
      <c r="AK187" s="17"/>
      <c r="AL187" s="17"/>
      <c r="AM187" s="17"/>
      <c r="AN187" s="17"/>
      <c r="AO187" s="17"/>
      <c r="AP187" s="17"/>
      <c r="AS187" s="233"/>
      <c r="AT187" s="233"/>
      <c r="AU187" s="233"/>
    </row>
    <row r="188" spans="1:48">
      <c r="A188" s="9"/>
      <c r="C188" s="4" t="s">
        <v>119</v>
      </c>
      <c r="AS188" s="233"/>
      <c r="AT188" s="233"/>
      <c r="AU188" s="233"/>
    </row>
    <row r="189" spans="1:48">
      <c r="A189" s="9"/>
      <c r="AS189" s="233"/>
      <c r="AT189" s="233"/>
      <c r="AU189" s="233"/>
    </row>
    <row r="190" spans="1:48" ht="14.25">
      <c r="A190" s="9"/>
      <c r="C190" s="10" t="s">
        <v>322</v>
      </c>
      <c r="AS190" s="233"/>
      <c r="AT190" s="233"/>
      <c r="AU190" s="233"/>
    </row>
    <row r="191" spans="1:48" ht="12.75" thickBot="1">
      <c r="A191" s="9"/>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233"/>
      <c r="AT191" s="233"/>
      <c r="AU191" s="233"/>
      <c r="AV191" s="133"/>
    </row>
    <row r="192" spans="1:48">
      <c r="A192" s="9"/>
      <c r="C192" s="338" t="s">
        <v>120</v>
      </c>
      <c r="D192" s="339"/>
      <c r="E192" s="339"/>
      <c r="F192" s="80"/>
      <c r="G192" s="342">
        <v>7.75</v>
      </c>
      <c r="H192" s="342"/>
      <c r="I192" s="329" t="s">
        <v>121</v>
      </c>
      <c r="J192" s="329"/>
      <c r="K192" s="81">
        <v>5</v>
      </c>
      <c r="L192" s="329" t="s">
        <v>122</v>
      </c>
      <c r="M192" s="329"/>
      <c r="N192" s="343">
        <f>G192*K192</f>
        <v>38.75</v>
      </c>
      <c r="O192" s="343"/>
      <c r="P192" s="82" t="s">
        <v>123</v>
      </c>
      <c r="Q192" s="344"/>
      <c r="R192" s="345"/>
      <c r="Z192" s="338" t="s">
        <v>124</v>
      </c>
      <c r="AA192" s="339"/>
      <c r="AB192" s="339"/>
      <c r="AC192" s="346"/>
      <c r="AD192" s="323" t="s">
        <v>125</v>
      </c>
      <c r="AE192" s="324"/>
      <c r="AF192" s="327" t="s">
        <v>261</v>
      </c>
      <c r="AG192" s="327"/>
      <c r="AH192" s="329" t="s">
        <v>126</v>
      </c>
      <c r="AI192" s="327" t="s">
        <v>275</v>
      </c>
      <c r="AJ192" s="327"/>
      <c r="AK192" s="330">
        <v>14.75</v>
      </c>
      <c r="AL192" s="330"/>
      <c r="AM192" s="332" t="s">
        <v>127</v>
      </c>
      <c r="AS192" s="233"/>
      <c r="AT192" s="233"/>
      <c r="AU192" s="233"/>
    </row>
    <row r="193" spans="1:49" ht="12.75" thickBot="1">
      <c r="A193" s="9"/>
      <c r="C193" s="340"/>
      <c r="D193" s="341"/>
      <c r="E193" s="341"/>
      <c r="F193" s="83"/>
      <c r="G193" s="83"/>
      <c r="H193" s="83"/>
      <c r="I193" s="84"/>
      <c r="J193" s="84"/>
      <c r="K193" s="85">
        <v>4</v>
      </c>
      <c r="L193" s="320" t="s">
        <v>128</v>
      </c>
      <c r="M193" s="320"/>
      <c r="N193" s="321">
        <f>N192*K193</f>
        <v>155</v>
      </c>
      <c r="O193" s="321"/>
      <c r="P193" s="86" t="s">
        <v>129</v>
      </c>
      <c r="Q193" s="17"/>
      <c r="Z193" s="340"/>
      <c r="AA193" s="341"/>
      <c r="AB193" s="341"/>
      <c r="AC193" s="347"/>
      <c r="AD193" s="325"/>
      <c r="AE193" s="326"/>
      <c r="AF193" s="328"/>
      <c r="AG193" s="328"/>
      <c r="AH193" s="320"/>
      <c r="AI193" s="328"/>
      <c r="AJ193" s="328"/>
      <c r="AK193" s="331"/>
      <c r="AL193" s="331"/>
      <c r="AM193" s="333"/>
      <c r="AS193" s="233"/>
      <c r="AT193" s="233"/>
      <c r="AU193" s="233"/>
    </row>
    <row r="194" spans="1:49">
      <c r="A194" s="9"/>
      <c r="C194" s="7"/>
      <c r="D194" s="7"/>
      <c r="E194" s="7"/>
      <c r="F194" s="7"/>
      <c r="G194" s="7"/>
      <c r="H194" s="7"/>
      <c r="I194" s="7"/>
      <c r="J194" s="7"/>
      <c r="K194" s="7"/>
      <c r="L194" s="7"/>
      <c r="M194" s="7"/>
      <c r="N194" s="7"/>
      <c r="O194" s="7"/>
      <c r="P194" s="7"/>
      <c r="Z194" s="9"/>
      <c r="AA194" s="9"/>
      <c r="AB194" s="9"/>
      <c r="AC194" s="134" t="s">
        <v>318</v>
      </c>
      <c r="AD194" s="9"/>
      <c r="AE194" s="9"/>
      <c r="AF194" s="9"/>
      <c r="AG194" s="9"/>
      <c r="AH194" s="9"/>
      <c r="AI194" s="9"/>
      <c r="AJ194" s="9"/>
      <c r="AK194" s="9"/>
      <c r="AL194" s="9"/>
      <c r="AM194" s="9"/>
      <c r="AS194" s="233"/>
      <c r="AT194" s="233"/>
      <c r="AU194" s="232"/>
      <c r="AV194" s="132"/>
      <c r="AW194" s="156"/>
    </row>
    <row r="195" spans="1:49">
      <c r="A195" s="9"/>
      <c r="B195" s="233"/>
      <c r="C195" s="7"/>
      <c r="D195" s="7"/>
      <c r="E195" s="7"/>
      <c r="F195" s="7"/>
      <c r="G195" s="7"/>
      <c r="H195" s="7"/>
      <c r="I195" s="233" t="s">
        <v>321</v>
      </c>
      <c r="J195" s="7"/>
      <c r="K195" s="7"/>
      <c r="L195" s="7"/>
      <c r="M195" s="7"/>
      <c r="N195" s="7"/>
      <c r="O195" s="7"/>
      <c r="P195" s="7"/>
      <c r="Q195" s="233"/>
      <c r="R195" s="233"/>
      <c r="S195" s="233"/>
      <c r="T195" s="233"/>
      <c r="U195" s="233"/>
      <c r="V195" s="233"/>
      <c r="W195" s="233"/>
      <c r="X195" s="233"/>
      <c r="Y195" s="233"/>
      <c r="Z195" s="9"/>
      <c r="AA195" s="9"/>
      <c r="AB195" s="9"/>
      <c r="AC195" s="134"/>
      <c r="AD195" s="9"/>
      <c r="AE195" s="9"/>
      <c r="AF195" s="9"/>
      <c r="AG195" s="9"/>
      <c r="AH195" s="9"/>
      <c r="AI195" s="9"/>
      <c r="AJ195" s="9"/>
      <c r="AK195" s="9"/>
      <c r="AL195" s="9"/>
      <c r="AM195" s="9"/>
      <c r="AN195" s="233"/>
      <c r="AO195" s="233"/>
      <c r="AP195" s="233"/>
      <c r="AQ195" s="233"/>
      <c r="AR195" s="233"/>
      <c r="AS195" s="233"/>
      <c r="AT195" s="233"/>
      <c r="AU195" s="232"/>
      <c r="AV195" s="232"/>
      <c r="AW195" s="156"/>
    </row>
    <row r="196" spans="1:49" ht="15.95" customHeight="1" thickBot="1">
      <c r="A196" s="9"/>
      <c r="C196" s="9"/>
      <c r="D196" s="9"/>
      <c r="E196" s="87" t="s">
        <v>2</v>
      </c>
      <c r="F196" s="313" t="s">
        <v>130</v>
      </c>
      <c r="G196" s="315"/>
      <c r="I196" s="322" t="s">
        <v>131</v>
      </c>
      <c r="J196" s="322"/>
      <c r="K196" s="322" t="s">
        <v>132</v>
      </c>
      <c r="L196" s="322"/>
      <c r="M196" s="313" t="s">
        <v>133</v>
      </c>
      <c r="N196" s="314"/>
      <c r="O196" s="314"/>
      <c r="P196" s="314"/>
      <c r="Q196" s="315"/>
      <c r="R196" s="9"/>
      <c r="S196" s="313" t="s">
        <v>134</v>
      </c>
      <c r="T196" s="314"/>
      <c r="U196" s="314"/>
      <c r="V196" s="314"/>
      <c r="W196" s="315"/>
      <c r="X196" s="9"/>
      <c r="Z196" s="316"/>
      <c r="AA196" s="316"/>
      <c r="AB196" s="316"/>
      <c r="AC196" s="316" t="s">
        <v>135</v>
      </c>
      <c r="AD196" s="316"/>
      <c r="AE196" s="316"/>
      <c r="AF196" s="316" t="s">
        <v>136</v>
      </c>
      <c r="AG196" s="316"/>
      <c r="AH196" s="316"/>
      <c r="AI196" s="316"/>
      <c r="AJ196" s="316"/>
      <c r="AK196" s="316" t="s">
        <v>137</v>
      </c>
      <c r="AL196" s="316"/>
      <c r="AM196" s="316"/>
      <c r="AN196" s="88" t="s">
        <v>3</v>
      </c>
      <c r="AP196" s="317" t="s">
        <v>138</v>
      </c>
      <c r="AQ196" s="318"/>
      <c r="AR196" s="319"/>
      <c r="AS196" s="233"/>
      <c r="AT196" s="233"/>
      <c r="AU196" s="232"/>
      <c r="AV196" s="132"/>
      <c r="AW196" s="156"/>
    </row>
    <row r="197" spans="1:49" ht="15.95" customHeight="1">
      <c r="A197" s="9"/>
      <c r="C197" s="9"/>
      <c r="D197" s="9"/>
      <c r="E197" s="243" t="s">
        <v>1</v>
      </c>
      <c r="F197" s="307">
        <f t="shared" ref="F197:F221" si="528">IF(E197="","",COUNTIF($C$10:$C$141,E197))</f>
        <v>0</v>
      </c>
      <c r="G197" s="308"/>
      <c r="I197" s="309">
        <f t="shared" ref="I197:I221" si="529">SUMIF($AN$10:$AN$141,E197,$AP$10:$AP$141)</f>
        <v>0</v>
      </c>
      <c r="J197" s="309"/>
      <c r="K197" s="309">
        <f t="shared" ref="K197:K221" si="530">SUMIF($AN$10:$AN$141,E197,$AR$10:$AR$141)</f>
        <v>0</v>
      </c>
      <c r="L197" s="309"/>
      <c r="M197" s="310">
        <f t="shared" ref="M197:M221" si="531">SUM(I197:L197)</f>
        <v>0</v>
      </c>
      <c r="N197" s="296"/>
      <c r="O197" s="89" t="s">
        <v>139</v>
      </c>
      <c r="P197" s="296">
        <f t="shared" ref="P197:P221" si="532">ROUNDDOWN(SUM(M197),1)</f>
        <v>0</v>
      </c>
      <c r="Q197" s="297"/>
      <c r="R197" s="9"/>
      <c r="S197" s="311">
        <f t="shared" ref="S197:S221" si="533">SUMIF($AN$10:$AN$141,E197,$AQ$10:$AQ$141)</f>
        <v>0</v>
      </c>
      <c r="T197" s="312"/>
      <c r="U197" s="89" t="s">
        <v>140</v>
      </c>
      <c r="V197" s="296">
        <f>ROUNDDOWN(SUM(S197),1)</f>
        <v>0</v>
      </c>
      <c r="W197" s="297"/>
      <c r="X197" s="9"/>
      <c r="Y197" s="120" t="s">
        <v>189</v>
      </c>
      <c r="Z197" s="298"/>
      <c r="AA197" s="299"/>
      <c r="AB197" s="299"/>
      <c r="AC197" s="238" t="s">
        <v>47</v>
      </c>
      <c r="AD197" s="300" t="s">
        <v>141</v>
      </c>
      <c r="AE197" s="301"/>
      <c r="AF197" s="302" t="s">
        <v>262</v>
      </c>
      <c r="AG197" s="303"/>
      <c r="AH197" s="90" t="s">
        <v>126</v>
      </c>
      <c r="AI197" s="303" t="s">
        <v>276</v>
      </c>
      <c r="AJ197" s="304"/>
      <c r="AK197" s="305">
        <v>7.5</v>
      </c>
      <c r="AL197" s="306"/>
      <c r="AM197" s="91" t="s">
        <v>127</v>
      </c>
      <c r="AN197" s="92" t="str">
        <f>CONCATENATE(AC197,"：",AD197,"（",AK197,AM197,"）、")</f>
        <v>夜：夜勤（7.5ｈ）、</v>
      </c>
      <c r="AO197" s="8" t="str">
        <f>IF(AC197="","",AC197)</f>
        <v>夜</v>
      </c>
      <c r="AP197" s="93">
        <v>7.5</v>
      </c>
      <c r="AQ197" s="94"/>
      <c r="AR197" s="95">
        <f>SUM(AP197:AQ197)</f>
        <v>7.5</v>
      </c>
      <c r="AS197" s="233"/>
      <c r="AT197" s="233"/>
      <c r="AU197" s="237"/>
      <c r="AV197" s="157"/>
      <c r="AW197" s="156"/>
    </row>
    <row r="198" spans="1:49" ht="15.95" customHeight="1" thickBot="1">
      <c r="A198" s="9"/>
      <c r="C198" s="9"/>
      <c r="D198" s="9"/>
      <c r="E198" s="218" t="s">
        <v>218</v>
      </c>
      <c r="F198" s="273">
        <f t="shared" si="528"/>
        <v>0</v>
      </c>
      <c r="G198" s="274"/>
      <c r="I198" s="275">
        <f t="shared" si="529"/>
        <v>0</v>
      </c>
      <c r="J198" s="275"/>
      <c r="K198" s="275">
        <f t="shared" si="530"/>
        <v>0</v>
      </c>
      <c r="L198" s="275"/>
      <c r="M198" s="276">
        <f t="shared" si="531"/>
        <v>0</v>
      </c>
      <c r="N198" s="263"/>
      <c r="O198" s="96" t="s">
        <v>142</v>
      </c>
      <c r="P198" s="263">
        <f t="shared" si="532"/>
        <v>0</v>
      </c>
      <c r="Q198" s="264"/>
      <c r="R198" s="9"/>
      <c r="S198" s="277">
        <f t="shared" si="533"/>
        <v>0</v>
      </c>
      <c r="T198" s="278"/>
      <c r="U198" s="96" t="s">
        <v>143</v>
      </c>
      <c r="V198" s="263">
        <f t="shared" ref="V198:V221" si="534">ROUNDDOWN(SUM(S198),1)</f>
        <v>0</v>
      </c>
      <c r="W198" s="264"/>
      <c r="X198" s="9"/>
      <c r="Y198" s="120" t="s">
        <v>190</v>
      </c>
      <c r="Z198" s="287"/>
      <c r="AA198" s="288"/>
      <c r="AB198" s="288"/>
      <c r="AC198" s="239" t="s">
        <v>48</v>
      </c>
      <c r="AD198" s="289" t="s">
        <v>144</v>
      </c>
      <c r="AE198" s="290"/>
      <c r="AF198" s="291" t="s">
        <v>263</v>
      </c>
      <c r="AG198" s="292"/>
      <c r="AH198" s="97" t="s">
        <v>145</v>
      </c>
      <c r="AI198" s="292" t="s">
        <v>277</v>
      </c>
      <c r="AJ198" s="293"/>
      <c r="AK198" s="294">
        <v>7.25</v>
      </c>
      <c r="AL198" s="295"/>
      <c r="AM198" s="98" t="s">
        <v>146</v>
      </c>
      <c r="AN198" s="99" t="str">
        <f t="shared" ref="AN198:AN221" si="535">CONCATENATE(AC198,"：",AD198,"（",AK198,AM198,"）、")</f>
        <v>明：明け（7.25ｈ）、</v>
      </c>
      <c r="AO198" s="8" t="str">
        <f t="shared" ref="AO198:AO221" si="536">IF(AC198="","",AC198)</f>
        <v>明</v>
      </c>
      <c r="AP198" s="100"/>
      <c r="AQ198" s="101">
        <v>7.25</v>
      </c>
      <c r="AR198" s="102">
        <f t="shared" ref="AR198:AR221" si="537">SUM(AP198:AQ198)</f>
        <v>7.25</v>
      </c>
      <c r="AS198" s="233"/>
      <c r="AT198" s="233"/>
      <c r="AU198" s="237"/>
      <c r="AV198" s="157"/>
      <c r="AW198" s="156"/>
    </row>
    <row r="199" spans="1:49" ht="15.95" customHeight="1">
      <c r="A199" s="9"/>
      <c r="C199" s="9"/>
      <c r="D199" s="9"/>
      <c r="E199" s="218" t="s">
        <v>219</v>
      </c>
      <c r="F199" s="273">
        <f t="shared" si="528"/>
        <v>0</v>
      </c>
      <c r="G199" s="274"/>
      <c r="I199" s="275">
        <f t="shared" si="529"/>
        <v>0</v>
      </c>
      <c r="J199" s="275"/>
      <c r="K199" s="275">
        <f t="shared" si="530"/>
        <v>0</v>
      </c>
      <c r="L199" s="275"/>
      <c r="M199" s="276">
        <f t="shared" si="531"/>
        <v>0</v>
      </c>
      <c r="N199" s="263"/>
      <c r="O199" s="96" t="s">
        <v>143</v>
      </c>
      <c r="P199" s="263">
        <f t="shared" si="532"/>
        <v>0</v>
      </c>
      <c r="Q199" s="264"/>
      <c r="R199" s="9"/>
      <c r="S199" s="277">
        <f t="shared" si="533"/>
        <v>0</v>
      </c>
      <c r="T199" s="278"/>
      <c r="U199" s="96" t="s">
        <v>142</v>
      </c>
      <c r="V199" s="263">
        <f t="shared" si="534"/>
        <v>0</v>
      </c>
      <c r="W199" s="264"/>
      <c r="X199" s="9"/>
      <c r="Y199" s="120" t="s">
        <v>191</v>
      </c>
      <c r="Z199" s="279"/>
      <c r="AA199" s="279"/>
      <c r="AB199" s="279"/>
      <c r="AC199" s="240" t="s">
        <v>66</v>
      </c>
      <c r="AD199" s="280" t="s">
        <v>147</v>
      </c>
      <c r="AE199" s="281"/>
      <c r="AF199" s="282" t="s">
        <v>264</v>
      </c>
      <c r="AG199" s="283"/>
      <c r="AH199" s="103" t="s">
        <v>148</v>
      </c>
      <c r="AI199" s="283" t="s">
        <v>278</v>
      </c>
      <c r="AJ199" s="284"/>
      <c r="AK199" s="285">
        <v>7.75</v>
      </c>
      <c r="AL199" s="286"/>
      <c r="AM199" s="104" t="s">
        <v>127</v>
      </c>
      <c r="AN199" s="105" t="str">
        <f t="shared" si="535"/>
        <v>①：日勤Ａ（7.75ｈ）、</v>
      </c>
      <c r="AO199" s="8" t="str">
        <f t="shared" si="536"/>
        <v>①</v>
      </c>
      <c r="AP199" s="106">
        <v>0.57999999999999996</v>
      </c>
      <c r="AQ199" s="106">
        <v>0.75</v>
      </c>
      <c r="AR199" s="107">
        <f t="shared" si="537"/>
        <v>1.33</v>
      </c>
      <c r="AS199" s="233"/>
      <c r="AT199" s="233"/>
      <c r="AU199" s="237"/>
      <c r="AV199" s="157"/>
      <c r="AW199" s="156"/>
    </row>
    <row r="200" spans="1:49" ht="15.95" customHeight="1">
      <c r="A200" s="9"/>
      <c r="C200" s="9"/>
      <c r="D200" s="9"/>
      <c r="E200" s="218" t="s">
        <v>220</v>
      </c>
      <c r="F200" s="273">
        <f t="shared" si="528"/>
        <v>0</v>
      </c>
      <c r="G200" s="274"/>
      <c r="I200" s="275">
        <f t="shared" si="529"/>
        <v>0</v>
      </c>
      <c r="J200" s="275"/>
      <c r="K200" s="275">
        <f t="shared" si="530"/>
        <v>0</v>
      </c>
      <c r="L200" s="275"/>
      <c r="M200" s="276">
        <f t="shared" si="531"/>
        <v>0</v>
      </c>
      <c r="N200" s="263"/>
      <c r="O200" s="96" t="s">
        <v>149</v>
      </c>
      <c r="P200" s="263">
        <f t="shared" si="532"/>
        <v>0</v>
      </c>
      <c r="Q200" s="264"/>
      <c r="R200" s="9"/>
      <c r="S200" s="277">
        <f t="shared" si="533"/>
        <v>0</v>
      </c>
      <c r="T200" s="278"/>
      <c r="U200" s="96" t="s">
        <v>150</v>
      </c>
      <c r="V200" s="263">
        <f t="shared" si="534"/>
        <v>0</v>
      </c>
      <c r="W200" s="264"/>
      <c r="X200" s="9"/>
      <c r="Y200" s="120" t="s">
        <v>192</v>
      </c>
      <c r="Z200" s="265"/>
      <c r="AA200" s="265"/>
      <c r="AB200" s="265"/>
      <c r="AC200" s="241" t="s">
        <v>64</v>
      </c>
      <c r="AD200" s="266" t="s">
        <v>151</v>
      </c>
      <c r="AE200" s="267"/>
      <c r="AF200" s="268" t="s">
        <v>265</v>
      </c>
      <c r="AG200" s="269"/>
      <c r="AH200" s="108" t="s">
        <v>152</v>
      </c>
      <c r="AI200" s="269" t="s">
        <v>279</v>
      </c>
      <c r="AJ200" s="270"/>
      <c r="AK200" s="271">
        <v>7.75</v>
      </c>
      <c r="AL200" s="272"/>
      <c r="AM200" s="109" t="s">
        <v>153</v>
      </c>
      <c r="AN200" s="110" t="str">
        <f t="shared" si="535"/>
        <v>②：早出（7.75ｈ）、</v>
      </c>
      <c r="AO200" s="8" t="str">
        <f t="shared" si="536"/>
        <v>②</v>
      </c>
      <c r="AP200" s="111">
        <v>2.08</v>
      </c>
      <c r="AQ200" s="111"/>
      <c r="AR200" s="112">
        <f t="shared" si="537"/>
        <v>2.08</v>
      </c>
      <c r="AS200" s="233"/>
      <c r="AT200" s="233"/>
      <c r="AU200" s="237"/>
      <c r="AV200" s="157"/>
      <c r="AW200" s="156"/>
    </row>
    <row r="201" spans="1:49" ht="15.95" customHeight="1">
      <c r="A201" s="9"/>
      <c r="C201" s="9"/>
      <c r="D201" s="9"/>
      <c r="E201" s="244" t="s">
        <v>221</v>
      </c>
      <c r="F201" s="273">
        <f t="shared" si="528"/>
        <v>0</v>
      </c>
      <c r="G201" s="274"/>
      <c r="I201" s="275">
        <f t="shared" si="529"/>
        <v>0</v>
      </c>
      <c r="J201" s="275"/>
      <c r="K201" s="275">
        <f t="shared" si="530"/>
        <v>0</v>
      </c>
      <c r="L201" s="275"/>
      <c r="M201" s="276">
        <f t="shared" si="531"/>
        <v>0</v>
      </c>
      <c r="N201" s="263"/>
      <c r="O201" s="96" t="s">
        <v>150</v>
      </c>
      <c r="P201" s="263">
        <f t="shared" si="532"/>
        <v>0</v>
      </c>
      <c r="Q201" s="264"/>
      <c r="R201" s="9"/>
      <c r="S201" s="277">
        <f t="shared" si="533"/>
        <v>0</v>
      </c>
      <c r="T201" s="278"/>
      <c r="U201" s="96" t="s">
        <v>154</v>
      </c>
      <c r="V201" s="263">
        <f t="shared" si="534"/>
        <v>0</v>
      </c>
      <c r="W201" s="264"/>
      <c r="X201" s="9"/>
      <c r="Y201" s="120" t="s">
        <v>193</v>
      </c>
      <c r="Z201" s="265"/>
      <c r="AA201" s="265"/>
      <c r="AB201" s="265"/>
      <c r="AC201" s="241" t="s">
        <v>68</v>
      </c>
      <c r="AD201" s="266" t="s">
        <v>155</v>
      </c>
      <c r="AE201" s="267"/>
      <c r="AF201" s="268" t="s">
        <v>266</v>
      </c>
      <c r="AG201" s="269"/>
      <c r="AH201" s="108" t="s">
        <v>156</v>
      </c>
      <c r="AI201" s="269" t="s">
        <v>280</v>
      </c>
      <c r="AJ201" s="270"/>
      <c r="AK201" s="271">
        <v>7.75</v>
      </c>
      <c r="AL201" s="272"/>
      <c r="AM201" s="109" t="s">
        <v>153</v>
      </c>
      <c r="AN201" s="110" t="str">
        <f t="shared" si="535"/>
        <v>③：遅出（7.75ｈ）、</v>
      </c>
      <c r="AO201" s="8" t="str">
        <f t="shared" si="536"/>
        <v>③</v>
      </c>
      <c r="AP201" s="111"/>
      <c r="AQ201" s="111">
        <v>2.5</v>
      </c>
      <c r="AR201" s="112">
        <f t="shared" si="537"/>
        <v>2.5</v>
      </c>
      <c r="AS201" s="233"/>
      <c r="AT201" s="233"/>
      <c r="AU201" s="237"/>
      <c r="AV201" s="157"/>
      <c r="AW201" s="156"/>
    </row>
    <row r="202" spans="1:49" ht="15.95" customHeight="1">
      <c r="A202" s="9"/>
      <c r="C202" s="9"/>
      <c r="D202" s="9"/>
      <c r="E202" s="244" t="s">
        <v>222</v>
      </c>
      <c r="F202" s="273">
        <f t="shared" si="528"/>
        <v>0</v>
      </c>
      <c r="G202" s="274"/>
      <c r="I202" s="275">
        <f t="shared" si="529"/>
        <v>0</v>
      </c>
      <c r="J202" s="275"/>
      <c r="K202" s="275">
        <f t="shared" si="530"/>
        <v>0</v>
      </c>
      <c r="L202" s="275"/>
      <c r="M202" s="276">
        <f t="shared" si="531"/>
        <v>0</v>
      </c>
      <c r="N202" s="263"/>
      <c r="O202" s="96" t="s">
        <v>150</v>
      </c>
      <c r="P202" s="263">
        <f t="shared" si="532"/>
        <v>0</v>
      </c>
      <c r="Q202" s="264"/>
      <c r="R202" s="9"/>
      <c r="S202" s="277">
        <f t="shared" si="533"/>
        <v>0</v>
      </c>
      <c r="T202" s="278"/>
      <c r="U202" s="96" t="s">
        <v>150</v>
      </c>
      <c r="V202" s="263">
        <f t="shared" si="534"/>
        <v>0</v>
      </c>
      <c r="W202" s="264"/>
      <c r="X202" s="9"/>
      <c r="Y202" s="120" t="s">
        <v>194</v>
      </c>
      <c r="Z202" s="265"/>
      <c r="AA202" s="265"/>
      <c r="AB202" s="265"/>
      <c r="AC202" s="241" t="s">
        <v>81</v>
      </c>
      <c r="AD202" s="266" t="s">
        <v>157</v>
      </c>
      <c r="AE202" s="267"/>
      <c r="AF202" s="268" t="s">
        <v>267</v>
      </c>
      <c r="AG202" s="269"/>
      <c r="AH202" s="108" t="s">
        <v>126</v>
      </c>
      <c r="AI202" s="269" t="s">
        <v>281</v>
      </c>
      <c r="AJ202" s="270"/>
      <c r="AK202" s="271">
        <v>4</v>
      </c>
      <c r="AL202" s="272"/>
      <c r="AM202" s="109" t="s">
        <v>153</v>
      </c>
      <c r="AN202" s="110" t="str">
        <f t="shared" si="535"/>
        <v>⑤：午前Ａ（4ｈ）、</v>
      </c>
      <c r="AO202" s="113" t="str">
        <f t="shared" si="536"/>
        <v>⑤</v>
      </c>
      <c r="AP202" s="111">
        <v>0.57999999999999996</v>
      </c>
      <c r="AQ202" s="111"/>
      <c r="AR202" s="112">
        <f t="shared" si="537"/>
        <v>0.57999999999999996</v>
      </c>
      <c r="AS202" s="233"/>
      <c r="AT202" s="233"/>
      <c r="AU202" s="237"/>
      <c r="AV202" s="157"/>
      <c r="AW202" s="156"/>
    </row>
    <row r="203" spans="1:49" ht="15.95" customHeight="1">
      <c r="A203" s="9"/>
      <c r="C203" s="9"/>
      <c r="D203" s="9"/>
      <c r="E203" s="218" t="s">
        <v>223</v>
      </c>
      <c r="F203" s="273">
        <f t="shared" si="528"/>
        <v>0</v>
      </c>
      <c r="G203" s="274"/>
      <c r="I203" s="275">
        <f t="shared" si="529"/>
        <v>0</v>
      </c>
      <c r="J203" s="275"/>
      <c r="K203" s="275">
        <f t="shared" si="530"/>
        <v>0</v>
      </c>
      <c r="L203" s="275"/>
      <c r="M203" s="276">
        <f t="shared" si="531"/>
        <v>0</v>
      </c>
      <c r="N203" s="263"/>
      <c r="O203" s="96" t="s">
        <v>158</v>
      </c>
      <c r="P203" s="263">
        <f t="shared" si="532"/>
        <v>0</v>
      </c>
      <c r="Q203" s="264"/>
      <c r="R203" s="9"/>
      <c r="S203" s="277">
        <f t="shared" si="533"/>
        <v>0</v>
      </c>
      <c r="T203" s="278"/>
      <c r="U203" s="96" t="s">
        <v>150</v>
      </c>
      <c r="V203" s="263">
        <f t="shared" si="534"/>
        <v>0</v>
      </c>
      <c r="W203" s="264"/>
      <c r="X203" s="9"/>
      <c r="Y203" s="120" t="s">
        <v>195</v>
      </c>
      <c r="Z203" s="265"/>
      <c r="AA203" s="265"/>
      <c r="AB203" s="265"/>
      <c r="AC203" s="241" t="s">
        <v>94</v>
      </c>
      <c r="AD203" s="266" t="s">
        <v>159</v>
      </c>
      <c r="AE203" s="267"/>
      <c r="AF203" s="268" t="s">
        <v>268</v>
      </c>
      <c r="AG203" s="269"/>
      <c r="AH203" s="108" t="s">
        <v>148</v>
      </c>
      <c r="AI203" s="269" t="s">
        <v>282</v>
      </c>
      <c r="AJ203" s="270"/>
      <c r="AK203" s="271">
        <v>4</v>
      </c>
      <c r="AL203" s="272"/>
      <c r="AM203" s="109" t="s">
        <v>153</v>
      </c>
      <c r="AN203" s="110" t="str">
        <f t="shared" si="535"/>
        <v>⑥：午後Ａ（4ｈ）、</v>
      </c>
      <c r="AO203" s="113" t="str">
        <f t="shared" si="536"/>
        <v>⑥</v>
      </c>
      <c r="AP203" s="111"/>
      <c r="AQ203" s="111">
        <v>1</v>
      </c>
      <c r="AR203" s="112">
        <f t="shared" si="537"/>
        <v>1</v>
      </c>
      <c r="AS203" s="233"/>
      <c r="AT203" s="233"/>
      <c r="AU203" s="237"/>
      <c r="AV203" s="157"/>
      <c r="AW203" s="156"/>
    </row>
    <row r="204" spans="1:49" ht="15.95" customHeight="1">
      <c r="A204" s="9"/>
      <c r="C204" s="9"/>
      <c r="D204" s="9"/>
      <c r="E204" s="218" t="s">
        <v>319</v>
      </c>
      <c r="F204" s="273">
        <f t="shared" si="528"/>
        <v>0</v>
      </c>
      <c r="G204" s="274"/>
      <c r="I204" s="275">
        <f t="shared" si="529"/>
        <v>0</v>
      </c>
      <c r="J204" s="275"/>
      <c r="K204" s="275">
        <f t="shared" si="530"/>
        <v>0</v>
      </c>
      <c r="L204" s="275"/>
      <c r="M204" s="276">
        <f t="shared" si="531"/>
        <v>0</v>
      </c>
      <c r="N204" s="263"/>
      <c r="O204" s="96" t="s">
        <v>150</v>
      </c>
      <c r="P204" s="263">
        <f t="shared" si="532"/>
        <v>0</v>
      </c>
      <c r="Q204" s="264"/>
      <c r="R204" s="9"/>
      <c r="S204" s="277">
        <f t="shared" si="533"/>
        <v>0</v>
      </c>
      <c r="T204" s="278"/>
      <c r="U204" s="96" t="s">
        <v>150</v>
      </c>
      <c r="V204" s="263">
        <f t="shared" si="534"/>
        <v>0</v>
      </c>
      <c r="W204" s="264"/>
      <c r="X204" s="9"/>
      <c r="Y204" s="120" t="s">
        <v>196</v>
      </c>
      <c r="Z204" s="265"/>
      <c r="AA204" s="265"/>
      <c r="AB204" s="265"/>
      <c r="AC204" s="241" t="s">
        <v>36</v>
      </c>
      <c r="AD204" s="266" t="s">
        <v>160</v>
      </c>
      <c r="AE204" s="267"/>
      <c r="AF204" s="268" t="s">
        <v>269</v>
      </c>
      <c r="AG204" s="269"/>
      <c r="AH204" s="108" t="s">
        <v>161</v>
      </c>
      <c r="AI204" s="269" t="s">
        <v>283</v>
      </c>
      <c r="AJ204" s="270"/>
      <c r="AK204" s="271">
        <v>7</v>
      </c>
      <c r="AL204" s="272"/>
      <c r="AM204" s="109" t="s">
        <v>162</v>
      </c>
      <c r="AN204" s="110" t="str">
        <f t="shared" si="535"/>
        <v>⑦：日勤Ｂ（7ｈ）、</v>
      </c>
      <c r="AO204" s="113" t="str">
        <f t="shared" si="536"/>
        <v>⑦</v>
      </c>
      <c r="AP204" s="111">
        <v>0.25</v>
      </c>
      <c r="AQ204" s="111">
        <v>0.5</v>
      </c>
      <c r="AR204" s="112">
        <f t="shared" si="537"/>
        <v>0.75</v>
      </c>
      <c r="AS204" s="233"/>
      <c r="AT204" s="233"/>
      <c r="AU204" s="237"/>
      <c r="AV204" s="157"/>
      <c r="AW204" s="156"/>
    </row>
    <row r="205" spans="1:49" ht="15.95" customHeight="1">
      <c r="A205" s="9"/>
      <c r="C205" s="9"/>
      <c r="D205" s="9"/>
      <c r="E205" s="218" t="s">
        <v>224</v>
      </c>
      <c r="F205" s="273">
        <f t="shared" si="528"/>
        <v>0</v>
      </c>
      <c r="G205" s="274"/>
      <c r="I205" s="275">
        <f t="shared" si="529"/>
        <v>0</v>
      </c>
      <c r="J205" s="275"/>
      <c r="K205" s="275">
        <f t="shared" si="530"/>
        <v>0</v>
      </c>
      <c r="L205" s="275"/>
      <c r="M205" s="276">
        <f t="shared" si="531"/>
        <v>0</v>
      </c>
      <c r="N205" s="263"/>
      <c r="O205" s="96" t="s">
        <v>163</v>
      </c>
      <c r="P205" s="263">
        <f t="shared" si="532"/>
        <v>0</v>
      </c>
      <c r="Q205" s="264"/>
      <c r="R205" s="9"/>
      <c r="S205" s="277">
        <f t="shared" si="533"/>
        <v>0</v>
      </c>
      <c r="T205" s="278"/>
      <c r="U205" s="96" t="s">
        <v>150</v>
      </c>
      <c r="V205" s="263">
        <f t="shared" si="534"/>
        <v>0</v>
      </c>
      <c r="W205" s="264"/>
      <c r="X205" s="9"/>
      <c r="Y205" s="120" t="s">
        <v>197</v>
      </c>
      <c r="Z205" s="265"/>
      <c r="AA205" s="265"/>
      <c r="AB205" s="265"/>
      <c r="AC205" s="241" t="s">
        <v>35</v>
      </c>
      <c r="AD205" s="266" t="s">
        <v>164</v>
      </c>
      <c r="AE205" s="267"/>
      <c r="AF205" s="268" t="s">
        <v>270</v>
      </c>
      <c r="AG205" s="269"/>
      <c r="AH205" s="108" t="s">
        <v>148</v>
      </c>
      <c r="AI205" s="269" t="s">
        <v>284</v>
      </c>
      <c r="AJ205" s="270"/>
      <c r="AK205" s="271">
        <v>4</v>
      </c>
      <c r="AL205" s="272"/>
      <c r="AM205" s="109" t="s">
        <v>153</v>
      </c>
      <c r="AN205" s="110" t="str">
        <f t="shared" si="535"/>
        <v>⑧：午前Ｂ（4ｈ）、</v>
      </c>
      <c r="AO205" s="113" t="str">
        <f t="shared" si="536"/>
        <v>⑧</v>
      </c>
      <c r="AP205" s="111">
        <v>0.25</v>
      </c>
      <c r="AQ205" s="111"/>
      <c r="AR205" s="112">
        <f t="shared" si="537"/>
        <v>0.25</v>
      </c>
      <c r="AS205" s="233"/>
      <c r="AT205" s="233"/>
      <c r="AU205" s="237"/>
      <c r="AV205" s="157"/>
      <c r="AW205" s="156"/>
    </row>
    <row r="206" spans="1:49" ht="15.95" customHeight="1">
      <c r="A206" s="9"/>
      <c r="C206" s="9"/>
      <c r="D206" s="9"/>
      <c r="E206" s="218" t="s">
        <v>225</v>
      </c>
      <c r="F206" s="273">
        <f t="shared" si="528"/>
        <v>0</v>
      </c>
      <c r="G206" s="274"/>
      <c r="I206" s="275">
        <f t="shared" si="529"/>
        <v>0</v>
      </c>
      <c r="J206" s="275"/>
      <c r="K206" s="275">
        <f t="shared" si="530"/>
        <v>0</v>
      </c>
      <c r="L206" s="275"/>
      <c r="M206" s="276">
        <f t="shared" si="531"/>
        <v>0</v>
      </c>
      <c r="N206" s="263"/>
      <c r="O206" s="96" t="s">
        <v>150</v>
      </c>
      <c r="P206" s="263">
        <f t="shared" si="532"/>
        <v>0</v>
      </c>
      <c r="Q206" s="264"/>
      <c r="R206" s="9"/>
      <c r="S206" s="277">
        <f t="shared" si="533"/>
        <v>0</v>
      </c>
      <c r="T206" s="278"/>
      <c r="U206" s="96" t="s">
        <v>150</v>
      </c>
      <c r="V206" s="263">
        <f t="shared" si="534"/>
        <v>0</v>
      </c>
      <c r="W206" s="264"/>
      <c r="X206" s="9"/>
      <c r="Y206" s="120" t="s">
        <v>198</v>
      </c>
      <c r="Z206" s="265"/>
      <c r="AA206" s="265"/>
      <c r="AB206" s="265"/>
      <c r="AC206" s="241" t="s">
        <v>165</v>
      </c>
      <c r="AD206" s="266" t="s">
        <v>166</v>
      </c>
      <c r="AE206" s="267"/>
      <c r="AF206" s="268" t="s">
        <v>271</v>
      </c>
      <c r="AG206" s="269"/>
      <c r="AH206" s="108" t="s">
        <v>167</v>
      </c>
      <c r="AI206" s="269" t="s">
        <v>285</v>
      </c>
      <c r="AJ206" s="270"/>
      <c r="AK206" s="271">
        <v>4</v>
      </c>
      <c r="AL206" s="272"/>
      <c r="AM206" s="109" t="s">
        <v>153</v>
      </c>
      <c r="AN206" s="110" t="str">
        <f t="shared" si="535"/>
        <v>⑨：午後Ｂ（4ｈ）、</v>
      </c>
      <c r="AO206" s="113" t="str">
        <f t="shared" si="536"/>
        <v>⑨</v>
      </c>
      <c r="AP206" s="111"/>
      <c r="AQ206" s="111">
        <v>0.5</v>
      </c>
      <c r="AR206" s="112">
        <f t="shared" si="537"/>
        <v>0.5</v>
      </c>
      <c r="AS206" s="233"/>
      <c r="AT206" s="233"/>
      <c r="AU206" s="237"/>
      <c r="AV206" s="157"/>
      <c r="AW206" s="156"/>
    </row>
    <row r="207" spans="1:49" ht="15.95" customHeight="1">
      <c r="A207" s="9"/>
      <c r="C207" s="9"/>
      <c r="D207" s="9"/>
      <c r="E207" s="218" t="s">
        <v>226</v>
      </c>
      <c r="F207" s="273">
        <f t="shared" si="528"/>
        <v>0</v>
      </c>
      <c r="G207" s="274"/>
      <c r="I207" s="275">
        <f t="shared" si="529"/>
        <v>0</v>
      </c>
      <c r="J207" s="275"/>
      <c r="K207" s="275">
        <f t="shared" si="530"/>
        <v>0</v>
      </c>
      <c r="L207" s="275"/>
      <c r="M207" s="276">
        <f t="shared" si="531"/>
        <v>0</v>
      </c>
      <c r="N207" s="263"/>
      <c r="O207" s="96" t="s">
        <v>168</v>
      </c>
      <c r="P207" s="263">
        <f t="shared" si="532"/>
        <v>0</v>
      </c>
      <c r="Q207" s="264"/>
      <c r="R207" s="9"/>
      <c r="S207" s="277">
        <f t="shared" si="533"/>
        <v>0</v>
      </c>
      <c r="T207" s="278"/>
      <c r="U207" s="96" t="s">
        <v>168</v>
      </c>
      <c r="V207" s="263">
        <f t="shared" si="534"/>
        <v>0</v>
      </c>
      <c r="W207" s="264"/>
      <c r="X207" s="9"/>
      <c r="Y207" s="120" t="s">
        <v>199</v>
      </c>
      <c r="Z207" s="265"/>
      <c r="AA207" s="265"/>
      <c r="AB207" s="265"/>
      <c r="AC207" s="241" t="s">
        <v>42</v>
      </c>
      <c r="AD207" s="266" t="s">
        <v>169</v>
      </c>
      <c r="AE207" s="267"/>
      <c r="AF207" s="268" t="s">
        <v>272</v>
      </c>
      <c r="AG207" s="269"/>
      <c r="AH207" s="108" t="s">
        <v>148</v>
      </c>
      <c r="AI207" s="269" t="s">
        <v>286</v>
      </c>
      <c r="AJ207" s="270"/>
      <c r="AK207" s="271">
        <v>4</v>
      </c>
      <c r="AL207" s="272"/>
      <c r="AM207" s="109" t="s">
        <v>153</v>
      </c>
      <c r="AN207" s="110" t="str">
        <f t="shared" si="535"/>
        <v>⑩：午後Ｃ（4ｈ）、</v>
      </c>
      <c r="AO207" s="113" t="str">
        <f t="shared" si="536"/>
        <v>⑩</v>
      </c>
      <c r="AP207" s="111"/>
      <c r="AQ207" s="111"/>
      <c r="AR207" s="112">
        <f t="shared" si="537"/>
        <v>0</v>
      </c>
      <c r="AS207" s="233"/>
      <c r="AT207" s="233"/>
      <c r="AU207" s="237"/>
      <c r="AV207" s="157"/>
      <c r="AW207" s="156"/>
    </row>
    <row r="208" spans="1:49" ht="15.95" customHeight="1">
      <c r="A208" s="9"/>
      <c r="C208" s="9"/>
      <c r="D208" s="9"/>
      <c r="E208" s="218" t="s">
        <v>227</v>
      </c>
      <c r="F208" s="273">
        <f t="shared" si="528"/>
        <v>0</v>
      </c>
      <c r="G208" s="274"/>
      <c r="I208" s="275">
        <f t="shared" si="529"/>
        <v>0</v>
      </c>
      <c r="J208" s="275"/>
      <c r="K208" s="275">
        <f t="shared" si="530"/>
        <v>0</v>
      </c>
      <c r="L208" s="275"/>
      <c r="M208" s="276">
        <f t="shared" si="531"/>
        <v>0</v>
      </c>
      <c r="N208" s="263"/>
      <c r="O208" s="96" t="s">
        <v>163</v>
      </c>
      <c r="P208" s="263">
        <f t="shared" si="532"/>
        <v>0</v>
      </c>
      <c r="Q208" s="264"/>
      <c r="R208" s="9"/>
      <c r="S208" s="277">
        <f t="shared" si="533"/>
        <v>0</v>
      </c>
      <c r="T208" s="278"/>
      <c r="U208" s="96" t="s">
        <v>140</v>
      </c>
      <c r="V208" s="263">
        <f t="shared" si="534"/>
        <v>0</v>
      </c>
      <c r="W208" s="264"/>
      <c r="X208" s="9"/>
      <c r="Y208" s="120" t="s">
        <v>200</v>
      </c>
      <c r="Z208" s="265"/>
      <c r="AA208" s="265"/>
      <c r="AB208" s="265"/>
      <c r="AC208" s="241" t="s">
        <v>170</v>
      </c>
      <c r="AD208" s="266" t="s">
        <v>171</v>
      </c>
      <c r="AE208" s="267"/>
      <c r="AF208" s="268" t="s">
        <v>273</v>
      </c>
      <c r="AG208" s="269"/>
      <c r="AH208" s="108" t="s">
        <v>167</v>
      </c>
      <c r="AI208" s="269" t="s">
        <v>287</v>
      </c>
      <c r="AJ208" s="270"/>
      <c r="AK208" s="271">
        <v>4</v>
      </c>
      <c r="AL208" s="272"/>
      <c r="AM208" s="109" t="s">
        <v>153</v>
      </c>
      <c r="AN208" s="110" t="str">
        <f t="shared" si="535"/>
        <v>⑪：午後Ｄ（4ｈ）、</v>
      </c>
      <c r="AO208" s="113" t="str">
        <f t="shared" si="536"/>
        <v>⑪</v>
      </c>
      <c r="AP208" s="111"/>
      <c r="AQ208" s="111">
        <v>3.5</v>
      </c>
      <c r="AR208" s="112">
        <f t="shared" si="537"/>
        <v>3.5</v>
      </c>
      <c r="AS208" s="233"/>
      <c r="AT208" s="233"/>
      <c r="AU208" s="237"/>
      <c r="AV208" s="157"/>
      <c r="AW208" s="156"/>
    </row>
    <row r="209" spans="1:49" ht="15.95" customHeight="1">
      <c r="A209" s="9"/>
      <c r="C209" s="9"/>
      <c r="D209" s="9"/>
      <c r="E209" s="218" t="s">
        <v>228</v>
      </c>
      <c r="F209" s="273">
        <f t="shared" si="528"/>
        <v>0</v>
      </c>
      <c r="G209" s="274"/>
      <c r="I209" s="275">
        <f t="shared" si="529"/>
        <v>0</v>
      </c>
      <c r="J209" s="275"/>
      <c r="K209" s="275">
        <f t="shared" si="530"/>
        <v>0</v>
      </c>
      <c r="L209" s="275"/>
      <c r="M209" s="276">
        <f t="shared" si="531"/>
        <v>0</v>
      </c>
      <c r="N209" s="263"/>
      <c r="O209" s="96" t="s">
        <v>142</v>
      </c>
      <c r="P209" s="263">
        <f t="shared" si="532"/>
        <v>0</v>
      </c>
      <c r="Q209" s="264"/>
      <c r="R209" s="9"/>
      <c r="S209" s="277">
        <f t="shared" si="533"/>
        <v>0</v>
      </c>
      <c r="T209" s="278"/>
      <c r="U209" s="96" t="s">
        <v>150</v>
      </c>
      <c r="V209" s="263">
        <f t="shared" si="534"/>
        <v>0</v>
      </c>
      <c r="W209" s="264"/>
      <c r="X209" s="9"/>
      <c r="Y209" s="120" t="s">
        <v>201</v>
      </c>
      <c r="Z209" s="265"/>
      <c r="AA209" s="265"/>
      <c r="AB209" s="265"/>
      <c r="AC209" s="241" t="s">
        <v>86</v>
      </c>
      <c r="AD209" s="266" t="s">
        <v>172</v>
      </c>
      <c r="AE209" s="267"/>
      <c r="AF209" s="268" t="s">
        <v>274</v>
      </c>
      <c r="AG209" s="269"/>
      <c r="AH209" s="108" t="s">
        <v>156</v>
      </c>
      <c r="AI209" s="269" t="s">
        <v>288</v>
      </c>
      <c r="AJ209" s="270"/>
      <c r="AK209" s="271">
        <v>7.5</v>
      </c>
      <c r="AL209" s="272"/>
      <c r="AM209" s="109" t="s">
        <v>153</v>
      </c>
      <c r="AN209" s="110" t="str">
        <f t="shared" si="535"/>
        <v>⑱：日勤Ｃ（7.5ｈ）、</v>
      </c>
      <c r="AO209" s="113" t="str">
        <f t="shared" si="536"/>
        <v>⑱</v>
      </c>
      <c r="AP209" s="111">
        <v>0.57999999999999996</v>
      </c>
      <c r="AQ209" s="111">
        <v>0.5</v>
      </c>
      <c r="AR209" s="112">
        <f t="shared" si="537"/>
        <v>1.08</v>
      </c>
      <c r="AS209" s="233"/>
      <c r="AT209" s="233"/>
      <c r="AU209" s="237"/>
      <c r="AV209" s="157"/>
      <c r="AW209" s="156"/>
    </row>
    <row r="210" spans="1:49" ht="15.95" customHeight="1">
      <c r="A210" s="9"/>
      <c r="C210" s="9"/>
      <c r="D210" s="9"/>
      <c r="E210" s="218" t="s">
        <v>229</v>
      </c>
      <c r="F210" s="273">
        <f t="shared" si="528"/>
        <v>0</v>
      </c>
      <c r="G210" s="274"/>
      <c r="I210" s="275">
        <f t="shared" si="529"/>
        <v>0</v>
      </c>
      <c r="J210" s="275"/>
      <c r="K210" s="275">
        <f t="shared" si="530"/>
        <v>0</v>
      </c>
      <c r="L210" s="275"/>
      <c r="M210" s="276">
        <f t="shared" si="531"/>
        <v>0</v>
      </c>
      <c r="N210" s="263"/>
      <c r="O210" s="96" t="s">
        <v>150</v>
      </c>
      <c r="P210" s="263">
        <f t="shared" si="532"/>
        <v>0</v>
      </c>
      <c r="Q210" s="264"/>
      <c r="R210" s="9"/>
      <c r="S210" s="277">
        <f t="shared" si="533"/>
        <v>0</v>
      </c>
      <c r="T210" s="278"/>
      <c r="U210" s="96" t="s">
        <v>158</v>
      </c>
      <c r="V210" s="263">
        <f t="shared" si="534"/>
        <v>0</v>
      </c>
      <c r="W210" s="264"/>
      <c r="X210" s="9"/>
      <c r="Y210" s="120" t="s">
        <v>202</v>
      </c>
      <c r="Z210" s="265"/>
      <c r="AA210" s="265"/>
      <c r="AB210" s="265"/>
      <c r="AC210" s="241" t="s">
        <v>173</v>
      </c>
      <c r="AD210" s="266" t="s">
        <v>174</v>
      </c>
      <c r="AE210" s="267"/>
      <c r="AF210" s="268" t="s">
        <v>270</v>
      </c>
      <c r="AG210" s="269"/>
      <c r="AH210" s="108" t="s">
        <v>167</v>
      </c>
      <c r="AI210" s="269" t="s">
        <v>289</v>
      </c>
      <c r="AJ210" s="270"/>
      <c r="AK210" s="271">
        <v>4</v>
      </c>
      <c r="AL210" s="272"/>
      <c r="AM210" s="109" t="s">
        <v>162</v>
      </c>
      <c r="AN210" s="110" t="str">
        <f t="shared" si="535"/>
        <v>⑲：午前Ｃ（4ｈ）、</v>
      </c>
      <c r="AO210" s="113" t="str">
        <f t="shared" si="536"/>
        <v>⑲</v>
      </c>
      <c r="AP210" s="111">
        <v>0.25</v>
      </c>
      <c r="AQ210" s="111"/>
      <c r="AR210" s="112">
        <f t="shared" si="537"/>
        <v>0.25</v>
      </c>
      <c r="AS210" s="233"/>
      <c r="AT210" s="233"/>
      <c r="AU210" s="237"/>
      <c r="AV210" s="157"/>
      <c r="AW210" s="156"/>
    </row>
    <row r="211" spans="1:49" ht="15.95" customHeight="1">
      <c r="A211" s="9"/>
      <c r="C211" s="9"/>
      <c r="D211" s="9"/>
      <c r="E211" s="218" t="s">
        <v>230</v>
      </c>
      <c r="F211" s="273">
        <f t="shared" si="528"/>
        <v>0</v>
      </c>
      <c r="G211" s="274"/>
      <c r="I211" s="275">
        <f t="shared" si="529"/>
        <v>0</v>
      </c>
      <c r="J211" s="275"/>
      <c r="K211" s="275">
        <f t="shared" si="530"/>
        <v>0</v>
      </c>
      <c r="L211" s="275"/>
      <c r="M211" s="276">
        <f t="shared" si="531"/>
        <v>0</v>
      </c>
      <c r="N211" s="263"/>
      <c r="O211" s="96" t="s">
        <v>158</v>
      </c>
      <c r="P211" s="263">
        <f t="shared" si="532"/>
        <v>0</v>
      </c>
      <c r="Q211" s="264"/>
      <c r="R211" s="9"/>
      <c r="S211" s="277">
        <f t="shared" si="533"/>
        <v>0</v>
      </c>
      <c r="T211" s="278"/>
      <c r="U211" s="96" t="s">
        <v>168</v>
      </c>
      <c r="V211" s="263">
        <f t="shared" si="534"/>
        <v>0</v>
      </c>
      <c r="W211" s="264"/>
      <c r="X211" s="9"/>
      <c r="Y211" s="120" t="s">
        <v>203</v>
      </c>
      <c r="Z211" s="265"/>
      <c r="AA211" s="265"/>
      <c r="AB211" s="265"/>
      <c r="AC211" s="241" t="s">
        <v>175</v>
      </c>
      <c r="AD211" s="266" t="s">
        <v>176</v>
      </c>
      <c r="AE211" s="267"/>
      <c r="AF211" s="268" t="s">
        <v>265</v>
      </c>
      <c r="AG211" s="269"/>
      <c r="AH211" s="108" t="s">
        <v>148</v>
      </c>
      <c r="AI211" s="269" t="s">
        <v>290</v>
      </c>
      <c r="AJ211" s="270"/>
      <c r="AK211" s="271">
        <v>4</v>
      </c>
      <c r="AL211" s="272"/>
      <c r="AM211" s="109" t="s">
        <v>162</v>
      </c>
      <c r="AN211" s="110" t="str">
        <f t="shared" si="535"/>
        <v>⑳：午前Ｄ（4ｈ）、</v>
      </c>
      <c r="AO211" s="113" t="str">
        <f t="shared" si="536"/>
        <v>⑳</v>
      </c>
      <c r="AP211" s="111">
        <v>2.08</v>
      </c>
      <c r="AQ211" s="111"/>
      <c r="AR211" s="112">
        <f t="shared" si="537"/>
        <v>2.08</v>
      </c>
      <c r="AS211" s="233"/>
      <c r="AT211" s="233"/>
      <c r="AU211" s="237"/>
      <c r="AV211" s="157"/>
      <c r="AW211" s="156"/>
    </row>
    <row r="212" spans="1:49" ht="15.95" customHeight="1">
      <c r="A212" s="9"/>
      <c r="C212" s="9"/>
      <c r="D212" s="9"/>
      <c r="E212" s="218" t="s">
        <v>231</v>
      </c>
      <c r="F212" s="273">
        <f t="shared" si="528"/>
        <v>0</v>
      </c>
      <c r="G212" s="274"/>
      <c r="I212" s="275">
        <f t="shared" si="529"/>
        <v>0</v>
      </c>
      <c r="J212" s="275"/>
      <c r="K212" s="275">
        <f t="shared" si="530"/>
        <v>0</v>
      </c>
      <c r="L212" s="275"/>
      <c r="M212" s="276">
        <f t="shared" si="531"/>
        <v>0</v>
      </c>
      <c r="N212" s="263"/>
      <c r="O212" s="96" t="s">
        <v>168</v>
      </c>
      <c r="P212" s="263">
        <f t="shared" si="532"/>
        <v>0</v>
      </c>
      <c r="Q212" s="264"/>
      <c r="R212" s="9"/>
      <c r="S212" s="277">
        <f t="shared" si="533"/>
        <v>0</v>
      </c>
      <c r="T212" s="278"/>
      <c r="U212" s="96" t="s">
        <v>150</v>
      </c>
      <c r="V212" s="263">
        <f t="shared" si="534"/>
        <v>0</v>
      </c>
      <c r="W212" s="264"/>
      <c r="X212" s="9"/>
      <c r="Y212" s="120" t="s">
        <v>204</v>
      </c>
      <c r="Z212" s="265"/>
      <c r="AA212" s="265"/>
      <c r="AB212" s="265"/>
      <c r="AC212" s="241" t="s">
        <v>177</v>
      </c>
      <c r="AD212" s="266" t="s">
        <v>178</v>
      </c>
      <c r="AE212" s="267"/>
      <c r="AF212" s="268"/>
      <c r="AG212" s="269"/>
      <c r="AH212" s="108" t="s">
        <v>179</v>
      </c>
      <c r="AI212" s="269"/>
      <c r="AJ212" s="270"/>
      <c r="AK212" s="271"/>
      <c r="AL212" s="272"/>
      <c r="AM212" s="109" t="s">
        <v>180</v>
      </c>
      <c r="AN212" s="110" t="str">
        <f t="shared" si="535"/>
        <v>公：公休（ｈ）、</v>
      </c>
      <c r="AO212" s="113" t="str">
        <f t="shared" si="536"/>
        <v>公</v>
      </c>
      <c r="AP212" s="111"/>
      <c r="AQ212" s="111"/>
      <c r="AR212" s="112">
        <f t="shared" si="537"/>
        <v>0</v>
      </c>
      <c r="AS212" s="233"/>
      <c r="AT212" s="233"/>
      <c r="AU212" s="237"/>
      <c r="AV212" s="157"/>
      <c r="AW212" s="156"/>
    </row>
    <row r="213" spans="1:49" ht="15.95" customHeight="1">
      <c r="A213" s="9"/>
      <c r="C213" s="9"/>
      <c r="D213" s="9"/>
      <c r="E213" s="218" t="s">
        <v>232</v>
      </c>
      <c r="F213" s="273">
        <f t="shared" si="528"/>
        <v>0</v>
      </c>
      <c r="G213" s="274"/>
      <c r="I213" s="275">
        <f t="shared" si="529"/>
        <v>0</v>
      </c>
      <c r="J213" s="275"/>
      <c r="K213" s="275">
        <f t="shared" si="530"/>
        <v>0</v>
      </c>
      <c r="L213" s="275"/>
      <c r="M213" s="276">
        <f t="shared" si="531"/>
        <v>0</v>
      </c>
      <c r="N213" s="263"/>
      <c r="O213" s="96" t="s">
        <v>150</v>
      </c>
      <c r="P213" s="263">
        <f t="shared" si="532"/>
        <v>0</v>
      </c>
      <c r="Q213" s="264"/>
      <c r="R213" s="9"/>
      <c r="S213" s="277">
        <f t="shared" si="533"/>
        <v>0</v>
      </c>
      <c r="T213" s="278"/>
      <c r="U213" s="96" t="s">
        <v>150</v>
      </c>
      <c r="V213" s="263">
        <f t="shared" si="534"/>
        <v>0</v>
      </c>
      <c r="W213" s="264"/>
      <c r="X213" s="9"/>
      <c r="Y213" s="120" t="s">
        <v>205</v>
      </c>
      <c r="Z213" s="265"/>
      <c r="AA213" s="265"/>
      <c r="AB213" s="265"/>
      <c r="AC213" s="241" t="s">
        <v>71</v>
      </c>
      <c r="AD213" s="266" t="s">
        <v>181</v>
      </c>
      <c r="AE213" s="267"/>
      <c r="AF213" s="268"/>
      <c r="AG213" s="269"/>
      <c r="AH213" s="108" t="s">
        <v>179</v>
      </c>
      <c r="AI213" s="269"/>
      <c r="AJ213" s="270"/>
      <c r="AK213" s="271"/>
      <c r="AL213" s="272"/>
      <c r="AM213" s="109" t="s">
        <v>182</v>
      </c>
      <c r="AN213" s="110" t="str">
        <f t="shared" si="535"/>
        <v>有：有休（ｈ）、</v>
      </c>
      <c r="AO213" s="113" t="str">
        <f t="shared" si="536"/>
        <v>有</v>
      </c>
      <c r="AP213" s="111"/>
      <c r="AQ213" s="111"/>
      <c r="AR213" s="112">
        <f t="shared" si="537"/>
        <v>0</v>
      </c>
      <c r="AS213" s="233"/>
      <c r="AT213" s="233"/>
      <c r="AU213" s="237"/>
      <c r="AV213" s="157"/>
      <c r="AW213" s="156"/>
    </row>
    <row r="214" spans="1:49" ht="15.95" customHeight="1">
      <c r="A214" s="9"/>
      <c r="C214" s="9"/>
      <c r="D214" s="9"/>
      <c r="E214" s="218" t="s">
        <v>233</v>
      </c>
      <c r="F214" s="273">
        <f t="shared" si="528"/>
        <v>0</v>
      </c>
      <c r="G214" s="274"/>
      <c r="I214" s="275">
        <f t="shared" si="529"/>
        <v>0</v>
      </c>
      <c r="J214" s="275"/>
      <c r="K214" s="275">
        <f t="shared" si="530"/>
        <v>0</v>
      </c>
      <c r="L214" s="275"/>
      <c r="M214" s="276">
        <f t="shared" si="531"/>
        <v>0</v>
      </c>
      <c r="N214" s="263"/>
      <c r="O214" s="96" t="s">
        <v>158</v>
      </c>
      <c r="P214" s="263">
        <f t="shared" si="532"/>
        <v>0</v>
      </c>
      <c r="Q214" s="264"/>
      <c r="R214" s="9"/>
      <c r="S214" s="277">
        <f t="shared" si="533"/>
        <v>0</v>
      </c>
      <c r="T214" s="278"/>
      <c r="U214" s="96" t="s">
        <v>150</v>
      </c>
      <c r="V214" s="263">
        <f t="shared" si="534"/>
        <v>0</v>
      </c>
      <c r="W214" s="264"/>
      <c r="X214" s="9"/>
      <c r="Y214" s="120" t="s">
        <v>206</v>
      </c>
      <c r="Z214" s="265"/>
      <c r="AA214" s="265"/>
      <c r="AB214" s="265"/>
      <c r="AC214" s="241" t="s">
        <v>183</v>
      </c>
      <c r="AD214" s="266" t="s">
        <v>184</v>
      </c>
      <c r="AE214" s="267"/>
      <c r="AF214" s="268"/>
      <c r="AG214" s="269"/>
      <c r="AH214" s="108" t="s">
        <v>179</v>
      </c>
      <c r="AI214" s="269"/>
      <c r="AJ214" s="270"/>
      <c r="AK214" s="271"/>
      <c r="AL214" s="272"/>
      <c r="AM214" s="109" t="s">
        <v>180</v>
      </c>
      <c r="AN214" s="110" t="str">
        <f t="shared" si="535"/>
        <v>欠：欠勤（ｈ）、</v>
      </c>
      <c r="AO214" s="113" t="str">
        <f t="shared" si="536"/>
        <v>欠</v>
      </c>
      <c r="AP214" s="111"/>
      <c r="AQ214" s="111"/>
      <c r="AR214" s="112">
        <f t="shared" si="537"/>
        <v>0</v>
      </c>
      <c r="AS214" s="233"/>
      <c r="AT214" s="233"/>
      <c r="AU214" s="237"/>
      <c r="AV214" s="157"/>
      <c r="AW214" s="156"/>
    </row>
    <row r="215" spans="1:49" ht="15.95" customHeight="1">
      <c r="A215" s="9"/>
      <c r="C215" s="9"/>
      <c r="D215" s="9"/>
      <c r="E215" s="218"/>
      <c r="F215" s="273" t="str">
        <f t="shared" si="528"/>
        <v/>
      </c>
      <c r="G215" s="274"/>
      <c r="I215" s="275">
        <f t="shared" si="529"/>
        <v>0</v>
      </c>
      <c r="J215" s="275"/>
      <c r="K215" s="275">
        <f t="shared" si="530"/>
        <v>0</v>
      </c>
      <c r="L215" s="275"/>
      <c r="M215" s="276">
        <f t="shared" si="531"/>
        <v>0</v>
      </c>
      <c r="N215" s="263"/>
      <c r="O215" s="96" t="s">
        <v>139</v>
      </c>
      <c r="P215" s="263">
        <f t="shared" si="532"/>
        <v>0</v>
      </c>
      <c r="Q215" s="264"/>
      <c r="R215" s="9"/>
      <c r="S215" s="277">
        <f t="shared" si="533"/>
        <v>0</v>
      </c>
      <c r="T215" s="278"/>
      <c r="U215" s="96" t="s">
        <v>185</v>
      </c>
      <c r="V215" s="263">
        <f t="shared" si="534"/>
        <v>0</v>
      </c>
      <c r="W215" s="264"/>
      <c r="X215" s="9"/>
      <c r="Y215" s="120" t="s">
        <v>207</v>
      </c>
      <c r="Z215" s="265"/>
      <c r="AA215" s="265"/>
      <c r="AB215" s="265"/>
      <c r="AC215" s="241" t="s">
        <v>44</v>
      </c>
      <c r="AD215" s="266" t="s">
        <v>186</v>
      </c>
      <c r="AE215" s="267"/>
      <c r="AF215" s="268"/>
      <c r="AG215" s="269"/>
      <c r="AH215" s="108" t="s">
        <v>148</v>
      </c>
      <c r="AI215" s="269"/>
      <c r="AJ215" s="270"/>
      <c r="AK215" s="271"/>
      <c r="AL215" s="272"/>
      <c r="AM215" s="109" t="s">
        <v>153</v>
      </c>
      <c r="AN215" s="110" t="str">
        <f t="shared" si="535"/>
        <v>特：特休（ｈ）、</v>
      </c>
      <c r="AO215" s="113" t="str">
        <f t="shared" si="536"/>
        <v>特</v>
      </c>
      <c r="AP215" s="111"/>
      <c r="AQ215" s="111"/>
      <c r="AR215" s="112">
        <f t="shared" si="537"/>
        <v>0</v>
      </c>
      <c r="AS215" s="233"/>
      <c r="AT215" s="233"/>
      <c r="AU215" s="237"/>
      <c r="AV215" s="157"/>
      <c r="AW215" s="156"/>
    </row>
    <row r="216" spans="1:49" ht="15.95" customHeight="1">
      <c r="A216" s="9"/>
      <c r="C216" s="9"/>
      <c r="D216" s="9"/>
      <c r="E216" s="218"/>
      <c r="F216" s="273" t="str">
        <f t="shared" si="528"/>
        <v/>
      </c>
      <c r="G216" s="274"/>
      <c r="I216" s="275">
        <f t="shared" si="529"/>
        <v>0</v>
      </c>
      <c r="J216" s="275"/>
      <c r="K216" s="275">
        <f t="shared" si="530"/>
        <v>0</v>
      </c>
      <c r="L216" s="275"/>
      <c r="M216" s="276">
        <f t="shared" si="531"/>
        <v>0</v>
      </c>
      <c r="N216" s="263"/>
      <c r="O216" s="96" t="s">
        <v>150</v>
      </c>
      <c r="P216" s="263">
        <f t="shared" si="532"/>
        <v>0</v>
      </c>
      <c r="Q216" s="264"/>
      <c r="R216" s="9"/>
      <c r="S216" s="277">
        <f t="shared" si="533"/>
        <v>0</v>
      </c>
      <c r="T216" s="278"/>
      <c r="U216" s="96" t="s">
        <v>150</v>
      </c>
      <c r="V216" s="263">
        <f t="shared" si="534"/>
        <v>0</v>
      </c>
      <c r="W216" s="264"/>
      <c r="X216" s="9"/>
      <c r="Y216" s="120" t="s">
        <v>208</v>
      </c>
      <c r="Z216" s="265"/>
      <c r="AA216" s="265"/>
      <c r="AB216" s="265"/>
      <c r="AC216" s="241" t="s">
        <v>187</v>
      </c>
      <c r="AD216" s="266"/>
      <c r="AE216" s="267"/>
      <c r="AF216" s="268"/>
      <c r="AG216" s="269"/>
      <c r="AH216" s="108" t="s">
        <v>161</v>
      </c>
      <c r="AI216" s="269"/>
      <c r="AJ216" s="270"/>
      <c r="AK216" s="271"/>
      <c r="AL216" s="272"/>
      <c r="AM216" s="109" t="s">
        <v>153</v>
      </c>
      <c r="AN216" s="110" t="str">
        <f t="shared" si="535"/>
        <v>-：（ｈ）、</v>
      </c>
      <c r="AO216" s="113" t="str">
        <f t="shared" si="536"/>
        <v>-</v>
      </c>
      <c r="AP216" s="111"/>
      <c r="AQ216" s="111"/>
      <c r="AR216" s="112">
        <f t="shared" si="537"/>
        <v>0</v>
      </c>
      <c r="AS216" s="233"/>
      <c r="AT216" s="233"/>
      <c r="AU216" s="237"/>
      <c r="AV216" s="157"/>
      <c r="AW216" s="156"/>
    </row>
    <row r="217" spans="1:49" ht="15.95" customHeight="1">
      <c r="A217" s="9"/>
      <c r="C217" s="9"/>
      <c r="D217" s="9"/>
      <c r="E217" s="218"/>
      <c r="F217" s="273" t="str">
        <f t="shared" si="528"/>
        <v/>
      </c>
      <c r="G217" s="274"/>
      <c r="I217" s="275">
        <f t="shared" si="529"/>
        <v>0</v>
      </c>
      <c r="J217" s="275"/>
      <c r="K217" s="275">
        <f t="shared" si="530"/>
        <v>0</v>
      </c>
      <c r="L217" s="275"/>
      <c r="M217" s="276">
        <f t="shared" si="531"/>
        <v>0</v>
      </c>
      <c r="N217" s="263"/>
      <c r="O217" s="96" t="s">
        <v>150</v>
      </c>
      <c r="P217" s="263">
        <f t="shared" si="532"/>
        <v>0</v>
      </c>
      <c r="Q217" s="264"/>
      <c r="R217" s="9"/>
      <c r="S217" s="277">
        <f t="shared" si="533"/>
        <v>0</v>
      </c>
      <c r="T217" s="278"/>
      <c r="U217" s="96" t="s">
        <v>150</v>
      </c>
      <c r="V217" s="263">
        <f t="shared" si="534"/>
        <v>0</v>
      </c>
      <c r="W217" s="264"/>
      <c r="X217" s="9"/>
      <c r="Y217" s="120" t="s">
        <v>209</v>
      </c>
      <c r="Z217" s="265"/>
      <c r="AA217" s="265"/>
      <c r="AB217" s="265"/>
      <c r="AC217" s="241" t="s">
        <v>188</v>
      </c>
      <c r="AD217" s="266"/>
      <c r="AE217" s="267"/>
      <c r="AF217" s="268"/>
      <c r="AG217" s="269"/>
      <c r="AH217" s="108" t="s">
        <v>148</v>
      </c>
      <c r="AI217" s="269"/>
      <c r="AJ217" s="270"/>
      <c r="AK217" s="271"/>
      <c r="AL217" s="272"/>
      <c r="AM217" s="109" t="s">
        <v>153</v>
      </c>
      <c r="AN217" s="110" t="str">
        <f t="shared" si="535"/>
        <v>-：（ｈ）、</v>
      </c>
      <c r="AO217" s="113" t="str">
        <f t="shared" si="536"/>
        <v>-</v>
      </c>
      <c r="AP217" s="111"/>
      <c r="AQ217" s="111"/>
      <c r="AR217" s="112">
        <f t="shared" si="537"/>
        <v>0</v>
      </c>
      <c r="AS217" s="233"/>
      <c r="AT217" s="233"/>
      <c r="AU217" s="237"/>
      <c r="AV217" s="157"/>
      <c r="AW217" s="156"/>
    </row>
    <row r="218" spans="1:49" ht="15.95" customHeight="1">
      <c r="A218" s="9"/>
      <c r="C218" s="9"/>
      <c r="D218" s="9"/>
      <c r="E218" s="218"/>
      <c r="F218" s="273" t="str">
        <f t="shared" si="528"/>
        <v/>
      </c>
      <c r="G218" s="274"/>
      <c r="I218" s="275">
        <f t="shared" si="529"/>
        <v>0</v>
      </c>
      <c r="J218" s="275"/>
      <c r="K218" s="275">
        <f t="shared" si="530"/>
        <v>0</v>
      </c>
      <c r="L218" s="275"/>
      <c r="M218" s="276">
        <f t="shared" si="531"/>
        <v>0</v>
      </c>
      <c r="N218" s="263"/>
      <c r="O218" s="96" t="s">
        <v>150</v>
      </c>
      <c r="P218" s="263">
        <f t="shared" si="532"/>
        <v>0</v>
      </c>
      <c r="Q218" s="264"/>
      <c r="R218" s="9"/>
      <c r="S218" s="277">
        <f t="shared" si="533"/>
        <v>0</v>
      </c>
      <c r="T218" s="278"/>
      <c r="U218" s="96" t="s">
        <v>150</v>
      </c>
      <c r="V218" s="263">
        <f t="shared" si="534"/>
        <v>0</v>
      </c>
      <c r="W218" s="264"/>
      <c r="X218" s="9"/>
      <c r="Y218" s="120" t="s">
        <v>210</v>
      </c>
      <c r="Z218" s="265"/>
      <c r="AA218" s="265"/>
      <c r="AB218" s="265"/>
      <c r="AC218" s="241" t="s">
        <v>187</v>
      </c>
      <c r="AD218" s="266"/>
      <c r="AE218" s="267"/>
      <c r="AF218" s="268"/>
      <c r="AG218" s="269"/>
      <c r="AH218" s="108" t="s">
        <v>148</v>
      </c>
      <c r="AI218" s="269"/>
      <c r="AJ218" s="270"/>
      <c r="AK218" s="271"/>
      <c r="AL218" s="272"/>
      <c r="AM218" s="109" t="s">
        <v>153</v>
      </c>
      <c r="AN218" s="110" t="str">
        <f t="shared" si="535"/>
        <v>-：（ｈ）、</v>
      </c>
      <c r="AO218" s="113" t="str">
        <f t="shared" si="536"/>
        <v>-</v>
      </c>
      <c r="AP218" s="111"/>
      <c r="AQ218" s="111"/>
      <c r="AR218" s="112">
        <f t="shared" si="537"/>
        <v>0</v>
      </c>
      <c r="AS218" s="233"/>
      <c r="AT218" s="233"/>
      <c r="AU218" s="237"/>
      <c r="AV218" s="157"/>
      <c r="AW218" s="156"/>
    </row>
    <row r="219" spans="1:49" ht="15.95" customHeight="1">
      <c r="A219" s="9"/>
      <c r="C219" s="9"/>
      <c r="D219" s="9"/>
      <c r="E219" s="218"/>
      <c r="F219" s="273" t="str">
        <f t="shared" si="528"/>
        <v/>
      </c>
      <c r="G219" s="274"/>
      <c r="I219" s="275">
        <f t="shared" si="529"/>
        <v>0</v>
      </c>
      <c r="J219" s="275"/>
      <c r="K219" s="275">
        <f t="shared" si="530"/>
        <v>0</v>
      </c>
      <c r="L219" s="275"/>
      <c r="M219" s="276">
        <f t="shared" si="531"/>
        <v>0</v>
      </c>
      <c r="N219" s="263"/>
      <c r="O219" s="96" t="s">
        <v>150</v>
      </c>
      <c r="P219" s="263">
        <f t="shared" si="532"/>
        <v>0</v>
      </c>
      <c r="Q219" s="264"/>
      <c r="R219" s="9"/>
      <c r="S219" s="277">
        <f t="shared" si="533"/>
        <v>0</v>
      </c>
      <c r="T219" s="278"/>
      <c r="U219" s="96" t="s">
        <v>150</v>
      </c>
      <c r="V219" s="263">
        <f t="shared" si="534"/>
        <v>0</v>
      </c>
      <c r="W219" s="264"/>
      <c r="X219" s="9"/>
      <c r="Y219" s="120" t="s">
        <v>211</v>
      </c>
      <c r="Z219" s="265"/>
      <c r="AA219" s="265"/>
      <c r="AB219" s="265"/>
      <c r="AC219" s="241" t="s">
        <v>188</v>
      </c>
      <c r="AD219" s="266"/>
      <c r="AE219" s="267"/>
      <c r="AF219" s="268"/>
      <c r="AG219" s="269"/>
      <c r="AH219" s="108" t="s">
        <v>148</v>
      </c>
      <c r="AI219" s="269"/>
      <c r="AJ219" s="270"/>
      <c r="AK219" s="271"/>
      <c r="AL219" s="272"/>
      <c r="AM219" s="109" t="s">
        <v>153</v>
      </c>
      <c r="AN219" s="110" t="str">
        <f t="shared" si="535"/>
        <v>-：（ｈ）、</v>
      </c>
      <c r="AO219" s="113" t="str">
        <f t="shared" si="536"/>
        <v>-</v>
      </c>
      <c r="AP219" s="111"/>
      <c r="AQ219" s="111"/>
      <c r="AR219" s="112">
        <f t="shared" si="537"/>
        <v>0</v>
      </c>
      <c r="AS219" s="233"/>
      <c r="AT219" s="233"/>
      <c r="AU219" s="237"/>
      <c r="AV219" s="157"/>
      <c r="AW219" s="156"/>
    </row>
    <row r="220" spans="1:49" ht="15.95" customHeight="1">
      <c r="A220" s="9"/>
      <c r="B220" s="133"/>
      <c r="C220" s="9"/>
      <c r="D220" s="9"/>
      <c r="E220" s="245"/>
      <c r="F220" s="273" t="str">
        <f t="shared" ref="F220" si="538">IF(E220="","",COUNTIF($C$10:$C$141,E220))</f>
        <v/>
      </c>
      <c r="G220" s="274"/>
      <c r="H220" s="133"/>
      <c r="I220" s="275">
        <f t="shared" ref="I220" si="539">SUMIF($AN$10:$AN$141,E220,$AP$10:$AP$141)</f>
        <v>0</v>
      </c>
      <c r="J220" s="275"/>
      <c r="K220" s="275">
        <f t="shared" ref="K220" si="540">SUMIF($AN$10:$AN$141,E220,$AR$10:$AR$141)</f>
        <v>0</v>
      </c>
      <c r="L220" s="275"/>
      <c r="M220" s="276">
        <f t="shared" ref="M220" si="541">SUM(I220:L220)</f>
        <v>0</v>
      </c>
      <c r="N220" s="263"/>
      <c r="O220" s="96" t="s">
        <v>139</v>
      </c>
      <c r="P220" s="263">
        <f t="shared" ref="P220" si="542">ROUNDDOWN(SUM(M220),1)</f>
        <v>0</v>
      </c>
      <c r="Q220" s="264"/>
      <c r="R220" s="9"/>
      <c r="S220" s="277">
        <f t="shared" ref="S220" si="543">SUMIF($AN$10:$AN$141,E220,$AQ$10:$AQ$141)</f>
        <v>0</v>
      </c>
      <c r="T220" s="278"/>
      <c r="U220" s="96" t="s">
        <v>139</v>
      </c>
      <c r="V220" s="263">
        <f t="shared" ref="V220" si="544">ROUNDDOWN(SUM(S220),1)</f>
        <v>0</v>
      </c>
      <c r="W220" s="264"/>
      <c r="X220" s="9"/>
      <c r="Y220" s="120" t="s">
        <v>212</v>
      </c>
      <c r="Z220" s="265"/>
      <c r="AA220" s="265"/>
      <c r="AB220" s="265"/>
      <c r="AC220" s="241" t="s">
        <v>187</v>
      </c>
      <c r="AD220" s="266"/>
      <c r="AE220" s="267"/>
      <c r="AF220" s="268"/>
      <c r="AG220" s="269"/>
      <c r="AH220" s="108" t="s">
        <v>126</v>
      </c>
      <c r="AI220" s="269"/>
      <c r="AJ220" s="270"/>
      <c r="AK220" s="271"/>
      <c r="AL220" s="272"/>
      <c r="AM220" s="109" t="s">
        <v>127</v>
      </c>
      <c r="AN220" s="110" t="str">
        <f t="shared" ref="AN220" si="545">CONCATENATE(AC220,"：",AD220,"（",AK220,AM220,"）、")</f>
        <v>-：（ｈ）、</v>
      </c>
      <c r="AO220" s="113" t="str">
        <f t="shared" ref="AO220" si="546">IF(AC220="","",AC220)</f>
        <v>-</v>
      </c>
      <c r="AP220" s="111"/>
      <c r="AQ220" s="111"/>
      <c r="AR220" s="112">
        <f t="shared" ref="AR220" si="547">SUM(AP220:AQ220)</f>
        <v>0</v>
      </c>
      <c r="AS220" s="233"/>
      <c r="AT220" s="233"/>
      <c r="AU220" s="237"/>
      <c r="AV220" s="157"/>
      <c r="AW220" s="156"/>
    </row>
    <row r="221" spans="1:49" ht="15.95" customHeight="1">
      <c r="A221" s="9"/>
      <c r="C221" s="9"/>
      <c r="D221" s="9"/>
      <c r="E221" s="234"/>
      <c r="F221" s="257" t="str">
        <f t="shared" si="528"/>
        <v/>
      </c>
      <c r="G221" s="258"/>
      <c r="I221" s="259">
        <f t="shared" si="529"/>
        <v>0</v>
      </c>
      <c r="J221" s="259"/>
      <c r="K221" s="259">
        <f t="shared" si="530"/>
        <v>0</v>
      </c>
      <c r="L221" s="259"/>
      <c r="M221" s="260">
        <f t="shared" si="531"/>
        <v>0</v>
      </c>
      <c r="N221" s="247"/>
      <c r="O221" s="114" t="s">
        <v>150</v>
      </c>
      <c r="P221" s="247">
        <f t="shared" si="532"/>
        <v>0</v>
      </c>
      <c r="Q221" s="248"/>
      <c r="R221" s="9"/>
      <c r="S221" s="261">
        <f t="shared" si="533"/>
        <v>0</v>
      </c>
      <c r="T221" s="262"/>
      <c r="U221" s="114" t="s">
        <v>150</v>
      </c>
      <c r="V221" s="247">
        <f t="shared" si="534"/>
        <v>0</v>
      </c>
      <c r="W221" s="248"/>
      <c r="X221" s="9"/>
      <c r="Y221" s="120" t="s">
        <v>298</v>
      </c>
      <c r="Z221" s="249"/>
      <c r="AA221" s="249"/>
      <c r="AB221" s="249"/>
      <c r="AC221" s="242" t="s">
        <v>188</v>
      </c>
      <c r="AD221" s="250"/>
      <c r="AE221" s="251"/>
      <c r="AF221" s="252"/>
      <c r="AG221" s="253"/>
      <c r="AH221" s="115" t="s">
        <v>148</v>
      </c>
      <c r="AI221" s="253"/>
      <c r="AJ221" s="254"/>
      <c r="AK221" s="255"/>
      <c r="AL221" s="256"/>
      <c r="AM221" s="116" t="s">
        <v>153</v>
      </c>
      <c r="AN221" s="117" t="str">
        <f t="shared" si="535"/>
        <v>-：（ｈ）、</v>
      </c>
      <c r="AO221" s="113" t="str">
        <f t="shared" si="536"/>
        <v>-</v>
      </c>
      <c r="AP221" s="118"/>
      <c r="AQ221" s="118"/>
      <c r="AR221" s="119">
        <f t="shared" si="537"/>
        <v>0</v>
      </c>
      <c r="AS221" s="233"/>
      <c r="AT221" s="233"/>
      <c r="AU221" s="237"/>
      <c r="AV221" s="157"/>
      <c r="AW221" s="156"/>
    </row>
    <row r="222" spans="1:49">
      <c r="A222" s="9"/>
      <c r="D222" s="9"/>
      <c r="E222" s="9"/>
      <c r="AF222" s="246" t="s">
        <v>291</v>
      </c>
      <c r="AG222" s="246"/>
      <c r="AH222" s="246"/>
      <c r="AI222" s="246"/>
      <c r="AJ222" s="246"/>
      <c r="AS222" s="233"/>
      <c r="AT222" s="233"/>
      <c r="AU222" s="233"/>
    </row>
    <row r="223" spans="1:49">
      <c r="A223" s="9"/>
      <c r="D223" s="9"/>
      <c r="E223" s="9"/>
      <c r="F223" s="9"/>
      <c r="G223" s="9"/>
      <c r="H223" s="9"/>
      <c r="I223" s="9"/>
      <c r="J223" s="9"/>
      <c r="K223" s="9"/>
      <c r="L223" s="9"/>
      <c r="M223" s="9"/>
      <c r="N223" s="9"/>
      <c r="O223" s="9"/>
      <c r="P223" s="9"/>
      <c r="Q223" s="9"/>
      <c r="R223" s="9"/>
      <c r="S223" s="9"/>
      <c r="T223" s="9"/>
    </row>
    <row r="224" spans="1:49">
      <c r="A224" s="9"/>
      <c r="F224" s="9"/>
      <c r="G224" s="9"/>
      <c r="H224" s="9"/>
      <c r="I224" s="9"/>
      <c r="J224" s="9"/>
      <c r="K224" s="9"/>
      <c r="L224" s="9"/>
      <c r="M224" s="9"/>
      <c r="N224" s="9"/>
      <c r="O224" s="9"/>
      <c r="P224" s="9"/>
      <c r="Q224" s="9"/>
      <c r="R224" s="9"/>
      <c r="S224" s="9"/>
      <c r="T224" s="14"/>
      <c r="U224" s="9"/>
      <c r="V224" s="9"/>
      <c r="W224" s="9"/>
      <c r="X224" s="9"/>
    </row>
    <row r="225" spans="15:15">
      <c r="O225" s="9"/>
    </row>
  </sheetData>
  <mergeCells count="672">
    <mergeCell ref="AF221:AG221"/>
    <mergeCell ref="AI221:AJ221"/>
    <mergeCell ref="AK221:AL221"/>
    <mergeCell ref="AK219:AL219"/>
    <mergeCell ref="F221:G221"/>
    <mergeCell ref="I221:J221"/>
    <mergeCell ref="K221:L221"/>
    <mergeCell ref="M221:N221"/>
    <mergeCell ref="P221:Q221"/>
    <mergeCell ref="S221:T221"/>
    <mergeCell ref="V221:W221"/>
    <mergeCell ref="Z221:AB221"/>
    <mergeCell ref="AD221:AE221"/>
    <mergeCell ref="S219:T219"/>
    <mergeCell ref="V219:W219"/>
    <mergeCell ref="Z219:AB219"/>
    <mergeCell ref="AD219:AE219"/>
    <mergeCell ref="AF219:AG219"/>
    <mergeCell ref="AI219:AJ219"/>
    <mergeCell ref="AK218:AL218"/>
    <mergeCell ref="F219:G219"/>
    <mergeCell ref="I219:J219"/>
    <mergeCell ref="K219:L219"/>
    <mergeCell ref="M219:N219"/>
    <mergeCell ref="P219:Q219"/>
    <mergeCell ref="AF217:AG217"/>
    <mergeCell ref="AI217:AJ217"/>
    <mergeCell ref="AK217:AL217"/>
    <mergeCell ref="F218:G218"/>
    <mergeCell ref="I218:J218"/>
    <mergeCell ref="K218:L218"/>
    <mergeCell ref="M218:N218"/>
    <mergeCell ref="P218:Q218"/>
    <mergeCell ref="S218:T218"/>
    <mergeCell ref="V218:W218"/>
    <mergeCell ref="Z218:AB218"/>
    <mergeCell ref="AD218:AE218"/>
    <mergeCell ref="AF218:AG218"/>
    <mergeCell ref="AI218:AJ218"/>
    <mergeCell ref="F217:G217"/>
    <mergeCell ref="I217:J217"/>
    <mergeCell ref="K217:L217"/>
    <mergeCell ref="M217:N217"/>
    <mergeCell ref="P217:Q217"/>
    <mergeCell ref="S217:T217"/>
    <mergeCell ref="V217:W217"/>
    <mergeCell ref="Z217:AB217"/>
    <mergeCell ref="AD217:AE217"/>
    <mergeCell ref="V214:W214"/>
    <mergeCell ref="Z214:AB214"/>
    <mergeCell ref="AD214:AE214"/>
    <mergeCell ref="F216:G216"/>
    <mergeCell ref="I216:J216"/>
    <mergeCell ref="K216:L216"/>
    <mergeCell ref="M216:N216"/>
    <mergeCell ref="P216:Q216"/>
    <mergeCell ref="F215:G215"/>
    <mergeCell ref="I215:J215"/>
    <mergeCell ref="K215:L215"/>
    <mergeCell ref="M215:N215"/>
    <mergeCell ref="P215:Q215"/>
    <mergeCell ref="F214:G214"/>
    <mergeCell ref="I214:J214"/>
    <mergeCell ref="K214:L214"/>
    <mergeCell ref="M214:N214"/>
    <mergeCell ref="P214:Q214"/>
    <mergeCell ref="AK216:AL216"/>
    <mergeCell ref="S216:T216"/>
    <mergeCell ref="V216:W216"/>
    <mergeCell ref="Z216:AB216"/>
    <mergeCell ref="AD216:AE216"/>
    <mergeCell ref="AF216:AG216"/>
    <mergeCell ref="AI216:AJ216"/>
    <mergeCell ref="V212:W212"/>
    <mergeCell ref="Z212:AB212"/>
    <mergeCell ref="AD212:AE212"/>
    <mergeCell ref="AF214:AG214"/>
    <mergeCell ref="AI214:AJ214"/>
    <mergeCell ref="AK214:AL214"/>
    <mergeCell ref="S215:T215"/>
    <mergeCell ref="V215:W215"/>
    <mergeCell ref="Z215:AB215"/>
    <mergeCell ref="AD215:AE215"/>
    <mergeCell ref="AF215:AG215"/>
    <mergeCell ref="AI215:AJ215"/>
    <mergeCell ref="AK215:AL215"/>
    <mergeCell ref="S214:T214"/>
    <mergeCell ref="AF211:AG211"/>
    <mergeCell ref="AI211:AJ211"/>
    <mergeCell ref="AK211:AL211"/>
    <mergeCell ref="AF212:AG212"/>
    <mergeCell ref="AI212:AJ212"/>
    <mergeCell ref="AK212:AL212"/>
    <mergeCell ref="F213:G213"/>
    <mergeCell ref="I213:J213"/>
    <mergeCell ref="K213:L213"/>
    <mergeCell ref="M213:N213"/>
    <mergeCell ref="P213:Q213"/>
    <mergeCell ref="AK213:AL213"/>
    <mergeCell ref="S213:T213"/>
    <mergeCell ref="V213:W213"/>
    <mergeCell ref="Z213:AB213"/>
    <mergeCell ref="AD213:AE213"/>
    <mergeCell ref="AF213:AG213"/>
    <mergeCell ref="AI213:AJ213"/>
    <mergeCell ref="F212:G212"/>
    <mergeCell ref="I212:J212"/>
    <mergeCell ref="K212:L212"/>
    <mergeCell ref="M212:N212"/>
    <mergeCell ref="P212:Q212"/>
    <mergeCell ref="S212:T212"/>
    <mergeCell ref="F211:G211"/>
    <mergeCell ref="I211:J211"/>
    <mergeCell ref="K211:L211"/>
    <mergeCell ref="M211:N211"/>
    <mergeCell ref="P211:Q211"/>
    <mergeCell ref="S211:T211"/>
    <mergeCell ref="V211:W211"/>
    <mergeCell ref="Z211:AB211"/>
    <mergeCell ref="AD211:AE211"/>
    <mergeCell ref="V208:W208"/>
    <mergeCell ref="Z208:AB208"/>
    <mergeCell ref="AD208:AE208"/>
    <mergeCell ref="F210:G210"/>
    <mergeCell ref="I210:J210"/>
    <mergeCell ref="K210:L210"/>
    <mergeCell ref="M210:N210"/>
    <mergeCell ref="P210:Q210"/>
    <mergeCell ref="AK210:AL210"/>
    <mergeCell ref="S210:T210"/>
    <mergeCell ref="V210:W210"/>
    <mergeCell ref="Z210:AB210"/>
    <mergeCell ref="AD210:AE210"/>
    <mergeCell ref="AF210:AG210"/>
    <mergeCell ref="AI210:AJ210"/>
    <mergeCell ref="V206:W206"/>
    <mergeCell ref="Z206:AB206"/>
    <mergeCell ref="AD206:AE206"/>
    <mergeCell ref="AF208:AG208"/>
    <mergeCell ref="AI208:AJ208"/>
    <mergeCell ref="AK208:AL208"/>
    <mergeCell ref="F209:G209"/>
    <mergeCell ref="I209:J209"/>
    <mergeCell ref="K209:L209"/>
    <mergeCell ref="M209:N209"/>
    <mergeCell ref="P209:Q209"/>
    <mergeCell ref="S209:T209"/>
    <mergeCell ref="V209:W209"/>
    <mergeCell ref="Z209:AB209"/>
    <mergeCell ref="AD209:AE209"/>
    <mergeCell ref="AF209:AG209"/>
    <mergeCell ref="AI209:AJ209"/>
    <mergeCell ref="AK209:AL209"/>
    <mergeCell ref="F208:G208"/>
    <mergeCell ref="I208:J208"/>
    <mergeCell ref="K208:L208"/>
    <mergeCell ref="M208:N208"/>
    <mergeCell ref="P208:Q208"/>
    <mergeCell ref="S208:T208"/>
    <mergeCell ref="AF205:AG205"/>
    <mergeCell ref="AI205:AJ205"/>
    <mergeCell ref="AK205:AL205"/>
    <mergeCell ref="AF206:AG206"/>
    <mergeCell ref="AI206:AJ206"/>
    <mergeCell ref="AK206:AL206"/>
    <mergeCell ref="F207:G207"/>
    <mergeCell ref="I207:J207"/>
    <mergeCell ref="K207:L207"/>
    <mergeCell ref="M207:N207"/>
    <mergeCell ref="P207:Q207"/>
    <mergeCell ref="AK207:AL207"/>
    <mergeCell ref="S207:T207"/>
    <mergeCell ref="V207:W207"/>
    <mergeCell ref="Z207:AB207"/>
    <mergeCell ref="AD207:AE207"/>
    <mergeCell ref="AF207:AG207"/>
    <mergeCell ref="AI207:AJ207"/>
    <mergeCell ref="F206:G206"/>
    <mergeCell ref="I206:J206"/>
    <mergeCell ref="K206:L206"/>
    <mergeCell ref="M206:N206"/>
    <mergeCell ref="P206:Q206"/>
    <mergeCell ref="S206:T206"/>
    <mergeCell ref="F205:G205"/>
    <mergeCell ref="I205:J205"/>
    <mergeCell ref="K205:L205"/>
    <mergeCell ref="M205:N205"/>
    <mergeCell ref="P205:Q205"/>
    <mergeCell ref="S205:T205"/>
    <mergeCell ref="V205:W205"/>
    <mergeCell ref="Z205:AB205"/>
    <mergeCell ref="AD205:AE205"/>
    <mergeCell ref="V202:W202"/>
    <mergeCell ref="Z202:AB202"/>
    <mergeCell ref="AD202:AE202"/>
    <mergeCell ref="F204:G204"/>
    <mergeCell ref="I204:J204"/>
    <mergeCell ref="K204:L204"/>
    <mergeCell ref="M204:N204"/>
    <mergeCell ref="P204:Q204"/>
    <mergeCell ref="AK204:AL204"/>
    <mergeCell ref="S204:T204"/>
    <mergeCell ref="V204:W204"/>
    <mergeCell ref="Z204:AB204"/>
    <mergeCell ref="AD204:AE204"/>
    <mergeCell ref="AF204:AG204"/>
    <mergeCell ref="AI204:AJ204"/>
    <mergeCell ref="V200:W200"/>
    <mergeCell ref="Z200:AB200"/>
    <mergeCell ref="AD200:AE200"/>
    <mergeCell ref="AF202:AG202"/>
    <mergeCell ref="AI202:AJ202"/>
    <mergeCell ref="AK202:AL202"/>
    <mergeCell ref="F203:G203"/>
    <mergeCell ref="I203:J203"/>
    <mergeCell ref="K203:L203"/>
    <mergeCell ref="M203:N203"/>
    <mergeCell ref="P203:Q203"/>
    <mergeCell ref="S203:T203"/>
    <mergeCell ref="V203:W203"/>
    <mergeCell ref="Z203:AB203"/>
    <mergeCell ref="AD203:AE203"/>
    <mergeCell ref="AF203:AG203"/>
    <mergeCell ref="AI203:AJ203"/>
    <mergeCell ref="AK203:AL203"/>
    <mergeCell ref="F202:G202"/>
    <mergeCell ref="I202:J202"/>
    <mergeCell ref="K202:L202"/>
    <mergeCell ref="M202:N202"/>
    <mergeCell ref="P202:Q202"/>
    <mergeCell ref="S202:T202"/>
    <mergeCell ref="AF199:AG199"/>
    <mergeCell ref="AI199:AJ199"/>
    <mergeCell ref="AK199:AL199"/>
    <mergeCell ref="AF200:AG200"/>
    <mergeCell ref="AI200:AJ200"/>
    <mergeCell ref="AK200:AL200"/>
    <mergeCell ref="F201:G201"/>
    <mergeCell ref="I201:J201"/>
    <mergeCell ref="K201:L201"/>
    <mergeCell ref="M201:N201"/>
    <mergeCell ref="P201:Q201"/>
    <mergeCell ref="AK201:AL201"/>
    <mergeCell ref="S201:T201"/>
    <mergeCell ref="V201:W201"/>
    <mergeCell ref="Z201:AB201"/>
    <mergeCell ref="AD201:AE201"/>
    <mergeCell ref="AF201:AG201"/>
    <mergeCell ref="AI201:AJ201"/>
    <mergeCell ref="F200:G200"/>
    <mergeCell ref="I200:J200"/>
    <mergeCell ref="K200:L200"/>
    <mergeCell ref="M200:N200"/>
    <mergeCell ref="P200:Q200"/>
    <mergeCell ref="S200:T200"/>
    <mergeCell ref="F199:G199"/>
    <mergeCell ref="I199:J199"/>
    <mergeCell ref="K199:L199"/>
    <mergeCell ref="M199:N199"/>
    <mergeCell ref="P199:Q199"/>
    <mergeCell ref="S199:T199"/>
    <mergeCell ref="V199:W199"/>
    <mergeCell ref="Z199:AB199"/>
    <mergeCell ref="AD199:AE199"/>
    <mergeCell ref="AF197:AG197"/>
    <mergeCell ref="AI197:AJ197"/>
    <mergeCell ref="AK197:AL197"/>
    <mergeCell ref="F198:G198"/>
    <mergeCell ref="I198:J198"/>
    <mergeCell ref="K198:L198"/>
    <mergeCell ref="M198:N198"/>
    <mergeCell ref="P198:Q198"/>
    <mergeCell ref="AK198:AL198"/>
    <mergeCell ref="S198:T198"/>
    <mergeCell ref="V198:W198"/>
    <mergeCell ref="Z198:AB198"/>
    <mergeCell ref="AD198:AE198"/>
    <mergeCell ref="AF198:AG198"/>
    <mergeCell ref="AI198:AJ198"/>
    <mergeCell ref="F197:G197"/>
    <mergeCell ref="I197:J197"/>
    <mergeCell ref="K197:L197"/>
    <mergeCell ref="M197:N197"/>
    <mergeCell ref="P197:Q197"/>
    <mergeCell ref="S197:T197"/>
    <mergeCell ref="V197:W197"/>
    <mergeCell ref="Z197:AB197"/>
    <mergeCell ref="AD197:AE197"/>
    <mergeCell ref="G192:H192"/>
    <mergeCell ref="I192:J192"/>
    <mergeCell ref="L192:M192"/>
    <mergeCell ref="N192:O192"/>
    <mergeCell ref="Q192:R192"/>
    <mergeCell ref="Z192:AB193"/>
    <mergeCell ref="AF196:AJ196"/>
    <mergeCell ref="AK196:AM196"/>
    <mergeCell ref="AP196:AR196"/>
    <mergeCell ref="C140:C141"/>
    <mergeCell ref="D140:D141"/>
    <mergeCell ref="E140:E141"/>
    <mergeCell ref="C143:E143"/>
    <mergeCell ref="C192:E193"/>
    <mergeCell ref="B136:B137"/>
    <mergeCell ref="C136:C137"/>
    <mergeCell ref="D136:D137"/>
    <mergeCell ref="E136:E137"/>
    <mergeCell ref="B138:B139"/>
    <mergeCell ref="C138:C139"/>
    <mergeCell ref="D138:D139"/>
    <mergeCell ref="E138:E139"/>
    <mergeCell ref="C151:E151"/>
    <mergeCell ref="C169:E169"/>
    <mergeCell ref="C170:E170"/>
    <mergeCell ref="C171:E171"/>
    <mergeCell ref="C172:E172"/>
    <mergeCell ref="C173:E173"/>
    <mergeCell ref="C175:E175"/>
    <mergeCell ref="B132:B133"/>
    <mergeCell ref="C132:C133"/>
    <mergeCell ref="D132:D133"/>
    <mergeCell ref="E132:E133"/>
    <mergeCell ref="B134:B135"/>
    <mergeCell ref="C134:C135"/>
    <mergeCell ref="D134:D135"/>
    <mergeCell ref="E134:E135"/>
    <mergeCell ref="B128:B129"/>
    <mergeCell ref="C128:C129"/>
    <mergeCell ref="D128:D129"/>
    <mergeCell ref="E128:E129"/>
    <mergeCell ref="B130:B131"/>
    <mergeCell ref="C130:C131"/>
    <mergeCell ref="D130:D131"/>
    <mergeCell ref="E130:E131"/>
    <mergeCell ref="B124:B125"/>
    <mergeCell ref="C124:C125"/>
    <mergeCell ref="D124:D125"/>
    <mergeCell ref="E124:E125"/>
    <mergeCell ref="B126:B127"/>
    <mergeCell ref="C126:C127"/>
    <mergeCell ref="D126:D127"/>
    <mergeCell ref="E126:E127"/>
    <mergeCell ref="B120:B121"/>
    <mergeCell ref="C120:C121"/>
    <mergeCell ref="D120:D121"/>
    <mergeCell ref="E120:E121"/>
    <mergeCell ref="B122:B123"/>
    <mergeCell ref="C122:C123"/>
    <mergeCell ref="D122:D123"/>
    <mergeCell ref="E122:E123"/>
    <mergeCell ref="B116:B117"/>
    <mergeCell ref="C116:C117"/>
    <mergeCell ref="D116:D117"/>
    <mergeCell ref="E116:E117"/>
    <mergeCell ref="B118:B119"/>
    <mergeCell ref="C118:C119"/>
    <mergeCell ref="D118:D119"/>
    <mergeCell ref="E118:E119"/>
    <mergeCell ref="B112:B113"/>
    <mergeCell ref="C112:C113"/>
    <mergeCell ref="D112:D113"/>
    <mergeCell ref="E112:E113"/>
    <mergeCell ref="B114:B115"/>
    <mergeCell ref="C114:C115"/>
    <mergeCell ref="D114:D115"/>
    <mergeCell ref="E114:E115"/>
    <mergeCell ref="B108:B109"/>
    <mergeCell ref="C108:C109"/>
    <mergeCell ref="D108:D109"/>
    <mergeCell ref="E108:E109"/>
    <mergeCell ref="B110:B111"/>
    <mergeCell ref="C110:C111"/>
    <mergeCell ref="D110:D111"/>
    <mergeCell ref="E110:E111"/>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AQ1:AR1"/>
    <mergeCell ref="B12:B13"/>
    <mergeCell ref="C12:C13"/>
    <mergeCell ref="D12:D13"/>
    <mergeCell ref="E12:E13"/>
    <mergeCell ref="B14:B15"/>
    <mergeCell ref="C14:C15"/>
    <mergeCell ref="D14:D15"/>
    <mergeCell ref="E14:E15"/>
    <mergeCell ref="AL7:AL9"/>
    <mergeCell ref="AN7:AR8"/>
    <mergeCell ref="B10:B11"/>
    <mergeCell ref="C10:C11"/>
    <mergeCell ref="D10:D11"/>
    <mergeCell ref="E10:E11"/>
    <mergeCell ref="J2:K2"/>
    <mergeCell ref="O2:P2"/>
    <mergeCell ref="D7:D9"/>
    <mergeCell ref="G7:M7"/>
    <mergeCell ref="N7:T7"/>
    <mergeCell ref="U7:AA7"/>
    <mergeCell ref="AB7:AH7"/>
    <mergeCell ref="AI7:AK7"/>
    <mergeCell ref="E4:AK5"/>
    <mergeCell ref="AF222:AJ222"/>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L193:M193"/>
    <mergeCell ref="N193:O193"/>
    <mergeCell ref="F196:G196"/>
    <mergeCell ref="I196:J196"/>
    <mergeCell ref="K196:L196"/>
    <mergeCell ref="M196:Q196"/>
    <mergeCell ref="AN151:AO151"/>
    <mergeCell ref="C150:F150"/>
    <mergeCell ref="AN150:AO150"/>
    <mergeCell ref="AN149:AO149"/>
    <mergeCell ref="AN152:AO152"/>
    <mergeCell ref="AN153:AO153"/>
    <mergeCell ref="AN154:AO154"/>
    <mergeCell ref="AN155:AO155"/>
    <mergeCell ref="AN156:AO156"/>
    <mergeCell ref="AN175:AO175"/>
    <mergeCell ref="AN157:AO157"/>
    <mergeCell ref="AN158:AO158"/>
    <mergeCell ref="AN159:AO159"/>
    <mergeCell ref="AN160:AO160"/>
    <mergeCell ref="AN161:AO161"/>
    <mergeCell ref="AN162:AO162"/>
    <mergeCell ref="AN163:AO163"/>
    <mergeCell ref="AN164:AO164"/>
    <mergeCell ref="AN165:AO165"/>
    <mergeCell ref="AN176:AO176"/>
    <mergeCell ref="F220:G220"/>
    <mergeCell ref="I220:J220"/>
    <mergeCell ref="K220:L220"/>
    <mergeCell ref="M220:N220"/>
    <mergeCell ref="P220:Q220"/>
    <mergeCell ref="S220:T220"/>
    <mergeCell ref="V220:W220"/>
    <mergeCell ref="Z220:AB220"/>
    <mergeCell ref="AD220:AE220"/>
    <mergeCell ref="AF220:AG220"/>
    <mergeCell ref="AI220:AJ220"/>
    <mergeCell ref="AK220:AL220"/>
    <mergeCell ref="AI176:AM176"/>
    <mergeCell ref="AM192:AM193"/>
    <mergeCell ref="S196:W196"/>
    <mergeCell ref="Z196:AB196"/>
    <mergeCell ref="AC196:AE196"/>
    <mergeCell ref="AC192:AC193"/>
    <mergeCell ref="AD192:AE193"/>
    <mergeCell ref="AF192:AG193"/>
    <mergeCell ref="AH192:AH193"/>
    <mergeCell ref="AI192:AJ193"/>
    <mergeCell ref="AK192:AL193"/>
    <mergeCell ref="AD148:AE148"/>
    <mergeCell ref="AG148:AH148"/>
    <mergeCell ref="AJ148:AK148"/>
    <mergeCell ref="Y146:AB146"/>
    <mergeCell ref="AD146:AL147"/>
    <mergeCell ref="C174:E174"/>
    <mergeCell ref="AN174:AO174"/>
    <mergeCell ref="G148:I148"/>
    <mergeCell ref="L147:O147"/>
    <mergeCell ref="M148:N148"/>
    <mergeCell ref="Q148:R148"/>
    <mergeCell ref="U148:V148"/>
    <mergeCell ref="F147:I147"/>
    <mergeCell ref="S147:W147"/>
    <mergeCell ref="Y148:AA148"/>
    <mergeCell ref="Y147:AB147"/>
    <mergeCell ref="AN166:AO166"/>
    <mergeCell ref="AN167:AO167"/>
    <mergeCell ref="AN168:AO168"/>
    <mergeCell ref="AN169:AO169"/>
    <mergeCell ref="AN170:AO170"/>
    <mergeCell ref="AN171:AO171"/>
    <mergeCell ref="AN172:AO172"/>
    <mergeCell ref="AN173:AO173"/>
  </mergeCells>
  <phoneticPr fontId="1"/>
  <dataValidations count="3">
    <dataValidation type="list" allowBlank="1" showInputMessage="1" showErrorMessage="1" sqref="C10:C141">
      <formula1>$E$197:$E$221</formula1>
    </dataValidation>
    <dataValidation type="list" allowBlank="1"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s>
  <printOptions horizontalCentered="1"/>
  <pageMargins left="0.19685039370078741" right="0.19685039370078741" top="0.78740157480314965" bottom="0.78740157480314965" header="0.31496062992125984" footer="0.31496062992125984"/>
  <pageSetup paperSize="9" scale="76" orientation="landscape" r:id="rId1"/>
  <rowBreaks count="2" manualBreakCount="2">
    <brk id="43" max="44" man="1"/>
    <brk id="177"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勤務表（操作例）</vt:lpstr>
      <vt:lpstr>〇月分</vt:lpstr>
      <vt:lpstr>4月分</vt:lpstr>
      <vt:lpstr>5月分</vt:lpstr>
      <vt:lpstr>6月分</vt:lpstr>
      <vt:lpstr>7月分</vt:lpstr>
      <vt:lpstr>8月分</vt:lpstr>
      <vt:lpstr>9月分</vt:lpstr>
      <vt:lpstr>10月分</vt:lpstr>
      <vt:lpstr>11月分</vt:lpstr>
      <vt:lpstr>12月分</vt:lpstr>
      <vt:lpstr>1月分</vt:lpstr>
      <vt:lpstr>2月分</vt:lpstr>
      <vt:lpstr>3月分</vt:lpstr>
      <vt:lpstr>〇月分!Print_Area</vt:lpstr>
      <vt:lpstr>'勤務表（操作例）'!Print_Area</vt:lpstr>
      <vt:lpstr>〇月分!Print_Titles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2019-11-22T08:28:57Z</cp:lastPrinted>
  <dcterms:created xsi:type="dcterms:W3CDTF">2017-09-04T02:52:35Z</dcterms:created>
  <dcterms:modified xsi:type="dcterms:W3CDTF">2021-11-01T02:11:16Z</dcterms:modified>
</cp:coreProperties>
</file>