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２．老健\HP用\"/>
    </mc:Choice>
  </mc:AlternateContent>
  <xr:revisionPtr revIDLastSave="0" documentId="13_ncr:1_{E733C31C-CD98-4EB4-8A75-D2FB540A68E0}" xr6:coauthVersionLast="47" xr6:coauthVersionMax="47" xr10:uidLastSave="{00000000-0000-0000-0000-000000000000}"/>
  <bookViews>
    <workbookView xWindow="-108" yWindow="-108" windowWidth="23256" windowHeight="14160" tabRatio="870" xr2:uid="{00000000-000D-0000-FFFF-FFFF00000000}"/>
  </bookViews>
  <sheets>
    <sheet name="届出項目・必要書類" sheetId="172" r:id="rId1"/>
    <sheet name="宛先" sheetId="178" r:id="rId2"/>
    <sheet name="別紙様式第一号（五）" sheetId="209" r:id="rId3"/>
    <sheet name="別紙様式第一号（九）" sheetId="204" r:id="rId4"/>
    <sheet name="別紙様式第一号（十）" sheetId="191" r:id="rId5"/>
    <sheet name="付表第一号（十六）" sheetId="195" r:id="rId6"/>
    <sheet name="（参考）付表第一号（十六）" sheetId="196" r:id="rId7"/>
    <sheet name="付表第一号（七）" sheetId="192" r:id="rId8"/>
    <sheet name="付表第一号（十一）" sheetId="193" r:id="rId9"/>
    <sheet name="（参考）付表第一号（十一）" sheetId="194" r:id="rId10"/>
    <sheet name="標準様式１" sheetId="205" r:id="rId11"/>
    <sheet name="標準様式１（シフト記号表）" sheetId="206" r:id="rId12"/>
    <sheet name="標準様式６" sheetId="207" r:id="rId13"/>
    <sheet name="標準様式７" sheetId="203" r:id="rId14"/>
    <sheet name="別紙１" sheetId="208" r:id="rId15"/>
    <sheet name="参考1" sheetId="175" r:id="rId16"/>
    <sheet name="参考2" sheetId="176" r:id="rId17"/>
    <sheet name="参考3" sheetId="177" r:id="rId18"/>
    <sheet name="参考4" sheetId="181" r:id="rId19"/>
    <sheet name="参考5" sheetId="170" r:id="rId20"/>
    <sheet name="参考6" sheetId="179" r:id="rId21"/>
    <sheet name="別紙●24" sheetId="66" state="hidden" r:id="rId22"/>
  </sheets>
  <externalReferences>
    <externalReference r:id="rId23"/>
  </externalReferences>
  <definedNames>
    <definedName name="【記載例】シフト記号" localSheetId="14">#REF!</definedName>
    <definedName name="【記載例】シフト記号">#REF!</definedName>
    <definedName name="【記載例】シフト記号表" localSheetId="12">#REF!</definedName>
    <definedName name="【記載例】シフト記号表" localSheetId="14">#REF!</definedName>
    <definedName name="【記載例】シフト記号表">'[1]【記載例】シフト記号表（勤務時間帯）'!$C$6:$C$47</definedName>
    <definedName name="_xlnm.Print_Area" localSheetId="9">'（参考）付表第一号（十一）'!$A$1:$AA$27</definedName>
    <definedName name="_xlnm.Print_Area" localSheetId="6">'（参考）付表第一号（十六）'!$A$1:$R$42</definedName>
    <definedName name="_xlnm.Print_Area" localSheetId="1">宛先!$A$1:$C$11</definedName>
    <definedName name="_xlnm.Print_Area" localSheetId="15">参考1!$A$1:$G$55</definedName>
    <definedName name="_xlnm.Print_Area" localSheetId="16">参考2!$A$1:$K$28</definedName>
    <definedName name="_xlnm.Print_Area" localSheetId="17">参考3!$A$1:$H$24</definedName>
    <definedName name="_xlnm.Print_Area" localSheetId="18">参考4!$A$1:$Q$53</definedName>
    <definedName name="_xlnm.Print_Area" localSheetId="19">参考5!$A$1:$AB$46</definedName>
    <definedName name="_xlnm.Print_Area" localSheetId="20">参考6!$A$1:$AN$55</definedName>
    <definedName name="_xlnm.Print_Area" localSheetId="0">届出項目・必要書類!$A$1:$G$141</definedName>
    <definedName name="_xlnm.Print_Area" localSheetId="12">標準様式６!$A$1:$N$57</definedName>
    <definedName name="_xlnm.Print_Area" localSheetId="7">'付表第一号（七）'!$A$1:$AH$62</definedName>
    <definedName name="_xlnm.Print_Area" localSheetId="8">'付表第一号（十一）'!$A$1:$AA$49</definedName>
    <definedName name="_xlnm.Print_Area" localSheetId="5">'付表第一号（十六）'!$A$1:$R$112</definedName>
    <definedName name="_xlnm.Print_Area" localSheetId="21">別紙●24!$A$1:$AM$77</definedName>
    <definedName name="_xlnm.Print_Area" localSheetId="14">別紙１!$B$1:$AO$71</definedName>
    <definedName name="_xlnm.Print_Area" localSheetId="3">'別紙様式第一号（九）'!$A$1:$AK$54</definedName>
    <definedName name="_xlnm.Print_Area" localSheetId="2">'別紙様式第一号（五）'!$A$1:$AJ$61</definedName>
    <definedName name="_xlnm.Print_Area" localSheetId="4">'別紙様式第一号（十）'!$A$1:$AK$44</definedName>
    <definedName name="_xlnm.Print_Titles" localSheetId="0">届出項目・必要書類!$34:$34</definedName>
    <definedName name="シフト記号表" localSheetId="12">#REF!</definedName>
    <definedName name="シフト記号表" localSheetId="14">#REF!</definedName>
    <definedName name="シフト記号表">'[1]シフト記号表（従来型・ユニット型共通）'!$C$6:$C$47</definedName>
    <definedName name="その他の従業者" localSheetId="14">#REF!</definedName>
    <definedName name="その他の従業者">#REF!</definedName>
    <definedName name="医師" localSheetId="14">#REF!</definedName>
    <definedName name="医師">#REF!</definedName>
    <definedName name="栄養士" localSheetId="14">#REF!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 localSheetId="12">#REF!</definedName>
    <definedName name="職種" localSheetId="14">#REF!</definedName>
    <definedName name="職種">'[1]プルダウン・リスト（従来型・ユニット型共通）'!$C$21:$Q$21</definedName>
    <definedName name="診療放射線技師">#REF!</definedName>
    <definedName name="調理員" localSheetId="14">#REF!</definedName>
    <definedName name="調理員">#REF!</definedName>
    <definedName name="薬剤師" localSheetId="14">#REF!</definedName>
    <definedName name="薬剤師">#REF!</definedName>
    <definedName name="理学療法士" localSheetId="14">#REF!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 i="179" l="1"/>
  <c r="AL4" i="179"/>
  <c r="L47" i="206" l="1"/>
  <c r="D47" i="206"/>
  <c r="L46" i="206"/>
  <c r="L45" i="206"/>
  <c r="L44" i="206"/>
  <c r="D44" i="206"/>
  <c r="L43" i="206"/>
  <c r="L42" i="206"/>
  <c r="L41" i="206"/>
  <c r="D41" i="206"/>
  <c r="L40" i="206"/>
  <c r="L39" i="206"/>
  <c r="D38" i="206"/>
  <c r="D37" i="206"/>
  <c r="D36" i="206"/>
  <c r="D35" i="206"/>
  <c r="D34" i="206"/>
  <c r="D33" i="206"/>
  <c r="D32" i="206"/>
  <c r="D31" i="206"/>
  <c r="D30" i="206"/>
  <c r="D29" i="206"/>
  <c r="D28" i="206"/>
  <c r="D27" i="206"/>
  <c r="D26" i="206"/>
  <c r="D25" i="206"/>
  <c r="D24" i="206"/>
  <c r="D23" i="206"/>
  <c r="L22" i="206"/>
  <c r="D22" i="206"/>
  <c r="L21" i="206"/>
  <c r="D21" i="206"/>
  <c r="L20" i="206"/>
  <c r="D20" i="206"/>
  <c r="L19" i="206"/>
  <c r="D19" i="206"/>
  <c r="L18" i="206"/>
  <c r="D18" i="206"/>
  <c r="L17" i="206"/>
  <c r="D17" i="206"/>
  <c r="L16" i="206"/>
  <c r="D16" i="206"/>
  <c r="L15" i="206"/>
  <c r="D15" i="206"/>
  <c r="L14" i="206"/>
  <c r="D14" i="206"/>
  <c r="L13" i="206"/>
  <c r="D13" i="206"/>
  <c r="L12" i="206"/>
  <c r="D12" i="206"/>
  <c r="L11" i="206"/>
  <c r="D11" i="206"/>
  <c r="L10" i="206"/>
  <c r="D10" i="206"/>
  <c r="L9" i="206"/>
  <c r="D9" i="206"/>
  <c r="L8" i="206"/>
  <c r="D8" i="206"/>
  <c r="L7" i="206"/>
  <c r="D7" i="206"/>
  <c r="L6" i="206"/>
  <c r="D6" i="206"/>
  <c r="BB74" i="205"/>
  <c r="BD74" i="205" s="1"/>
  <c r="BA74" i="205"/>
  <c r="AZ74" i="205"/>
  <c r="AY74" i="205"/>
  <c r="AX74" i="205"/>
  <c r="AW74" i="205"/>
  <c r="AV74" i="205"/>
  <c r="AU74" i="205"/>
  <c r="AT74" i="205"/>
  <c r="AS74" i="205"/>
  <c r="AR74" i="205"/>
  <c r="AQ74" i="205"/>
  <c r="AP74" i="205"/>
  <c r="AO74" i="205"/>
  <c r="AN74" i="205"/>
  <c r="AM74" i="205"/>
  <c r="AL74" i="205"/>
  <c r="AK74" i="205"/>
  <c r="AJ74" i="205"/>
  <c r="AI74" i="205"/>
  <c r="AH74" i="205"/>
  <c r="AG74" i="205"/>
  <c r="AF74" i="205"/>
  <c r="AE74" i="205"/>
  <c r="AD74" i="205"/>
  <c r="AC74" i="205"/>
  <c r="AB74" i="205"/>
  <c r="AA74" i="205"/>
  <c r="Z74" i="205"/>
  <c r="Y74" i="205"/>
  <c r="X74" i="205"/>
  <c r="W74" i="205"/>
  <c r="BD72" i="205"/>
  <c r="BB72" i="205"/>
  <c r="BA72" i="205"/>
  <c r="AZ72" i="205"/>
  <c r="AY72" i="205"/>
  <c r="AX72" i="205"/>
  <c r="AW72" i="205"/>
  <c r="AV72" i="205"/>
  <c r="AU72" i="205"/>
  <c r="AT72" i="205"/>
  <c r="AS72" i="205"/>
  <c r="AR72" i="205"/>
  <c r="AQ72" i="205"/>
  <c r="AP72" i="205"/>
  <c r="AO72" i="205"/>
  <c r="AN72" i="205"/>
  <c r="AM72" i="205"/>
  <c r="AL72" i="205"/>
  <c r="AK72" i="205"/>
  <c r="AJ72" i="205"/>
  <c r="AI72" i="205"/>
  <c r="AH72" i="205"/>
  <c r="AG72" i="205"/>
  <c r="AF72" i="205"/>
  <c r="AE72" i="205"/>
  <c r="AD72" i="205"/>
  <c r="AC72" i="205"/>
  <c r="AB72" i="205"/>
  <c r="AA72" i="205"/>
  <c r="Z72" i="205"/>
  <c r="Y72" i="205"/>
  <c r="X72" i="205"/>
  <c r="W72" i="205"/>
  <c r="BB70" i="205"/>
  <c r="BD70" i="205" s="1"/>
  <c r="BA70" i="205"/>
  <c r="AZ70" i="205"/>
  <c r="AY70" i="205"/>
  <c r="AX70" i="205"/>
  <c r="AW70" i="205"/>
  <c r="AV70" i="205"/>
  <c r="AU70" i="205"/>
  <c r="AT70" i="205"/>
  <c r="AS70" i="205"/>
  <c r="AR70" i="205"/>
  <c r="AQ70" i="205"/>
  <c r="AP70" i="205"/>
  <c r="AO70" i="205"/>
  <c r="AN70" i="205"/>
  <c r="AM70" i="205"/>
  <c r="AL70" i="205"/>
  <c r="AK70" i="205"/>
  <c r="AJ70" i="205"/>
  <c r="AI70" i="205"/>
  <c r="AH70" i="205"/>
  <c r="AG70" i="205"/>
  <c r="AF70" i="205"/>
  <c r="AE70" i="205"/>
  <c r="AD70" i="205"/>
  <c r="AC70" i="205"/>
  <c r="AB70" i="205"/>
  <c r="AA70" i="205"/>
  <c r="Z70" i="205"/>
  <c r="Y70" i="205"/>
  <c r="X70" i="205"/>
  <c r="W70" i="205"/>
  <c r="BB68" i="205"/>
  <c r="BD68" i="205" s="1"/>
  <c r="BA68" i="205"/>
  <c r="AZ68" i="205"/>
  <c r="AY68" i="205"/>
  <c r="AX68" i="205"/>
  <c r="AW68" i="205"/>
  <c r="AV68" i="205"/>
  <c r="AU68" i="205"/>
  <c r="AT68" i="205"/>
  <c r="AS68" i="205"/>
  <c r="AR68" i="205"/>
  <c r="AQ68" i="205"/>
  <c r="AP68" i="205"/>
  <c r="AO68" i="205"/>
  <c r="AN68" i="205"/>
  <c r="AM68" i="205"/>
  <c r="AL68" i="205"/>
  <c r="AK68" i="205"/>
  <c r="AJ68" i="205"/>
  <c r="AI68" i="205"/>
  <c r="AH68" i="205"/>
  <c r="AG68" i="205"/>
  <c r="AF68" i="205"/>
  <c r="AE68" i="205"/>
  <c r="AD68" i="205"/>
  <c r="AC68" i="205"/>
  <c r="AB68" i="205"/>
  <c r="AA68" i="205"/>
  <c r="Z68" i="205"/>
  <c r="Y68" i="205"/>
  <c r="X68" i="205"/>
  <c r="W68" i="205"/>
  <c r="BB66" i="205"/>
  <c r="BD66" i="205" s="1"/>
  <c r="BA66" i="205"/>
  <c r="AZ66" i="205"/>
  <c r="AY66" i="205"/>
  <c r="AX66" i="205"/>
  <c r="AW66" i="205"/>
  <c r="AV66" i="205"/>
  <c r="AU66" i="205"/>
  <c r="AT66" i="205"/>
  <c r="AS66" i="205"/>
  <c r="AR66" i="205"/>
  <c r="AQ66" i="205"/>
  <c r="AP66" i="205"/>
  <c r="AO66" i="205"/>
  <c r="AN66" i="205"/>
  <c r="AM66" i="205"/>
  <c r="AL66" i="205"/>
  <c r="AK66" i="205"/>
  <c r="AJ66" i="205"/>
  <c r="AI66" i="205"/>
  <c r="AH66" i="205"/>
  <c r="AG66" i="205"/>
  <c r="AF66" i="205"/>
  <c r="AE66" i="205"/>
  <c r="AD66" i="205"/>
  <c r="AC66" i="205"/>
  <c r="AB66" i="205"/>
  <c r="AA66" i="205"/>
  <c r="Z66" i="205"/>
  <c r="Y66" i="205"/>
  <c r="X66" i="205"/>
  <c r="W66" i="205"/>
  <c r="BB64" i="205"/>
  <c r="BD64" i="205" s="1"/>
  <c r="BA64" i="205"/>
  <c r="AZ64" i="205"/>
  <c r="AY64" i="205"/>
  <c r="AX64" i="205"/>
  <c r="AW64" i="205"/>
  <c r="AV64" i="205"/>
  <c r="AU64" i="205"/>
  <c r="AT64" i="205"/>
  <c r="AS64" i="205"/>
  <c r="AR64" i="205"/>
  <c r="AQ64" i="205"/>
  <c r="AP64" i="205"/>
  <c r="AO64" i="205"/>
  <c r="AN64" i="205"/>
  <c r="AM64" i="205"/>
  <c r="AL64" i="205"/>
  <c r="AK64" i="205"/>
  <c r="AJ64" i="205"/>
  <c r="AI64" i="205"/>
  <c r="AH64" i="205"/>
  <c r="AG64" i="205"/>
  <c r="AF64" i="205"/>
  <c r="AE64" i="205"/>
  <c r="AD64" i="205"/>
  <c r="AC64" i="205"/>
  <c r="AB64" i="205"/>
  <c r="AA64" i="205"/>
  <c r="Z64" i="205"/>
  <c r="Y64" i="205"/>
  <c r="X64" i="205"/>
  <c r="W64" i="205"/>
  <c r="BB62" i="205"/>
  <c r="BD62" i="205" s="1"/>
  <c r="BA62" i="205"/>
  <c r="AZ62" i="205"/>
  <c r="AY62" i="205"/>
  <c r="AX62" i="205"/>
  <c r="AW62" i="205"/>
  <c r="AV62" i="205"/>
  <c r="AU62" i="205"/>
  <c r="AT62" i="205"/>
  <c r="AS62" i="205"/>
  <c r="AR62" i="205"/>
  <c r="AQ62" i="205"/>
  <c r="AP62" i="205"/>
  <c r="AO62" i="205"/>
  <c r="AN62" i="205"/>
  <c r="AM62" i="205"/>
  <c r="AL62" i="205"/>
  <c r="AK62" i="205"/>
  <c r="AJ62" i="205"/>
  <c r="AI62" i="205"/>
  <c r="AH62" i="205"/>
  <c r="AG62" i="205"/>
  <c r="AF62" i="205"/>
  <c r="AE62" i="205"/>
  <c r="AD62" i="205"/>
  <c r="AC62" i="205"/>
  <c r="AB62" i="205"/>
  <c r="AA62" i="205"/>
  <c r="Z62" i="205"/>
  <c r="Y62" i="205"/>
  <c r="X62" i="205"/>
  <c r="W62" i="205"/>
  <c r="BB60" i="205"/>
  <c r="BD60" i="205" s="1"/>
  <c r="BA60" i="205"/>
  <c r="AZ60" i="205"/>
  <c r="AY60" i="205"/>
  <c r="AX60" i="205"/>
  <c r="AW60" i="205"/>
  <c r="AV60" i="205"/>
  <c r="AU60" i="205"/>
  <c r="AT60" i="205"/>
  <c r="AS60" i="205"/>
  <c r="AR60" i="205"/>
  <c r="AQ60" i="205"/>
  <c r="AP60" i="205"/>
  <c r="AO60" i="205"/>
  <c r="AN60" i="205"/>
  <c r="AM60" i="205"/>
  <c r="AL60" i="205"/>
  <c r="AK60" i="205"/>
  <c r="AJ60" i="205"/>
  <c r="AI60" i="205"/>
  <c r="AH60" i="205"/>
  <c r="AG60" i="205"/>
  <c r="AF60" i="205"/>
  <c r="AE60" i="205"/>
  <c r="AD60" i="205"/>
  <c r="AC60" i="205"/>
  <c r="AB60" i="205"/>
  <c r="AA60" i="205"/>
  <c r="Z60" i="205"/>
  <c r="Y60" i="205"/>
  <c r="X60" i="205"/>
  <c r="W60" i="205"/>
  <c r="BB58" i="205"/>
  <c r="BD58" i="205" s="1"/>
  <c r="BA58" i="205"/>
  <c r="AZ58" i="205"/>
  <c r="AY58" i="205"/>
  <c r="AX58" i="205"/>
  <c r="AW58" i="205"/>
  <c r="AV58" i="205"/>
  <c r="AU58" i="205"/>
  <c r="AT58" i="205"/>
  <c r="AS58" i="205"/>
  <c r="AR58" i="205"/>
  <c r="AQ58" i="205"/>
  <c r="AP58" i="205"/>
  <c r="AO58" i="205"/>
  <c r="AN58" i="205"/>
  <c r="AM58" i="205"/>
  <c r="AL58" i="205"/>
  <c r="AK58" i="205"/>
  <c r="AJ58" i="205"/>
  <c r="AI58" i="205"/>
  <c r="AH58" i="205"/>
  <c r="AG58" i="205"/>
  <c r="AF58" i="205"/>
  <c r="AE58" i="205"/>
  <c r="AD58" i="205"/>
  <c r="AC58" i="205"/>
  <c r="AB58" i="205"/>
  <c r="AA58" i="205"/>
  <c r="Z58" i="205"/>
  <c r="Y58" i="205"/>
  <c r="X58" i="205"/>
  <c r="W58" i="205"/>
  <c r="BB56" i="205"/>
  <c r="BD56" i="205" s="1"/>
  <c r="BA56" i="205"/>
  <c r="AZ56" i="205"/>
  <c r="AY56" i="205"/>
  <c r="AX56" i="205"/>
  <c r="AW56" i="205"/>
  <c r="AV56" i="205"/>
  <c r="AU56" i="205"/>
  <c r="AT56" i="205"/>
  <c r="AS56" i="205"/>
  <c r="AR56" i="205"/>
  <c r="AQ56" i="205"/>
  <c r="AP56" i="205"/>
  <c r="AO56" i="205"/>
  <c r="AN56" i="205"/>
  <c r="AM56" i="205"/>
  <c r="AL56" i="205"/>
  <c r="AK56" i="205"/>
  <c r="AJ56" i="205"/>
  <c r="AI56" i="205"/>
  <c r="AH56" i="205"/>
  <c r="AG56" i="205"/>
  <c r="AF56" i="205"/>
  <c r="AE56" i="205"/>
  <c r="AD56" i="205"/>
  <c r="AC56" i="205"/>
  <c r="AB56" i="205"/>
  <c r="AA56" i="205"/>
  <c r="Z56" i="205"/>
  <c r="Y56" i="205"/>
  <c r="X56" i="205"/>
  <c r="W56" i="205"/>
  <c r="BB54" i="205"/>
  <c r="BD54" i="205" s="1"/>
  <c r="BA54" i="205"/>
  <c r="AZ54" i="205"/>
  <c r="AY54" i="205"/>
  <c r="AX54" i="205"/>
  <c r="AW54" i="205"/>
  <c r="AV54" i="205"/>
  <c r="AU54" i="205"/>
  <c r="AT54" i="205"/>
  <c r="AS54" i="205"/>
  <c r="AR54" i="205"/>
  <c r="AQ54" i="205"/>
  <c r="AP54" i="205"/>
  <c r="AO54" i="205"/>
  <c r="AN54" i="205"/>
  <c r="AM54" i="205"/>
  <c r="AL54" i="205"/>
  <c r="AK54" i="205"/>
  <c r="AJ54" i="205"/>
  <c r="AI54" i="205"/>
  <c r="AH54" i="205"/>
  <c r="AG54" i="205"/>
  <c r="AF54" i="205"/>
  <c r="AE54" i="205"/>
  <c r="AD54" i="205"/>
  <c r="AC54" i="205"/>
  <c r="AB54" i="205"/>
  <c r="AA54" i="205"/>
  <c r="Z54" i="205"/>
  <c r="Y54" i="205"/>
  <c r="X54" i="205"/>
  <c r="W54" i="205"/>
  <c r="BB52" i="205"/>
  <c r="BD52" i="205" s="1"/>
  <c r="BA52" i="205"/>
  <c r="AZ52" i="205"/>
  <c r="AY52" i="205"/>
  <c r="AX52" i="205"/>
  <c r="AW52" i="205"/>
  <c r="AV52" i="205"/>
  <c r="AU52" i="205"/>
  <c r="AT52" i="205"/>
  <c r="AS52" i="205"/>
  <c r="AR52" i="205"/>
  <c r="AQ52" i="205"/>
  <c r="AP52" i="205"/>
  <c r="AO52" i="205"/>
  <c r="AN52" i="205"/>
  <c r="AM52" i="205"/>
  <c r="AL52" i="205"/>
  <c r="AK52" i="205"/>
  <c r="AJ52" i="205"/>
  <c r="AI52" i="205"/>
  <c r="AH52" i="205"/>
  <c r="AG52" i="205"/>
  <c r="AF52" i="205"/>
  <c r="AE52" i="205"/>
  <c r="AD52" i="205"/>
  <c r="AC52" i="205"/>
  <c r="AB52" i="205"/>
  <c r="AA52" i="205"/>
  <c r="Z52" i="205"/>
  <c r="Y52" i="205"/>
  <c r="X52" i="205"/>
  <c r="W52" i="205"/>
  <c r="BB50" i="205"/>
  <c r="BD50" i="205" s="1"/>
  <c r="BA50" i="205"/>
  <c r="AZ50" i="205"/>
  <c r="AY50" i="205"/>
  <c r="AX50" i="205"/>
  <c r="AW50" i="205"/>
  <c r="AV50" i="205"/>
  <c r="AU50" i="205"/>
  <c r="AT50" i="205"/>
  <c r="AS50" i="205"/>
  <c r="AR50" i="205"/>
  <c r="AQ50" i="205"/>
  <c r="AP50" i="205"/>
  <c r="AO50" i="205"/>
  <c r="AN50" i="205"/>
  <c r="AM50" i="205"/>
  <c r="AL50" i="205"/>
  <c r="AK50" i="205"/>
  <c r="AJ50" i="205"/>
  <c r="AI50" i="205"/>
  <c r="AH50" i="205"/>
  <c r="AG50" i="205"/>
  <c r="AF50" i="205"/>
  <c r="AE50" i="205"/>
  <c r="AD50" i="205"/>
  <c r="AC50" i="205"/>
  <c r="AB50" i="205"/>
  <c r="AA50" i="205"/>
  <c r="Z50" i="205"/>
  <c r="Y50" i="205"/>
  <c r="X50" i="205"/>
  <c r="W50" i="205"/>
  <c r="BB48" i="205"/>
  <c r="BD48" i="205" s="1"/>
  <c r="BA48" i="205"/>
  <c r="AZ48" i="205"/>
  <c r="AY48" i="205"/>
  <c r="AX48" i="205"/>
  <c r="AW48" i="205"/>
  <c r="AV48" i="205"/>
  <c r="AU48" i="205"/>
  <c r="AT48" i="205"/>
  <c r="AS48" i="205"/>
  <c r="AR48" i="205"/>
  <c r="AQ48" i="205"/>
  <c r="AP48" i="205"/>
  <c r="AO48" i="205"/>
  <c r="AN48" i="205"/>
  <c r="AM48" i="205"/>
  <c r="AL48" i="205"/>
  <c r="AK48" i="205"/>
  <c r="AJ48" i="205"/>
  <c r="AI48" i="205"/>
  <c r="AH48" i="205"/>
  <c r="AG48" i="205"/>
  <c r="AF48" i="205"/>
  <c r="AE48" i="205"/>
  <c r="AD48" i="205"/>
  <c r="AC48" i="205"/>
  <c r="AB48" i="205"/>
  <c r="AA48" i="205"/>
  <c r="Z48" i="205"/>
  <c r="Y48" i="205"/>
  <c r="X48" i="205"/>
  <c r="W48" i="205"/>
  <c r="BB46" i="205"/>
  <c r="BD46" i="205" s="1"/>
  <c r="BA46" i="205"/>
  <c r="AZ46" i="205"/>
  <c r="AY46" i="205"/>
  <c r="AX46" i="205"/>
  <c r="AW46" i="205"/>
  <c r="AV46" i="205"/>
  <c r="AU46" i="205"/>
  <c r="AT46" i="205"/>
  <c r="AS46" i="205"/>
  <c r="AR46" i="205"/>
  <c r="AQ46" i="205"/>
  <c r="AP46" i="205"/>
  <c r="AO46" i="205"/>
  <c r="AN46" i="205"/>
  <c r="AM46" i="205"/>
  <c r="AL46" i="205"/>
  <c r="AK46" i="205"/>
  <c r="AJ46" i="205"/>
  <c r="AI46" i="205"/>
  <c r="AH46" i="205"/>
  <c r="AG46" i="205"/>
  <c r="AF46" i="205"/>
  <c r="AE46" i="205"/>
  <c r="AD46" i="205"/>
  <c r="AC46" i="205"/>
  <c r="AB46" i="205"/>
  <c r="AA46" i="205"/>
  <c r="Z46" i="205"/>
  <c r="Y46" i="205"/>
  <c r="X46" i="205"/>
  <c r="W46" i="205"/>
  <c r="BB44" i="205"/>
  <c r="BD44" i="205" s="1"/>
  <c r="BA44" i="205"/>
  <c r="AZ44" i="205"/>
  <c r="AY44" i="205"/>
  <c r="AX44" i="205"/>
  <c r="AW44" i="205"/>
  <c r="AV44" i="205"/>
  <c r="AU44" i="205"/>
  <c r="AT44" i="205"/>
  <c r="AS44" i="205"/>
  <c r="AR44" i="205"/>
  <c r="AQ44" i="205"/>
  <c r="AP44" i="205"/>
  <c r="AO44" i="205"/>
  <c r="AN44" i="205"/>
  <c r="AM44" i="205"/>
  <c r="AL44" i="205"/>
  <c r="AK44" i="205"/>
  <c r="AJ44" i="205"/>
  <c r="AI44" i="205"/>
  <c r="AH44" i="205"/>
  <c r="AG44" i="205"/>
  <c r="AF44" i="205"/>
  <c r="AE44" i="205"/>
  <c r="AD44" i="205"/>
  <c r="AC44" i="205"/>
  <c r="AB44" i="205"/>
  <c r="AA44" i="205"/>
  <c r="Z44" i="205"/>
  <c r="Y44" i="205"/>
  <c r="X44" i="205"/>
  <c r="W44" i="205"/>
  <c r="BD42" i="205"/>
  <c r="BB42" i="205"/>
  <c r="BA42" i="205"/>
  <c r="AZ42" i="205"/>
  <c r="AY42" i="205"/>
  <c r="AX42" i="205"/>
  <c r="AW42" i="205"/>
  <c r="AV42" i="205"/>
  <c r="AU42" i="205"/>
  <c r="AT42" i="205"/>
  <c r="AS42" i="205"/>
  <c r="AR42" i="205"/>
  <c r="AQ42" i="205"/>
  <c r="AP42" i="205"/>
  <c r="AO42" i="205"/>
  <c r="AN42" i="205"/>
  <c r="AM42" i="205"/>
  <c r="AL42" i="205"/>
  <c r="AK42" i="205"/>
  <c r="AJ42" i="205"/>
  <c r="AI42" i="205"/>
  <c r="AH42" i="205"/>
  <c r="AG42" i="205"/>
  <c r="AF42" i="205"/>
  <c r="AE42" i="205"/>
  <c r="AD42" i="205"/>
  <c r="AC42" i="205"/>
  <c r="AB42" i="205"/>
  <c r="AA42" i="205"/>
  <c r="Z42" i="205"/>
  <c r="Y42" i="205"/>
  <c r="X42" i="205"/>
  <c r="W42" i="205"/>
  <c r="BB40" i="205"/>
  <c r="BD40" i="205" s="1"/>
  <c r="BA40" i="205"/>
  <c r="AZ40" i="205"/>
  <c r="AY40" i="205"/>
  <c r="AX40" i="205"/>
  <c r="AW40" i="205"/>
  <c r="AV40" i="205"/>
  <c r="AU40" i="205"/>
  <c r="AT40" i="205"/>
  <c r="AS40" i="205"/>
  <c r="AR40" i="205"/>
  <c r="AQ40" i="205"/>
  <c r="AP40" i="205"/>
  <c r="AO40" i="205"/>
  <c r="AN40" i="205"/>
  <c r="AM40" i="205"/>
  <c r="AL40" i="205"/>
  <c r="AK40" i="205"/>
  <c r="AJ40" i="205"/>
  <c r="AI40" i="205"/>
  <c r="AH40" i="205"/>
  <c r="AG40" i="205"/>
  <c r="AF40" i="205"/>
  <c r="AE40" i="205"/>
  <c r="AD40" i="205"/>
  <c r="AC40" i="205"/>
  <c r="AB40" i="205"/>
  <c r="AA40" i="205"/>
  <c r="Z40" i="205"/>
  <c r="Y40" i="205"/>
  <c r="X40" i="205"/>
  <c r="W40" i="205"/>
  <c r="BB38" i="205"/>
  <c r="BD38" i="205" s="1"/>
  <c r="BA38" i="205"/>
  <c r="AZ38" i="205"/>
  <c r="AY38" i="205"/>
  <c r="AX38" i="205"/>
  <c r="AW38" i="205"/>
  <c r="AV38" i="205"/>
  <c r="AU38" i="205"/>
  <c r="AT38" i="205"/>
  <c r="AS38" i="205"/>
  <c r="AR38" i="205"/>
  <c r="AQ38" i="205"/>
  <c r="AP38" i="205"/>
  <c r="AO38" i="205"/>
  <c r="AN38" i="205"/>
  <c r="AM38" i="205"/>
  <c r="AL38" i="205"/>
  <c r="AK38" i="205"/>
  <c r="AJ38" i="205"/>
  <c r="AI38" i="205"/>
  <c r="AH38" i="205"/>
  <c r="AG38" i="205"/>
  <c r="AF38" i="205"/>
  <c r="AE38" i="205"/>
  <c r="AD38" i="205"/>
  <c r="AC38" i="205"/>
  <c r="AB38" i="205"/>
  <c r="AA38" i="205"/>
  <c r="Z38" i="205"/>
  <c r="Y38" i="205"/>
  <c r="X38" i="205"/>
  <c r="W38" i="205"/>
  <c r="BB36" i="205"/>
  <c r="BD36" i="205" s="1"/>
  <c r="BA36" i="205"/>
  <c r="AZ36" i="205"/>
  <c r="AY36" i="205"/>
  <c r="AX36" i="205"/>
  <c r="AW36" i="205"/>
  <c r="AV36" i="205"/>
  <c r="AU36" i="205"/>
  <c r="AT36" i="205"/>
  <c r="AS36" i="205"/>
  <c r="AR36" i="205"/>
  <c r="AQ36" i="205"/>
  <c r="AP36" i="205"/>
  <c r="AO36" i="205"/>
  <c r="AN36" i="205"/>
  <c r="AM36" i="205"/>
  <c r="AL36" i="205"/>
  <c r="AK36" i="205"/>
  <c r="AJ36" i="205"/>
  <c r="AI36" i="205"/>
  <c r="AH36" i="205"/>
  <c r="AG36" i="205"/>
  <c r="AF36" i="205"/>
  <c r="AE36" i="205"/>
  <c r="AD36" i="205"/>
  <c r="AC36" i="205"/>
  <c r="AB36" i="205"/>
  <c r="AA36" i="205"/>
  <c r="Z36" i="205"/>
  <c r="Y36" i="205"/>
  <c r="X36" i="205"/>
  <c r="W36" i="205"/>
  <c r="BB34" i="205"/>
  <c r="BD34" i="205" s="1"/>
  <c r="BA34" i="205"/>
  <c r="AZ34" i="205"/>
  <c r="AY34" i="205"/>
  <c r="AX34" i="205"/>
  <c r="AW34" i="205"/>
  <c r="AV34" i="205"/>
  <c r="AU34" i="205"/>
  <c r="AT34" i="205"/>
  <c r="AS34" i="205"/>
  <c r="AR34" i="205"/>
  <c r="AQ34" i="205"/>
  <c r="AP34" i="205"/>
  <c r="AO34" i="205"/>
  <c r="AN34" i="205"/>
  <c r="AM34" i="205"/>
  <c r="AL34" i="205"/>
  <c r="AK34" i="205"/>
  <c r="AJ34" i="205"/>
  <c r="AI34" i="205"/>
  <c r="AH34" i="205"/>
  <c r="AG34" i="205"/>
  <c r="AF34" i="205"/>
  <c r="AE34" i="205"/>
  <c r="AD34" i="205"/>
  <c r="AC34" i="205"/>
  <c r="AB34" i="205"/>
  <c r="AA34" i="205"/>
  <c r="Z34" i="205"/>
  <c r="Y34" i="205"/>
  <c r="X34" i="205"/>
  <c r="W34" i="205"/>
  <c r="BB32" i="205"/>
  <c r="BD32" i="205" s="1"/>
  <c r="BA32" i="205"/>
  <c r="AZ32" i="205"/>
  <c r="AY32" i="205"/>
  <c r="AX32" i="205"/>
  <c r="AW32" i="205"/>
  <c r="AV32" i="205"/>
  <c r="AU32" i="205"/>
  <c r="AT32" i="205"/>
  <c r="AS32" i="205"/>
  <c r="AR32" i="205"/>
  <c r="AQ32" i="205"/>
  <c r="AP32" i="205"/>
  <c r="AO32" i="205"/>
  <c r="AN32" i="205"/>
  <c r="AM32" i="205"/>
  <c r="AL32" i="205"/>
  <c r="AK32" i="205"/>
  <c r="AJ32" i="205"/>
  <c r="AI32" i="205"/>
  <c r="AH32" i="205"/>
  <c r="AG32" i="205"/>
  <c r="AF32" i="205"/>
  <c r="AE32" i="205"/>
  <c r="AD32" i="205"/>
  <c r="AC32" i="205"/>
  <c r="AB32" i="205"/>
  <c r="AA32" i="205"/>
  <c r="Z32" i="205"/>
  <c r="Y32" i="205"/>
  <c r="X32" i="205"/>
  <c r="W32" i="205"/>
  <c r="BB30" i="205"/>
  <c r="BD30" i="205" s="1"/>
  <c r="BA30" i="205"/>
  <c r="AZ30" i="205"/>
  <c r="AY30" i="205"/>
  <c r="AX30" i="205"/>
  <c r="AW30" i="205"/>
  <c r="AV30" i="205"/>
  <c r="AU30" i="205"/>
  <c r="AT30" i="205"/>
  <c r="AS30" i="205"/>
  <c r="AR30" i="205"/>
  <c r="AQ30" i="205"/>
  <c r="AP30" i="205"/>
  <c r="AO30" i="205"/>
  <c r="AN30" i="205"/>
  <c r="AM30" i="205"/>
  <c r="AL30" i="205"/>
  <c r="AK30" i="205"/>
  <c r="AJ30" i="205"/>
  <c r="AI30" i="205"/>
  <c r="AH30" i="205"/>
  <c r="AG30" i="205"/>
  <c r="AF30" i="205"/>
  <c r="AE30" i="205"/>
  <c r="AD30" i="205"/>
  <c r="AC30" i="205"/>
  <c r="AB30" i="205"/>
  <c r="AA30" i="205"/>
  <c r="Z30" i="205"/>
  <c r="Y30" i="205"/>
  <c r="X30" i="205"/>
  <c r="W30" i="205"/>
  <c r="BB28" i="205"/>
  <c r="BD28" i="205" s="1"/>
  <c r="BA28" i="205"/>
  <c r="AZ28" i="205"/>
  <c r="AY28" i="205"/>
  <c r="AX28" i="205"/>
  <c r="AW28" i="205"/>
  <c r="AV28" i="205"/>
  <c r="AU28" i="205"/>
  <c r="AT28" i="205"/>
  <c r="AS28" i="205"/>
  <c r="AR28" i="205"/>
  <c r="AQ28" i="205"/>
  <c r="AP28" i="205"/>
  <c r="AO28" i="205"/>
  <c r="AN28" i="205"/>
  <c r="AM28" i="205"/>
  <c r="AL28" i="205"/>
  <c r="AK28" i="205"/>
  <c r="AJ28" i="205"/>
  <c r="AI28" i="205"/>
  <c r="AH28" i="205"/>
  <c r="AG28" i="205"/>
  <c r="AF28" i="205"/>
  <c r="AE28" i="205"/>
  <c r="AD28" i="205"/>
  <c r="AC28" i="205"/>
  <c r="AB28" i="205"/>
  <c r="AA28" i="205"/>
  <c r="Z28" i="205"/>
  <c r="Y28" i="205"/>
  <c r="X28" i="205"/>
  <c r="W28" i="205"/>
  <c r="BD26" i="205"/>
  <c r="BB26" i="205"/>
  <c r="BA26" i="205"/>
  <c r="AZ26" i="205"/>
  <c r="AY26" i="205"/>
  <c r="AX26" i="205"/>
  <c r="AW26" i="205"/>
  <c r="AV26" i="205"/>
  <c r="AU26" i="205"/>
  <c r="AT26" i="205"/>
  <c r="AS26" i="205"/>
  <c r="AR26" i="205"/>
  <c r="AQ26" i="205"/>
  <c r="AP26" i="205"/>
  <c r="AO26" i="205"/>
  <c r="AN26" i="205"/>
  <c r="AM26" i="205"/>
  <c r="AL26" i="205"/>
  <c r="AK26" i="205"/>
  <c r="AJ26" i="205"/>
  <c r="AI26" i="205"/>
  <c r="AH26" i="205"/>
  <c r="AG26" i="205"/>
  <c r="AF26" i="205"/>
  <c r="AE26" i="205"/>
  <c r="AD26" i="205"/>
  <c r="AC26" i="205"/>
  <c r="AB26" i="205"/>
  <c r="AA26" i="205"/>
  <c r="Z26" i="205"/>
  <c r="Y26" i="205"/>
  <c r="X26" i="205"/>
  <c r="W26" i="205"/>
  <c r="BB24" i="205"/>
  <c r="BD24" i="205" s="1"/>
  <c r="BA24" i="205"/>
  <c r="AZ24" i="205"/>
  <c r="AY24" i="205"/>
  <c r="AX24" i="205"/>
  <c r="AW24" i="205"/>
  <c r="AV24" i="205"/>
  <c r="AU24" i="205"/>
  <c r="AT24" i="205"/>
  <c r="AS24" i="205"/>
  <c r="AR24" i="205"/>
  <c r="AQ24" i="205"/>
  <c r="AP24" i="205"/>
  <c r="AO24" i="205"/>
  <c r="AN24" i="205"/>
  <c r="AM24" i="205"/>
  <c r="AL24" i="205"/>
  <c r="AK24" i="205"/>
  <c r="AJ24" i="205"/>
  <c r="AI24" i="205"/>
  <c r="AH24" i="205"/>
  <c r="AG24" i="205"/>
  <c r="AF24" i="205"/>
  <c r="AE24" i="205"/>
  <c r="AD24" i="205"/>
  <c r="AC24" i="205"/>
  <c r="AB24" i="205"/>
  <c r="AA24" i="205"/>
  <c r="Z24" i="205"/>
  <c r="Y24" i="205"/>
  <c r="X24" i="205"/>
  <c r="W24" i="205"/>
  <c r="BB22" i="205"/>
  <c r="BD22" i="205" s="1"/>
  <c r="BA22" i="205"/>
  <c r="AZ22" i="205"/>
  <c r="AY22" i="205"/>
  <c r="AX22" i="205"/>
  <c r="AW22" i="205"/>
  <c r="AV22" i="205"/>
  <c r="AU22" i="205"/>
  <c r="AT22" i="205"/>
  <c r="AS22" i="205"/>
  <c r="AR22" i="205"/>
  <c r="AQ22" i="205"/>
  <c r="AP22" i="205"/>
  <c r="AO22" i="205"/>
  <c r="AN22" i="205"/>
  <c r="AM22" i="205"/>
  <c r="AL22" i="205"/>
  <c r="AK22" i="205"/>
  <c r="AJ22" i="205"/>
  <c r="AI22" i="205"/>
  <c r="AH22" i="205"/>
  <c r="AG22" i="205"/>
  <c r="AF22" i="205"/>
  <c r="AE22" i="205"/>
  <c r="AD22" i="205"/>
  <c r="AC22" i="205"/>
  <c r="AB22" i="205"/>
  <c r="AA22" i="205"/>
  <c r="Z22" i="205"/>
  <c r="Y22" i="205"/>
  <c r="X22" i="205"/>
  <c r="W22" i="205"/>
  <c r="BB20" i="205"/>
  <c r="BD20" i="205" s="1"/>
  <c r="BA20" i="205"/>
  <c r="AZ20" i="205"/>
  <c r="AY20" i="205"/>
  <c r="AX20" i="205"/>
  <c r="AW20" i="205"/>
  <c r="AV20" i="205"/>
  <c r="AU20" i="205"/>
  <c r="AT20" i="205"/>
  <c r="AS20" i="205"/>
  <c r="AR20" i="205"/>
  <c r="AQ20" i="205"/>
  <c r="AP20" i="205"/>
  <c r="AO20" i="205"/>
  <c r="AN20" i="205"/>
  <c r="AM20" i="205"/>
  <c r="AL20" i="205"/>
  <c r="AK20" i="205"/>
  <c r="AJ20" i="205"/>
  <c r="AI20" i="205"/>
  <c r="AH20" i="205"/>
  <c r="AG20" i="205"/>
  <c r="AF20" i="205"/>
  <c r="AE20" i="205"/>
  <c r="AD20" i="205"/>
  <c r="AC20" i="205"/>
  <c r="AB20" i="205"/>
  <c r="AA20" i="205"/>
  <c r="Z20" i="205"/>
  <c r="Y20" i="205"/>
  <c r="X20" i="205"/>
  <c r="W20" i="205"/>
  <c r="B19" i="205"/>
  <c r="B21" i="205" s="1"/>
  <c r="B23" i="205" s="1"/>
  <c r="B25" i="205" s="1"/>
  <c r="B27" i="205" s="1"/>
  <c r="B29" i="205" s="1"/>
  <c r="B31" i="205" s="1"/>
  <c r="B33" i="205" s="1"/>
  <c r="B35" i="205" s="1"/>
  <c r="B37" i="205" s="1"/>
  <c r="B39" i="205" s="1"/>
  <c r="B41" i="205" s="1"/>
  <c r="B43" i="205" s="1"/>
  <c r="B45" i="205" s="1"/>
  <c r="B47" i="205" s="1"/>
  <c r="B49" i="205" s="1"/>
  <c r="B51" i="205" s="1"/>
  <c r="B53" i="205" s="1"/>
  <c r="B55" i="205" s="1"/>
  <c r="B57" i="205" s="1"/>
  <c r="B59" i="205" s="1"/>
  <c r="B61" i="205" s="1"/>
  <c r="B63" i="205" s="1"/>
  <c r="B65" i="205" s="1"/>
  <c r="B67" i="205" s="1"/>
  <c r="B69" i="205" s="1"/>
  <c r="B71" i="205" s="1"/>
  <c r="B73" i="205" s="1"/>
  <c r="BB18" i="205"/>
  <c r="BD18" i="205" s="1"/>
  <c r="BA18" i="205"/>
  <c r="AZ18" i="205"/>
  <c r="AY18" i="205"/>
  <c r="AX18" i="205"/>
  <c r="AW18" i="205"/>
  <c r="AV18" i="205"/>
  <c r="AU18" i="205"/>
  <c r="AT18" i="205"/>
  <c r="AS18" i="205"/>
  <c r="AR18" i="205"/>
  <c r="AQ18" i="205"/>
  <c r="AP18" i="205"/>
  <c r="AO18" i="205"/>
  <c r="AN18" i="205"/>
  <c r="AM18" i="205"/>
  <c r="AL18" i="205"/>
  <c r="AK18" i="205"/>
  <c r="AJ18" i="205"/>
  <c r="AI18" i="205"/>
  <c r="AH18" i="205"/>
  <c r="AG18" i="205"/>
  <c r="AF18" i="205"/>
  <c r="AE18" i="205"/>
  <c r="AD18" i="205"/>
  <c r="AC18" i="205"/>
  <c r="AB18" i="205"/>
  <c r="AA18" i="205"/>
  <c r="Z18" i="205"/>
  <c r="Y18" i="205"/>
  <c r="X18" i="205"/>
  <c r="W18" i="205"/>
  <c r="B17" i="205"/>
  <c r="BB16" i="205"/>
  <c r="BD16" i="205" s="1"/>
  <c r="BA16" i="205"/>
  <c r="AZ16" i="205"/>
  <c r="AY16" i="205"/>
  <c r="AX16" i="205"/>
  <c r="AW16" i="205"/>
  <c r="AV16" i="205"/>
  <c r="AU16" i="205"/>
  <c r="AT16" i="205"/>
  <c r="AS16" i="205"/>
  <c r="AR16" i="205"/>
  <c r="AQ16" i="205"/>
  <c r="AP16" i="205"/>
  <c r="AO16" i="205"/>
  <c r="AN16" i="205"/>
  <c r="AM16" i="205"/>
  <c r="AL16" i="205"/>
  <c r="AK16" i="205"/>
  <c r="AJ16" i="205"/>
  <c r="AI16" i="205"/>
  <c r="AH16" i="205"/>
  <c r="AG16" i="205"/>
  <c r="AF16" i="205"/>
  <c r="AE16" i="205"/>
  <c r="AD16" i="205"/>
  <c r="AC16" i="205"/>
  <c r="AB16" i="205"/>
  <c r="AA16" i="205"/>
  <c r="Z16" i="205"/>
  <c r="Y16" i="205"/>
  <c r="X16" i="205"/>
  <c r="W16" i="205"/>
  <c r="B15" i="205"/>
  <c r="AZ14" i="205"/>
  <c r="AY14" i="205"/>
  <c r="AX14" i="205"/>
  <c r="AW14" i="205"/>
  <c r="AV14" i="205"/>
  <c r="AU14" i="205"/>
  <c r="AR14" i="205"/>
  <c r="AQ14" i="205"/>
  <c r="AP14" i="205"/>
  <c r="AO14" i="205"/>
  <c r="AN14" i="205"/>
  <c r="AM14" i="205"/>
  <c r="AJ14" i="205"/>
  <c r="AI14" i="205"/>
  <c r="AH14" i="205"/>
  <c r="AG14" i="205"/>
  <c r="AF14" i="205"/>
  <c r="AE14" i="205"/>
  <c r="AB14" i="205"/>
  <c r="AA14" i="205"/>
  <c r="Z14" i="205"/>
  <c r="Y14" i="205"/>
  <c r="X14" i="205"/>
  <c r="W14" i="205"/>
  <c r="BA13" i="205"/>
  <c r="BA14" i="205" s="1"/>
  <c r="AZ13" i="205"/>
  <c r="AY13" i="205"/>
  <c r="AX13" i="205"/>
  <c r="AW13" i="205"/>
  <c r="AV13" i="205"/>
  <c r="AU13" i="205"/>
  <c r="AT13" i="205"/>
  <c r="AT14" i="205" s="1"/>
  <c r="AS13" i="205"/>
  <c r="AS14" i="205" s="1"/>
  <c r="AR13" i="205"/>
  <c r="AQ13" i="205"/>
  <c r="AP13" i="205"/>
  <c r="AO13" i="205"/>
  <c r="AN13" i="205"/>
  <c r="AM13" i="205"/>
  <c r="AL13" i="205"/>
  <c r="AL14" i="205" s="1"/>
  <c r="AK13" i="205"/>
  <c r="AK14" i="205" s="1"/>
  <c r="AJ13" i="205"/>
  <c r="AI13" i="205"/>
  <c r="AH13" i="205"/>
  <c r="AG13" i="205"/>
  <c r="AF13" i="205"/>
  <c r="AE13" i="205"/>
  <c r="AD13" i="205"/>
  <c r="AD14" i="205" s="1"/>
  <c r="AC13" i="205"/>
  <c r="AC14" i="205" s="1"/>
  <c r="AB13" i="205"/>
  <c r="AA13" i="205"/>
  <c r="Z13" i="205"/>
  <c r="Y13" i="205"/>
  <c r="X13" i="205"/>
  <c r="W13" i="205"/>
  <c r="BA12" i="205"/>
  <c r="AZ12" i="205"/>
  <c r="AY12" i="205"/>
  <c r="BB10" i="205"/>
  <c r="AF2" i="205"/>
  <c r="J35" i="179" l="1"/>
  <c r="J28" i="179"/>
  <c r="F27" i="179"/>
  <c r="J25" i="179"/>
  <c r="F21" i="179"/>
  <c r="J18" i="179"/>
  <c r="J20" i="179"/>
  <c r="F24" i="179"/>
  <c r="J22" i="179"/>
  <c r="F17" i="179"/>
  <c r="J15" i="179"/>
  <c r="AI8" i="179"/>
  <c r="AE8" i="179"/>
  <c r="AB8" i="179"/>
  <c r="Y8" i="179"/>
  <c r="Y7" i="179"/>
</calcChain>
</file>

<file path=xl/sharedStrings.xml><?xml version="1.0" encoding="utf-8"?>
<sst xmlns="http://schemas.openxmlformats.org/spreadsheetml/2006/main" count="2178" uniqueCount="994">
  <si>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</si>
  <si>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</si>
  <si>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</si>
  <si>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</si>
  <si>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</si>
  <si>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</si>
  <si>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</si>
  <si>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</si>
  <si>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</si>
  <si>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</si>
  <si>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</si>
  <si>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</si>
  <si>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</si>
  <si>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</si>
  <si>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</si>
  <si>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</si>
  <si>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</si>
  <si>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</si>
  <si>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</si>
  <si>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</si>
  <si>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</si>
  <si>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</si>
  <si>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</si>
  <si>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</si>
  <si>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</si>
  <si>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</si>
  <si>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</si>
  <si>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</si>
  <si>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</si>
  <si>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</si>
  <si>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</si>
  <si>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</si>
  <si>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</si>
  <si>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</si>
  <si>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</si>
  <si>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</si>
  <si>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</si>
  <si>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</si>
  <si>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</si>
  <si>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</si>
  <si>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</si>
  <si>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</si>
  <si>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</si>
  <si>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</si>
  <si>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</si>
  <si>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</si>
  <si>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</si>
  <si>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</si>
  <si>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</si>
  <si>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</si>
  <si>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</si>
  <si>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</si>
  <si>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</si>
  <si>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</si>
  <si>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</si>
  <si>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</si>
  <si>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</si>
  <si>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</si>
  <si>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</si>
  <si>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</si>
  <si>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</si>
  <si>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</si>
  <si>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</si>
  <si>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</si>
  <si>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</si>
  <si>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</si>
  <si>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</si>
  <si>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</si>
  <si>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</si>
  <si>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</si>
  <si>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</si>
  <si>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</si>
  <si>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</si>
  <si>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</si>
  <si>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</si>
  <si>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</si>
  <si>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</si>
  <si>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</si>
  <si>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</si>
  <si>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</si>
  <si>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</si>
  <si>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</si>
  <si>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</si>
  <si>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</si>
  <si>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</si>
  <si>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</si>
  <si>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</si>
  <si>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</si>
  <si>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phoneticPr fontId="3"/>
  </si>
  <si>
    <t>併設施設の状況等</t>
  </si>
  <si>
    <t>介護支援専門員の氏名及びその登録番号</t>
  </si>
  <si>
    <t>名称</t>
    <phoneticPr fontId="3"/>
  </si>
  <si>
    <t>介護老人保健施設</t>
    <phoneticPr fontId="3"/>
  </si>
  <si>
    <t>介護医療院</t>
    <phoneticPr fontId="3"/>
  </si>
  <si>
    <t>㎡</t>
  </si>
  <si>
    <t>片廊下の幅</t>
  </si>
  <si>
    <t>中廊下の幅</t>
  </si>
  <si>
    <t>生年月日</t>
    <rPh sb="0" eb="2">
      <t>セイネン</t>
    </rPh>
    <rPh sb="2" eb="4">
      <t>ガッピ</t>
    </rPh>
    <phoneticPr fontId="3"/>
  </si>
  <si>
    <t>専従</t>
    <rPh sb="0" eb="2">
      <t>センジュウ</t>
    </rPh>
    <phoneticPr fontId="3"/>
  </si>
  <si>
    <t>兼務</t>
    <rPh sb="0" eb="2">
      <t>ケンム</t>
    </rPh>
    <phoneticPr fontId="3"/>
  </si>
  <si>
    <t>介護職員</t>
    <rPh sb="0" eb="2">
      <t>カイゴ</t>
    </rPh>
    <rPh sb="2" eb="4">
      <t>ショクイン</t>
    </rPh>
    <phoneticPr fontId="3"/>
  </si>
  <si>
    <t>（郵便番号</t>
    <rPh sb="1" eb="5">
      <t>ユウビンバンゴウ</t>
    </rPh>
    <phoneticPr fontId="3"/>
  </si>
  <si>
    <t>－</t>
    <phoneticPr fontId="3"/>
  </si>
  <si>
    <t>電話番号</t>
    <rPh sb="0" eb="2">
      <t>デンワ</t>
    </rPh>
    <rPh sb="2" eb="4">
      <t>バンゴウ</t>
    </rPh>
    <phoneticPr fontId="3"/>
  </si>
  <si>
    <t>添付書類</t>
  </si>
  <si>
    <t>氏     名</t>
    <rPh sb="0" eb="1">
      <t>シ</t>
    </rPh>
    <rPh sb="6" eb="7">
      <t>ナ</t>
    </rPh>
    <phoneticPr fontId="3"/>
  </si>
  <si>
    <t>申請者</t>
    <rPh sb="0" eb="3">
      <t>シンセイシャ</t>
    </rPh>
    <phoneticPr fontId="3"/>
  </si>
  <si>
    <t>フリガナ</t>
    <phoneticPr fontId="3"/>
  </si>
  <si>
    <t>フリガナ</t>
    <phoneticPr fontId="3"/>
  </si>
  <si>
    <t>□</t>
    <phoneticPr fontId="3"/>
  </si>
  <si>
    <t>■</t>
    <phoneticPr fontId="3"/>
  </si>
  <si>
    <t>事 業 所 又 は 施 設 の 名 称</t>
  </si>
  <si>
    <t>経　　歴　　書</t>
    <rPh sb="0" eb="1">
      <t>ヘ</t>
    </rPh>
    <rPh sb="3" eb="4">
      <t>レキ</t>
    </rPh>
    <rPh sb="6" eb="7">
      <t>ショ</t>
    </rPh>
    <phoneticPr fontId="3"/>
  </si>
  <si>
    <t>住　 所</t>
    <rPh sb="0" eb="1">
      <t>ジュウ</t>
    </rPh>
    <rPh sb="3" eb="4">
      <t>ショ</t>
    </rPh>
    <phoneticPr fontId="3"/>
  </si>
  <si>
    <t>主　　な　　経　　歴　　等</t>
    <rPh sb="0" eb="1">
      <t>オモ</t>
    </rPh>
    <rPh sb="6" eb="7">
      <t>ヘ</t>
    </rPh>
    <rPh sb="9" eb="10">
      <t>レキ</t>
    </rPh>
    <rPh sb="12" eb="13">
      <t>トウ</t>
    </rPh>
    <phoneticPr fontId="3"/>
  </si>
  <si>
    <t>月～</t>
    <rPh sb="0" eb="1">
      <t>ツキ</t>
    </rPh>
    <phoneticPr fontId="3"/>
  </si>
  <si>
    <t>年　月　～　年　月</t>
    <rPh sb="0" eb="1">
      <t>ネン</t>
    </rPh>
    <rPh sb="2" eb="3">
      <t>ツキ</t>
    </rPh>
    <rPh sb="6" eb="7">
      <t>ネン</t>
    </rPh>
    <rPh sb="8" eb="9">
      <t>ツキ</t>
    </rPh>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</si>
  <si>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</si>
  <si>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</si>
  <si>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職　務　に　関　す　る　資　格</t>
    <rPh sb="0" eb="1">
      <t>ショク</t>
    </rPh>
    <rPh sb="2" eb="3">
      <t>ツトム</t>
    </rPh>
    <rPh sb="6" eb="7">
      <t>カン</t>
    </rPh>
    <rPh sb="12" eb="13">
      <t>シ</t>
    </rPh>
    <rPh sb="14" eb="15">
      <t>カク</t>
    </rPh>
    <phoneticPr fontId="3"/>
  </si>
  <si>
    <t>資格の種類</t>
    <rPh sb="0" eb="2">
      <t>シカク</t>
    </rPh>
    <rPh sb="3" eb="5">
      <t>シュルイ</t>
    </rPh>
    <phoneticPr fontId="3"/>
  </si>
  <si>
    <t>備　考（研修等の受講の状況等）</t>
    <phoneticPr fontId="3"/>
  </si>
  <si>
    <t>（記入上の注意事項）</t>
  </si>
  <si>
    <t>１　住所・電話番号は、自宅を記載してください。</t>
  </si>
  <si>
    <t>２　主な職歴等は、最終学歴以降の経歴を記載してください。</t>
  </si>
  <si>
    <t>資格取得年月</t>
    <rPh sb="0" eb="2">
      <t>シカク</t>
    </rPh>
    <rPh sb="2" eb="4">
      <t>シュトク</t>
    </rPh>
    <rPh sb="4" eb="5">
      <t>ネン</t>
    </rPh>
    <rPh sb="5" eb="6">
      <t>ツキ</t>
    </rPh>
    <phoneticPr fontId="3"/>
  </si>
  <si>
    <t>月</t>
    <rPh sb="0" eb="1">
      <t>ゲツ</t>
    </rPh>
    <phoneticPr fontId="3"/>
  </si>
  <si>
    <t>火</t>
  </si>
  <si>
    <t>水</t>
  </si>
  <si>
    <t>木</t>
  </si>
  <si>
    <t>金</t>
  </si>
  <si>
    <t>土</t>
  </si>
  <si>
    <t>日</t>
  </si>
  <si>
    <t>備考</t>
    <rPh sb="0" eb="2">
      <t>ビコウ</t>
    </rPh>
    <phoneticPr fontId="3"/>
  </si>
  <si>
    <t>区　　　分</t>
  </si>
  <si>
    <t>変　更　内　容</t>
  </si>
  <si>
    <t>必　要　書　類</t>
  </si>
  <si>
    <t>備　　　考</t>
  </si>
  <si>
    <t>事業所（施設）の名称</t>
  </si>
  <si>
    <t>※変更した部分をマーカーしてください。</t>
    <rPh sb="1" eb="3">
      <t>ヘンコウ</t>
    </rPh>
    <rPh sb="5" eb="7">
      <t>ブブン</t>
    </rPh>
    <phoneticPr fontId="3"/>
  </si>
  <si>
    <t>開設者の名称、主たる事務所の所在地</t>
  </si>
  <si>
    <t>【郵送可】　</t>
    <phoneticPr fontId="3"/>
  </si>
  <si>
    <t>運営法人の名称や主たる事務所の所在地が変更となった場合</t>
    <phoneticPr fontId="3"/>
  </si>
  <si>
    <t>代表者（開設者）の氏名、生年月日及び住所</t>
    <phoneticPr fontId="3"/>
  </si>
  <si>
    <t>代表者が変更となった場合</t>
    <rPh sb="0" eb="3">
      <t>ダイヒョウシャ</t>
    </rPh>
    <rPh sb="10" eb="12">
      <t>バアイ</t>
    </rPh>
    <phoneticPr fontId="3"/>
  </si>
  <si>
    <t>代表者の住所のみ変更となった場合</t>
    <rPh sb="0" eb="3">
      <t>ダイヒョウシャ</t>
    </rPh>
    <phoneticPr fontId="3"/>
  </si>
  <si>
    <t>令和</t>
    <rPh sb="0" eb="2">
      <t>レイワ</t>
    </rPh>
    <phoneticPr fontId="3"/>
  </si>
  <si>
    <t>(2)法人登記簿謄本又は理事会の議事録抄本等</t>
    <phoneticPr fontId="3"/>
  </si>
  <si>
    <t>(2)法人登記簿謄本又は理事会の議事録抄本等</t>
    <phoneticPr fontId="3"/>
  </si>
  <si>
    <t>(2)法人登記簿謄本又は理事会の議事録抄本等</t>
    <phoneticPr fontId="3"/>
  </si>
  <si>
    <t>(2)新住所が確認できる書類（住民票の写し等）</t>
    <phoneticPr fontId="3"/>
  </si>
  <si>
    <t>事前連絡</t>
  </si>
  <si>
    <t>事前連絡</t>
    <phoneticPr fontId="3"/>
  </si>
  <si>
    <t>↓</t>
    <phoneticPr fontId="3"/>
  </si>
  <si>
    <t>【郵送可】　</t>
    <phoneticPr fontId="3"/>
  </si>
  <si>
    <t>(3)運営規程（新）</t>
    <rPh sb="8" eb="9">
      <t>シン</t>
    </rPh>
    <phoneticPr fontId="3"/>
  </si>
  <si>
    <r>
      <t>(3)運営規程（新）</t>
    </r>
    <r>
      <rPr>
        <sz val="11"/>
        <color indexed="10"/>
        <rFont val="HGPｺﾞｼｯｸM"/>
        <family val="3"/>
        <charset val="128"/>
      </rPr>
      <t>※変更が伴う場合</t>
    </r>
    <rPh sb="8" eb="9">
      <t>シン</t>
    </rPh>
    <rPh sb="11" eb="13">
      <t>ヘンコウ</t>
    </rPh>
    <rPh sb="14" eb="15">
      <t>トモナ</t>
    </rPh>
    <rPh sb="16" eb="18">
      <t>バアイ</t>
    </rPh>
    <phoneticPr fontId="3"/>
  </si>
  <si>
    <t>(3)運営規程（新）</t>
    <phoneticPr fontId="3"/>
  </si>
  <si>
    <t>【郵送可】　</t>
    <phoneticPr fontId="3"/>
  </si>
  <si>
    <t>【郵送可】　</t>
    <phoneticPr fontId="3"/>
  </si>
  <si>
    <t>運営規程</t>
    <phoneticPr fontId="3"/>
  </si>
  <si>
    <t>※内容によっては積算根拠を求める場合があります。また利用料の変更については、利用者及びその家族に対して、運営規程に定めた事前の時期までに説明を行っていることが前提となります。</t>
    <rPh sb="1" eb="3">
      <t>ナイヨウ</t>
    </rPh>
    <phoneticPr fontId="3"/>
  </si>
  <si>
    <t>↓</t>
    <phoneticPr fontId="3"/>
  </si>
  <si>
    <t>事前連絡</t>
    <phoneticPr fontId="3"/>
  </si>
  <si>
    <t>※基準省令の改正等により、規定内容を追加等必要がある場合等を含む。利用料の金額の変更等を除く。</t>
    <rPh sb="13" eb="15">
      <t>キテイ</t>
    </rPh>
    <rPh sb="15" eb="17">
      <t>ナイヨウ</t>
    </rPh>
    <rPh sb="18" eb="20">
      <t>ツイカ</t>
    </rPh>
    <rPh sb="20" eb="21">
      <t>トウ</t>
    </rPh>
    <rPh sb="21" eb="23">
      <t>ヒツヨウ</t>
    </rPh>
    <rPh sb="26" eb="28">
      <t>バアイ</t>
    </rPh>
    <rPh sb="28" eb="29">
      <t>トウ</t>
    </rPh>
    <rPh sb="30" eb="31">
      <t>フク</t>
    </rPh>
    <rPh sb="33" eb="36">
      <t>リヨウリョウ</t>
    </rPh>
    <rPh sb="37" eb="39">
      <t>キンガク</t>
    </rPh>
    <rPh sb="40" eb="42">
      <t>ヘンコウ</t>
    </rPh>
    <rPh sb="42" eb="43">
      <t>トウ</t>
    </rPh>
    <rPh sb="44" eb="45">
      <t>ノゾ</t>
    </rPh>
    <phoneticPr fontId="3"/>
  </si>
  <si>
    <t>※減少の場合は、(1)変更届出書のみ提出</t>
    <phoneticPr fontId="3"/>
  </si>
  <si>
    <t>※パンフレットでも可</t>
    <phoneticPr fontId="3"/>
  </si>
  <si>
    <t>施設が徴収する利用料の金額を変更（追加・変更・削除）する場合</t>
    <rPh sb="14" eb="16">
      <t>ヘンコウ</t>
    </rPh>
    <rPh sb="17" eb="19">
      <t>ツイカ</t>
    </rPh>
    <rPh sb="23" eb="25">
      <t>サクジョ</t>
    </rPh>
    <rPh sb="28" eb="30">
      <t>バアイ</t>
    </rPh>
    <phoneticPr fontId="3"/>
  </si>
  <si>
    <t>管理者の住所のみ変更した場合</t>
    <rPh sb="0" eb="3">
      <t>カンリシャ</t>
    </rPh>
    <phoneticPr fontId="3"/>
  </si>
  <si>
    <t>施設の名称を変更する場合</t>
    <phoneticPr fontId="3"/>
  </si>
  <si>
    <t>施設の介護支援専門員を変更（追加、変更）した場合</t>
    <rPh sb="11" eb="13">
      <t>ヘンコウ</t>
    </rPh>
    <rPh sb="17" eb="19">
      <t>ヘンコウ</t>
    </rPh>
    <phoneticPr fontId="3"/>
  </si>
  <si>
    <t>施設の介護支援専門員を変更（減少）した場合</t>
    <phoneticPr fontId="3"/>
  </si>
  <si>
    <t>※介護支援専門員（全員分）のみ</t>
    <rPh sb="9" eb="11">
      <t>ゼンイン</t>
    </rPh>
    <rPh sb="11" eb="12">
      <t>ブン</t>
    </rPh>
    <phoneticPr fontId="3"/>
  </si>
  <si>
    <t>※既存作成の経歴書でも構いません。</t>
    <rPh sb="1" eb="3">
      <t>キゾン</t>
    </rPh>
    <rPh sb="3" eb="5">
      <t>サクセイ</t>
    </rPh>
    <rPh sb="6" eb="9">
      <t>ケイレキショ</t>
    </rPh>
    <rPh sb="11" eb="12">
      <t>カマ</t>
    </rPh>
    <phoneticPr fontId="3"/>
  </si>
  <si>
    <t>※入職日・退職日の記入要</t>
    <rPh sb="1" eb="3">
      <t>ニュウショク</t>
    </rPh>
    <rPh sb="3" eb="4">
      <t>ビ</t>
    </rPh>
    <rPh sb="5" eb="7">
      <t>タイショク</t>
    </rPh>
    <rPh sb="7" eb="8">
      <t>ビ</t>
    </rPh>
    <rPh sb="9" eb="11">
      <t>キニュウ</t>
    </rPh>
    <rPh sb="11" eb="12">
      <t>ヨウ</t>
    </rPh>
    <phoneticPr fontId="3"/>
  </si>
  <si>
    <t>※退職日の記入要</t>
    <rPh sb="1" eb="3">
      <t>タイショク</t>
    </rPh>
    <rPh sb="3" eb="4">
      <t>ビ</t>
    </rPh>
    <rPh sb="5" eb="7">
      <t>キニュウ</t>
    </rPh>
    <rPh sb="7" eb="8">
      <t>ヨウ</t>
    </rPh>
    <phoneticPr fontId="3"/>
  </si>
  <si>
    <t>受付方法</t>
    <rPh sb="0" eb="2">
      <t>ウケツケ</t>
    </rPh>
    <rPh sb="2" eb="4">
      <t>ホウホウ</t>
    </rPh>
    <phoneticPr fontId="3"/>
  </si>
  <si>
    <t>　　※変更日から１月以上遅延して届出する場合（正当な理由がある場合を除く。）は、法人代表者名で遅延理由書を提出してください。</t>
    <rPh sb="42" eb="45">
      <t>ダイヒョウシャ</t>
    </rPh>
    <phoneticPr fontId="3"/>
  </si>
  <si>
    <t>来庁又は郵送</t>
    <rPh sb="0" eb="2">
      <t>ライチョウ</t>
    </rPh>
    <rPh sb="2" eb="3">
      <t>マタ</t>
    </rPh>
    <rPh sb="4" eb="6">
      <t>ユウソウ</t>
    </rPh>
    <phoneticPr fontId="3"/>
  </si>
  <si>
    <t>来庁受付</t>
    <rPh sb="0" eb="2">
      <t>ライチョウ</t>
    </rPh>
    <phoneticPr fontId="3"/>
  </si>
  <si>
    <t>【郵送可】</t>
    <phoneticPr fontId="3"/>
  </si>
  <si>
    <t>　　　【来庁の場合】</t>
    <rPh sb="4" eb="6">
      <t>ライチョウ</t>
    </rPh>
    <rPh sb="7" eb="9">
      <t>バアイ</t>
    </rPh>
    <phoneticPr fontId="3"/>
  </si>
  <si>
    <t>③予約日時に②を持参し来庁してください。</t>
    <rPh sb="1" eb="3">
      <t>ヨヤク</t>
    </rPh>
    <rPh sb="3" eb="5">
      <t>ニチジ</t>
    </rPh>
    <rPh sb="8" eb="10">
      <t>ジサン</t>
    </rPh>
    <rPh sb="11" eb="13">
      <t>ライチョウ</t>
    </rPh>
    <phoneticPr fontId="3"/>
  </si>
  <si>
    <t>　　　【郵送の場合】</t>
    <rPh sb="4" eb="6">
      <t>ユウソウ</t>
    </rPh>
    <rPh sb="7" eb="9">
      <t>バアイ</t>
    </rPh>
    <phoneticPr fontId="3"/>
  </si>
  <si>
    <t>①必要書類を作成する。（下表参照）</t>
    <phoneticPr fontId="3"/>
  </si>
  <si>
    <t>②必要書類を作成する。（下表参照）</t>
    <rPh sb="1" eb="3">
      <t>ヒツヨウ</t>
    </rPh>
    <rPh sb="3" eb="5">
      <t>ショルイ</t>
    </rPh>
    <rPh sb="6" eb="8">
      <t>サクセイ</t>
    </rPh>
    <rPh sb="14" eb="16">
      <t>サンショウ</t>
    </rPh>
    <phoneticPr fontId="3"/>
  </si>
  <si>
    <r>
      <t>①電話予約をする。⇒連絡先：高齢介護室介護事業者課施設指導グループ　</t>
    </r>
    <r>
      <rPr>
        <sz val="11"/>
        <color indexed="10"/>
        <rFont val="HGPｺﾞｼｯｸM"/>
        <family val="3"/>
        <charset val="128"/>
      </rPr>
      <t>電話06-6944-7106</t>
    </r>
    <r>
      <rPr>
        <sz val="11"/>
        <rFont val="HGPｺﾞｼｯｸM"/>
        <family val="3"/>
        <charset val="128"/>
      </rPr>
      <t xml:space="preserve"> （ダイヤルイン）</t>
    </r>
    <rPh sb="1" eb="3">
      <t>デンワ</t>
    </rPh>
    <rPh sb="3" eb="5">
      <t>ヨヤク</t>
    </rPh>
    <rPh sb="10" eb="13">
      <t>レンラクサキ</t>
    </rPh>
    <phoneticPr fontId="3"/>
  </si>
  <si>
    <t>↓</t>
    <phoneticPr fontId="3"/>
  </si>
  <si>
    <t>※変更届に対する受理通知は交付していません。変更届を収受した記録を希望する場合は、以下の書類等を併せて同封してください。</t>
    <rPh sb="1" eb="3">
      <t>ヘンコウ</t>
    </rPh>
    <rPh sb="3" eb="4">
      <t>トドケ</t>
    </rPh>
    <rPh sb="5" eb="6">
      <t>タイ</t>
    </rPh>
    <rPh sb="8" eb="10">
      <t>ジュリ</t>
    </rPh>
    <rPh sb="10" eb="12">
      <t>ツウチ</t>
    </rPh>
    <rPh sb="13" eb="15">
      <t>コウフ</t>
    </rPh>
    <rPh sb="22" eb="25">
      <t>ヘンコウトドケ</t>
    </rPh>
    <rPh sb="26" eb="28">
      <t>シュウジュ</t>
    </rPh>
    <rPh sb="30" eb="32">
      <t>キロク</t>
    </rPh>
    <rPh sb="33" eb="35">
      <t>キボウ</t>
    </rPh>
    <rPh sb="37" eb="39">
      <t>バアイ</t>
    </rPh>
    <rPh sb="41" eb="43">
      <t>イカ</t>
    </rPh>
    <rPh sb="44" eb="46">
      <t>ショルイ</t>
    </rPh>
    <rPh sb="46" eb="47">
      <t>トウ</t>
    </rPh>
    <rPh sb="48" eb="49">
      <t>アワ</t>
    </rPh>
    <rPh sb="51" eb="53">
      <t>ドウフウ</t>
    </rPh>
    <phoneticPr fontId="3"/>
  </si>
  <si>
    <t>　　〇返信用封筒（宛名を記載し、切手を貼付してください。）</t>
    <rPh sb="3" eb="6">
      <t>ヘンシンヨウ</t>
    </rPh>
    <rPh sb="6" eb="8">
      <t>フウトウ</t>
    </rPh>
    <rPh sb="9" eb="11">
      <t>アテナ</t>
    </rPh>
    <rPh sb="12" eb="14">
      <t>キサイ</t>
    </rPh>
    <rPh sb="16" eb="18">
      <t>キッテ</t>
    </rPh>
    <rPh sb="19" eb="21">
      <t>チョウフ</t>
    </rPh>
    <phoneticPr fontId="3"/>
  </si>
  <si>
    <t>※郵送可に限る</t>
    <rPh sb="1" eb="3">
      <t>ユウソウ</t>
    </rPh>
    <rPh sb="3" eb="4">
      <t>カ</t>
    </rPh>
    <rPh sb="5" eb="6">
      <t>カギ</t>
    </rPh>
    <phoneticPr fontId="3"/>
  </si>
  <si>
    <t>●　変更事項によって受付方法が異なります。下表を確認のうえ、来庁又は郵送により変更手続きを行ってください。</t>
    <rPh sb="2" eb="4">
      <t>ヘンコウ</t>
    </rPh>
    <rPh sb="4" eb="6">
      <t>ジコウ</t>
    </rPh>
    <rPh sb="10" eb="12">
      <t>ウケツケ</t>
    </rPh>
    <rPh sb="12" eb="14">
      <t>ホウホウ</t>
    </rPh>
    <rPh sb="15" eb="16">
      <t>コト</t>
    </rPh>
    <rPh sb="21" eb="22">
      <t>シタ</t>
    </rPh>
    <rPh sb="22" eb="23">
      <t>ヒョウ</t>
    </rPh>
    <rPh sb="24" eb="26">
      <t>カクニン</t>
    </rPh>
    <rPh sb="30" eb="32">
      <t>ライチョウ</t>
    </rPh>
    <rPh sb="32" eb="33">
      <t>マタ</t>
    </rPh>
    <rPh sb="34" eb="36">
      <t>ユウソウ</t>
    </rPh>
    <rPh sb="39" eb="41">
      <t>ヘンコウ</t>
    </rPh>
    <rPh sb="41" eb="43">
      <t>テツヅ</t>
    </rPh>
    <rPh sb="45" eb="46">
      <t>オコナ</t>
    </rPh>
    <phoneticPr fontId="3"/>
  </si>
  <si>
    <t>【下表】変更事項一覧</t>
    <rPh sb="1" eb="3">
      <t>カヒョウ</t>
    </rPh>
    <rPh sb="4" eb="6">
      <t>ヘンコウ</t>
    </rPh>
    <rPh sb="6" eb="8">
      <t>ジコウ</t>
    </rPh>
    <rPh sb="8" eb="10">
      <t>イチラン</t>
    </rPh>
    <phoneticPr fontId="3"/>
  </si>
  <si>
    <t>●　下表に必要書類等を記載していますが、変更事項の内容によっては、必要に応じて書類の補正や追加書類の提出など求める場合があります。</t>
    <rPh sb="20" eb="22">
      <t>ヘンコウ</t>
    </rPh>
    <rPh sb="22" eb="24">
      <t>ジコウ</t>
    </rPh>
    <rPh sb="25" eb="27">
      <t>ナイヨウ</t>
    </rPh>
    <rPh sb="36" eb="37">
      <t>オウ</t>
    </rPh>
    <rPh sb="42" eb="44">
      <t>ホセイ</t>
    </rPh>
    <rPh sb="45" eb="47">
      <t>ツイカ</t>
    </rPh>
    <rPh sb="47" eb="49">
      <t>ショルイ</t>
    </rPh>
    <rPh sb="50" eb="52">
      <t>テイシュツ</t>
    </rPh>
    <rPh sb="54" eb="55">
      <t>モト</t>
    </rPh>
    <rPh sb="57" eb="59">
      <t>バアイ</t>
    </rPh>
    <phoneticPr fontId="3"/>
  </si>
  <si>
    <t>※変更事項が複数ある場合（来庁及び郵送で２つ以上の変更届）は、来庁にて一括で届出してください。</t>
    <rPh sb="1" eb="3">
      <t>ヘンコウ</t>
    </rPh>
    <rPh sb="3" eb="5">
      <t>ジコウ</t>
    </rPh>
    <rPh sb="6" eb="8">
      <t>フクスウ</t>
    </rPh>
    <rPh sb="10" eb="12">
      <t>バアイ</t>
    </rPh>
    <rPh sb="13" eb="15">
      <t>ライチョウ</t>
    </rPh>
    <rPh sb="15" eb="16">
      <t>オヨ</t>
    </rPh>
    <rPh sb="17" eb="19">
      <t>ユウソウ</t>
    </rPh>
    <rPh sb="22" eb="24">
      <t>イジョウ</t>
    </rPh>
    <rPh sb="25" eb="27">
      <t>ヘンコウ</t>
    </rPh>
    <rPh sb="27" eb="28">
      <t>トドケ</t>
    </rPh>
    <rPh sb="31" eb="33">
      <t>ライチョウ</t>
    </rPh>
    <rPh sb="35" eb="37">
      <t>イッカツ</t>
    </rPh>
    <rPh sb="38" eb="39">
      <t>トドケ</t>
    </rPh>
    <rPh sb="39" eb="40">
      <t>デ</t>
    </rPh>
    <phoneticPr fontId="3"/>
  </si>
  <si>
    <t>※変更届に対する受理通知は交付していません。変更届を収受した記録を希望する場合は、変更届（控え）に収受印を押印します。</t>
    <rPh sb="1" eb="3">
      <t>ヘンコウ</t>
    </rPh>
    <rPh sb="3" eb="4">
      <t>トドケ</t>
    </rPh>
    <rPh sb="5" eb="6">
      <t>タイ</t>
    </rPh>
    <rPh sb="8" eb="10">
      <t>ジュリ</t>
    </rPh>
    <rPh sb="10" eb="12">
      <t>ツウチ</t>
    </rPh>
    <rPh sb="13" eb="15">
      <t>コウフ</t>
    </rPh>
    <rPh sb="22" eb="25">
      <t>ヘンコウトドケ</t>
    </rPh>
    <rPh sb="26" eb="28">
      <t>シュウジュ</t>
    </rPh>
    <rPh sb="30" eb="32">
      <t>キロク</t>
    </rPh>
    <rPh sb="33" eb="35">
      <t>キボウ</t>
    </rPh>
    <rPh sb="37" eb="39">
      <t>バアイ</t>
    </rPh>
    <rPh sb="41" eb="44">
      <t>ヘンコウトドケ</t>
    </rPh>
    <rPh sb="45" eb="46">
      <t>ヒカ</t>
    </rPh>
    <rPh sb="49" eb="51">
      <t>シュウジュ</t>
    </rPh>
    <rPh sb="51" eb="52">
      <t>イン</t>
    </rPh>
    <rPh sb="53" eb="55">
      <t>オウイン</t>
    </rPh>
    <phoneticPr fontId="3"/>
  </si>
  <si>
    <t>変更手続き（介護報酬以外）【介護老人保健施設】</t>
    <rPh sb="0" eb="2">
      <t>ヘンコウ</t>
    </rPh>
    <rPh sb="2" eb="4">
      <t>テツヅ</t>
    </rPh>
    <rPh sb="6" eb="8">
      <t>カイゴ</t>
    </rPh>
    <rPh sb="8" eb="10">
      <t>ホウシュウ</t>
    </rPh>
    <rPh sb="10" eb="12">
      <t>イガイ</t>
    </rPh>
    <rPh sb="14" eb="16">
      <t>カイゴ</t>
    </rPh>
    <rPh sb="16" eb="18">
      <t>ロウジン</t>
    </rPh>
    <rPh sb="18" eb="20">
      <t>ホケン</t>
    </rPh>
    <rPh sb="20" eb="22">
      <t>シセツ</t>
    </rPh>
    <phoneticPr fontId="3"/>
  </si>
  <si>
    <t>敷地の面積及び平面図</t>
  </si>
  <si>
    <t>介護老人保健施設の定員増等により、敷地面積が増えた場合</t>
    <phoneticPr fontId="3"/>
  </si>
  <si>
    <t>(2)土地登記簿謄本（変更前のもの）</t>
  </si>
  <si>
    <t>(4)変更理由書</t>
  </si>
  <si>
    <t>(3)平面図（新・旧）</t>
    <rPh sb="7" eb="8">
      <t>シン</t>
    </rPh>
    <rPh sb="9" eb="10">
      <t>キュウ</t>
    </rPh>
    <phoneticPr fontId="3"/>
  </si>
  <si>
    <t>建物の構造概要及び平面図（各室の用途を明示するものとする。）並びに施設及び構造設備の概要</t>
  </si>
  <si>
    <t>建物の構造や設備（補修を除く）、各室の用途等を変更する場合</t>
    <phoneticPr fontId="3"/>
  </si>
  <si>
    <t>(2)平面図（旧は全ての階・新は変更の階）</t>
  </si>
  <si>
    <t>(3)施設の部門別一覧表（面積の変更が無い場合は不要）</t>
  </si>
  <si>
    <t>施設の共用の場合の利用計画</t>
  </si>
  <si>
    <t>一室を時間帯や曜日に別目的で使用したり、当該施設とは別の居宅の事業所（みなし指定をした居宅事業所は除く）と共用して利用する場合</t>
    <phoneticPr fontId="3"/>
  </si>
  <si>
    <t>(3)平面図（全ての階）</t>
  </si>
  <si>
    <t>※施設の共用以外のものについては、整備調整グループと協議する必要があるので、申請前に事前に連絡してください。</t>
    <rPh sb="1" eb="3">
      <t>シセツ</t>
    </rPh>
    <phoneticPr fontId="3"/>
  </si>
  <si>
    <t>※各室の用途や構造設備等を変更する際に、工事を伴う場合は、大阪府福祉行政事務手数料条例に基づき、手数料として３３，０００円をご負担いただきます。</t>
    <phoneticPr fontId="3"/>
  </si>
  <si>
    <t>※来庁の際、申請書類一式を確認した後に、所定の手数料納付窓口かコンビニ窓口で手数料をお支払いただきます。（コンビニ窓口を選んだ場合でも、納付前に必ず来庁いただきます。）</t>
    <rPh sb="1" eb="3">
      <t>ライチョウ</t>
    </rPh>
    <rPh sb="4" eb="5">
      <t>サイ</t>
    </rPh>
    <rPh sb="20" eb="22">
      <t>ショテイ</t>
    </rPh>
    <rPh sb="74" eb="76">
      <t>ライチョウ</t>
    </rPh>
    <phoneticPr fontId="3"/>
  </si>
  <si>
    <t>　</t>
    <phoneticPr fontId="3"/>
  </si>
  <si>
    <t>※手数料の納付窓口についてはこちらを参照。（別ウインドウで開きます）</t>
    <phoneticPr fontId="3"/>
  </si>
  <si>
    <t>↓</t>
    <phoneticPr fontId="3"/>
  </si>
  <si>
    <t>名称</t>
    <rPh sb="0" eb="2">
      <t>メイショウ</t>
    </rPh>
    <phoneticPr fontId="3"/>
  </si>
  <si>
    <t>所在地</t>
    <rPh sb="0" eb="3">
      <t>ショザイチ</t>
    </rPh>
    <phoneticPr fontId="3"/>
  </si>
  <si>
    <t>申請に係る施設</t>
    <rPh sb="0" eb="2">
      <t>シンセイ</t>
    </rPh>
    <rPh sb="3" eb="4">
      <t>カカ</t>
    </rPh>
    <rPh sb="5" eb="7">
      <t>シセツ</t>
    </rPh>
    <phoneticPr fontId="3"/>
  </si>
  <si>
    <t xml:space="preserve">内科 </t>
  </si>
  <si>
    <t xml:space="preserve">精神科 </t>
  </si>
  <si>
    <t xml:space="preserve">神経科 </t>
  </si>
  <si>
    <t xml:space="preserve">神経内科 </t>
  </si>
  <si>
    <t xml:space="preserve">呼吸器科 </t>
  </si>
  <si>
    <t xml:space="preserve">消胃科 </t>
  </si>
  <si>
    <t xml:space="preserve">胃腸科 </t>
  </si>
  <si>
    <t xml:space="preserve">消化器科 </t>
  </si>
  <si>
    <t xml:space="preserve">循環器科 </t>
  </si>
  <si>
    <t xml:space="preserve">小児科 </t>
  </si>
  <si>
    <t xml:space="preserve">外科 </t>
  </si>
  <si>
    <t xml:space="preserve">整形外科 </t>
  </si>
  <si>
    <t xml:space="preserve">形成外科 </t>
  </si>
  <si>
    <t xml:space="preserve">美容外科 </t>
  </si>
  <si>
    <t xml:space="preserve">脳神経外科 </t>
  </si>
  <si>
    <t xml:space="preserve">呼吸器外科 </t>
  </si>
  <si>
    <t xml:space="preserve">心臓血管外科 </t>
  </si>
  <si>
    <t xml:space="preserve">小児外科 </t>
  </si>
  <si>
    <t xml:space="preserve">皮膚泌尿器科 </t>
  </si>
  <si>
    <t xml:space="preserve">皮膚科 </t>
  </si>
  <si>
    <t xml:space="preserve">泌尿器科 </t>
  </si>
  <si>
    <t xml:space="preserve">性病科 </t>
  </si>
  <si>
    <t xml:space="preserve">肛門科 </t>
  </si>
  <si>
    <t xml:space="preserve">産婦人科 </t>
  </si>
  <si>
    <t xml:space="preserve">産科 </t>
  </si>
  <si>
    <t xml:space="preserve">婦人科 </t>
  </si>
  <si>
    <t xml:space="preserve">眼科 </t>
  </si>
  <si>
    <t xml:space="preserve">耳鼻咽喉科 </t>
  </si>
  <si>
    <t xml:space="preserve">耳鼻科 </t>
  </si>
  <si>
    <t xml:space="preserve">咽喉科 </t>
  </si>
  <si>
    <t xml:space="preserve">気管食道科 </t>
  </si>
  <si>
    <t xml:space="preserve">リハビリテーション科 </t>
  </si>
  <si>
    <t xml:space="preserve">放射線科 </t>
  </si>
  <si>
    <t xml:space="preserve">麻酔科 </t>
  </si>
  <si>
    <t xml:space="preserve">リウマチ科 </t>
  </si>
  <si>
    <t xml:space="preserve">アレルギー科 </t>
  </si>
  <si>
    <t xml:space="preserve">一般 </t>
  </si>
  <si>
    <t xml:space="preserve">歯科 </t>
  </si>
  <si>
    <t xml:space="preserve">矯正歯科 </t>
  </si>
  <si>
    <t xml:space="preserve">小児歯科 </t>
  </si>
  <si>
    <t xml:space="preserve">心療内科 </t>
  </si>
  <si>
    <t xml:space="preserve">研修 </t>
  </si>
  <si>
    <t xml:space="preserve">口腔外科 </t>
  </si>
  <si>
    <t xml:space="preserve">救命 </t>
  </si>
  <si>
    <t xml:space="preserve">肛門外科 </t>
  </si>
  <si>
    <t xml:space="preserve">胃腸内視鏡内科 </t>
  </si>
  <si>
    <t xml:space="preserve">呼吸器内科 </t>
  </si>
  <si>
    <t xml:space="preserve">精神神経科 </t>
  </si>
  <si>
    <t xml:space="preserve">脳外科 </t>
  </si>
  <si>
    <t>共用部分における利用計画の概要</t>
  </si>
  <si>
    <t>日　　　　　時</t>
  </si>
  <si>
    <t>利　用　者　数</t>
  </si>
  <si>
    <t>利　用　内　容</t>
  </si>
  <si>
    <t>使　用　区　画</t>
  </si>
  <si>
    <t>介護老人保健施設として利用</t>
  </si>
  <si>
    <t>（</t>
    <phoneticPr fontId="3"/>
  </si>
  <si>
    <t>職員</t>
    <rPh sb="0" eb="2">
      <t>ショクイン</t>
    </rPh>
    <phoneticPr fontId="3"/>
  </si>
  <si>
    <t>）として利用</t>
    <phoneticPr fontId="3"/>
  </si>
  <si>
    <t>参考様式１</t>
    <phoneticPr fontId="3"/>
  </si>
  <si>
    <t>(2)共用部分における利用計画の概要（参考様式1）</t>
    <rPh sb="19" eb="21">
      <t>サンコウ</t>
    </rPh>
    <rPh sb="21" eb="23">
      <t>ヨウシキ</t>
    </rPh>
    <phoneticPr fontId="3"/>
  </si>
  <si>
    <t>協 力 医 療 機 関 の 概 要</t>
  </si>
  <si>
    <t>所在地</t>
    <phoneticPr fontId="3"/>
  </si>
  <si>
    <t>診療科名</t>
    <rPh sb="0" eb="3">
      <t>シンリョウカ</t>
    </rPh>
    <rPh sb="3" eb="4">
      <t>ナ</t>
    </rPh>
    <phoneticPr fontId="3"/>
  </si>
  <si>
    <t>医療機関名称</t>
    <phoneticPr fontId="3"/>
  </si>
  <si>
    <t>□</t>
  </si>
  <si>
    <t>□</t>
    <phoneticPr fontId="3"/>
  </si>
  <si>
    <t>病　　床　　数</t>
  </si>
  <si>
    <t>床</t>
    <rPh sb="0" eb="1">
      <t>ユカ</t>
    </rPh>
    <phoneticPr fontId="3"/>
  </si>
  <si>
    <t>施設からの距離</t>
  </si>
  <si>
    <t>約〇〇km（徒歩　　　分　・　　車　　　分）</t>
    <rPh sb="0" eb="1">
      <t>ヤク</t>
    </rPh>
    <phoneticPr fontId="3"/>
  </si>
  <si>
    <t>　　　　　　　大阪府福祉部 高齢介護室 介護事業者課 施設指導グループ　介護保険施設 変更届担当者あて</t>
    <rPh sb="43" eb="45">
      <t>ヘンコウ</t>
    </rPh>
    <rPh sb="45" eb="46">
      <t>トドケ</t>
    </rPh>
    <rPh sb="46" eb="49">
      <t>タントウシャ</t>
    </rPh>
    <phoneticPr fontId="3"/>
  </si>
  <si>
    <t xml:space="preserve">  〒540-8570</t>
    <phoneticPr fontId="3"/>
  </si>
  <si>
    <t xml:space="preserve">      大阪市中央区大手前２丁目１－２２</t>
    <phoneticPr fontId="3"/>
  </si>
  <si>
    <t xml:space="preserve">        大阪府福祉部 高齢介護室 介護事業者課 施設指導グループ</t>
    <phoneticPr fontId="3"/>
  </si>
  <si>
    <t>【郵送可の場合】</t>
    <rPh sb="1" eb="3">
      <t>ユウソウ</t>
    </rPh>
    <rPh sb="3" eb="4">
      <t>カ</t>
    </rPh>
    <rPh sb="5" eb="7">
      <t>バアイ</t>
    </rPh>
    <phoneticPr fontId="3"/>
  </si>
  <si>
    <t>変更届出の手続き（郵送可の場合）において、当課に送付される際にご活用ください。
①印刷して、
②封筒に貼付け</t>
    <rPh sb="0" eb="2">
      <t>ヘンコウ</t>
    </rPh>
    <rPh sb="2" eb="4">
      <t>トドケデ</t>
    </rPh>
    <rPh sb="5" eb="7">
      <t>テツヅ</t>
    </rPh>
    <rPh sb="9" eb="11">
      <t>ユウソウ</t>
    </rPh>
    <rPh sb="11" eb="12">
      <t>カ</t>
    </rPh>
    <rPh sb="13" eb="15">
      <t>バアイ</t>
    </rPh>
    <rPh sb="21" eb="22">
      <t>トウ</t>
    </rPh>
    <rPh sb="22" eb="23">
      <t>カ</t>
    </rPh>
    <rPh sb="24" eb="26">
      <t>ソウフ</t>
    </rPh>
    <rPh sb="29" eb="30">
      <t>サイ</t>
    </rPh>
    <rPh sb="32" eb="34">
      <t>カツヨウ</t>
    </rPh>
    <rPh sb="41" eb="43">
      <t>インサツ</t>
    </rPh>
    <rPh sb="48" eb="50">
      <t>フウトウ</t>
    </rPh>
    <rPh sb="51" eb="53">
      <t>ハリツ</t>
    </rPh>
    <phoneticPr fontId="3"/>
  </si>
  <si>
    <t xml:space="preserve">        介護保険施設（変更届）担当者 　　 宛　　　</t>
    <rPh sb="8" eb="10">
      <t>カイゴ</t>
    </rPh>
    <rPh sb="10" eb="12">
      <t>ホケン</t>
    </rPh>
    <rPh sb="12" eb="14">
      <t>シセツ</t>
    </rPh>
    <rPh sb="26" eb="27">
      <t>アテ</t>
    </rPh>
    <phoneticPr fontId="3"/>
  </si>
  <si>
    <t>准看護師</t>
  </si>
  <si>
    <t>介護職員</t>
  </si>
  <si>
    <t>←介護保険事業者管理システム入力項目</t>
    <rPh sb="14" eb="16">
      <t>ニュウリョク</t>
    </rPh>
    <rPh sb="16" eb="18">
      <t>コウモク</t>
    </rPh>
    <phoneticPr fontId="3"/>
  </si>
  <si>
    <r>
      <t xml:space="preserve">他 </t>
    </r>
    <r>
      <rPr>
        <sz val="11"/>
        <color indexed="10"/>
        <rFont val="HGPｺﾞｼｯｸM"/>
        <family val="3"/>
        <charset val="128"/>
      </rPr>
      <t>※</t>
    </r>
    <phoneticPr fontId="3"/>
  </si>
  <si>
    <t>上記の項目に該当診療科がない場合は、「□　他※」を選択して、下段に入力してください。</t>
    <rPh sb="0" eb="2">
      <t>ジョウキ</t>
    </rPh>
    <rPh sb="3" eb="5">
      <t>コウモク</t>
    </rPh>
    <rPh sb="6" eb="8">
      <t>ガイトウ</t>
    </rPh>
    <rPh sb="8" eb="11">
      <t>シンリョウカ</t>
    </rPh>
    <rPh sb="14" eb="16">
      <t>バアイ</t>
    </rPh>
    <rPh sb="21" eb="22">
      <t>ホカ</t>
    </rPh>
    <rPh sb="25" eb="27">
      <t>センタク</t>
    </rPh>
    <rPh sb="30" eb="31">
      <t>シタ</t>
    </rPh>
    <rPh sb="31" eb="32">
      <t>ダン</t>
    </rPh>
    <rPh sb="33" eb="35">
      <t>ニュウリョク</t>
    </rPh>
    <phoneticPr fontId="3"/>
  </si>
  <si>
    <r>
      <t>他</t>
    </r>
    <r>
      <rPr>
        <sz val="11"/>
        <color indexed="10"/>
        <rFont val="HGPｺﾞｼｯｸM"/>
        <family val="3"/>
        <charset val="128"/>
      </rPr>
      <t>※</t>
    </r>
    <rPh sb="0" eb="1">
      <t>ホカ</t>
    </rPh>
    <phoneticPr fontId="3"/>
  </si>
  <si>
    <t>参考様式2</t>
    <phoneticPr fontId="3"/>
  </si>
  <si>
    <t>併 設 施 設 の 概 要</t>
  </si>
  <si>
    <t>職員配置状況</t>
  </si>
  <si>
    <t>併設施設の名称</t>
    <rPh sb="0" eb="2">
      <t>ヘイセツ</t>
    </rPh>
    <rPh sb="2" eb="4">
      <t>シセツ</t>
    </rPh>
    <phoneticPr fontId="3"/>
  </si>
  <si>
    <t>併設施設の種別</t>
    <rPh sb="0" eb="2">
      <t>ヘイセツ</t>
    </rPh>
    <rPh sb="2" eb="4">
      <t>シセツ</t>
    </rPh>
    <phoneticPr fontId="3"/>
  </si>
  <si>
    <t>病(居)室数</t>
    <phoneticPr fontId="3"/>
  </si>
  <si>
    <t>ベッド数</t>
    <phoneticPr fontId="3"/>
  </si>
  <si>
    <t>相談指導員</t>
  </si>
  <si>
    <t>理学療法士</t>
  </si>
  <si>
    <t>作業療法士</t>
  </si>
  <si>
    <t>(管理)栄養士</t>
  </si>
  <si>
    <t>介護支援専門員</t>
  </si>
  <si>
    <t>事務職員</t>
  </si>
  <si>
    <t>介護支援専門員</t>
    <phoneticPr fontId="3"/>
  </si>
  <si>
    <t>医師</t>
  </si>
  <si>
    <t>看護師</t>
  </si>
  <si>
    <t>薬剤師</t>
  </si>
  <si>
    <t>調理員</t>
  </si>
  <si>
    <t>室</t>
    <rPh sb="0" eb="1">
      <t>シツ</t>
    </rPh>
    <phoneticPr fontId="3"/>
  </si>
  <si>
    <t>数</t>
    <rPh sb="0" eb="1">
      <t>スウ</t>
    </rPh>
    <phoneticPr fontId="3"/>
  </si>
  <si>
    <t>参考様式3</t>
    <phoneticPr fontId="3"/>
  </si>
  <si>
    <t>参考様式６</t>
    <rPh sb="0" eb="2">
      <t>サンコウ</t>
    </rPh>
    <rPh sb="2" eb="4">
      <t>ヨウシキ</t>
    </rPh>
    <phoneticPr fontId="3"/>
  </si>
  <si>
    <t>施 設 名 称</t>
    <rPh sb="0" eb="1">
      <t>シ</t>
    </rPh>
    <rPh sb="2" eb="3">
      <t>セツ</t>
    </rPh>
    <rPh sb="4" eb="5">
      <t>ナ</t>
    </rPh>
    <rPh sb="6" eb="7">
      <t>ショウ</t>
    </rPh>
    <phoneticPr fontId="3"/>
  </si>
  <si>
    <t>施設コード</t>
    <rPh sb="0" eb="2">
      <t>シセツ</t>
    </rPh>
    <phoneticPr fontId="3"/>
  </si>
  <si>
    <t>①入　　所</t>
    <rPh sb="1" eb="2">
      <t>ニュウ</t>
    </rPh>
    <rPh sb="4" eb="5">
      <t>ショ</t>
    </rPh>
    <phoneticPr fontId="3"/>
  </si>
  <si>
    <t>定員</t>
    <rPh sb="0" eb="2">
      <t>テイイン</t>
    </rPh>
    <phoneticPr fontId="3"/>
  </si>
  <si>
    <t>②通　　所</t>
    <rPh sb="1" eb="2">
      <t>ツウ</t>
    </rPh>
    <rPh sb="4" eb="5">
      <t>ショ</t>
    </rPh>
    <phoneticPr fontId="3"/>
  </si>
  <si>
    <t>週</t>
    <rPh sb="0" eb="1">
      <t>シュウ</t>
    </rPh>
    <phoneticPr fontId="3"/>
  </si>
  <si>
    <t>回</t>
    <rPh sb="0" eb="1">
      <t>カイ</t>
    </rPh>
    <phoneticPr fontId="3"/>
  </si>
  <si>
    <t>曜日～</t>
    <rPh sb="0" eb="2">
      <t>ヨウビ</t>
    </rPh>
    <phoneticPr fontId="3"/>
  </si>
  <si>
    <t>曜日）</t>
    <rPh sb="0" eb="2">
      <t>ヨウビ</t>
    </rPh>
    <phoneticPr fontId="3"/>
  </si>
  <si>
    <t>【　入　　所　】</t>
    <rPh sb="2" eb="3">
      <t>ニュウ</t>
    </rPh>
    <rPh sb="5" eb="6">
      <t>ショ</t>
    </rPh>
    <phoneticPr fontId="3"/>
  </si>
  <si>
    <t>介護老人保険施設</t>
    <rPh sb="0" eb="2">
      <t>カイゴ</t>
    </rPh>
    <rPh sb="2" eb="4">
      <t>ロウジン</t>
    </rPh>
    <rPh sb="4" eb="6">
      <t>ホケン</t>
    </rPh>
    <rPh sb="6" eb="8">
      <t>シセツ</t>
    </rPh>
    <phoneticPr fontId="3"/>
  </si>
  <si>
    <t>【　通　　所　】</t>
    <rPh sb="2" eb="3">
      <t>トオ</t>
    </rPh>
    <rPh sb="5" eb="6">
      <t>ショ</t>
    </rPh>
    <phoneticPr fontId="3"/>
  </si>
  <si>
    <t>介護老人保健施設の人員、施設及び設備並びに運営に関する基準（平成11年厚生省令第40号）</t>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</si>
  <si>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</si>
  <si>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</si>
  <si>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</si>
  <si>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</si>
  <si>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</si>
  <si>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　人　員　基　準　〕</t>
  </si>
  <si>
    <t>医　　師</t>
    <rPh sb="0" eb="1">
      <t>イ</t>
    </rPh>
    <rPh sb="3" eb="4">
      <t>シ</t>
    </rPh>
    <phoneticPr fontId="3"/>
  </si>
  <si>
    <t>人以上</t>
    <rPh sb="0" eb="1">
      <t>ニン</t>
    </rPh>
    <rPh sb="1" eb="3">
      <t>イジョウ</t>
    </rPh>
    <phoneticPr fontId="3"/>
  </si>
  <si>
    <t>○　医　師　</t>
  </si>
  <si>
    <t>人÷</t>
    <rPh sb="0" eb="1">
      <t>ニン</t>
    </rPh>
    <phoneticPr fontId="3"/>
  </si>
  <si>
    <t>看護・介護</t>
  </si>
  <si>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</si>
  <si>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</si>
  <si>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看護・介護職員の7分の2程度</t>
    <rPh sb="12" eb="14">
      <t>テイド</t>
    </rPh>
    <phoneticPr fontId="3"/>
  </si>
  <si>
    <t>人程度</t>
    <rPh sb="0" eb="1">
      <t>ニン</t>
    </rPh>
    <rPh sb="1" eb="3">
      <t>テイド</t>
    </rPh>
    <phoneticPr fontId="3"/>
  </si>
  <si>
    <t>人以上÷2/7</t>
    <rPh sb="0" eb="1">
      <t>ニン</t>
    </rPh>
    <rPh sb="1" eb="3">
      <t>イジョウ</t>
    </rPh>
    <phoneticPr fontId="3"/>
  </si>
  <si>
    <t>医師</t>
    <rPh sb="0" eb="2">
      <t>イシ</t>
    </rPh>
    <phoneticPr fontId="3"/>
  </si>
  <si>
    <t>理学療法士</t>
    <rPh sb="0" eb="2">
      <t>リガク</t>
    </rPh>
    <rPh sb="2" eb="5">
      <t>リョウホウシ</t>
    </rPh>
    <phoneticPr fontId="3"/>
  </si>
  <si>
    <t>作業療法士</t>
    <rPh sb="0" eb="2">
      <t>サギョウ</t>
    </rPh>
    <rPh sb="2" eb="5">
      <t>リョウホウシ</t>
    </rPh>
    <phoneticPr fontId="3"/>
  </si>
  <si>
    <t>言語療法士</t>
    <rPh sb="0" eb="2">
      <t>ゲンゴ</t>
    </rPh>
    <rPh sb="2" eb="5">
      <t>リョウホウシ</t>
    </rPh>
    <phoneticPr fontId="3"/>
  </si>
  <si>
    <t>看護師
准看護師</t>
    <rPh sb="0" eb="3">
      <t>カンゴシ</t>
    </rPh>
    <rPh sb="4" eb="8">
      <t>ジュンカンゴシ</t>
    </rPh>
    <phoneticPr fontId="3"/>
  </si>
  <si>
    <t>支援相談員</t>
    <rPh sb="0" eb="2">
      <t>シエン</t>
    </rPh>
    <rPh sb="2" eb="5">
      <t>ソウダンイン</t>
    </rPh>
    <phoneticPr fontId="3"/>
  </si>
  <si>
    <t>基準人員
（人）</t>
    <rPh sb="0" eb="2">
      <t>キジュン</t>
    </rPh>
    <rPh sb="2" eb="4">
      <t>ジンイン</t>
    </rPh>
    <rPh sb="6" eb="7">
      <t>ニン</t>
    </rPh>
    <phoneticPr fontId="3"/>
  </si>
  <si>
    <t>ロ ①100人以下の場合　1以上
②100人を超える場合 1＋端数を増すごとに1以上</t>
    <rPh sb="6" eb="7">
      <t>ニン</t>
    </rPh>
    <rPh sb="7" eb="9">
      <t>イカ</t>
    </rPh>
    <rPh sb="10" eb="12">
      <t>バアイ</t>
    </rPh>
    <rPh sb="14" eb="16">
      <t>イジョウ</t>
    </rPh>
    <rPh sb="21" eb="22">
      <t>ニン</t>
    </rPh>
    <rPh sb="23" eb="24">
      <t>コ</t>
    </rPh>
    <rPh sb="26" eb="28">
      <t>バアイ</t>
    </rPh>
    <rPh sb="31" eb="33">
      <t>ハスウ</t>
    </rPh>
    <rPh sb="34" eb="35">
      <t>マ</t>
    </rPh>
    <rPh sb="40" eb="42">
      <t>イジョウ</t>
    </rPh>
    <phoneticPr fontId="3"/>
  </si>
  <si>
    <t>常　勤</t>
    <rPh sb="0" eb="1">
      <t>ツネ</t>
    </rPh>
    <rPh sb="2" eb="3">
      <t>キン</t>
    </rPh>
    <phoneticPr fontId="3"/>
  </si>
  <si>
    <t>非常勤</t>
    <rPh sb="0" eb="3">
      <t>ヒジョウキン</t>
    </rPh>
    <phoneticPr fontId="3"/>
  </si>
  <si>
    <t>薬剤師</t>
    <rPh sb="0" eb="3">
      <t>ヤクザイシ</t>
    </rPh>
    <phoneticPr fontId="3"/>
  </si>
  <si>
    <t>常勤換算
後の人数</t>
    <rPh sb="0" eb="2">
      <t>ジョウキン</t>
    </rPh>
    <rPh sb="2" eb="4">
      <t>カンサン</t>
    </rPh>
    <rPh sb="5" eb="6">
      <t>ゴ</t>
    </rPh>
    <rPh sb="7" eb="9">
      <t>ニンズ</t>
    </rPh>
    <phoneticPr fontId="3"/>
  </si>
  <si>
    <t>～</t>
    <phoneticPr fontId="3"/>
  </si>
  <si>
    <t>資格</t>
    <rPh sb="0" eb="2">
      <t>シカク</t>
    </rPh>
    <phoneticPr fontId="3"/>
  </si>
  <si>
    <t>住所</t>
    <rPh sb="0" eb="2">
      <t>ジュウショ</t>
    </rPh>
    <phoneticPr fontId="3"/>
  </si>
  <si>
    <t>氏名</t>
    <rPh sb="0" eb="2">
      <t>シメイ</t>
    </rPh>
    <phoneticPr fontId="3"/>
  </si>
  <si>
    <t>参考様式5</t>
    <phoneticPr fontId="3"/>
  </si>
  <si>
    <t>○○法人　△△△会</t>
  </si>
  <si>
    <t>　　　　理事長　□□　□□様</t>
  </si>
  <si>
    <t>管 理 者 就 任 承 諾 書</t>
  </si>
  <si>
    <t>　　○○法人　△△△会が運営する介護老人保健施設　　　　　　の管理者に</t>
  </si>
  <si>
    <t>選任されましたので、その就任を承諾します。</t>
  </si>
  <si>
    <t>　　　平成　　年　　月　　日</t>
  </si>
  <si>
    <t>参考様式4</t>
    <phoneticPr fontId="3"/>
  </si>
  <si>
    <t>月</t>
  </si>
  <si>
    <t>印</t>
    <rPh sb="0" eb="1">
      <t>イン</t>
    </rPh>
    <phoneticPr fontId="3"/>
  </si>
  <si>
    <t>氏　名</t>
  </si>
  <si>
    <t>参考：管理者の責務
【大阪府介護老人保健施設の人員、施設及び設備並びに運営に関する基準を定める条例（平成２４年大阪府条例第１１８号）】
第２７条　介護老人保健施設の管理者は、当該介護老人保健施設の従業者の管理、業務の実施状況の把握その他の管理を一元的に行わなければならない。
２　介護老人保健施設の管理者は、従業者にこの章の規定を遵守させるために必要な指揮命令を行うものとする。</t>
    <phoneticPr fontId="3"/>
  </si>
  <si>
    <t>ｍ</t>
  </si>
  <si>
    <t>通所リハビリテーションの実施の有無</t>
    <phoneticPr fontId="3"/>
  </si>
  <si>
    <t>短期入所療養介護の実施の有無</t>
    <phoneticPr fontId="3"/>
  </si>
  <si>
    <t>入所者の予定数</t>
    <phoneticPr fontId="3"/>
  </si>
  <si>
    <t>一日当たりの通所総利用者予定数</t>
    <phoneticPr fontId="3"/>
  </si>
  <si>
    <t>従業者の職種・員数</t>
    <phoneticPr fontId="3"/>
  </si>
  <si>
    <t>常　勤（人）</t>
    <phoneticPr fontId="3"/>
  </si>
  <si>
    <t>非常勤（人）</t>
    <phoneticPr fontId="3"/>
  </si>
  <si>
    <t>従業者の職種・員数</t>
  </si>
  <si>
    <t>平日</t>
    <rPh sb="0" eb="2">
      <t>ヘイジツ</t>
    </rPh>
    <phoneticPr fontId="3"/>
  </si>
  <si>
    <t>介護老人保健施設及び通所リハビリテーション従事人数</t>
    <phoneticPr fontId="3"/>
  </si>
  <si>
    <t>理学療法士</t>
    <phoneticPr fontId="3"/>
  </si>
  <si>
    <t>作業療法士</t>
    <phoneticPr fontId="3"/>
  </si>
  <si>
    <t>言語聴覚士</t>
    <phoneticPr fontId="3"/>
  </si>
  <si>
    <t>病院</t>
    <rPh sb="0" eb="2">
      <t>ビョウイン</t>
    </rPh>
    <phoneticPr fontId="3"/>
  </si>
  <si>
    <t>㎡</t>
    <phoneticPr fontId="3"/>
  </si>
  <si>
    <t>利用定員</t>
    <phoneticPr fontId="3"/>
  </si>
  <si>
    <t>管理者を変更した場合</t>
    <phoneticPr fontId="3"/>
  </si>
  <si>
    <t>↓</t>
  </si>
  <si>
    <t>管理者の変更</t>
    <phoneticPr fontId="3"/>
  </si>
  <si>
    <t>事業所（施設）の管理者の氏名及び住所</t>
    <phoneticPr fontId="3"/>
  </si>
  <si>
    <t>【事前承認】</t>
    <rPh sb="1" eb="3">
      <t>ジゼン</t>
    </rPh>
    <rPh sb="3" eb="5">
      <t>ショウニン</t>
    </rPh>
    <phoneticPr fontId="3"/>
  </si>
  <si>
    <t>※管理者分のみ（旧・新）</t>
    <rPh sb="4" eb="5">
      <t>ブン</t>
    </rPh>
    <phoneticPr fontId="3"/>
  </si>
  <si>
    <t>介護老人保健施設の定員増により、運営規程の規定内容を変更する場合</t>
  </si>
  <si>
    <t>(3)新旧対照表</t>
  </si>
  <si>
    <t>(4)運営規程（新）</t>
  </si>
  <si>
    <t>(6)平面図（定員増のみ）</t>
  </si>
  <si>
    <t>運営規程
（従業者の職種・員数及び職務内容並びに入所定員の増加に関する部分に限る。）</t>
    <phoneticPr fontId="3"/>
  </si>
  <si>
    <t>※上記「敷地の面積及び平面図」の変更許可後で、定員を増して運営開始するまでに申請が必要です。</t>
    <phoneticPr fontId="3"/>
  </si>
  <si>
    <t>協力医療機関等の変更</t>
    <phoneticPr fontId="3"/>
  </si>
  <si>
    <t>協力医療機関及び協力歯科医療機関を変更（Ａ医療機関をＢ医療機関に変更）する場合</t>
    <phoneticPr fontId="3"/>
  </si>
  <si>
    <t>来庁又は郵送</t>
    <phoneticPr fontId="3"/>
  </si>
  <si>
    <t>協力医療機関又は歯科協力医療機関を変更（名称等）、又は増減した場合</t>
    <rPh sb="20" eb="22">
      <t>メイショウ</t>
    </rPh>
    <rPh sb="22" eb="23">
      <t>トウ</t>
    </rPh>
    <phoneticPr fontId="3"/>
  </si>
  <si>
    <t>(2)運営規程（新）</t>
    <phoneticPr fontId="3"/>
  </si>
  <si>
    <t>(3)平面図</t>
    <phoneticPr fontId="3"/>
  </si>
  <si>
    <t>※通所リハ定員変更のみ</t>
    <phoneticPr fontId="3"/>
  </si>
  <si>
    <t>※変更理由（別紙可）を明記してください。</t>
    <rPh sb="6" eb="8">
      <t>ベッシ</t>
    </rPh>
    <rPh sb="8" eb="9">
      <t>カ</t>
    </rPh>
    <rPh sb="11" eb="13">
      <t>メイキ</t>
    </rPh>
    <phoneticPr fontId="3"/>
  </si>
  <si>
    <t>独立型から併設型に変更する場合</t>
  </si>
  <si>
    <t>(3)平面図（敷地全体を含む）</t>
  </si>
  <si>
    <t>※対診における医療請求が、医療機関が併設となることにより取扱いが異なるので、留意してください。</t>
    <phoneticPr fontId="3"/>
  </si>
  <si>
    <t>※事前手続き</t>
    <rPh sb="1" eb="3">
      <t>ジゼン</t>
    </rPh>
    <rPh sb="3" eb="5">
      <t>テツヅ</t>
    </rPh>
    <phoneticPr fontId="3"/>
  </si>
  <si>
    <t>(3)協力医療機関の概要（参考様式2）</t>
    <rPh sb="13" eb="15">
      <t>サンコウ</t>
    </rPh>
    <rPh sb="15" eb="17">
      <t>ヨウシキ</t>
    </rPh>
    <phoneticPr fontId="3"/>
  </si>
  <si>
    <t>(3)協力医療機関の概要（参考様式2）</t>
    <phoneticPr fontId="3"/>
  </si>
  <si>
    <t>(2)併設施設の概要（参考様式3）</t>
    <rPh sb="5" eb="7">
      <t>シセツ</t>
    </rPh>
    <rPh sb="11" eb="13">
      <t>サンコウ</t>
    </rPh>
    <rPh sb="13" eb="15">
      <t>ヨウシキ</t>
    </rPh>
    <phoneticPr fontId="3"/>
  </si>
  <si>
    <t>(2)医療機関との契約書の写し</t>
    <phoneticPr fontId="3"/>
  </si>
  <si>
    <t>(2)医療機関との契約書の写し</t>
    <phoneticPr fontId="3"/>
  </si>
  <si>
    <t>(3)管理者就任承諾書（参考様式4）</t>
    <rPh sb="12" eb="14">
      <t>サンコウ</t>
    </rPh>
    <rPh sb="14" eb="16">
      <t>ヨウシキ</t>
    </rPh>
    <phoneticPr fontId="3"/>
  </si>
  <si>
    <t>(2)医師免許証の写し</t>
    <phoneticPr fontId="3"/>
  </si>
  <si>
    <t>管理者の変更承認が事前になされ、変更年月日が確定した場合</t>
    <rPh sb="0" eb="3">
      <t>カンリシャ</t>
    </rPh>
    <rPh sb="4" eb="6">
      <t>ヘンコウ</t>
    </rPh>
    <rPh sb="6" eb="8">
      <t>ショウニン</t>
    </rPh>
    <rPh sb="9" eb="11">
      <t>ジゼン</t>
    </rPh>
    <rPh sb="16" eb="18">
      <t>ヘンコウ</t>
    </rPh>
    <rPh sb="18" eb="21">
      <t>ネンガッピ</t>
    </rPh>
    <rPh sb="22" eb="24">
      <t>カクテイ</t>
    </rPh>
    <rPh sb="26" eb="28">
      <t>バアイ</t>
    </rPh>
    <phoneticPr fontId="3"/>
  </si>
  <si>
    <t>※裏面の添付書類は不要</t>
    <phoneticPr fontId="3"/>
  </si>
  <si>
    <t>(5)人員基準確認表（参考様式6）</t>
    <phoneticPr fontId="3"/>
  </si>
  <si>
    <r>
      <t>●　変更日から１０日以内に届け出てください。</t>
    </r>
    <r>
      <rPr>
        <sz val="11"/>
        <color indexed="10"/>
        <rFont val="HGPｺﾞｼｯｸM"/>
        <family val="3"/>
        <charset val="128"/>
      </rPr>
      <t>※事前に連絡が必要な事項は、下表の受付方法において確認のうえ、事前にご連絡ください。</t>
    </r>
    <rPh sb="26" eb="28">
      <t>レンラク</t>
    </rPh>
    <rPh sb="29" eb="31">
      <t>ヒツヨウ</t>
    </rPh>
    <rPh sb="32" eb="34">
      <t>ジコウ</t>
    </rPh>
    <rPh sb="36" eb="37">
      <t>シタ</t>
    </rPh>
    <rPh sb="37" eb="38">
      <t>ヒョウ</t>
    </rPh>
    <rPh sb="39" eb="41">
      <t>ウケツケ</t>
    </rPh>
    <rPh sb="41" eb="43">
      <t>ホウホウ</t>
    </rPh>
    <rPh sb="47" eb="49">
      <t>カクニン</t>
    </rPh>
    <rPh sb="57" eb="59">
      <t>レンラク</t>
    </rPh>
    <phoneticPr fontId="3"/>
  </si>
  <si>
    <t>　介護老人保健施設の開設者は、第94条第2項の規定による許可に係る事項を除き、当該介護老人保健施設の開設者の住所その他の厚生労働省令で定める事項に変更があったとき、又は休止した当該介護老人保健施設を再開したときは、厚生労働省令で定めるところにより、10日以内に、その旨を届け出なければなりません。（法第99条第1項：変更の届出等）</t>
    <rPh sb="149" eb="150">
      <t>ホウ</t>
    </rPh>
    <rPh sb="150" eb="151">
      <t>ダイ</t>
    </rPh>
    <rPh sb="153" eb="154">
      <t>ジョウ</t>
    </rPh>
    <rPh sb="154" eb="155">
      <t>ダイ</t>
    </rPh>
    <phoneticPr fontId="3"/>
  </si>
  <si>
    <r>
      <t>②①を郵送する。⇒宛先：〒540-8570　大阪市中央区大手前２丁目１－２２　</t>
    </r>
    <r>
      <rPr>
        <sz val="11"/>
        <color indexed="10"/>
        <rFont val="HGPｺﾞｼｯｸM"/>
        <family val="3"/>
        <charset val="128"/>
      </rPr>
      <t>※府庁専用郵便番号のため住所記載がなくても届きます。</t>
    </r>
    <rPh sb="3" eb="5">
      <t>ユウソウ</t>
    </rPh>
    <rPh sb="9" eb="11">
      <t>アテサキ</t>
    </rPh>
    <rPh sb="40" eb="42">
      <t>フチョウ</t>
    </rPh>
    <rPh sb="42" eb="44">
      <t>センヨウ</t>
    </rPh>
    <rPh sb="44" eb="46">
      <t>ユウビン</t>
    </rPh>
    <rPh sb="46" eb="48">
      <t>バンゴウ</t>
    </rPh>
    <rPh sb="51" eb="53">
      <t>ジュウショ</t>
    </rPh>
    <rPh sb="53" eb="55">
      <t>キサイ</t>
    </rPh>
    <rPh sb="60" eb="61">
      <t>トド</t>
    </rPh>
    <phoneticPr fontId="3"/>
  </si>
  <si>
    <t>協力医療機関・協力歯科医療機関の変更</t>
    <rPh sb="16" eb="18">
      <t>ヘンコウ</t>
    </rPh>
    <phoneticPr fontId="3"/>
  </si>
  <si>
    <t>（名称・増減等）</t>
    <rPh sb="1" eb="3">
      <t>メイショウ</t>
    </rPh>
    <rPh sb="4" eb="6">
      <t>ゾウゲン</t>
    </rPh>
    <rPh sb="6" eb="7">
      <t>トウ</t>
    </rPh>
    <phoneticPr fontId="3"/>
  </si>
  <si>
    <t>【施設】
規定内容を変更（追加・変更・削除）した場合</t>
    <rPh sb="1" eb="3">
      <t>シセツ</t>
    </rPh>
    <rPh sb="10" eb="12">
      <t>ヘンコウ</t>
    </rPh>
    <phoneticPr fontId="3"/>
  </si>
  <si>
    <t>【併設事業所】
規定内容を変更（送迎又は実施地域）した場合</t>
    <rPh sb="1" eb="3">
      <t>ヘイセツ</t>
    </rPh>
    <rPh sb="3" eb="6">
      <t>ジギョウショ</t>
    </rPh>
    <rPh sb="13" eb="15">
      <t>ヘンコウ</t>
    </rPh>
    <rPh sb="16" eb="18">
      <t>ソウゲイ</t>
    </rPh>
    <rPh sb="18" eb="19">
      <t>マタ</t>
    </rPh>
    <rPh sb="20" eb="22">
      <t>ジッシ</t>
    </rPh>
    <rPh sb="22" eb="24">
      <t>チイキ</t>
    </rPh>
    <phoneticPr fontId="3"/>
  </si>
  <si>
    <t>人員基準確認票</t>
    <phoneticPr fontId="3"/>
  </si>
  <si>
    <t>（</t>
    <phoneticPr fontId="3"/>
  </si>
  <si>
    <t>（</t>
    <phoneticPr fontId="3"/>
  </si>
  <si>
    <t>通所リハビリテーション</t>
    <phoneticPr fontId="3"/>
  </si>
  <si>
    <t>指定居宅サービス等の事業の人員、設備及び運営に関する基準（平成11年厚生省令第37号）</t>
    <phoneticPr fontId="3"/>
  </si>
  <si>
    <t>（常勤換算）</t>
    <phoneticPr fontId="3"/>
  </si>
  <si>
    <t>常勤換算で、入所者の数を100で除して得た数以上</t>
    <phoneticPr fontId="3"/>
  </si>
  <si>
    <t>管理者である医師は常勤であること</t>
    <phoneticPr fontId="3"/>
  </si>
  <si>
    <t xml:space="preserve">   ・指定通所リハビリテーションの提供に当たらせるために必要な1以上の数。</t>
    <phoneticPr fontId="3"/>
  </si>
  <si>
    <t>＝</t>
    <phoneticPr fontId="3"/>
  </si>
  <si>
    <t xml:space="preserve">   ・医師は、常勤でなければならない。</t>
    <phoneticPr fontId="3"/>
  </si>
  <si>
    <t>常勤換算で、入所者の数が3又はその端数を増すごとに1以上</t>
    <phoneticPr fontId="3"/>
  </si>
  <si>
    <t xml:space="preserve">勤務体制で、日中はユニットごとに常時１名以上
</t>
    <phoneticPr fontId="3"/>
  </si>
  <si>
    <t>↓</t>
    <phoneticPr fontId="3"/>
  </si>
  <si>
    <t xml:space="preserve">   ・次に掲げる基準を満たすために必要と認められる数</t>
    <phoneticPr fontId="3"/>
  </si>
  <si>
    <t>＝</t>
    <phoneticPr fontId="3"/>
  </si>
  <si>
    <t>うち看護師</t>
    <phoneticPr fontId="3"/>
  </si>
  <si>
    <t>＝</t>
    <phoneticPr fontId="3"/>
  </si>
  <si>
    <t>ＰＴ・ＯＴ・ＳＴ</t>
    <phoneticPr fontId="3"/>
  </si>
  <si>
    <t>常勤換算で、入所者の数を100で除して得た数以上</t>
    <phoneticPr fontId="3"/>
  </si>
  <si>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3"/>
  </si>
  <si>
    <t>管理栄養士・栄養士</t>
    <phoneticPr fontId="3"/>
  </si>
  <si>
    <t>入所定員100以上の介護老人保健施設にあっては、１以上</t>
    <phoneticPr fontId="3"/>
  </si>
  <si>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3"/>
  </si>
  <si>
    <t>内管理栄養士</t>
    <phoneticPr fontId="3"/>
  </si>
  <si>
    <t>1以上（入所者の数が100を超える場合は１に加え、その越える部分を100で除して得た数以上）</t>
    <phoneticPr fontId="3"/>
  </si>
  <si>
    <t>イ</t>
    <phoneticPr fontId="3"/>
  </si>
  <si>
    <t>①1０人以下の場合　　１以上</t>
    <phoneticPr fontId="3"/>
  </si>
  <si>
    <t>②1０人を超える場合　利用者数</t>
    <phoneticPr fontId="3"/>
  </si>
  <si>
    <t>人÷１０＝</t>
    <phoneticPr fontId="3"/>
  </si>
  <si>
    <t>人以上</t>
    <phoneticPr fontId="3"/>
  </si>
  <si>
    <t>1以上（入所者の数が100又はその端数を増すごとに１を標準）</t>
    <phoneticPr fontId="3"/>
  </si>
  <si>
    <t>実情に応じた数</t>
    <phoneticPr fontId="3"/>
  </si>
  <si>
    <t>通所の時間延長サービス体制　（※　加算を申請する場合は①②③④に記載してください。）　</t>
    <phoneticPr fontId="3"/>
  </si>
  <si>
    <t>①　通所の時間延長サービス体制</t>
    <phoneticPr fontId="3"/>
  </si>
  <si>
    <t>対応可</t>
    <phoneticPr fontId="3"/>
  </si>
  <si>
    <t>・</t>
    <phoneticPr fontId="3"/>
  </si>
  <si>
    <t>対応不可</t>
    <phoneticPr fontId="3"/>
  </si>
  <si>
    <t>（該当する方に○をすること）</t>
    <phoneticPr fontId="3"/>
  </si>
  <si>
    <t>②　通常のサービス提供時間　　（</t>
    <phoneticPr fontId="3"/>
  </si>
  <si>
    <t>：</t>
    <phoneticPr fontId="3"/>
  </si>
  <si>
    <t>～</t>
    <phoneticPr fontId="3"/>
  </si>
  <si>
    <t>）</t>
    <phoneticPr fontId="3"/>
  </si>
  <si>
    <t>③　サービス提供時間前の時間延長可能時間帯（</t>
    <phoneticPr fontId="3"/>
  </si>
  <si>
    <t>④　サービス提供時間後の時間延長可能時間帯（</t>
    <phoneticPr fontId="3"/>
  </si>
  <si>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3"/>
  </si>
  <si>
    <t>前年度平均</t>
    <rPh sb="0" eb="3">
      <t>ゼンネンド</t>
    </rPh>
    <rPh sb="3" eb="5">
      <t>ヘイキン</t>
    </rPh>
    <phoneticPr fontId="3"/>
  </si>
  <si>
    <t>(3)氏名（フリガナ）、生年月日及び住所が確認できる書類（住民票の写し等）</t>
    <rPh sb="3" eb="5">
      <t>シメイ</t>
    </rPh>
    <rPh sb="12" eb="14">
      <t>セイネン</t>
    </rPh>
    <rPh sb="14" eb="16">
      <t>ガッピ</t>
    </rPh>
    <rPh sb="16" eb="17">
      <t>オヨ</t>
    </rPh>
    <phoneticPr fontId="3"/>
  </si>
  <si>
    <t>(5)氏名（フリガナ）、生年月日及び住所が確認できる書類（住民票の写し等）</t>
    <phoneticPr fontId="3"/>
  </si>
  <si>
    <t>※（3）のうち氏名（フリガナ）、生年月日を記入</t>
    <rPh sb="7" eb="9">
      <t>シメイ</t>
    </rPh>
    <rPh sb="16" eb="18">
      <t>セイネン</t>
    </rPh>
    <rPh sb="18" eb="20">
      <t>ガッピ</t>
    </rPh>
    <rPh sb="21" eb="23">
      <t>キニュウ</t>
    </rPh>
    <phoneticPr fontId="3"/>
  </si>
  <si>
    <t>人員基準確認票（介護老人保健施設）</t>
    <rPh sb="8" eb="10">
      <t>カイゴ</t>
    </rPh>
    <rPh sb="10" eb="12">
      <t>ロウジン</t>
    </rPh>
    <rPh sb="12" eb="14">
      <t>ホケン</t>
    </rPh>
    <rPh sb="14" eb="16">
      <t>シセツ</t>
    </rPh>
    <phoneticPr fontId="3"/>
  </si>
  <si>
    <t>※写しの場合も可</t>
    <phoneticPr fontId="3"/>
  </si>
  <si>
    <t>※写しの場合も可</t>
    <phoneticPr fontId="3"/>
  </si>
  <si>
    <t>※登録番号がわかるもの</t>
    <rPh sb="1" eb="3">
      <t>トウロク</t>
    </rPh>
    <rPh sb="3" eb="5">
      <t>バンゴウ</t>
    </rPh>
    <phoneticPr fontId="3"/>
  </si>
  <si>
    <t>※写しの場合も可</t>
    <phoneticPr fontId="3"/>
  </si>
  <si>
    <t>営業日において、祝日や土曜日を開所にしたり、定員を増減させたりする場合</t>
    <phoneticPr fontId="3"/>
  </si>
  <si>
    <t>※必要書類（写し）にあっては、原本照合は不要です。</t>
    <phoneticPr fontId="3"/>
  </si>
  <si>
    <t>栄養マネジメント強化加算を算定している場合は、管理栄養士を常勤換算で入所者の数を50（施設に常勤栄養士を1人以上配置し、給食管理を行っている場合は70）で除して得た数以上配置が必要。</t>
    <phoneticPr fontId="3"/>
  </si>
  <si>
    <t>(6)運営規程（新）</t>
    <phoneticPr fontId="3"/>
  </si>
  <si>
    <t>※通所リハ分のみ</t>
    <phoneticPr fontId="3"/>
  </si>
  <si>
    <t>※定員を２５％以上変更する事業所においては、事業所規模区分が変更になる場合がありますので、別途介護給付費算定に係る体制等に関する届出書等の提出が必要になることがあります。</t>
    <rPh sb="1" eb="3">
      <t>テイイン</t>
    </rPh>
    <rPh sb="9" eb="11">
      <t>ヘンコウ</t>
    </rPh>
    <rPh sb="13" eb="16">
      <t>ジギョウショ</t>
    </rPh>
    <rPh sb="22" eb="25">
      <t>ジギョウショ</t>
    </rPh>
    <rPh sb="25" eb="27">
      <t>キボ</t>
    </rPh>
    <rPh sb="27" eb="29">
      <t>クブン</t>
    </rPh>
    <rPh sb="30" eb="32">
      <t>ヘンコウ</t>
    </rPh>
    <rPh sb="35" eb="37">
      <t>バアイ</t>
    </rPh>
    <rPh sb="45" eb="47">
      <t>ベット</t>
    </rPh>
    <rPh sb="47" eb="48">
      <t>カイ</t>
    </rPh>
    <rPh sb="61" eb="62">
      <t>カン</t>
    </rPh>
    <rPh sb="64" eb="66">
      <t>トドケデ</t>
    </rPh>
    <rPh sb="67" eb="68">
      <t>トウ</t>
    </rPh>
    <rPh sb="69" eb="71">
      <t>テイシュツ</t>
    </rPh>
    <rPh sb="72" eb="74">
      <t>ヒツヨウ</t>
    </rPh>
    <phoneticPr fontId="3"/>
  </si>
  <si>
    <t>別紙様式第一号（五）</t>
    <phoneticPr fontId="3"/>
  </si>
  <si>
    <t>変更届出書</t>
    <rPh sb="0" eb="2">
      <t>ヘンコウ</t>
    </rPh>
    <rPh sb="2" eb="4">
      <t>トドケデ</t>
    </rPh>
    <rPh sb="4" eb="5">
      <t>ショ</t>
    </rPh>
    <phoneticPr fontId="3"/>
  </si>
  <si>
    <t>年</t>
  </si>
  <si>
    <t>知事（市長）殿</t>
    <rPh sb="0" eb="2">
      <t>チジ</t>
    </rPh>
    <rPh sb="3" eb="5">
      <t>シチョウ</t>
    </rPh>
    <rPh sb="6" eb="7">
      <t>ドノ</t>
    </rPh>
    <phoneticPr fontId="3"/>
  </si>
  <si>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</si>
  <si>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</si>
  <si>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</si>
  <si>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</si>
  <si>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</si>
  <si>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</si>
  <si>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</si>
  <si>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月</t>
    <rPh sb="0" eb="1">
      <t>ガツ</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</si>
  <si>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</si>
  <si>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</si>
  <si>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</si>
  <si>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</si>
  <si>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</si>
  <si>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</si>
  <si>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</si>
  <si>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法人等の種類</t>
    <rPh sb="0" eb="2">
      <t>ホウジン</t>
    </rPh>
    <rPh sb="2" eb="3">
      <t>トウ</t>
    </rPh>
    <rPh sb="4" eb="6">
      <t>シュルイ</t>
    </rPh>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</si>
  <si>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</si>
  <si>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</si>
  <si>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</si>
  <si>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共生型サービスの該当有無</t>
    <rPh sb="0" eb="3">
      <t>キョウセイガタ</t>
    </rPh>
    <rPh sb="8" eb="10">
      <t>ガイトウ</t>
    </rPh>
    <rPh sb="10" eb="12">
      <t>ウム</t>
    </rPh>
    <phoneticPr fontId="3"/>
  </si>
  <si>
    <t>事業所（施設）の建物の構造及び専用区画等</t>
    <rPh sb="13" eb="14">
      <t>オヨ</t>
    </rPh>
    <phoneticPr fontId="3"/>
  </si>
  <si>
    <t>備品（訪問入浴介護事業及び介護予防訪問入浴介護事業）</t>
    <phoneticPr fontId="3"/>
  </si>
  <si>
    <t>利用者の推定数</t>
    <rPh sb="0" eb="3">
      <t>リヨウシャ</t>
    </rPh>
    <rPh sb="4" eb="7">
      <t>スイテイスウ</t>
    </rPh>
    <phoneticPr fontId="3"/>
  </si>
  <si>
    <t xml:space="preserve">事業所（施設）の管理者の氏名、生年月日及び住所
</t>
    <phoneticPr fontId="3"/>
  </si>
  <si>
    <t>（介護老人保健施設は、事前に承認を受ける。）</t>
  </si>
  <si>
    <t>サービス提供責任者の氏名、生年月日、住所及び経歴</t>
    <phoneticPr fontId="3"/>
  </si>
  <si>
    <t>（変更後）</t>
    <rPh sb="1" eb="3">
      <t>ヘンコウ</t>
    </rPh>
    <rPh sb="3" eb="4">
      <t>ゴ</t>
    </rPh>
    <phoneticPr fontId="3"/>
  </si>
  <si>
    <t>協力医療機関（病院）・協力歯科医療機関</t>
    <phoneticPr fontId="3"/>
  </si>
  <si>
    <t>事業所の種別</t>
    <phoneticPr fontId="3"/>
  </si>
  <si>
    <t>提供する居宅療養管理指導の種類</t>
    <phoneticPr fontId="3"/>
  </si>
  <si>
    <t xml:space="preserve">
</t>
    <phoneticPr fontId="3"/>
  </si>
  <si>
    <t>事業実施形態</t>
    <phoneticPr fontId="3"/>
  </si>
  <si>
    <t>（本体施設が特別養護老人ホームの場合の</t>
    <phoneticPr fontId="3"/>
  </si>
  <si>
    <t>空床型・併設型の別）</t>
    <phoneticPr fontId="3"/>
  </si>
  <si>
    <t>利用者、入所者又は入院患者の定員</t>
    <phoneticPr fontId="3"/>
  </si>
  <si>
    <t>福祉用具の保管・消毒方法</t>
    <phoneticPr fontId="3"/>
  </si>
  <si>
    <t>（委託している場合にあっては、委託先の状況）</t>
    <phoneticPr fontId="3"/>
  </si>
  <si>
    <t>併設施設の状況等</t>
    <phoneticPr fontId="3"/>
  </si>
  <si>
    <t>介護支援専門員の氏名及びその登録番号</t>
    <phoneticPr fontId="3"/>
  </si>
  <si>
    <t>１
２</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</si>
  <si>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</si>
  <si>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日</t>
    <rPh sb="0" eb="1">
      <t>ニチ</t>
    </rPh>
    <phoneticPr fontId="3"/>
  </si>
  <si>
    <t>別紙様式第一号（十）</t>
    <phoneticPr fontId="3"/>
  </si>
  <si>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3"/>
  </si>
  <si>
    <t>代表者職名・氏名</t>
    <rPh sb="0" eb="3">
      <t>ダイヒョウシャ</t>
    </rPh>
    <rPh sb="3" eb="5">
      <t>ショクメイ</t>
    </rPh>
    <rPh sb="6" eb="8">
      <t>シメイ</t>
    </rPh>
    <phoneticPr fontId="3"/>
  </si>
  <si>
    <t>次のとおり管理者の承認を申請します。</t>
    <rPh sb="0" eb="1">
      <t>ツギ</t>
    </rPh>
    <rPh sb="5" eb="7">
      <t>カンリ</t>
    </rPh>
    <rPh sb="7" eb="8">
      <t>シャ</t>
    </rPh>
    <rPh sb="9" eb="11">
      <t>ショウニン</t>
    </rPh>
    <rPh sb="12" eb="14">
      <t>シンセイ</t>
    </rPh>
    <phoneticPr fontId="3"/>
  </si>
  <si>
    <t>管理者になろうとする者の氏名、
住所及び資格</t>
    <rPh sb="0" eb="3">
      <t>カンリシャ</t>
    </rPh>
    <rPh sb="10" eb="11">
      <t>シャ</t>
    </rPh>
    <rPh sb="12" eb="14">
      <t>シメイ</t>
    </rPh>
    <rPh sb="16" eb="18">
      <t>ジュウショ</t>
    </rPh>
    <rPh sb="18" eb="19">
      <t>オヨ</t>
    </rPh>
    <rPh sb="20" eb="22">
      <t>シカク</t>
    </rPh>
    <phoneticPr fontId="3"/>
  </si>
  <si>
    <t>管理者就任予定日</t>
    <phoneticPr fontId="3"/>
  </si>
  <si>
    <t>申請理由（該当に○）</t>
    <rPh sb="0" eb="2">
      <t>シンセイ</t>
    </rPh>
    <rPh sb="2" eb="4">
      <t>リユウ</t>
    </rPh>
    <rPh sb="5" eb="7">
      <t>ガイトウ</t>
    </rPh>
    <phoneticPr fontId="3"/>
  </si>
  <si>
    <t>新規開設のため</t>
    <rPh sb="0" eb="2">
      <t>シンキ</t>
    </rPh>
    <rPh sb="2" eb="4">
      <t>カイセツ</t>
    </rPh>
    <phoneticPr fontId="3"/>
  </si>
  <si>
    <t>管理者の変更のため</t>
    <rPh sb="0" eb="3">
      <t>カンリシャ</t>
    </rPh>
    <rPh sb="4" eb="6">
      <t>ヘンコウ</t>
    </rPh>
    <phoneticPr fontId="3"/>
  </si>
  <si>
    <t>備考　管理者になろうとする者の経歴等を添付してください。</t>
    <rPh sb="0" eb="2">
      <t>ビコウ</t>
    </rPh>
    <phoneticPr fontId="3"/>
  </si>
  <si>
    <t>付表第一号（七）　通所リハビリテーション・介護予防通所リハビリテーション事業所の指定等に係る記載事項</t>
    <rPh sb="42" eb="43">
      <t>トウ</t>
    </rPh>
    <phoneticPr fontId="3"/>
  </si>
  <si>
    <t>事 業 所</t>
  </si>
  <si>
    <t>法人番号</t>
    <phoneticPr fontId="3"/>
  </si>
  <si>
    <t>名　　称</t>
    <rPh sb="0" eb="1">
      <t>メイ</t>
    </rPh>
    <rPh sb="3" eb="4">
      <t>ショウ</t>
    </rPh>
    <phoneticPr fontId="3"/>
  </si>
  <si>
    <t>（郵便番号</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</si>
  <si>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</si>
  <si>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</si>
  <si>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</si>
  <si>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</si>
  <si>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</si>
  <si>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</si>
  <si>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</si>
  <si>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</si>
  <si>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</si>
  <si>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</si>
  <si>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（内線）</t>
    <rPh sb="1" eb="3">
      <t>ナイセン</t>
    </rPh>
    <phoneticPr fontId="3"/>
  </si>
  <si>
    <t>ＦＡＸ番号</t>
  </si>
  <si>
    <t>Email</t>
    <phoneticPr fontId="3"/>
  </si>
  <si>
    <t xml:space="preserve"> </t>
    <phoneticPr fontId="3"/>
  </si>
  <si>
    <t>管理者</t>
    <rPh sb="0" eb="3">
      <t>カンリシャ</t>
    </rPh>
    <phoneticPr fontId="3"/>
  </si>
  <si>
    <t>氏    名</t>
    <phoneticPr fontId="3"/>
  </si>
  <si>
    <t>生年月日</t>
    <phoneticPr fontId="3"/>
  </si>
  <si>
    <t>事業所の種別
（１つに○）</t>
    <phoneticPr fontId="3"/>
  </si>
  <si>
    <t>診療所（下記のものを除く）</t>
    <rPh sb="4" eb="6">
      <t>カキ</t>
    </rPh>
    <rPh sb="10" eb="11">
      <t>ノゾ</t>
    </rPh>
    <phoneticPr fontId="3"/>
  </si>
  <si>
    <t>診療所（指定居宅等の事業の人員、設備及び
運営に関する基準第111条第１項の適用を受
けるもの）</t>
    <phoneticPr fontId="3"/>
  </si>
  <si>
    <t>○人員に関する基準の確認に必要な事項</t>
    <phoneticPr fontId="3"/>
  </si>
  <si>
    <t>専従</t>
    <rPh sb="0" eb="1">
      <t>セン</t>
    </rPh>
    <rPh sb="1" eb="2">
      <t>ジュウ</t>
    </rPh>
    <phoneticPr fontId="3"/>
  </si>
  <si>
    <t>兼務</t>
    <rPh sb="0" eb="1">
      <t>ケン</t>
    </rPh>
    <rPh sb="1" eb="2">
      <t>ツトム</t>
    </rPh>
    <phoneticPr fontId="3"/>
  </si>
  <si>
    <t>○設備に関する基準の確認に必要な事項</t>
    <phoneticPr fontId="3"/>
  </si>
  <si>
    <t>専用の部屋等の面積</t>
    <rPh sb="0" eb="2">
      <t>センヨウ</t>
    </rPh>
    <rPh sb="3" eb="5">
      <t>ヘヤ</t>
    </rPh>
    <rPh sb="5" eb="6">
      <t>トウ</t>
    </rPh>
    <rPh sb="7" eb="9">
      <t>メンセキ</t>
    </rPh>
    <phoneticPr fontId="3"/>
  </si>
  <si>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</si>
  <si>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</si>
  <si>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</si>
  <si>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看護職員</t>
    <phoneticPr fontId="3"/>
  </si>
  <si>
    <t>介護職員</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</si>
  <si>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</si>
  <si>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</si>
  <si>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</si>
  <si>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</si>
  <si>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</si>
  <si>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</si>
  <si>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</si>
  <si>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</si>
  <si>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</si>
  <si>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</si>
  <si>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</si>
  <si>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曜日ごとに
異なる場合記入</t>
    <rPh sb="0" eb="2">
      <t>ヨウビ</t>
    </rPh>
    <rPh sb="6" eb="7">
      <t>コト</t>
    </rPh>
    <rPh sb="9" eb="11">
      <t>バアイ</t>
    </rPh>
    <rPh sb="11" eb="13">
      <t>キニュウ</t>
    </rPh>
    <phoneticPr fontId="3"/>
  </si>
  <si>
    <t>日曜日・祝日</t>
    <rPh sb="0" eb="2">
      <t>ニチヨウ</t>
    </rPh>
    <rPh sb="2" eb="3">
      <t>ビ</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</si>
  <si>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</si>
  <si>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</si>
  <si>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</si>
  <si>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</si>
  <si>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添付書類</t>
    <rPh sb="0" eb="2">
      <t>テンプ</t>
    </rPh>
    <rPh sb="2" eb="4">
      <t>ショルイ</t>
    </rPh>
    <phoneticPr fontId="3"/>
  </si>
  <si>
    <t>別添のとおり</t>
    <rPh sb="0" eb="2">
      <t>ベッテン</t>
    </rPh>
    <phoneticPr fontId="3"/>
  </si>
  <si>
    <t>備考</t>
    <phoneticPr fontId="3"/>
  </si>
  <si>
    <t>１
２
３
４
５</t>
    <phoneticPr fontId="3"/>
  </si>
  <si>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3"/>
  </si>
  <si>
    <t>付表第一号（十一）　短期入所療養介護・介護予防短期入所療養介護事業所の指定等に係る記載事項</t>
    <rPh sb="37" eb="38">
      <t>トウ</t>
    </rPh>
    <phoneticPr fontId="3"/>
  </si>
  <si>
    <t>事　業　所</t>
    <phoneticPr fontId="3"/>
  </si>
  <si>
    <t>名    称</t>
  </si>
  <si>
    <t>（郵便番号             　　　　　　　　　　　　　　　　　　　　　　　　　　　　　　　　　　　　　　　　　　　　　　　　　　　　　　　　　　　　　　　　　　　　　</t>
    <phoneticPr fontId="3"/>
  </si>
  <si>
    <t xml:space="preserve"> ）</t>
  </si>
  <si>
    <t>連絡先</t>
    <phoneticPr fontId="3"/>
  </si>
  <si>
    <t>FAX 番号</t>
  </si>
  <si>
    <t>事業所種別
（該当に○を記入）</t>
    <phoneticPr fontId="3"/>
  </si>
  <si>
    <t>①介護老人保健施設</t>
  </si>
  <si>
    <t>②療養病床を有する病院・診療所</t>
    <phoneticPr fontId="3"/>
  </si>
  <si>
    <t>③②に該当しない診療所</t>
    <phoneticPr fontId="3"/>
  </si>
  <si>
    <t>④介護医療院</t>
    <rPh sb="1" eb="3">
      <t>カイゴ</t>
    </rPh>
    <rPh sb="3" eb="6">
      <t>イリョウイン</t>
    </rPh>
    <phoneticPr fontId="3"/>
  </si>
  <si>
    <t>管理者</t>
    <phoneticPr fontId="3"/>
  </si>
  <si>
    <t>住所</t>
  </si>
  <si>
    <t xml:space="preserve">（郵便番号    　   　        </t>
    <phoneticPr fontId="3"/>
  </si>
  <si>
    <t xml:space="preserve"> －</t>
  </si>
  <si>
    <t>）</t>
  </si>
  <si>
    <t>氏  　  名</t>
    <phoneticPr fontId="3"/>
  </si>
  <si>
    <t>生年月日</t>
  </si>
  <si>
    <t>病棟名</t>
    <rPh sb="0" eb="2">
      <t>ビョウトウ</t>
    </rPh>
    <rPh sb="2" eb="3">
      <t>メイ</t>
    </rPh>
    <phoneticPr fontId="3"/>
  </si>
  <si>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</si>
  <si>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イッホウ</t>
    </rPh>
    <phoneticPr fontId="3"/>
  </si>
  <si>
    <t>従来型</t>
  </si>
  <si>
    <t>ユニット型</t>
    <phoneticPr fontId="3"/>
  </si>
  <si>
    <t>申請を行う部分の入院患者又は入所者の定員</t>
    <phoneticPr fontId="3"/>
  </si>
  <si>
    <t>○人員に関する基準の確認に必要な事項</t>
    <rPh sb="1" eb="18">
      <t>ジ</t>
    </rPh>
    <phoneticPr fontId="3"/>
  </si>
  <si>
    <t>指定申請を行う病棟部分又は診療所の従業者の職種・員数</t>
    <rPh sb="11" eb="12">
      <t>マタ</t>
    </rPh>
    <rPh sb="13" eb="16">
      <t>シンリョウジョ</t>
    </rPh>
    <phoneticPr fontId="3"/>
  </si>
  <si>
    <t>担当医師</t>
    <phoneticPr fontId="3"/>
  </si>
  <si>
    <t>看護職員</t>
  </si>
  <si>
    <t>専従</t>
  </si>
  <si>
    <t>兼務</t>
  </si>
  <si>
    <t>常   勤（人）</t>
    <phoneticPr fontId="3"/>
  </si>
  <si>
    <t>非常勤（人）</t>
  </si>
  <si>
    <t>常勤換算後の人数（人）</t>
  </si>
  <si>
    <t>○設備に関する基準の確認に必要な事項</t>
    <rPh sb="1" eb="18">
      <t>セ</t>
    </rPh>
    <phoneticPr fontId="3"/>
  </si>
  <si>
    <t>指定申請を行う病棟（病室）部分の設備基準上の数値記載項目</t>
    <rPh sb="10" eb="12">
      <t>ビョウシツ</t>
    </rPh>
    <phoneticPr fontId="3"/>
  </si>
  <si>
    <t>事業所種別③に該当時</t>
    <phoneticPr fontId="3"/>
  </si>
  <si>
    <t>入院患者１人あたり床面積</t>
  </si>
  <si>
    <t>廊下</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</si>
  <si>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</si>
  <si>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イッポウ</t>
    </rPh>
    <phoneticPr fontId="3"/>
  </si>
  <si>
    <t>別添のとおり</t>
    <phoneticPr fontId="3"/>
  </si>
  <si>
    <t xml:space="preserve">１
２
３
</t>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</si>
  <si>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</si>
  <si>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（参考）  短期入所療養介護・介護予防短期入所療養介護事業所の指定等に係る記載事項記入欄不足時の資料</t>
    <rPh sb="1" eb="3">
      <t>サンコウ</t>
    </rPh>
    <rPh sb="33" eb="34">
      <t>トウ</t>
    </rPh>
    <phoneticPr fontId="3"/>
  </si>
  <si>
    <t>■複数病棟</t>
    <rPh sb="1" eb="3">
      <t>フクスウ</t>
    </rPh>
    <rPh sb="3" eb="5">
      <t>ビョウトウ</t>
    </rPh>
    <phoneticPr fontId="3"/>
  </si>
  <si>
    <t>付表第一号（十六）  介護老人保健施設の許可等に係る記載事項</t>
    <rPh sb="22" eb="23">
      <t>トウ</t>
    </rPh>
    <phoneticPr fontId="3"/>
  </si>
  <si>
    <t>施　設</t>
    <phoneticPr fontId="3"/>
  </si>
  <si>
    <t xml:space="preserve">  －</t>
    <phoneticPr fontId="3"/>
  </si>
  <si>
    <t xml:space="preserve">）  </t>
    <phoneticPr fontId="3"/>
  </si>
  <si>
    <t>都　道</t>
    <rPh sb="0" eb="1">
      <t>ト</t>
    </rPh>
    <rPh sb="2" eb="3">
      <t>ドウ</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</si>
  <si>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</si>
  <si>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</si>
  <si>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</si>
  <si>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</si>
  <si>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管 理 者</t>
    <phoneticPr fontId="3"/>
  </si>
  <si>
    <t>住所</t>
    <phoneticPr fontId="3"/>
  </si>
  <si>
    <t>（郵便番号</t>
  </si>
  <si>
    <t>－</t>
  </si>
  <si>
    <t>氏    名</t>
  </si>
  <si>
    <t>同一敷地内の他の事業所又は施設の
従業者との兼務（兼務の場合のみ記入）</t>
    <phoneticPr fontId="3"/>
  </si>
  <si>
    <t>兼務する職種</t>
    <phoneticPr fontId="3"/>
  </si>
  <si>
    <t>及び勤務時間等</t>
    <phoneticPr fontId="3"/>
  </si>
  <si>
    <t>施設を共用する事業所等の名称
(共用する場合記入)</t>
    <phoneticPr fontId="3"/>
  </si>
  <si>
    <t>名称</t>
  </si>
  <si>
    <t>協力医療機関</t>
    <phoneticPr fontId="3"/>
  </si>
  <si>
    <t>主な診療科名</t>
  </si>
  <si>
    <t>介護形式（いずれか一方を選択）</t>
    <phoneticPr fontId="3"/>
  </si>
  <si>
    <t>従来型</t>
    <rPh sb="0" eb="2">
      <t>ジュウライ</t>
    </rPh>
    <rPh sb="2" eb="3">
      <t>ガタ</t>
    </rPh>
    <phoneticPr fontId="3"/>
  </si>
  <si>
    <t>ユニット型</t>
    <rPh sb="4" eb="5">
      <t>ガタ</t>
    </rPh>
    <phoneticPr fontId="3"/>
  </si>
  <si>
    <t>医  師</t>
    <phoneticPr fontId="3"/>
  </si>
  <si>
    <t>理学･作業療法士</t>
  </si>
  <si>
    <t>栄養士</t>
  </si>
  <si>
    <t>支援相談員</t>
  </si>
  <si>
    <t>○設備に関する基準の確認に必要な事項</t>
    <rPh sb="1" eb="3">
      <t>セツビ</t>
    </rPh>
    <rPh sb="4" eb="5">
      <t>カン</t>
    </rPh>
    <rPh sb="7" eb="9">
      <t>キジュン</t>
    </rPh>
    <rPh sb="10" eb="12">
      <t>カクニン</t>
    </rPh>
    <rPh sb="13" eb="15">
      <t>ヒツヨウ</t>
    </rPh>
    <rPh sb="16" eb="18">
      <t>ジコウ</t>
    </rPh>
    <phoneticPr fontId="3"/>
  </si>
  <si>
    <t>療養室</t>
    <phoneticPr fontId="3"/>
  </si>
  <si>
    <t>１室の最大定員</t>
  </si>
  <si>
    <t>人</t>
    <phoneticPr fontId="3"/>
  </si>
  <si>
    <t>入所者1人あたり最小床面積</t>
  </si>
  <si>
    <t>ｍ</t>
    <phoneticPr fontId="3"/>
  </si>
  <si>
    <t>機能訓練室面積</t>
    <phoneticPr fontId="3"/>
  </si>
  <si>
    <t>食堂面積</t>
  </si>
  <si>
    <t>入所定員</t>
    <phoneticPr fontId="3"/>
  </si>
  <si>
    <t>○通所リハビリテーション（該当する場合のみ）</t>
    <rPh sb="1" eb="3">
      <t>ツウショ</t>
    </rPh>
    <phoneticPr fontId="3"/>
  </si>
  <si>
    <t>専用の部屋の面積</t>
    <rPh sb="0" eb="2">
      <t>センヨウ</t>
    </rPh>
    <rPh sb="3" eb="5">
      <t>ヘヤ</t>
    </rPh>
    <rPh sb="6" eb="8">
      <t>メンセキ</t>
    </rPh>
    <phoneticPr fontId="3"/>
  </si>
  <si>
    <t>従業者の職種・員数</t>
    <rPh sb="0" eb="3">
      <t>ジュウギョウシャ</t>
    </rPh>
    <rPh sb="4" eb="6">
      <t>ショクシュ</t>
    </rPh>
    <rPh sb="7" eb="9">
      <t>インスウ</t>
    </rPh>
    <phoneticPr fontId="3"/>
  </si>
  <si>
    <t>言語聴覚士</t>
    <rPh sb="0" eb="2">
      <t>ゲンゴ</t>
    </rPh>
    <rPh sb="2" eb="5">
      <t>チョウカクシ</t>
    </rPh>
    <phoneticPr fontId="3"/>
  </si>
  <si>
    <t>看護職員</t>
    <rPh sb="0" eb="2">
      <t>カンゴ</t>
    </rPh>
    <rPh sb="2" eb="4">
      <t>ショクイン</t>
    </rPh>
    <phoneticPr fontId="3"/>
  </si>
  <si>
    <t>営業日（該当に〇）</t>
    <rPh sb="0" eb="3">
      <t>エイギョウビ</t>
    </rPh>
    <rPh sb="4" eb="6">
      <t>ガイトウ</t>
    </rPh>
    <phoneticPr fontId="3"/>
  </si>
  <si>
    <t>木曜日</t>
  </si>
  <si>
    <t>金曜日</t>
  </si>
  <si>
    <t>土曜日</t>
  </si>
  <si>
    <t>曜日ごとに
異なる場合記入</t>
    <phoneticPr fontId="3"/>
  </si>
  <si>
    <t>日曜日・祝日</t>
    <rPh sb="0" eb="2">
      <t>ニチヨウ</t>
    </rPh>
    <rPh sb="2" eb="3">
      <t>ニチ</t>
    </rPh>
    <rPh sb="4" eb="6">
      <t>シュクジツ</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</si>
  <si>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3"/>
  </si>
  <si>
    <t>（参考）  介護老人保健施設の許可等に係る記載事項記入欄不足時の資料</t>
    <rPh sb="17" eb="18">
      <t>トウ</t>
    </rPh>
    <phoneticPr fontId="3"/>
  </si>
  <si>
    <t>■協力医療機関</t>
    <rPh sb="1" eb="3">
      <t>キョウリョク</t>
    </rPh>
    <rPh sb="3" eb="5">
      <t>イリョウ</t>
    </rPh>
    <rPh sb="5" eb="7">
      <t>キカン</t>
    </rPh>
    <phoneticPr fontId="3"/>
  </si>
  <si>
    <t>■通所リハビリテーションサービス提供単位３以降</t>
    <rPh sb="1" eb="3">
      <t>ツウショ</t>
    </rPh>
    <rPh sb="16" eb="18">
      <t>テイキョウ</t>
    </rPh>
    <rPh sb="18" eb="20">
      <t>タンイ</t>
    </rPh>
    <rPh sb="21" eb="23">
      <t>イコウ</t>
    </rPh>
    <phoneticPr fontId="3"/>
  </si>
  <si>
    <t>サービス提供単位３</t>
    <rPh sb="4" eb="6">
      <t>テイキョウ</t>
    </rPh>
    <phoneticPr fontId="3"/>
  </si>
  <si>
    <t>サービス提供単位４</t>
    <rPh sb="4" eb="6">
      <t>テイキョウ</t>
    </rPh>
    <phoneticPr fontId="3"/>
  </si>
  <si>
    <t>（標準様式1）</t>
    <rPh sb="1" eb="3">
      <t>ヒョウジュン</t>
    </rPh>
    <rPh sb="3" eb="5">
      <t>ヨウシキ</t>
    </rPh>
    <phoneticPr fontId="3"/>
  </si>
  <si>
    <t>従業者の勤務の体制及び勤務形態一覧表　</t>
  </si>
  <si>
    <t>サービス種別（</t>
    <rPh sb="4" eb="6">
      <t>シュベツ</t>
    </rPh>
    <phoneticPr fontId="64"/>
  </si>
  <si>
    <t>）</t>
    <phoneticPr fontId="64"/>
  </si>
  <si>
    <t>令和</t>
    <rPh sb="0" eb="2">
      <t>レイワ</t>
    </rPh>
    <phoneticPr fontId="64"/>
  </si>
  <si>
    <t>(</t>
    <phoneticPr fontId="64"/>
  </si>
  <si>
    <t>)</t>
    <phoneticPr fontId="64"/>
  </si>
  <si>
    <t>年</t>
    <rPh sb="0" eb="1">
      <t>ネン</t>
    </rPh>
    <phoneticPr fontId="64"/>
  </si>
  <si>
    <t>月</t>
    <rPh sb="0" eb="1">
      <t>ゲツ</t>
    </rPh>
    <phoneticPr fontId="64"/>
  </si>
  <si>
    <t>事業所名（</t>
    <rPh sb="0" eb="3">
      <t>ジギョウショ</t>
    </rPh>
    <rPh sb="3" eb="4">
      <t>メイ</t>
    </rPh>
    <phoneticPr fontId="64"/>
  </si>
  <si>
    <t>(1)</t>
    <phoneticPr fontId="64"/>
  </si>
  <si>
    <t>４週</t>
  </si>
  <si>
    <t>(2)</t>
    <phoneticPr fontId="6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</si>
  <si>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</si>
  <si>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64"/>
  </si>
  <si>
    <t>時間/週</t>
    <rPh sb="0" eb="2">
      <t>ジカン</t>
    </rPh>
    <rPh sb="3" eb="4">
      <t>シュウ</t>
    </rPh>
    <phoneticPr fontId="64"/>
  </si>
  <si>
    <t>時間/月</t>
    <rPh sb="0" eb="2">
      <t>ジカン</t>
    </rPh>
    <rPh sb="3" eb="4">
      <t>ツキ</t>
    </rPh>
    <phoneticPr fontId="64"/>
  </si>
  <si>
    <t>(4) 入所者数（利用者数）</t>
    <rPh sb="4" eb="7">
      <t>ニュウショシャ</t>
    </rPh>
    <rPh sb="7" eb="8">
      <t>スウ</t>
    </rPh>
    <rPh sb="9" eb="12">
      <t>リヨウシャ</t>
    </rPh>
    <rPh sb="12" eb="13">
      <t>スウ</t>
    </rPh>
    <phoneticPr fontId="64"/>
  </si>
  <si>
    <t>（前年度の平均値または推定数）</t>
    <rPh sb="1" eb="4">
      <t>ゼンネンド</t>
    </rPh>
    <rPh sb="5" eb="8">
      <t>ヘイキンチ</t>
    </rPh>
    <rPh sb="11" eb="14">
      <t>スイテイスウ</t>
    </rPh>
    <phoneticPr fontId="64"/>
  </si>
  <si>
    <t>人</t>
    <rPh sb="0" eb="1">
      <t>ニン</t>
    </rPh>
    <phoneticPr fontId="64"/>
  </si>
  <si>
    <t>No</t>
    <phoneticPr fontId="64"/>
  </si>
  <si>
    <t>1週目</t>
    <rPh sb="1" eb="2">
      <t>シュウ</t>
    </rPh>
    <rPh sb="2" eb="3">
      <t>メ</t>
    </rPh>
    <phoneticPr fontId="64"/>
  </si>
  <si>
    <t>2週目</t>
    <rPh sb="1" eb="2">
      <t>シュウ</t>
    </rPh>
    <rPh sb="2" eb="3">
      <t>メ</t>
    </rPh>
    <phoneticPr fontId="64"/>
  </si>
  <si>
    <t>3週目</t>
    <rPh sb="1" eb="2">
      <t>シュウ</t>
    </rPh>
    <rPh sb="2" eb="3">
      <t>メ</t>
    </rPh>
    <phoneticPr fontId="64"/>
  </si>
  <si>
    <t>4週目</t>
    <rPh sb="1" eb="2">
      <t>シュウ</t>
    </rPh>
    <rPh sb="2" eb="3">
      <t>メ</t>
    </rPh>
    <phoneticPr fontId="64"/>
  </si>
  <si>
    <t>5週目</t>
    <rPh sb="1" eb="2">
      <t>シュウ</t>
    </rPh>
    <rPh sb="2" eb="3">
      <t>メ</t>
    </rPh>
    <phoneticPr fontId="64"/>
  </si>
  <si>
    <t>シフト記号</t>
    <rPh sb="3" eb="5">
      <t>キゴウ</t>
    </rPh>
    <phoneticPr fontId="65"/>
  </si>
  <si>
    <t>勤務時間数</t>
    <rPh sb="0" eb="2">
      <t>キンム</t>
    </rPh>
    <rPh sb="2" eb="5">
      <t>ジカンスウ</t>
    </rPh>
    <phoneticPr fontId="64"/>
  </si>
  <si>
    <t>A</t>
    <phoneticPr fontId="64"/>
  </si>
  <si>
    <t>B</t>
    <phoneticPr fontId="64"/>
  </si>
  <si>
    <t>C</t>
    <phoneticPr fontId="64"/>
  </si>
  <si>
    <t>-</t>
    <phoneticPr fontId="64"/>
  </si>
  <si>
    <t>D</t>
    <phoneticPr fontId="64"/>
  </si>
  <si>
    <t>記号</t>
    <rPh sb="0" eb="2">
      <t>キゴウ</t>
    </rPh>
    <phoneticPr fontId="64"/>
  </si>
  <si>
    <t>区分</t>
    <rPh sb="0" eb="2">
      <t>クブン</t>
    </rPh>
    <phoneticPr fontId="64"/>
  </si>
  <si>
    <t>常勤で専従</t>
    <rPh sb="0" eb="2">
      <t>ジョウキン</t>
    </rPh>
    <rPh sb="3" eb="5">
      <t>センジュウ</t>
    </rPh>
    <phoneticPr fontId="64"/>
  </si>
  <si>
    <t>常勤で兼務</t>
    <rPh sb="0" eb="2">
      <t>ジョウキン</t>
    </rPh>
    <rPh sb="3" eb="5">
      <t>ケンム</t>
    </rPh>
    <phoneticPr fontId="64"/>
  </si>
  <si>
    <t>非常勤で専従</t>
    <rPh sb="0" eb="3">
      <t>ヒジョウキン</t>
    </rPh>
    <rPh sb="4" eb="6">
      <t>センジュウ</t>
    </rPh>
    <phoneticPr fontId="64"/>
  </si>
  <si>
    <t>非常勤で兼務</t>
    <rPh sb="0" eb="3">
      <t>ヒジョウキン</t>
    </rPh>
    <rPh sb="4" eb="6">
      <t>ケンム</t>
    </rPh>
    <phoneticPr fontId="64"/>
  </si>
  <si>
    <t>(5)
ユニットリーダー</t>
    <phoneticPr fontId="64"/>
  </si>
  <si>
    <t>(6)
ユニット名</t>
    <rPh sb="8" eb="9">
      <t>メイ</t>
    </rPh>
    <phoneticPr fontId="64"/>
  </si>
  <si>
    <t>(7) 
職種</t>
    <phoneticPr fontId="3"/>
  </si>
  <si>
    <t>(8)
勤務
形態</t>
    <phoneticPr fontId="3"/>
  </si>
  <si>
    <t>(9) 資格</t>
    <rPh sb="4" eb="6">
      <t>シカク</t>
    </rPh>
    <phoneticPr fontId="64"/>
  </si>
  <si>
    <t>(10) 氏　名</t>
    <phoneticPr fontId="3"/>
  </si>
  <si>
    <t>(11)</t>
    <phoneticPr fontId="64"/>
  </si>
  <si>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</si>
  <si>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</si>
  <si>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（標準様式６）</t>
    <rPh sb="1" eb="3">
      <t>ヒョウジュン</t>
    </rPh>
    <rPh sb="3" eb="5">
      <t>ヨウシキ</t>
    </rPh>
    <phoneticPr fontId="3"/>
  </si>
  <si>
    <t>誓　約　書</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</si>
  <si>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</si>
  <si>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</si>
  <si>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</si>
  <si>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介護保険法第９４条第３項</t>
    <rPh sb="0" eb="2">
      <t>カイゴ</t>
    </rPh>
    <rPh sb="2" eb="5">
      <t>ホケンホウ</t>
    </rPh>
    <rPh sb="5" eb="6">
      <t>ダイ</t>
    </rPh>
    <rPh sb="8" eb="9">
      <t>ジョウ</t>
    </rPh>
    <rPh sb="9" eb="10">
      <t>ダイ</t>
    </rPh>
    <rPh sb="11" eb="12">
      <t>コウ</t>
    </rPh>
    <phoneticPr fontId="71"/>
  </si>
  <si>
    <t>一</t>
    <rPh sb="0" eb="1">
      <t>イチ</t>
    </rPh>
    <phoneticPr fontId="3"/>
  </si>
  <si>
    <t>二</t>
    <rPh sb="0" eb="1">
      <t>ニ</t>
    </rPh>
    <phoneticPr fontId="3"/>
  </si>
  <si>
    <t>三</t>
    <rPh sb="0" eb="1">
      <t>サン</t>
    </rPh>
    <phoneticPr fontId="3"/>
  </si>
  <si>
    <t>四</t>
    <rPh sb="0" eb="1">
      <t>ヨン</t>
    </rPh>
    <phoneticPr fontId="3"/>
  </si>
  <si>
    <t>五</t>
    <rPh sb="0" eb="1">
      <t>ゴ</t>
    </rPh>
    <phoneticPr fontId="3"/>
  </si>
  <si>
    <t>五の二</t>
    <rPh sb="0" eb="1">
      <t>ゴ</t>
    </rPh>
    <rPh sb="2" eb="3">
      <t>ニ</t>
    </rPh>
    <phoneticPr fontId="3"/>
  </si>
  <si>
    <t>五の三</t>
    <rPh sb="0" eb="1">
      <t>ゴ</t>
    </rPh>
    <rPh sb="2" eb="3">
      <t>サン</t>
    </rPh>
    <phoneticPr fontId="3"/>
  </si>
  <si>
    <t>六</t>
    <rPh sb="0" eb="1">
      <t>ロク</t>
    </rPh>
    <phoneticPr fontId="3"/>
  </si>
  <si>
    <t>七</t>
    <rPh sb="0" eb="1">
      <t>ナナ</t>
    </rPh>
    <phoneticPr fontId="3"/>
  </si>
  <si>
    <t>七の二</t>
    <rPh sb="0" eb="1">
      <t>ナナ</t>
    </rPh>
    <rPh sb="2" eb="3">
      <t>ニ</t>
    </rPh>
    <phoneticPr fontId="3"/>
  </si>
  <si>
    <t>八</t>
    <rPh sb="0" eb="1">
      <t>ハチ</t>
    </rPh>
    <phoneticPr fontId="3"/>
  </si>
  <si>
    <t>九</t>
    <rPh sb="0" eb="1">
      <t>キュウ</t>
    </rPh>
    <phoneticPr fontId="3"/>
  </si>
  <si>
    <t>十</t>
    <rPh sb="0" eb="1">
      <t>ジュウ</t>
    </rPh>
    <phoneticPr fontId="3"/>
  </si>
  <si>
    <t>十一</t>
    <rPh sb="0" eb="2">
      <t>ジュウイチ</t>
    </rPh>
    <phoneticPr fontId="3"/>
  </si>
  <si>
    <t>（標準様式７）</t>
    <rPh sb="1" eb="3">
      <t>ヒョウジュン</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</si>
  <si>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</si>
  <si>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</si>
  <si>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</si>
  <si>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https://www.pref.osaka.lg.jp/koreishisetsu/kaigohokennshisetu/tesuuryou.html</t>
    <phoneticPr fontId="3"/>
  </si>
  <si>
    <t>別紙様式第一号（九）</t>
    <phoneticPr fontId="3"/>
  </si>
  <si>
    <t>介護老人保健施設・介護医療院　開設許可事項変更申請書</t>
    <phoneticPr fontId="3"/>
  </si>
  <si>
    <t>代表者職名・氏名　</t>
    <rPh sb="0" eb="3">
      <t>ダイヒョウシャ</t>
    </rPh>
    <rPh sb="3" eb="5">
      <t>ショクメイ</t>
    </rPh>
    <rPh sb="6" eb="8">
      <t>シメイ</t>
    </rPh>
    <phoneticPr fontId="3"/>
  </si>
  <si>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3"/>
  </si>
  <si>
    <t>開設許可年月日</t>
    <rPh sb="0" eb="2">
      <t>カイセツ</t>
    </rPh>
    <rPh sb="2" eb="4">
      <t>キョカ</t>
    </rPh>
    <rPh sb="4" eb="7">
      <t>ネンガッピ</t>
    </rPh>
    <phoneticPr fontId="3"/>
  </si>
  <si>
    <t>変更年月日</t>
    <rPh sb="0" eb="2">
      <t>ヘンコウ</t>
    </rPh>
    <rPh sb="2" eb="3">
      <t>ネン</t>
    </rPh>
    <rPh sb="3" eb="5">
      <t>ツキヒ</t>
    </rPh>
    <phoneticPr fontId="3"/>
  </si>
  <si>
    <t>変更事項（該当に○）</t>
    <rPh sb="0" eb="2">
      <t>ヘンコウ</t>
    </rPh>
    <rPh sb="2" eb="4">
      <t>ジコウ</t>
    </rPh>
    <rPh sb="5" eb="7">
      <t>ガイトウ</t>
    </rPh>
    <phoneticPr fontId="3"/>
  </si>
  <si>
    <t>変更の内容</t>
  </si>
  <si>
    <t>敷地面積</t>
    <rPh sb="0" eb="2">
      <t>シキチ</t>
    </rPh>
    <rPh sb="2" eb="4">
      <t>メンセキ</t>
    </rPh>
    <phoneticPr fontId="3"/>
  </si>
  <si>
    <t>建物建造</t>
    <rPh sb="0" eb="2">
      <t>タテモノ</t>
    </rPh>
    <rPh sb="2" eb="4">
      <t>ケンゾウ</t>
    </rPh>
    <phoneticPr fontId="3"/>
  </si>
  <si>
    <t>施設の共用の場面の利用計画</t>
    <rPh sb="0" eb="2">
      <t>シセツ</t>
    </rPh>
    <rPh sb="3" eb="5">
      <t>キョウヨウ</t>
    </rPh>
    <rPh sb="6" eb="8">
      <t>バメン</t>
    </rPh>
    <rPh sb="9" eb="11">
      <t>リヨウ</t>
    </rPh>
    <rPh sb="11" eb="13">
      <t>ケイカク</t>
    </rPh>
    <phoneticPr fontId="3"/>
  </si>
  <si>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3"/>
  </si>
  <si>
    <t>協力医療機関の変更</t>
    <rPh sb="0" eb="2">
      <t>キョウリョク</t>
    </rPh>
    <rPh sb="2" eb="4">
      <t>イリョウ</t>
    </rPh>
    <rPh sb="4" eb="6">
      <t>キカン</t>
    </rPh>
    <rPh sb="7" eb="9">
      <t>ヘンコウ</t>
    </rPh>
    <phoneticPr fontId="3"/>
  </si>
  <si>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3"/>
  </si>
  <si>
    <t>(1)開設許可事項変更申請書（別紙様式第一号（九））</t>
    <phoneticPr fontId="3"/>
  </si>
  <si>
    <t>(1)変更届出書（別紙様式第一号（五））</t>
  </si>
  <si>
    <t>(1)変更届出書（別紙様式第一号（五））</t>
    <phoneticPr fontId="3"/>
  </si>
  <si>
    <t>(1)開設許可事項変更申請書（別紙様式第一号（九））</t>
  </si>
  <si>
    <t>(5)従業者の勤務の体制及び勤務形態一覧表（標準様式１）</t>
    <rPh sb="22" eb="26">
      <t>ヒョウジュンヨウシキ</t>
    </rPh>
    <phoneticPr fontId="3"/>
  </si>
  <si>
    <t>(2)付表第一号（十一）（短期）又は付表第一号（七）（通リハ）</t>
    <rPh sb="24" eb="25">
      <t>ナナ</t>
    </rPh>
    <phoneticPr fontId="3"/>
  </si>
  <si>
    <t>(2)付表第一号（七）</t>
    <phoneticPr fontId="3"/>
  </si>
  <si>
    <t>(4)従業者の勤務体制及び勤務形態一覧表（標準様式１）</t>
    <rPh sb="21" eb="25">
      <t>ヒョウジュンヨウシキ</t>
    </rPh>
    <phoneticPr fontId="3"/>
  </si>
  <si>
    <t>(1)管理者承認申請書（別紙様式第一号（十））</t>
    <phoneticPr fontId="3"/>
  </si>
  <si>
    <t>(4)従業者の勤務の体制及び勤務形態一覧表（標準様式１）</t>
    <rPh sb="22" eb="26">
      <t>ヒョウジュンヨウシキ</t>
    </rPh>
    <phoneticPr fontId="3"/>
  </si>
  <si>
    <t>(2)当該事業所に勤務する介護支援専門員一覧（標準様式７）</t>
    <rPh sb="23" eb="27">
      <t>ヒョウジュンヨウシキ</t>
    </rPh>
    <phoneticPr fontId="3"/>
  </si>
  <si>
    <t>(3)経歴書（参考様式5）</t>
    <rPh sb="7" eb="9">
      <t>サンコウ</t>
    </rPh>
    <rPh sb="9" eb="11">
      <t>ヨウシキ</t>
    </rPh>
    <phoneticPr fontId="3"/>
  </si>
  <si>
    <t>(4)介護支援専門員証の写し</t>
    <phoneticPr fontId="3"/>
  </si>
  <si>
    <t>(5)雇用契約書の写し又は辞令の写し（当該施設で介護支援専門員として勤務することが分かるものに限る）</t>
    <phoneticPr fontId="3"/>
  </si>
  <si>
    <t>(6)従業者の勤務体制及び勤務形態一覧表（標準様式１）</t>
    <rPh sb="21" eb="25">
      <t>ヒョウジュンヨウシキ</t>
    </rPh>
    <phoneticPr fontId="3"/>
  </si>
  <si>
    <t>　※減少の場合は、減少した月分。</t>
    <phoneticPr fontId="3"/>
  </si>
  <si>
    <t>　※追加の場合は、新たに配置された月分。（変更の場合は、併せて前月分）</t>
    <rPh sb="2" eb="4">
      <t>ツイカ</t>
    </rPh>
    <rPh sb="5" eb="7">
      <t>バアイ</t>
    </rPh>
    <rPh sb="9" eb="10">
      <t>アラ</t>
    </rPh>
    <rPh sb="12" eb="14">
      <t>ハイチ</t>
    </rPh>
    <rPh sb="17" eb="18">
      <t>ツキ</t>
    </rPh>
    <rPh sb="18" eb="19">
      <t>ブン</t>
    </rPh>
    <rPh sb="21" eb="23">
      <t>ヘンコウ</t>
    </rPh>
    <rPh sb="24" eb="26">
      <t>バアイ</t>
    </rPh>
    <rPh sb="28" eb="29">
      <t>アワ</t>
    </rPh>
    <rPh sb="31" eb="33">
      <t>ゼンゲツ</t>
    </rPh>
    <rPh sb="33" eb="34">
      <t>ブン</t>
    </rPh>
    <phoneticPr fontId="3"/>
  </si>
  <si>
    <t>　　〇変更届出書（別紙様式第一号（五））控え</t>
    <rPh sb="20" eb="21">
      <t>ヒカ</t>
    </rPh>
    <phoneticPr fontId="3"/>
  </si>
  <si>
    <t>施設サービス用</t>
    <rPh sb="0" eb="2">
      <t>シセツ</t>
    </rPh>
    <rPh sb="6" eb="7">
      <t>ヨウ</t>
    </rPh>
    <phoneticPr fontId="6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</si>
  <si>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</si>
  <si>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</si>
  <si>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</si>
  <si>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</si>
  <si>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
  </si>
  <si>
    <t>　　  小数点第2位以下を切り上げ）とします。新規又は再開の場合は、推定数を入力してください。</t>
  </si>
  <si>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</si>
  <si>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</si>
  <si>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</si>
  <si>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</si>
  <si>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</si>
  <si>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</si>
  <si>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</si>
  <si>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</si>
  <si>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</si>
  <si>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</si>
  <si>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</si>
  <si>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</si>
  <si>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</si>
  <si>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</si>
  <si>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</si>
  <si>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</si>
  <si>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</si>
  <si>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</si>
  <si>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</si>
  <si>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</si>
  <si>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(12) 従業者ごとに、合計勤務時間数を入力してください。</t>
    <rPh sb="6" eb="9">
      <t>ジュウギョウシャ</t>
    </rPh>
    <rPh sb="13" eb="15">
      <t>ゴウケイ</t>
    </rPh>
    <rPh sb="15" eb="17">
      <t>キンム</t>
    </rPh>
    <rPh sb="17" eb="20">
      <t>ジカンスウ</t>
    </rPh>
    <rPh sb="21" eb="23">
      <t>ニュウリョク</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</si>
  <si>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</si>
  <si>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</si>
  <si>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</si>
  <si>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</si>
  <si>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</si>
  <si>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64"/>
  </si>
  <si>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64"/>
  </si>
  <si>
    <t xml:space="preserve"> （15) 必要項目を満たしていれば、各事業所で使用するシフト表等をもって代替書類として差し支えありません。</t>
    <phoneticPr fontId="64"/>
  </si>
  <si>
    <t>≪要 提出≫</t>
    <rPh sb="1" eb="2">
      <t>ヨウ</t>
    </rPh>
    <rPh sb="3" eb="5">
      <t>テイシュツ</t>
    </rPh>
    <phoneticPr fontId="64"/>
  </si>
  <si>
    <t>■シフト記号表（勤務時間帯）</t>
    <rPh sb="4" eb="6">
      <t>キゴウ</t>
    </rPh>
    <rPh sb="6" eb="7">
      <t>ヒョウ</t>
    </rPh>
    <rPh sb="8" eb="10">
      <t>キンム</t>
    </rPh>
    <rPh sb="10" eb="13">
      <t>ジカンタイ</t>
    </rPh>
    <phoneticPr fontId="64"/>
  </si>
  <si>
    <t>※24時間表記</t>
    <rPh sb="3" eb="5">
      <t>ジカン</t>
    </rPh>
    <rPh sb="5" eb="7">
      <t>ヒョウキ</t>
    </rPh>
    <phoneticPr fontId="6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</si>
  <si>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64"/>
  </si>
  <si>
    <t>勤務時間</t>
    <rPh sb="0" eb="2">
      <t>キンム</t>
    </rPh>
    <rPh sb="2" eb="4">
      <t>ジカン</t>
    </rPh>
    <phoneticPr fontId="64"/>
  </si>
  <si>
    <t>自由記載欄</t>
    <rPh sb="0" eb="2">
      <t>ジユウ</t>
    </rPh>
    <rPh sb="2" eb="4">
      <t>キサイ</t>
    </rPh>
    <rPh sb="4" eb="5">
      <t>ラン</t>
    </rPh>
    <phoneticPr fontId="64"/>
  </si>
  <si>
    <t>始業時刻</t>
    <rPh sb="0" eb="2">
      <t>シギョウ</t>
    </rPh>
    <rPh sb="2" eb="4">
      <t>ジコク</t>
    </rPh>
    <phoneticPr fontId="64"/>
  </si>
  <si>
    <t>終業時刻</t>
    <rPh sb="0" eb="2">
      <t>シュウギョウ</t>
    </rPh>
    <rPh sb="2" eb="4">
      <t>ジコク</t>
    </rPh>
    <phoneticPr fontId="64"/>
  </si>
  <si>
    <t>うち、休憩時間</t>
    <rPh sb="3" eb="5">
      <t>キュウケイ</t>
    </rPh>
    <rPh sb="5" eb="7">
      <t>ジカン</t>
    </rPh>
    <phoneticPr fontId="64"/>
  </si>
  <si>
    <t>a</t>
    <phoneticPr fontId="64"/>
  </si>
  <si>
    <t>：</t>
    <phoneticPr fontId="64"/>
  </si>
  <si>
    <t>～</t>
    <phoneticPr fontId="64"/>
  </si>
  <si>
    <t>（</t>
    <phoneticPr fontId="64"/>
  </si>
  <si>
    <t>b</t>
    <phoneticPr fontId="64"/>
  </si>
  <si>
    <t>c</t>
    <phoneticPr fontId="64"/>
  </si>
  <si>
    <t>d</t>
    <phoneticPr fontId="64"/>
  </si>
  <si>
    <t>e</t>
    <phoneticPr fontId="64"/>
  </si>
  <si>
    <t>f</t>
    <phoneticPr fontId="64"/>
  </si>
  <si>
    <t>g</t>
    <phoneticPr fontId="64"/>
  </si>
  <si>
    <t>h</t>
    <phoneticPr fontId="64"/>
  </si>
  <si>
    <t>i</t>
    <phoneticPr fontId="64"/>
  </si>
  <si>
    <t>j</t>
    <phoneticPr fontId="64"/>
  </si>
  <si>
    <t>k</t>
    <phoneticPr fontId="64"/>
  </si>
  <si>
    <t>l</t>
    <phoneticPr fontId="64"/>
  </si>
  <si>
    <t>m</t>
    <phoneticPr fontId="64"/>
  </si>
  <si>
    <t>n</t>
    <phoneticPr fontId="64"/>
  </si>
  <si>
    <t>o</t>
    <phoneticPr fontId="64"/>
  </si>
  <si>
    <t>p</t>
    <phoneticPr fontId="64"/>
  </si>
  <si>
    <t>q</t>
    <phoneticPr fontId="64"/>
  </si>
  <si>
    <t>r</t>
    <phoneticPr fontId="64"/>
  </si>
  <si>
    <t>s</t>
    <phoneticPr fontId="64"/>
  </si>
  <si>
    <t>t</t>
    <phoneticPr fontId="64"/>
  </si>
  <si>
    <t>u</t>
    <phoneticPr fontId="64"/>
  </si>
  <si>
    <t>v</t>
    <phoneticPr fontId="64"/>
  </si>
  <si>
    <t>w</t>
    <phoneticPr fontId="64"/>
  </si>
  <si>
    <t>x</t>
    <phoneticPr fontId="64"/>
  </si>
  <si>
    <t>y</t>
    <phoneticPr fontId="64"/>
  </si>
  <si>
    <t>z</t>
    <phoneticPr fontId="64"/>
  </si>
  <si>
    <t>aa</t>
    <phoneticPr fontId="64"/>
  </si>
  <si>
    <t>ab</t>
    <phoneticPr fontId="64"/>
  </si>
  <si>
    <t>ac</t>
    <phoneticPr fontId="64"/>
  </si>
  <si>
    <t>ad</t>
    <phoneticPr fontId="64"/>
  </si>
  <si>
    <t>ae</t>
    <phoneticPr fontId="64"/>
  </si>
  <si>
    <t>af</t>
    <phoneticPr fontId="64"/>
  </si>
  <si>
    <t>ag</t>
    <phoneticPr fontId="64"/>
  </si>
  <si>
    <t>1日に2回勤務する場合</t>
    <rPh sb="1" eb="2">
      <t>ニチ</t>
    </rPh>
    <rPh sb="4" eb="5">
      <t>カイ</t>
    </rPh>
    <rPh sb="5" eb="7">
      <t>キンム</t>
    </rPh>
    <rPh sb="9" eb="11">
      <t>バアイ</t>
    </rPh>
    <phoneticPr fontId="64"/>
  </si>
  <si>
    <t>ah</t>
    <phoneticPr fontId="64"/>
  </si>
  <si>
    <t>1日に2回勤務する場合</t>
    <phoneticPr fontId="64"/>
  </si>
  <si>
    <t>ai</t>
    <phoneticPr fontId="64"/>
  </si>
  <si>
    <t>・職種ごとの勤務時間を「○：○○～○：○○」と表記することが困難な場合は、No18～33を活用し、</t>
    <rPh sb="45" eb="47">
      <t>カツヨウ</t>
    </rPh>
    <phoneticPr fontId="64"/>
  </si>
  <si>
    <t xml:space="preserve">   勤務時間数のみを入力してください。</t>
    <phoneticPr fontId="6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</si>
  <si>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64"/>
  </si>
  <si>
    <t xml:space="preserve">   入力の補助を目的とするものですので、結果に誤りがないかご確認ください。</t>
    <phoneticPr fontId="64"/>
  </si>
  <si>
    <t>・シフト記号が足りない場合は、適宜、行を追加してください。</t>
    <rPh sb="4" eb="6">
      <t>キゴウ</t>
    </rPh>
    <rPh sb="7" eb="8">
      <t>タ</t>
    </rPh>
    <rPh sb="11" eb="13">
      <t>バアイ</t>
    </rPh>
    <rPh sb="15" eb="17">
      <t>テキギ</t>
    </rPh>
    <rPh sb="18" eb="19">
      <t>ギョウ</t>
    </rPh>
    <rPh sb="20" eb="22">
      <t>ツイカ</t>
    </rPh>
    <phoneticPr fontId="6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</si>
  <si>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4"/>
  </si>
  <si>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3"/>
  </si>
  <si>
    <t>当該介護老人保健施設を開設しようとする者が、地方公共団体、医療法人、社会福祉法人その他厚生労働大臣が定める者でないとき。</t>
  </si>
  <si>
    <t>当該介護老人保健施設が第九十七条第一項に規定する療養室、診察室及び機能訓練室並びに都道府県の条例で定める施設又は同条第二項の厚生労働省令及び都道府県の条例で定める人員を有しないとき。</t>
  </si>
  <si>
    <t>第九十七条第三項に規定する介護老人保健施設の設備及び運営に関する基準に従って適正な介護老人保健施設の運営をすることができないと認められるとき。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</si>
  <si>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</si>
  <si>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</si>
  <si>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</si>
  <si>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</si>
  <si>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</si>
  <si>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</si>
  <si>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</si>
  <si>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</si>
  <si>
    <t>申請者が、許可の申請前五年以内に居宅サービス等に関し不正又は著しく不当な行為をした者であるとき。</t>
  </si>
  <si>
    <t>申請者が、法人で、その役員等のうちに第四号から前号までのいずれかに該当する者のあるものであるとき。</t>
  </si>
  <si>
    <t>申請者が、第一号の厚生労働大臣が定める者のうち法人でないもので、その事業所を管理する者その他の政令で定める使用人のうちに第四号から第九号までのいずれかに該当する者のあるものであるとき。</t>
  </si>
  <si>
    <t>(4)誓約書（標準様式６）</t>
    <rPh sb="7" eb="11">
      <t>ヒョウジュンヨウシキ</t>
    </rPh>
    <phoneticPr fontId="3"/>
  </si>
  <si>
    <t>(2)誓約書（標準様式６）</t>
    <phoneticPr fontId="3"/>
  </si>
  <si>
    <t>令和６年４月１日版</t>
    <phoneticPr fontId="3"/>
  </si>
  <si>
    <t>(4)誓約書（標準様式６）</t>
    <phoneticPr fontId="3"/>
  </si>
  <si>
    <r>
      <rPr>
        <sz val="11"/>
        <rFont val="HGPｺﾞｼｯｸM"/>
        <family val="3"/>
        <charset val="128"/>
      </rPr>
      <t>(2)付表第一号（十六）</t>
    </r>
    <r>
      <rPr>
        <sz val="11"/>
        <color rgb="FFFF0000"/>
        <rFont val="HGPｺﾞｼｯｸM"/>
        <family val="3"/>
        <charset val="128"/>
      </rPr>
      <t>※裏面の添付書類は不要</t>
    </r>
    <phoneticPr fontId="3"/>
  </si>
  <si>
    <t>大阪府</t>
    <rPh sb="0" eb="3">
      <t>オオサカフ</t>
    </rPh>
    <phoneticPr fontId="3"/>
  </si>
  <si>
    <t>知事    殿</t>
    <phoneticPr fontId="3"/>
  </si>
  <si>
    <t>(4)協力医療機関に関する届出書（別紙１）</t>
    <rPh sb="17" eb="19">
      <t>ベッシ</t>
    </rPh>
    <phoneticPr fontId="3"/>
  </si>
  <si>
    <t>※パンフレットでも可</t>
  </si>
  <si>
    <t>（別紙１）</t>
    <rPh sb="1" eb="3">
      <t>ベッシ</t>
    </rPh>
    <phoneticPr fontId="3"/>
  </si>
  <si>
    <t>協力医療機関に関する届出書</t>
    <rPh sb="0" eb="2">
      <t>キョウリョク</t>
    </rPh>
    <rPh sb="2" eb="4">
      <t>イリョウ</t>
    </rPh>
    <rPh sb="4" eb="6">
      <t>キカン</t>
    </rPh>
    <phoneticPr fontId="3"/>
  </si>
  <si>
    <t>各指定権者
各許可権者</t>
    <rPh sb="0" eb="1">
      <t>カク</t>
    </rPh>
    <rPh sb="1" eb="3">
      <t>シテイ</t>
    </rPh>
    <rPh sb="3" eb="4">
      <t>ケン</t>
    </rPh>
    <rPh sb="4" eb="5">
      <t>シャ</t>
    </rPh>
    <rPh sb="6" eb="7">
      <t>カク</t>
    </rPh>
    <rPh sb="7" eb="9">
      <t>キョカ</t>
    </rPh>
    <rPh sb="9" eb="10">
      <t>ケン</t>
    </rPh>
    <rPh sb="10" eb="11">
      <t>ジャ</t>
    </rPh>
    <phoneticPr fontId="3"/>
  </si>
  <si>
    <t>各許可権者</t>
    <rPh sb="0" eb="1">
      <t>カク</t>
    </rPh>
    <rPh sb="1" eb="3">
      <t>キョカ</t>
    </rPh>
    <rPh sb="3" eb="4">
      <t>ケン</t>
    </rPh>
    <rPh sb="4" eb="5">
      <t>ジャ</t>
    </rPh>
    <phoneticPr fontId="3"/>
  </si>
  <si>
    <t>殿</t>
    <rPh sb="0" eb="1">
      <t>ドノ</t>
    </rPh>
    <phoneticPr fontId="3"/>
  </si>
  <si>
    <t>事務所・施設の所在地</t>
    <rPh sb="4" eb="6">
      <t>シセツ</t>
    </rPh>
    <phoneticPr fontId="3"/>
  </si>
  <si>
    <t>(郵便番号</t>
    <phoneticPr fontId="3"/>
  </si>
  <si>
    <t>ー</t>
    <phoneticPr fontId="3"/>
  </si>
  <si>
    <t>　　　　　</t>
    <phoneticPr fontId="3"/>
  </si>
  <si>
    <t>事業所番号</t>
    <rPh sb="0" eb="3">
      <t>ジギョウショ</t>
    </rPh>
    <rPh sb="3" eb="5">
      <t>バンゴウ</t>
    </rPh>
    <phoneticPr fontId="3"/>
  </si>
  <si>
    <t>事業所・施設種別</t>
    <rPh sb="0" eb="3">
      <t>ジギョウショ</t>
    </rPh>
    <rPh sb="4" eb="6">
      <t>シセツ</t>
    </rPh>
    <rPh sb="6" eb="8">
      <t>シュベツ</t>
    </rPh>
    <phoneticPr fontId="3"/>
  </si>
  <si>
    <t>1  (介護予防)特定施設入居者生活介護</t>
    <rPh sb="4" eb="6">
      <t>カイゴ</t>
    </rPh>
    <rPh sb="6" eb="8">
      <t>ヨボウ</t>
    </rPh>
    <phoneticPr fontId="3"/>
  </si>
  <si>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
  </si>
  <si>
    <t>3  (介護予防)認知症対応型共同生活介護</t>
    <rPh sb="4" eb="6">
      <t>カイゴ</t>
    </rPh>
    <rPh sb="6" eb="8">
      <t>ヨボウ</t>
    </rPh>
    <phoneticPr fontId="3"/>
  </si>
  <si>
    <t>4  介護老人福祉施設</t>
    <rPh sb="3" eb="5">
      <t>カイゴ</t>
    </rPh>
    <rPh sb="5" eb="7">
      <t>ロウジン</t>
    </rPh>
    <rPh sb="7" eb="9">
      <t>フクシ</t>
    </rPh>
    <rPh sb="9" eb="11">
      <t>シセツ</t>
    </rPh>
    <phoneticPr fontId="3"/>
  </si>
  <si>
    <t>地域密着型介護老人福祉施設入所者生活介護</t>
    <phoneticPr fontId="3"/>
  </si>
  <si>
    <t>6  介護老人保健施設</t>
    <rPh sb="3" eb="5">
      <t>カイゴ</t>
    </rPh>
    <rPh sb="5" eb="7">
      <t>ロウジン</t>
    </rPh>
    <rPh sb="7" eb="9">
      <t>ホケン</t>
    </rPh>
    <rPh sb="9" eb="11">
      <t>シセツ</t>
    </rPh>
    <phoneticPr fontId="3"/>
  </si>
  <si>
    <t>7  介護医療院</t>
    <phoneticPr fontId="3"/>
  </si>
  <si>
    <t>8  養護老人ホーム</t>
    <rPh sb="3" eb="5">
      <t>ヨウゴ</t>
    </rPh>
    <rPh sb="5" eb="7">
      <t>ロウジン</t>
    </rPh>
    <phoneticPr fontId="3"/>
  </si>
  <si>
    <t>9  軽費老人ホーム</t>
    <rPh sb="3" eb="5">
      <t>ケイヒ</t>
    </rPh>
    <phoneticPr fontId="3"/>
  </si>
  <si>
    <t>代表者の職・氏名</t>
    <phoneticPr fontId="3"/>
  </si>
  <si>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</si>
  <si>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t>医療機関名</t>
    <rPh sb="0" eb="2">
      <t>イリョウキカンメイ</t>
    </rPh>
    <phoneticPr fontId="3"/>
  </si>
  <si>
    <t>医療機関コード</t>
    <rPh sb="0" eb="2">
      <t>イリョウ</t>
    </rPh>
    <rPh sb="2" eb="4">
      <t>キカン</t>
    </rPh>
    <phoneticPr fontId="3"/>
  </si>
  <si>
    <t>入所者等が急変した場合等の対応の確認を行った日</t>
    <rPh sb="0" eb="3">
      <t>ニュウショシャ</t>
    </rPh>
    <rPh sb="3" eb="4">
      <t>トウ</t>
    </rPh>
    <rPh sb="9" eb="11">
      <t>バアイ</t>
    </rPh>
    <rPh sb="16" eb="18">
      <t>カクニン</t>
    </rPh>
    <rPh sb="19" eb="20">
      <t>オコナ</t>
    </rPh>
    <rPh sb="22" eb="23">
      <t>ヒ</t>
    </rPh>
    <phoneticPr fontId="3"/>
  </si>
  <si>
    <t>令和　年　月　日</t>
    <rPh sb="0" eb="2">
      <t>レイワ</t>
    </rPh>
    <rPh sb="3" eb="4">
      <t>ネン</t>
    </rPh>
    <rPh sb="5" eb="6">
      <t>ガツ</t>
    </rPh>
    <rPh sb="7" eb="8">
      <t>ニチ</t>
    </rPh>
    <phoneticPr fontId="3"/>
  </si>
  <si>
    <t>協力医療機関の
担当者名</t>
    <phoneticPr fontId="3"/>
  </si>
  <si>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</si>
  <si>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3"/>
  </si>
  <si>
    <t>上記以外の協力医療機関</t>
    <rPh sb="0" eb="2">
      <t>ジョウキ</t>
    </rPh>
    <rPh sb="2" eb="4">
      <t>イガイ</t>
    </rPh>
    <rPh sb="5" eb="7">
      <t>キョウリョク</t>
    </rPh>
    <rPh sb="7" eb="9">
      <t>イリョウ</t>
    </rPh>
    <rPh sb="9" eb="11">
      <t>キカン</t>
    </rPh>
    <phoneticPr fontId="3"/>
  </si>
  <si>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3"/>
  </si>
  <si>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3"/>
  </si>
  <si>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3"/>
  </si>
  <si>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3"/>
  </si>
  <si>
    <t>届出後1年以内に協議を行う
予定の医療機関</t>
    <rPh sb="0" eb="2">
      <t>トドケデ</t>
    </rPh>
    <rPh sb="2" eb="3">
      <t>ゴ</t>
    </rPh>
    <rPh sb="4" eb="5">
      <t>ネン</t>
    </rPh>
    <rPh sb="5" eb="7">
      <t>イナイ</t>
    </rPh>
    <phoneticPr fontId="3"/>
  </si>
  <si>
    <t>医療機関名（複数可）</t>
    <rPh sb="0" eb="2">
      <t>イリョウキカンメイ</t>
    </rPh>
    <rPh sb="6" eb="8">
      <t>フクスウ</t>
    </rPh>
    <rPh sb="8" eb="9">
      <t>カ</t>
    </rPh>
    <phoneticPr fontId="3"/>
  </si>
  <si>
    <t>※在宅療養支援病院、在宅療養支援診療所、地域包括ケア病棟を持つ医療機関(200床未満)、在宅療養後方支援病院等を想定</t>
    <rPh sb="39" eb="40">
      <t>ショウ</t>
    </rPh>
    <rPh sb="40" eb="42">
      <t>ミマン</t>
    </rPh>
    <phoneticPr fontId="3"/>
  </si>
  <si>
    <t>協議を行う予定時期</t>
    <rPh sb="0" eb="2">
      <t>キョウギ</t>
    </rPh>
    <rPh sb="3" eb="4">
      <t>オコナ</t>
    </rPh>
    <rPh sb="5" eb="7">
      <t>ヨテイ</t>
    </rPh>
    <rPh sb="7" eb="9">
      <t>ジキ</t>
    </rPh>
    <phoneticPr fontId="3"/>
  </si>
  <si>
    <t>令和　　　年　　　　月</t>
    <phoneticPr fontId="3"/>
  </si>
  <si>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3"/>
  </si>
  <si>
    <t>各協力医療機関との協力内容が分かる書類（協定書等）を添付してください。</t>
    <phoneticPr fontId="3"/>
  </si>
  <si>
    <t xml:space="preserve">2
</t>
    <phoneticPr fontId="3"/>
  </si>
  <si>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3"/>
  </si>
  <si>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3"/>
  </si>
  <si>
    <t>（※1）</t>
    <phoneticPr fontId="3"/>
  </si>
  <si>
    <t>各サービス種別における協力医療機関に係る施設基準は裏面を参照。</t>
    <rPh sb="28" eb="30">
      <t>サンショウ</t>
    </rPh>
    <phoneticPr fontId="3"/>
  </si>
  <si>
    <t>（※2）</t>
    <phoneticPr fontId="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</si>
  <si>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3"/>
  </si>
  <si>
    <t>（※3）</t>
    <phoneticPr fontId="3"/>
  </si>
  <si>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3"/>
  </si>
  <si>
    <t>（※4）</t>
    <phoneticPr fontId="3"/>
  </si>
  <si>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3"/>
  </si>
  <si>
    <t>（※5）</t>
    <phoneticPr fontId="3"/>
  </si>
  <si>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3"/>
  </si>
  <si>
    <t>（※6）</t>
    <phoneticPr fontId="3"/>
  </si>
  <si>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3"/>
  </si>
  <si>
    <t>（各サービス種別における協力医療機関に係る施設基準）</t>
    <phoneticPr fontId="3"/>
  </si>
  <si>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3"/>
  </si>
  <si>
    <t>※管理者承認申請後、大阪府から「管理者変更承認」を行います。管理者変更承認書を送付しますので、変更後１０日以内に事後の変更届出書（別紙様式第一号（五））号及び誓約書（標準様式６）を提出してください。</t>
    <rPh sb="1" eb="4">
      <t>カンリシャ</t>
    </rPh>
    <rPh sb="4" eb="6">
      <t>ショウニン</t>
    </rPh>
    <rPh sb="6" eb="8">
      <t>シンセイ</t>
    </rPh>
    <rPh sb="8" eb="9">
      <t>ゴ</t>
    </rPh>
    <rPh sb="16" eb="19">
      <t>カンリシャ</t>
    </rPh>
    <rPh sb="25" eb="26">
      <t>オコナ</t>
    </rPh>
    <rPh sb="30" eb="32">
      <t>カンリ</t>
    </rPh>
    <rPh sb="32" eb="33">
      <t>シャ</t>
    </rPh>
    <rPh sb="33" eb="35">
      <t>ヘンコウ</t>
    </rPh>
    <rPh sb="35" eb="38">
      <t>ショウニンショ</t>
    </rPh>
    <rPh sb="39" eb="41">
      <t>ソウフ</t>
    </rPh>
    <rPh sb="83" eb="87">
      <t>ヒョウジュンヨウシキ</t>
    </rPh>
    <phoneticPr fontId="3"/>
  </si>
  <si>
    <t>(2)当該事業所に勤務する介護支援専門員一覧（標準様式７）</t>
    <phoneticPr fontId="3"/>
  </si>
  <si>
    <t>(3)従業者の勤務体制及び勤務形態一覧表（標準様式１）</t>
    <rPh sb="21" eb="25">
      <t>ヒョウジュンヨウシキ</t>
    </rPh>
    <phoneticPr fontId="3"/>
  </si>
  <si>
    <t>工事を伴う場合には、３万３千円の変更許可手数料が必要です。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</si>
</sst>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quot;年&quot;m&quot;月&quot;d&quot;日&quot;;@"/>
    <numFmt numFmtId="179" formatCode="h:mm;@"/>
    <numFmt numFmtId="180" formatCode="#,##0.0#"/>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4"/>
      <name val="HGPｺﾞｼｯｸM"/>
      <family val="3"/>
      <charset val="128"/>
    </font>
    <font>
      <sz val="11"/>
      <color indexed="10"/>
      <name val="HGPｺﾞｼｯｸM"/>
      <family val="3"/>
      <charset val="128"/>
    </font>
    <font>
      <b/>
      <sz val="12"/>
      <name val="HGPｺﾞｼｯｸM"/>
      <family val="3"/>
      <charset val="128"/>
    </font>
    <font>
      <sz val="10"/>
      <color indexed="10"/>
      <name val="HGSｺﾞｼｯｸM"/>
      <family val="3"/>
      <charset val="128"/>
    </font>
    <font>
      <sz val="16"/>
      <name val="HGSｺﾞｼｯｸM"/>
      <family val="3"/>
      <charset val="128"/>
    </font>
    <font>
      <sz val="9"/>
      <name val="HGSｺﾞｼｯｸM"/>
      <family val="3"/>
      <charset val="128"/>
    </font>
    <font>
      <sz val="8"/>
      <name val="HGSｺﾞｼｯｸM"/>
      <family val="3"/>
      <charset val="128"/>
    </font>
    <font>
      <u/>
      <sz val="10"/>
      <name val="HGSｺﾞｼｯｸM"/>
      <family val="3"/>
      <charset val="128"/>
    </font>
    <font>
      <sz val="14"/>
      <name val="HGSｺﾞｼｯｸM"/>
      <family val="3"/>
      <charset val="128"/>
    </font>
    <font>
      <sz val="10"/>
      <name val="HG丸ｺﾞｼｯｸM-PRO"/>
      <family val="3"/>
      <charset val="128"/>
    </font>
    <font>
      <sz val="10"/>
      <color rgb="FFFF0000"/>
      <name val="HGSｺﾞｼｯｸM"/>
      <family val="3"/>
      <charset val="128"/>
    </font>
    <font>
      <b/>
      <sz val="12"/>
      <color rgb="FFFF0000"/>
      <name val="HGPｺﾞｼｯｸM"/>
      <family val="3"/>
      <charset val="128"/>
    </font>
    <font>
      <sz val="11"/>
      <color rgb="FFFF0000"/>
      <name val="HGPｺﾞｼｯｸM"/>
      <family val="3"/>
      <charset val="128"/>
    </font>
    <font>
      <sz val="10"/>
      <color theme="0"/>
      <name val="HGSｺﾞｼｯｸM"/>
      <family val="3"/>
      <charset val="128"/>
    </font>
    <font>
      <sz val="8"/>
      <color theme="0"/>
      <name val="HGSｺﾞｼｯｸM"/>
      <family val="3"/>
      <charset val="128"/>
    </font>
    <font>
      <sz val="8"/>
      <color theme="1"/>
      <name val="HGSｺﾞｼｯｸM"/>
      <family val="3"/>
      <charset val="128"/>
    </font>
    <font>
      <sz val="10"/>
      <color theme="1"/>
      <name val="HGSｺﾞｼｯｸM"/>
      <family val="3"/>
      <charset val="128"/>
    </font>
    <font>
      <sz val="11"/>
      <color theme="0"/>
      <name val="HGPｺﾞｼｯｸM"/>
      <family val="3"/>
      <charset val="128"/>
    </font>
    <font>
      <sz val="8"/>
      <color rgb="FFFF0000"/>
      <name val="HGSｺﾞｼｯｸM"/>
      <family val="3"/>
      <charset val="128"/>
    </font>
    <font>
      <sz val="11"/>
      <color rgb="FFFF0000"/>
      <name val="ＭＳ Ｐゴシック"/>
      <family val="3"/>
      <charset val="128"/>
    </font>
    <font>
      <b/>
      <sz val="14"/>
      <color theme="0"/>
      <name val="HGPｺﾞｼｯｸM"/>
      <family val="3"/>
      <charset val="128"/>
    </font>
    <font>
      <b/>
      <sz val="12"/>
      <color theme="0"/>
      <name val="HGSｺﾞｼｯｸM"/>
      <family val="3"/>
      <charset val="128"/>
    </font>
    <font>
      <sz val="12"/>
      <color theme="1"/>
      <name val="HGSｺﾞｼｯｸM"/>
      <family val="3"/>
      <charset val="128"/>
    </font>
    <font>
      <sz val="11"/>
      <color theme="1"/>
      <name val="HGSｺﾞｼｯｸM"/>
      <family val="3"/>
      <charset val="128"/>
    </font>
    <font>
      <sz val="10"/>
      <color rgb="FFFF0000"/>
      <name val="HG丸ｺﾞｼｯｸM-PRO"/>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9"/>
      <color theme="1"/>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5"/>
      <color theme="1"/>
      <name val="ＭＳ Ｐゴシック"/>
      <family val="3"/>
      <charset val="128"/>
    </font>
    <font>
      <b/>
      <sz val="11"/>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9"/>
      <name val="ＭＳ Ｐゴシック"/>
      <family val="3"/>
      <charset val="128"/>
      <scheme val="minor"/>
    </font>
    <font>
      <b/>
      <sz val="16"/>
      <name val="HGSｺﾞｼｯｸM"/>
      <family val="3"/>
      <charset val="128"/>
    </font>
    <font>
      <sz val="6"/>
      <name val="ＭＳ Ｐゴシック"/>
      <family val="2"/>
      <charset val="128"/>
      <scheme val="minor"/>
    </font>
    <font>
      <b/>
      <sz val="1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u/>
      <sz val="16"/>
      <name val="HGSｺﾞｼｯｸE"/>
      <family val="3"/>
      <charset val="128"/>
    </font>
    <font>
      <sz val="16"/>
      <color rgb="FF00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8"/>
      <color rgb="FF000000"/>
      <name val="ＭＳ Ｐゴシック"/>
      <family val="3"/>
      <charset val="128"/>
      <scheme val="minor"/>
    </font>
    <font>
      <sz val="11"/>
      <color theme="1"/>
      <name val="HGPｺﾞｼｯｸM"/>
      <family val="3"/>
      <charset val="128"/>
    </font>
    <font>
      <sz val="9"/>
      <name val="ＭＳ Ｐゴシック"/>
      <family val="3"/>
      <charset val="128"/>
    </font>
    <font>
      <sz val="8"/>
      <name val="ＭＳ Ｐゴシック"/>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rgb="FF0000FF"/>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s>
  <borders count="2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thin">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38" fillId="0" borderId="0" applyBorder="0"/>
    <xf numFmtId="0" fontId="8" fillId="0" borderId="0"/>
    <xf numFmtId="0" fontId="38" fillId="0" borderId="0" applyBorder="0"/>
    <xf numFmtId="0" fontId="42" fillId="0" borderId="0"/>
    <xf numFmtId="0" fontId="2" fillId="0" borderId="0">
      <alignment vertical="center"/>
    </xf>
    <xf numFmtId="38" fontId="2" fillId="0" borderId="0" applyFont="0" applyFill="0" applyBorder="0" applyAlignment="0" applyProtection="0">
      <alignment vertical="center"/>
    </xf>
    <xf numFmtId="0" fontId="70" fillId="0" borderId="0"/>
    <xf numFmtId="0" fontId="8" fillId="0" borderId="0">
      <alignment vertical="center"/>
    </xf>
    <xf numFmtId="0" fontId="1" fillId="0" borderId="0">
      <alignment vertical="center"/>
    </xf>
    <xf numFmtId="0" fontId="8" fillId="0" borderId="0"/>
  </cellStyleXfs>
  <cellXfs count="2276">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0" fillId="2" borderId="0" xfId="0" applyFont="1" applyFill="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center" shrinkToFit="1"/>
    </xf>
    <xf numFmtId="0" fontId="6" fillId="2" borderId="0" xfId="0" applyFont="1" applyFill="1" applyBorder="1" applyAlignment="1">
      <alignment horizontal="right" vertical="center"/>
    </xf>
    <xf numFmtId="0" fontId="12" fillId="2" borderId="29" xfId="0" applyFont="1" applyFill="1" applyBorder="1" applyAlignment="1">
      <alignment horizontal="center" vertical="center" shrinkToFit="1"/>
    </xf>
    <xf numFmtId="0" fontId="12" fillId="2" borderId="30" xfId="0" applyFont="1" applyFill="1" applyBorder="1" applyAlignment="1">
      <alignment vertical="center" shrinkToFit="1"/>
    </xf>
    <xf numFmtId="0" fontId="10" fillId="2" borderId="4" xfId="0" applyFont="1" applyFill="1" applyBorder="1" applyAlignment="1">
      <alignment vertical="center" shrinkToFit="1"/>
    </xf>
    <xf numFmtId="0" fontId="10" fillId="2" borderId="1" xfId="0" applyFont="1" applyFill="1" applyBorder="1" applyAlignment="1">
      <alignment vertical="center" shrinkToFit="1"/>
    </xf>
    <xf numFmtId="0" fontId="10" fillId="2" borderId="3" xfId="0" applyFont="1" applyFill="1" applyBorder="1" applyAlignment="1">
      <alignment vertical="center"/>
    </xf>
    <xf numFmtId="0" fontId="6" fillId="2" borderId="4" xfId="0" applyFont="1" applyFill="1" applyBorder="1" applyAlignment="1">
      <alignment vertical="center" shrinkToFit="1"/>
    </xf>
    <xf numFmtId="0" fontId="23" fillId="2" borderId="0" xfId="0" applyFont="1" applyFill="1" applyAlignment="1">
      <alignment vertical="center"/>
    </xf>
    <xf numFmtId="0" fontId="12" fillId="2" borderId="4" xfId="0" applyFont="1" applyFill="1" applyBorder="1" applyAlignment="1">
      <alignment horizontal="center" vertical="center" shrinkToFit="1"/>
    </xf>
    <xf numFmtId="0" fontId="12" fillId="3" borderId="4" xfId="0" applyFont="1" applyFill="1" applyBorder="1" applyAlignment="1">
      <alignment horizontal="right" vertical="center" shrinkToFit="1"/>
    </xf>
    <xf numFmtId="0" fontId="12" fillId="2" borderId="1" xfId="0" applyFont="1" applyFill="1" applyBorder="1" applyAlignment="1">
      <alignment vertical="center" shrinkToFit="1"/>
    </xf>
    <xf numFmtId="0" fontId="12" fillId="3" borderId="5" xfId="0" applyFont="1" applyFill="1" applyBorder="1" applyAlignment="1">
      <alignment horizontal="right" vertical="center" shrinkToFit="1"/>
    </xf>
    <xf numFmtId="0" fontId="12" fillId="3" borderId="29" xfId="0" applyFont="1" applyFill="1" applyBorder="1" applyAlignment="1">
      <alignment horizontal="right" vertical="center" shrinkToFit="1"/>
    </xf>
    <xf numFmtId="0" fontId="10" fillId="2" borderId="31" xfId="0" applyFont="1" applyFill="1" applyBorder="1" applyAlignment="1">
      <alignment vertical="center" shrinkToFit="1"/>
    </xf>
    <xf numFmtId="0" fontId="10" fillId="2" borderId="32" xfId="0" applyFont="1" applyFill="1" applyBorder="1" applyAlignment="1">
      <alignment vertical="center" shrinkToFit="1"/>
    </xf>
    <xf numFmtId="0" fontId="12" fillId="2" borderId="0" xfId="0" applyFont="1" applyFill="1" applyBorder="1" applyAlignment="1">
      <alignment horizontal="center" vertical="center" shrinkToFit="1"/>
    </xf>
    <xf numFmtId="0" fontId="12" fillId="3" borderId="0" xfId="0" applyFont="1" applyFill="1" applyBorder="1" applyAlignment="1">
      <alignment horizontal="right" vertical="center" shrinkToFit="1"/>
    </xf>
    <xf numFmtId="0" fontId="12" fillId="2" borderId="27"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horizontal="center" vertical="center" shrinkToFit="1"/>
    </xf>
    <xf numFmtId="0" fontId="10" fillId="2" borderId="16" xfId="0" applyFont="1" applyFill="1" applyBorder="1" applyAlignment="1">
      <alignment vertical="center" shrinkToFit="1"/>
    </xf>
    <xf numFmtId="0" fontId="10"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0" fillId="2" borderId="15" xfId="0" applyFont="1" applyFill="1" applyBorder="1" applyAlignment="1">
      <alignment vertical="center" shrinkToFit="1"/>
    </xf>
    <xf numFmtId="0" fontId="10" fillId="2" borderId="33" xfId="0" applyFont="1" applyFill="1" applyBorder="1" applyAlignment="1">
      <alignment vertical="center" shrinkToFit="1"/>
    </xf>
    <xf numFmtId="0" fontId="10" fillId="2" borderId="29"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applyFont="1" applyFill="1" applyBorder="1" applyAlignment="1">
      <alignment vertical="center" shrinkToFit="1"/>
    </xf>
    <xf numFmtId="0" fontId="12" fillId="3" borderId="33" xfId="0" applyFont="1" applyFill="1" applyBorder="1" applyAlignment="1">
      <alignment vertical="center" wrapText="1"/>
    </xf>
    <xf numFmtId="0" fontId="12" fillId="3" borderId="29" xfId="0" applyFont="1" applyFill="1" applyBorder="1" applyAlignment="1">
      <alignment vertical="center" wrapText="1"/>
    </xf>
    <xf numFmtId="0" fontId="12" fillId="3" borderId="30" xfId="0" applyFont="1" applyFill="1" applyBorder="1" applyAlignment="1">
      <alignment vertical="center" wrapText="1"/>
    </xf>
    <xf numFmtId="0" fontId="24" fillId="2" borderId="0" xfId="0" applyFont="1" applyFill="1" applyAlignment="1">
      <alignment vertical="center"/>
    </xf>
    <xf numFmtId="0" fontId="10" fillId="2" borderId="0" xfId="0" applyFont="1" applyFill="1" applyAlignment="1">
      <alignment vertical="top"/>
    </xf>
    <xf numFmtId="0" fontId="25" fillId="2" borderId="15" xfId="0" applyFont="1" applyFill="1" applyBorder="1" applyAlignment="1">
      <alignment vertical="top"/>
    </xf>
    <xf numFmtId="0" fontId="10" fillId="2" borderId="27" xfId="0" applyFont="1" applyFill="1" applyBorder="1" applyAlignment="1">
      <alignment vertical="top"/>
    </xf>
    <xf numFmtId="0" fontId="10" fillId="2" borderId="5" xfId="0" applyFont="1" applyFill="1" applyBorder="1" applyAlignment="1">
      <alignment vertical="top"/>
    </xf>
    <xf numFmtId="0" fontId="25" fillId="2" borderId="27" xfId="0" applyFont="1" applyFill="1" applyBorder="1" applyAlignment="1">
      <alignment vertical="top"/>
    </xf>
    <xf numFmtId="0" fontId="10" fillId="2" borderId="34" xfId="0" applyFont="1" applyFill="1" applyBorder="1" applyAlignment="1">
      <alignment horizontal="center" vertical="top" wrapText="1"/>
    </xf>
    <xf numFmtId="0" fontId="10" fillId="2" borderId="34" xfId="0" applyFont="1" applyFill="1" applyBorder="1" applyAlignment="1">
      <alignment horizontal="center" vertical="top"/>
    </xf>
    <xf numFmtId="0" fontId="10" fillId="2" borderId="1" xfId="0" applyFont="1" applyFill="1" applyBorder="1" applyAlignment="1">
      <alignment horizontal="center" vertical="top"/>
    </xf>
    <xf numFmtId="0" fontId="10" fillId="2" borderId="27" xfId="0" applyFont="1" applyFill="1" applyBorder="1" applyAlignment="1">
      <alignment horizontal="center" vertical="top"/>
    </xf>
    <xf numFmtId="0" fontId="10" fillId="2" borderId="15" xfId="0" applyFont="1" applyFill="1" applyBorder="1" applyAlignment="1">
      <alignment horizontal="center" vertical="top"/>
    </xf>
    <xf numFmtId="0" fontId="10" fillId="2" borderId="28" xfId="0" applyFont="1" applyFill="1" applyBorder="1" applyAlignment="1">
      <alignment horizontal="center" vertical="top"/>
    </xf>
    <xf numFmtId="0" fontId="25" fillId="2" borderId="28" xfId="0" applyFont="1" applyFill="1" applyBorder="1" applyAlignment="1">
      <alignment vertical="top"/>
    </xf>
    <xf numFmtId="0" fontId="25" fillId="2" borderId="0" xfId="0" applyFont="1" applyFill="1" applyAlignment="1">
      <alignment vertical="top"/>
    </xf>
    <xf numFmtId="0" fontId="15" fillId="2" borderId="0" xfId="0" applyFont="1" applyFill="1" applyAlignment="1">
      <alignment vertical="top"/>
    </xf>
    <xf numFmtId="0" fontId="10" fillId="3" borderId="35" xfId="0" applyFont="1" applyFill="1" applyBorder="1" applyAlignment="1">
      <alignment vertical="top"/>
    </xf>
    <xf numFmtId="0" fontId="10" fillId="3" borderId="36" xfId="0" applyFont="1" applyFill="1" applyBorder="1" applyAlignment="1">
      <alignment vertical="top"/>
    </xf>
    <xf numFmtId="0" fontId="10" fillId="3" borderId="37" xfId="0" applyFont="1" applyFill="1" applyBorder="1" applyAlignment="1">
      <alignment vertical="top"/>
    </xf>
    <xf numFmtId="0" fontId="10" fillId="3" borderId="38" xfId="0" applyFont="1" applyFill="1" applyBorder="1" applyAlignment="1">
      <alignment vertical="top"/>
    </xf>
    <xf numFmtId="0" fontId="10" fillId="3" borderId="0" xfId="0" applyFont="1" applyFill="1" applyBorder="1" applyAlignment="1">
      <alignment vertical="top"/>
    </xf>
    <xf numFmtId="0" fontId="10" fillId="3" borderId="39" xfId="0" applyFont="1" applyFill="1" applyBorder="1" applyAlignment="1">
      <alignment vertical="top"/>
    </xf>
    <xf numFmtId="0" fontId="25" fillId="3" borderId="0" xfId="0" applyFont="1" applyFill="1" applyBorder="1" applyAlignment="1">
      <alignment vertical="top"/>
    </xf>
    <xf numFmtId="0" fontId="25" fillId="3" borderId="38" xfId="0" applyFont="1" applyFill="1" applyBorder="1" applyAlignment="1">
      <alignment horizontal="center" vertical="top"/>
    </xf>
    <xf numFmtId="0" fontId="10" fillId="3" borderId="40" xfId="0" applyFont="1" applyFill="1" applyBorder="1" applyAlignment="1">
      <alignment vertical="top"/>
    </xf>
    <xf numFmtId="0" fontId="10" fillId="3" borderId="41" xfId="0" applyFont="1" applyFill="1" applyBorder="1" applyAlignment="1">
      <alignment vertical="top"/>
    </xf>
    <xf numFmtId="0" fontId="10" fillId="3" borderId="42" xfId="0" applyFont="1" applyFill="1" applyBorder="1" applyAlignment="1">
      <alignment vertical="top"/>
    </xf>
    <xf numFmtId="0" fontId="10" fillId="2" borderId="0" xfId="0" applyFont="1" applyFill="1" applyBorder="1" applyAlignment="1">
      <alignment vertical="center" shrinkToFit="1"/>
    </xf>
    <xf numFmtId="0" fontId="10" fillId="2" borderId="3" xfId="0" applyFont="1" applyFill="1" applyBorder="1" applyAlignment="1">
      <alignment vertical="center"/>
    </xf>
    <xf numFmtId="0" fontId="10" fillId="2" borderId="4" xfId="0" applyFont="1" applyFill="1" applyBorder="1" applyAlignment="1">
      <alignment vertical="center" shrinkToFit="1"/>
    </xf>
    <xf numFmtId="0" fontId="10" fillId="2" borderId="1" xfId="0" applyFont="1" applyFill="1" applyBorder="1" applyAlignment="1">
      <alignment vertical="center" shrinkToFit="1"/>
    </xf>
    <xf numFmtId="0" fontId="6" fillId="2" borderId="2" xfId="0" applyFont="1" applyFill="1" applyBorder="1" applyAlignment="1">
      <alignment vertical="center"/>
    </xf>
    <xf numFmtId="0" fontId="10" fillId="2" borderId="0" xfId="0" applyFont="1" applyFill="1" applyAlignment="1">
      <alignment vertical="center"/>
    </xf>
    <xf numFmtId="0" fontId="10" fillId="2" borderId="0" xfId="0" applyFont="1" applyFill="1" applyBorder="1" applyAlignment="1">
      <alignment horizontal="center"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34" xfId="0" applyFont="1" applyFill="1" applyBorder="1" applyAlignment="1">
      <alignment vertical="top" wrapText="1"/>
    </xf>
    <xf numFmtId="0" fontId="10" fillId="2" borderId="5" xfId="0" applyFont="1" applyFill="1" applyBorder="1" applyAlignment="1">
      <alignment vertical="top" wrapText="1"/>
    </xf>
    <xf numFmtId="0" fontId="10" fillId="2" borderId="28" xfId="0" applyFont="1" applyFill="1" applyBorder="1" applyAlignment="1">
      <alignment vertical="top" wrapText="1"/>
    </xf>
    <xf numFmtId="0" fontId="10" fillId="2" borderId="25" xfId="0" applyFont="1" applyFill="1" applyBorder="1" applyAlignment="1">
      <alignment vertical="top"/>
    </xf>
    <xf numFmtId="0" fontId="10" fillId="2" borderId="28" xfId="0" applyFont="1" applyFill="1" applyBorder="1" applyAlignment="1">
      <alignment vertical="top"/>
    </xf>
    <xf numFmtId="0" fontId="25" fillId="2" borderId="25" xfId="0" applyFont="1" applyFill="1" applyBorder="1" applyAlignment="1">
      <alignment horizontal="center" vertical="top"/>
    </xf>
    <xf numFmtId="0" fontId="25" fillId="2" borderId="34" xfId="0" applyFont="1" applyFill="1" applyBorder="1" applyAlignment="1">
      <alignment horizontal="center" vertical="top"/>
    </xf>
    <xf numFmtId="0" fontId="25" fillId="2" borderId="28" xfId="0" applyFont="1" applyFill="1" applyBorder="1" applyAlignment="1">
      <alignment horizontal="center" vertical="top"/>
    </xf>
    <xf numFmtId="0" fontId="25" fillId="2" borderId="34" xfId="0" applyFont="1" applyFill="1" applyBorder="1" applyAlignment="1">
      <alignment vertical="top"/>
    </xf>
    <xf numFmtId="0" fontId="10" fillId="2" borderId="7"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left" vertical="center"/>
    </xf>
    <xf numFmtId="0" fontId="10" fillId="3" borderId="7" xfId="0" applyFont="1" applyFill="1" applyBorder="1" applyAlignment="1">
      <alignment vertical="center" wrapText="1"/>
    </xf>
    <xf numFmtId="0" fontId="10" fillId="5" borderId="0" xfId="0" applyFont="1" applyFill="1" applyBorder="1" applyAlignment="1">
      <alignment horizontal="center" vertical="center" shrinkToFit="1"/>
    </xf>
    <xf numFmtId="0" fontId="10" fillId="2" borderId="27" xfId="0" applyFont="1" applyFill="1" applyBorder="1" applyAlignment="1">
      <alignment vertical="center" shrinkToFit="1"/>
    </xf>
    <xf numFmtId="0" fontId="11" fillId="2" borderId="0" xfId="0" applyFont="1" applyFill="1" applyAlignment="1">
      <alignment vertical="center"/>
    </xf>
    <xf numFmtId="0" fontId="11" fillId="2" borderId="43" xfId="0" applyFont="1" applyFill="1" applyBorder="1" applyAlignment="1">
      <alignment vertical="center"/>
    </xf>
    <xf numFmtId="0" fontId="13" fillId="2" borderId="44" xfId="0" applyFont="1" applyFill="1" applyBorder="1" applyAlignment="1">
      <alignment vertical="center" shrinkToFit="1"/>
    </xf>
    <xf numFmtId="0" fontId="11" fillId="2" borderId="44" xfId="0" applyFont="1" applyFill="1" applyBorder="1" applyAlignment="1">
      <alignment vertical="center"/>
    </xf>
    <xf numFmtId="0" fontId="11" fillId="2" borderId="45" xfId="0" applyFont="1" applyFill="1" applyBorder="1" applyAlignment="1">
      <alignment vertical="center"/>
    </xf>
    <xf numFmtId="0" fontId="13" fillId="2" borderId="44" xfId="0" applyFont="1" applyFill="1" applyBorder="1" applyAlignment="1">
      <alignment horizontal="right" vertical="center" shrinkToFit="1"/>
    </xf>
    <xf numFmtId="0" fontId="25" fillId="2" borderId="0" xfId="0" applyFont="1" applyFill="1" applyAlignment="1">
      <alignment vertical="center"/>
    </xf>
    <xf numFmtId="0" fontId="10" fillId="2" borderId="5"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0" xfId="0" applyFont="1" applyFill="1" applyBorder="1" applyAlignment="1">
      <alignment horizontal="right" vertical="center" shrinkToFit="1"/>
    </xf>
    <xf numFmtId="0" fontId="10" fillId="3" borderId="7"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2" borderId="2" xfId="0" applyFont="1" applyFill="1" applyBorder="1" applyAlignment="1">
      <alignment horizontal="distributed" vertical="center" indent="1"/>
    </xf>
    <xf numFmtId="0" fontId="10" fillId="2" borderId="34" xfId="0" applyFont="1" applyFill="1" applyBorder="1" applyAlignment="1">
      <alignment horizontal="left" vertical="distributed" indent="1"/>
    </xf>
    <xf numFmtId="0" fontId="10" fillId="2" borderId="28" xfId="0" applyFont="1" applyFill="1" applyBorder="1" applyAlignment="1">
      <alignment horizontal="left" vertical="distributed" indent="1"/>
    </xf>
    <xf numFmtId="0" fontId="10" fillId="2" borderId="46" xfId="0" applyFont="1" applyFill="1" applyBorder="1" applyAlignment="1">
      <alignment horizontal="distributed" vertical="center" indent="1"/>
    </xf>
    <xf numFmtId="0" fontId="10" fillId="2" borderId="47" xfId="0" applyFont="1" applyFill="1" applyBorder="1" applyAlignment="1">
      <alignment vertical="center"/>
    </xf>
    <xf numFmtId="0" fontId="10" fillId="3" borderId="48"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vertical="center"/>
    </xf>
    <xf numFmtId="0" fontId="10" fillId="2" borderId="50" xfId="0" applyFont="1" applyFill="1" applyBorder="1" applyAlignment="1">
      <alignment horizontal="distributed" vertical="center" indent="1"/>
    </xf>
    <xf numFmtId="0" fontId="10" fillId="2" borderId="33" xfId="0" applyFont="1" applyFill="1" applyBorder="1" applyAlignment="1">
      <alignment vertical="center"/>
    </xf>
    <xf numFmtId="0" fontId="10" fillId="3" borderId="29"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vertical="center"/>
    </xf>
    <xf numFmtId="0" fontId="10" fillId="2" borderId="51" xfId="0" applyFont="1" applyFill="1" applyBorder="1" applyAlignment="1">
      <alignment horizontal="distributed" vertical="center" indent="1"/>
    </xf>
    <xf numFmtId="0" fontId="10" fillId="2" borderId="52" xfId="0" applyFont="1" applyFill="1" applyBorder="1" applyAlignment="1">
      <alignment vertical="center"/>
    </xf>
    <xf numFmtId="0" fontId="10" fillId="3" borderId="5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vertical="center"/>
    </xf>
    <xf numFmtId="0" fontId="10" fillId="2" borderId="25" xfId="0" applyFont="1" applyFill="1" applyBorder="1" applyAlignment="1">
      <alignment horizontal="distributed" vertical="center" indent="1"/>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27" fillId="2" borderId="0" xfId="0" applyFont="1" applyFill="1" applyBorder="1" applyAlignment="1">
      <alignment vertical="top" wrapText="1"/>
    </xf>
    <xf numFmtId="176" fontId="26" fillId="2" borderId="0" xfId="0" applyNumberFormat="1" applyFont="1" applyFill="1" applyBorder="1" applyAlignment="1">
      <alignment horizontal="right" vertical="center"/>
    </xf>
    <xf numFmtId="0" fontId="26" fillId="2" borderId="0" xfId="0" applyFont="1" applyFill="1" applyBorder="1" applyAlignment="1">
      <alignment vertical="center"/>
    </xf>
    <xf numFmtId="0" fontId="19" fillId="2" borderId="16" xfId="0" applyFont="1" applyFill="1" applyBorder="1" applyAlignment="1">
      <alignment horizontal="center" vertical="top" wrapText="1"/>
    </xf>
    <xf numFmtId="0" fontId="19" fillId="4" borderId="5" xfId="0" applyFont="1" applyFill="1" applyBorder="1" applyAlignment="1">
      <alignment vertical="top" wrapText="1"/>
    </xf>
    <xf numFmtId="0" fontId="19" fillId="2" borderId="5" xfId="0" applyFont="1" applyFill="1" applyBorder="1" applyAlignment="1">
      <alignment horizontal="center" vertical="top" wrapText="1"/>
    </xf>
    <xf numFmtId="0" fontId="19" fillId="3" borderId="5" xfId="0" applyFont="1" applyFill="1" applyBorder="1" applyAlignment="1">
      <alignment horizontal="center" vertical="top" wrapText="1"/>
    </xf>
    <xf numFmtId="0" fontId="27" fillId="2" borderId="0" xfId="0" applyFont="1" applyFill="1" applyBorder="1" applyAlignment="1">
      <alignment horizontal="center" vertical="top" wrapText="1"/>
    </xf>
    <xf numFmtId="2" fontId="6" fillId="2" borderId="1" xfId="0" applyNumberFormat="1" applyFont="1" applyFill="1" applyBorder="1" applyAlignment="1">
      <alignment horizontal="left" vertical="center"/>
    </xf>
    <xf numFmtId="2" fontId="26" fillId="2" borderId="0" xfId="0" applyNumberFormat="1" applyFont="1" applyFill="1" applyBorder="1" applyAlignment="1">
      <alignment horizontal="left" vertical="center"/>
    </xf>
    <xf numFmtId="176" fontId="26" fillId="2" borderId="0" xfId="0" applyNumberFormat="1" applyFont="1" applyFill="1" applyBorder="1" applyAlignment="1">
      <alignment horizontal="center" vertical="center"/>
    </xf>
    <xf numFmtId="0" fontId="19" fillId="2" borderId="17" xfId="0" applyFont="1" applyFill="1" applyBorder="1" applyAlignment="1">
      <alignment horizontal="center" vertical="top" wrapText="1"/>
    </xf>
    <xf numFmtId="0" fontId="19" fillId="4" borderId="0" xfId="0" applyFont="1" applyFill="1" applyBorder="1" applyAlignment="1">
      <alignment vertical="top" wrapText="1"/>
    </xf>
    <xf numFmtId="0" fontId="19" fillId="2" borderId="0" xfId="0" applyFont="1" applyFill="1" applyBorder="1" applyAlignment="1">
      <alignment horizontal="center" vertical="top" wrapText="1"/>
    </xf>
    <xf numFmtId="0" fontId="19" fillId="3" borderId="0" xfId="0" applyFont="1" applyFill="1" applyBorder="1" applyAlignment="1">
      <alignment horizontal="center" vertical="top" wrapText="1"/>
    </xf>
    <xf numFmtId="0" fontId="19" fillId="2" borderId="3" xfId="0" applyFont="1" applyFill="1" applyBorder="1" applyAlignment="1">
      <alignment horizontal="left" vertical="center"/>
    </xf>
    <xf numFmtId="176" fontId="19" fillId="4" borderId="0" xfId="0" applyNumberFormat="1" applyFont="1" applyFill="1" applyBorder="1" applyAlignment="1">
      <alignment horizontal="right" vertical="top" wrapText="1"/>
    </xf>
    <xf numFmtId="0" fontId="6" fillId="2" borderId="0" xfId="0" applyFont="1" applyFill="1" applyAlignment="1">
      <alignment vertical="center" wrapText="1"/>
    </xf>
    <xf numFmtId="0" fontId="28" fillId="2" borderId="0" xfId="0" applyFont="1" applyFill="1" applyBorder="1" applyAlignment="1">
      <alignment vertical="top" wrapText="1"/>
    </xf>
    <xf numFmtId="0" fontId="28" fillId="2" borderId="3" xfId="0" applyFont="1" applyFill="1" applyBorder="1" applyAlignment="1">
      <alignment vertical="center"/>
    </xf>
    <xf numFmtId="176" fontId="29" fillId="2" borderId="4" xfId="0" applyNumberFormat="1" applyFont="1" applyFill="1" applyBorder="1" applyAlignment="1">
      <alignment horizontal="right" vertical="center"/>
    </xf>
    <xf numFmtId="0" fontId="28" fillId="2" borderId="0" xfId="0" applyFont="1" applyFill="1" applyBorder="1" applyAlignment="1">
      <alignment vertical="center"/>
    </xf>
    <xf numFmtId="0" fontId="27" fillId="2" borderId="0" xfId="0" applyFont="1" applyFill="1" applyBorder="1" applyAlignment="1">
      <alignment vertical="center"/>
    </xf>
    <xf numFmtId="176" fontId="29" fillId="3" borderId="5" xfId="0" applyNumberFormat="1" applyFont="1" applyFill="1" applyBorder="1" applyAlignment="1">
      <alignment horizontal="right" vertical="center"/>
    </xf>
    <xf numFmtId="176" fontId="29" fillId="2" borderId="5" xfId="0" applyNumberFormat="1" applyFont="1" applyFill="1" applyBorder="1" applyAlignment="1">
      <alignment horizontal="right" vertical="center"/>
    </xf>
    <xf numFmtId="0" fontId="28" fillId="2" borderId="0" xfId="0" applyFont="1" applyFill="1" applyBorder="1" applyAlignment="1">
      <alignment horizontal="left" vertical="center"/>
    </xf>
    <xf numFmtId="176" fontId="29" fillId="2" borderId="0" xfId="0" applyNumberFormat="1" applyFont="1" applyFill="1" applyBorder="1" applyAlignment="1">
      <alignment horizontal="right" vertical="center"/>
    </xf>
    <xf numFmtId="0" fontId="29" fillId="2" borderId="0" xfId="0" applyFont="1" applyFill="1" applyBorder="1" applyAlignment="1">
      <alignment horizontal="left" vertical="center"/>
    </xf>
    <xf numFmtId="0" fontId="29" fillId="2" borderId="0" xfId="0" applyFont="1" applyFill="1" applyBorder="1" applyAlignment="1">
      <alignment horizontal="right" vertical="center"/>
    </xf>
    <xf numFmtId="0" fontId="19" fillId="2" borderId="0" xfId="0" applyFont="1" applyFill="1" applyBorder="1" applyAlignment="1">
      <alignment horizontal="right" vertical="top" wrapText="1"/>
    </xf>
    <xf numFmtId="176" fontId="29" fillId="2" borderId="0" xfId="0" applyNumberFormat="1" applyFont="1" applyFill="1" applyBorder="1" applyAlignment="1">
      <alignment vertical="center"/>
    </xf>
    <xf numFmtId="0" fontId="26" fillId="2" borderId="0" xfId="0" applyFont="1" applyFill="1" applyBorder="1" applyAlignment="1">
      <alignment vertical="top" wrapText="1"/>
    </xf>
    <xf numFmtId="0" fontId="26" fillId="2" borderId="0" xfId="0" applyFont="1" applyFill="1" applyBorder="1" applyAlignment="1">
      <alignment horizontal="right" vertical="center"/>
    </xf>
    <xf numFmtId="0" fontId="10" fillId="2" borderId="0" xfId="0" applyFont="1" applyFill="1" applyAlignment="1">
      <alignment vertical="top"/>
    </xf>
    <xf numFmtId="0" fontId="5" fillId="2" borderId="0" xfId="0" applyFont="1" applyFill="1" applyAlignment="1">
      <alignment vertical="center"/>
    </xf>
    <xf numFmtId="0" fontId="5" fillId="2" borderId="0" xfId="0" applyFont="1" applyFill="1" applyAlignment="1">
      <alignment vertical="center" shrinkToFit="1"/>
    </xf>
    <xf numFmtId="0" fontId="5" fillId="3" borderId="0" xfId="0" applyFont="1" applyFill="1" applyAlignment="1">
      <alignment horizontal="center" vertical="center" shrinkToFit="1"/>
    </xf>
    <xf numFmtId="0" fontId="9" fillId="2" borderId="0" xfId="0" applyFont="1" applyFill="1" applyAlignment="1">
      <alignment horizontal="center" vertical="center" shrinkToFit="1"/>
    </xf>
    <xf numFmtId="0" fontId="10" fillId="2" borderId="0" xfId="0" applyFont="1" applyFill="1" applyAlignment="1">
      <alignment vertical="top"/>
    </xf>
    <xf numFmtId="0" fontId="10" fillId="2" borderId="7" xfId="0" applyFont="1" applyFill="1" applyBorder="1" applyAlignment="1">
      <alignment vertical="top"/>
    </xf>
    <xf numFmtId="0" fontId="0" fillId="0" borderId="5" xfId="0" applyBorder="1" applyAlignment="1">
      <alignment vertical="top" wrapText="1"/>
    </xf>
    <xf numFmtId="0" fontId="10" fillId="2" borderId="4" xfId="0" applyFont="1" applyFill="1" applyBorder="1" applyAlignment="1">
      <alignment vertical="top"/>
    </xf>
    <xf numFmtId="0" fontId="0" fillId="0" borderId="0" xfId="0" applyBorder="1" applyAlignment="1">
      <alignment vertical="top" wrapText="1"/>
    </xf>
    <xf numFmtId="0" fontId="25" fillId="2" borderId="25" xfId="0" applyFont="1" applyFill="1" applyBorder="1" applyAlignment="1">
      <alignment vertical="top"/>
    </xf>
    <xf numFmtId="0" fontId="25" fillId="2" borderId="0" xfId="0" applyFont="1" applyFill="1" applyBorder="1" applyAlignment="1">
      <alignment horizontal="center" vertical="top"/>
    </xf>
    <xf numFmtId="0" fontId="25" fillId="2" borderId="16" xfId="0" applyFont="1" applyFill="1" applyBorder="1" applyAlignment="1">
      <alignment vertical="top"/>
    </xf>
    <xf numFmtId="0" fontId="25" fillId="2" borderId="5" xfId="0" applyFont="1" applyFill="1" applyBorder="1" applyAlignment="1">
      <alignment vertical="top"/>
    </xf>
    <xf numFmtId="0" fontId="10" fillId="2" borderId="7" xfId="0" applyFont="1" applyFill="1" applyBorder="1" applyAlignment="1">
      <alignment vertical="top" shrinkToFit="1"/>
    </xf>
    <xf numFmtId="0" fontId="10" fillId="2" borderId="34" xfId="0" applyFont="1" applyFill="1" applyBorder="1" applyAlignment="1">
      <alignment vertical="top" shrinkToFit="1"/>
    </xf>
    <xf numFmtId="0" fontId="10" fillId="2" borderId="28" xfId="0" applyFont="1" applyFill="1" applyBorder="1" applyAlignment="1">
      <alignment vertical="top" shrinkToFit="1"/>
    </xf>
    <xf numFmtId="0" fontId="10" fillId="2" borderId="4" xfId="0" applyFont="1" applyFill="1" applyBorder="1" applyAlignment="1">
      <alignment vertical="top" shrinkToFit="1"/>
    </xf>
    <xf numFmtId="0" fontId="10" fillId="2" borderId="5" xfId="0" applyFont="1" applyFill="1" applyBorder="1" applyAlignment="1">
      <alignment vertical="top" shrinkToFit="1"/>
    </xf>
    <xf numFmtId="0" fontId="25" fillId="2" borderId="28" xfId="0" applyFont="1" applyFill="1" applyBorder="1" applyAlignment="1">
      <alignment vertical="top" shrinkToFit="1"/>
    </xf>
    <xf numFmtId="0" fontId="10" fillId="2" borderId="25" xfId="0" applyFont="1" applyFill="1" applyBorder="1" applyAlignment="1">
      <alignment horizontal="center" vertical="top"/>
    </xf>
    <xf numFmtId="0" fontId="25" fillId="2" borderId="34" xfId="0" applyFont="1" applyFill="1" applyBorder="1" applyAlignment="1">
      <alignment vertical="top"/>
    </xf>
    <xf numFmtId="0" fontId="10" fillId="7" borderId="25" xfId="0" applyFont="1" applyFill="1" applyBorder="1" applyAlignment="1">
      <alignment vertical="top" wrapText="1"/>
    </xf>
    <xf numFmtId="0" fontId="10" fillId="7" borderId="25" xfId="0" applyFont="1" applyFill="1" applyBorder="1" applyAlignment="1">
      <alignment horizontal="center" vertical="top" wrapText="1"/>
    </xf>
    <xf numFmtId="0" fontId="25" fillId="7" borderId="25" xfId="0" applyFont="1" applyFill="1" applyBorder="1" applyAlignment="1">
      <alignment vertical="top" shrinkToFit="1"/>
    </xf>
    <xf numFmtId="0" fontId="10" fillId="7" borderId="34" xfId="0" applyFont="1" applyFill="1" applyBorder="1" applyAlignment="1">
      <alignment vertical="top" wrapText="1"/>
    </xf>
    <xf numFmtId="0" fontId="10" fillId="7" borderId="34" xfId="0" applyFont="1" applyFill="1" applyBorder="1" applyAlignment="1">
      <alignment horizontal="center" vertical="top" wrapText="1"/>
    </xf>
    <xf numFmtId="0" fontId="10" fillId="7" borderId="34" xfId="0" applyFont="1" applyFill="1" applyBorder="1" applyAlignment="1">
      <alignment vertical="top" shrinkToFit="1"/>
    </xf>
    <xf numFmtId="0" fontId="25" fillId="7" borderId="34" xfId="0" applyFont="1" applyFill="1" applyBorder="1" applyAlignment="1">
      <alignment vertical="top" shrinkToFit="1"/>
    </xf>
    <xf numFmtId="0" fontId="25" fillId="7" borderId="34" xfId="0" applyFont="1" applyFill="1" applyBorder="1" applyAlignment="1">
      <alignment horizontal="center" vertical="top" wrapText="1"/>
    </xf>
    <xf numFmtId="0" fontId="10" fillId="7" borderId="28" xfId="0" applyFont="1" applyFill="1" applyBorder="1" applyAlignment="1">
      <alignment vertical="top" wrapText="1"/>
    </xf>
    <xf numFmtId="0" fontId="25" fillId="7" borderId="28" xfId="0" applyFont="1" applyFill="1" applyBorder="1" applyAlignment="1">
      <alignment horizontal="center" vertical="top" wrapText="1"/>
    </xf>
    <xf numFmtId="0" fontId="25" fillId="7" borderId="28" xfId="0" applyFont="1" applyFill="1" applyBorder="1" applyAlignment="1">
      <alignment vertical="top" shrinkToFit="1"/>
    </xf>
    <xf numFmtId="0" fontId="10" fillId="7" borderId="0" xfId="0" applyFont="1" applyFill="1" applyBorder="1" applyAlignment="1">
      <alignment vertical="top"/>
    </xf>
    <xf numFmtId="0" fontId="10" fillId="7" borderId="5" xfId="0" applyFont="1" applyFill="1" applyBorder="1" applyAlignment="1">
      <alignment vertical="top"/>
    </xf>
    <xf numFmtId="0" fontId="10" fillId="7" borderId="28" xfId="0" applyFont="1" applyFill="1" applyBorder="1" applyAlignment="1">
      <alignment vertical="top" shrinkToFit="1"/>
    </xf>
    <xf numFmtId="0" fontId="10" fillId="7" borderId="25" xfId="0" applyFont="1" applyFill="1" applyBorder="1" applyAlignment="1">
      <alignment horizontal="center" vertical="top"/>
    </xf>
    <xf numFmtId="0" fontId="25" fillId="7" borderId="25" xfId="0" applyFont="1" applyFill="1" applyBorder="1" applyAlignment="1">
      <alignment vertical="top" wrapText="1"/>
    </xf>
    <xf numFmtId="0" fontId="10" fillId="7" borderId="34" xfId="0" applyFont="1" applyFill="1" applyBorder="1" applyAlignment="1">
      <alignment horizontal="center" vertical="top"/>
    </xf>
    <xf numFmtId="0" fontId="10" fillId="7" borderId="0" xfId="0" applyFont="1" applyFill="1" applyBorder="1" applyAlignment="1">
      <alignment vertical="top" shrinkToFit="1"/>
    </xf>
    <xf numFmtId="0" fontId="25" fillId="7" borderId="34" xfId="0" applyFont="1" applyFill="1" applyBorder="1" applyAlignment="1">
      <alignment vertical="top" wrapText="1"/>
    </xf>
    <xf numFmtId="0" fontId="0" fillId="7" borderId="34" xfId="0" applyFill="1" applyBorder="1" applyAlignment="1">
      <alignment vertical="top" wrapText="1"/>
    </xf>
    <xf numFmtId="0" fontId="0" fillId="7" borderId="28" xfId="0" applyFill="1" applyBorder="1" applyAlignment="1">
      <alignment vertical="top" wrapText="1"/>
    </xf>
    <xf numFmtId="0" fontId="10" fillId="7" borderId="28" xfId="0" applyFont="1" applyFill="1" applyBorder="1" applyAlignment="1">
      <alignment horizontal="center" vertical="top"/>
    </xf>
    <xf numFmtId="0" fontId="10" fillId="7" borderId="5" xfId="0" applyFont="1" applyFill="1" applyBorder="1" applyAlignment="1">
      <alignment vertical="top" shrinkToFit="1"/>
    </xf>
    <xf numFmtId="0" fontId="25" fillId="7" borderId="28" xfId="0" applyFont="1" applyFill="1" applyBorder="1" applyAlignment="1">
      <alignment vertical="top" wrapText="1"/>
    </xf>
    <xf numFmtId="0" fontId="10" fillId="7" borderId="17" xfId="0" applyFont="1" applyFill="1" applyBorder="1" applyAlignment="1">
      <alignment vertical="top" shrinkToFit="1"/>
    </xf>
    <xf numFmtId="0" fontId="10" fillId="7" borderId="34" xfId="0" applyFont="1" applyFill="1" applyBorder="1" applyAlignment="1">
      <alignment vertical="top"/>
    </xf>
    <xf numFmtId="0" fontId="10" fillId="7" borderId="28" xfId="0" applyFont="1" applyFill="1" applyBorder="1" applyAlignment="1">
      <alignment vertical="top"/>
    </xf>
    <xf numFmtId="0" fontId="10" fillId="7" borderId="16" xfId="0" applyFont="1" applyFill="1" applyBorder="1" applyAlignment="1">
      <alignment vertical="top" shrinkToFit="1"/>
    </xf>
    <xf numFmtId="0" fontId="30" fillId="8" borderId="6" xfId="0" applyFont="1" applyFill="1" applyBorder="1" applyAlignment="1">
      <alignment horizontal="center" vertical="top"/>
    </xf>
    <xf numFmtId="0" fontId="30" fillId="8" borderId="2" xfId="0" applyFont="1" applyFill="1" applyBorder="1" applyAlignment="1">
      <alignment horizontal="center" vertical="top"/>
    </xf>
    <xf numFmtId="0" fontId="30" fillId="8" borderId="1" xfId="0" applyFont="1" applyFill="1" applyBorder="1" applyAlignment="1">
      <alignment horizontal="center" vertical="top"/>
    </xf>
    <xf numFmtId="0" fontId="4" fillId="7" borderId="28" xfId="1" applyFill="1" applyBorder="1" applyAlignment="1" applyProtection="1">
      <alignment vertical="top" wrapText="1"/>
    </xf>
    <xf numFmtId="0" fontId="10" fillId="2" borderId="28" xfId="0" applyFont="1" applyFill="1" applyBorder="1" applyAlignment="1">
      <alignment vertical="top" wrapText="1"/>
    </xf>
    <xf numFmtId="0" fontId="25" fillId="2" borderId="34" xfId="0" applyFont="1" applyFill="1" applyBorder="1" applyAlignment="1">
      <alignment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3" borderId="7" xfId="0" applyFont="1" applyFill="1" applyBorder="1" applyAlignment="1">
      <alignment vertical="center"/>
    </xf>
    <xf numFmtId="0" fontId="6" fillId="2" borderId="1" xfId="0" applyFont="1" applyFill="1" applyBorder="1" applyAlignment="1">
      <alignment vertical="center"/>
    </xf>
    <xf numFmtId="0" fontId="6" fillId="2" borderId="16" xfId="0" applyFont="1" applyFill="1" applyBorder="1" applyAlignment="1">
      <alignment vertical="center"/>
    </xf>
    <xf numFmtId="0" fontId="6" fillId="2" borderId="15" xfId="0" applyFont="1" applyFill="1" applyBorder="1" applyAlignment="1">
      <alignment vertical="center"/>
    </xf>
    <xf numFmtId="0" fontId="6" fillId="2" borderId="17"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shrinkToFit="1"/>
    </xf>
    <xf numFmtId="0" fontId="6" fillId="2" borderId="0" xfId="0" applyFont="1" applyFill="1" applyAlignment="1">
      <alignment vertical="center"/>
    </xf>
    <xf numFmtId="0" fontId="6" fillId="4" borderId="7" xfId="0" applyFont="1" applyFill="1" applyBorder="1" applyAlignment="1">
      <alignment horizontal="center" vertical="center" shrinkToFit="1"/>
    </xf>
    <xf numFmtId="0" fontId="19" fillId="2" borderId="3" xfId="0" applyFont="1" applyFill="1" applyBorder="1" applyAlignment="1">
      <alignment vertical="top" wrapText="1"/>
    </xf>
    <xf numFmtId="0" fontId="19" fillId="2" borderId="4" xfId="0" applyFont="1" applyFill="1" applyBorder="1" applyAlignment="1">
      <alignment vertical="top" wrapText="1"/>
    </xf>
    <xf numFmtId="0" fontId="19" fillId="2" borderId="1" xfId="0" applyFont="1" applyFill="1" applyBorder="1" applyAlignment="1">
      <alignment vertical="top" wrapText="1"/>
    </xf>
    <xf numFmtId="0" fontId="19" fillId="2" borderId="17" xfId="0" applyFont="1" applyFill="1" applyBorder="1" applyAlignment="1">
      <alignment vertical="top" wrapText="1"/>
    </xf>
    <xf numFmtId="0" fontId="19" fillId="2" borderId="0" xfId="0" applyFont="1" applyFill="1" applyBorder="1" applyAlignment="1">
      <alignment vertical="top" wrapText="1"/>
    </xf>
    <xf numFmtId="0" fontId="19" fillId="2" borderId="27" xfId="0" applyFont="1" applyFill="1" applyBorder="1" applyAlignment="1">
      <alignment vertical="top" wrapText="1"/>
    </xf>
    <xf numFmtId="0" fontId="6" fillId="2" borderId="0" xfId="0" applyFont="1" applyFill="1" applyBorder="1" applyAlignment="1">
      <alignment horizontal="center" vertical="center"/>
    </xf>
    <xf numFmtId="0" fontId="19" fillId="2" borderId="16" xfId="0" applyFont="1" applyFill="1" applyBorder="1" applyAlignment="1">
      <alignment vertical="top" wrapText="1"/>
    </xf>
    <xf numFmtId="0" fontId="19" fillId="2" borderId="5" xfId="0" applyFont="1" applyFill="1" applyBorder="1" applyAlignment="1">
      <alignment vertical="top" wrapText="1"/>
    </xf>
    <xf numFmtId="0" fontId="19" fillId="2" borderId="15" xfId="0" applyFont="1" applyFill="1" applyBorder="1" applyAlignment="1">
      <alignment vertical="top" wrapText="1"/>
    </xf>
    <xf numFmtId="176" fontId="6" fillId="2" borderId="0" xfId="0" applyNumberFormat="1" applyFont="1" applyFill="1" applyBorder="1" applyAlignment="1">
      <alignment horizontal="center" vertical="center"/>
    </xf>
    <xf numFmtId="0" fontId="6" fillId="2" borderId="27" xfId="0" applyFont="1" applyFill="1" applyBorder="1" applyAlignment="1">
      <alignment vertical="center"/>
    </xf>
    <xf numFmtId="0" fontId="19" fillId="2" borderId="0" xfId="0" applyFont="1" applyFill="1" applyBorder="1" applyAlignment="1">
      <alignment horizontal="left" vertical="center"/>
    </xf>
    <xf numFmtId="0" fontId="29" fillId="2" borderId="0" xfId="0" applyFont="1" applyFill="1" applyBorder="1" applyAlignment="1">
      <alignment horizontal="center" vertical="center"/>
    </xf>
    <xf numFmtId="0" fontId="28" fillId="2" borderId="4" xfId="0" applyFont="1" applyFill="1" applyBorder="1" applyAlignment="1">
      <alignment vertical="center"/>
    </xf>
    <xf numFmtId="0" fontId="28" fillId="2" borderId="1" xfId="0" applyFont="1" applyFill="1" applyBorder="1" applyAlignment="1">
      <alignment vertical="center"/>
    </xf>
    <xf numFmtId="0" fontId="28" fillId="2" borderId="16" xfId="0" applyFont="1" applyFill="1" applyBorder="1" applyAlignment="1">
      <alignment vertical="center"/>
    </xf>
    <xf numFmtId="0" fontId="28" fillId="2" borderId="15" xfId="0" applyFont="1" applyFill="1" applyBorder="1" applyAlignment="1">
      <alignment vertical="center"/>
    </xf>
    <xf numFmtId="0" fontId="29" fillId="2" borderId="4" xfId="0" applyFont="1" applyFill="1" applyBorder="1" applyAlignment="1">
      <alignment vertical="center"/>
    </xf>
    <xf numFmtId="0" fontId="29" fillId="2" borderId="5" xfId="0" applyFont="1" applyFill="1" applyBorder="1" applyAlignment="1">
      <alignment vertical="center"/>
    </xf>
    <xf numFmtId="0" fontId="19" fillId="2" borderId="17"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0" xfId="0" applyFont="1" applyFill="1" applyBorder="1" applyAlignment="1">
      <alignment horizontal="left" vertical="top"/>
    </xf>
    <xf numFmtId="0" fontId="29" fillId="2" borderId="0" xfId="0" applyFont="1" applyFill="1" applyBorder="1" applyAlignment="1">
      <alignment vertical="center"/>
    </xf>
    <xf numFmtId="0" fontId="19" fillId="2" borderId="0" xfId="0" applyFont="1" applyFill="1" applyBorder="1" applyAlignment="1">
      <alignment horizontal="right" vertical="center" shrinkToFit="1"/>
    </xf>
    <xf numFmtId="0" fontId="18" fillId="2" borderId="0" xfId="0" applyFont="1" applyFill="1" applyBorder="1" applyAlignment="1">
      <alignment vertical="center" wrapText="1"/>
    </xf>
    <xf numFmtId="0" fontId="31" fillId="2" borderId="0" xfId="0" applyFont="1" applyFill="1" applyBorder="1" applyAlignment="1">
      <alignment vertical="center" wrapText="1"/>
    </xf>
    <xf numFmtId="0" fontId="6" fillId="4" borderId="7" xfId="0" applyFont="1" applyFill="1" applyBorder="1" applyAlignment="1">
      <alignment vertical="center"/>
    </xf>
    <xf numFmtId="176" fontId="6" fillId="2" borderId="0" xfId="0" applyNumberFormat="1" applyFont="1" applyFill="1" applyBorder="1" applyAlignment="1">
      <alignment vertical="center"/>
    </xf>
    <xf numFmtId="0" fontId="19" fillId="2" borderId="0" xfId="0" applyFont="1" applyFill="1" applyBorder="1" applyAlignment="1">
      <alignment horizontal="left" vertical="center" shrinkToFit="1"/>
    </xf>
    <xf numFmtId="176" fontId="19" fillId="2" borderId="0" xfId="0" applyNumberFormat="1" applyFont="1" applyFill="1" applyBorder="1" applyAlignment="1">
      <alignment vertical="top" wrapText="1"/>
    </xf>
    <xf numFmtId="0" fontId="19" fillId="2" borderId="0" xfId="0" applyFont="1" applyFill="1" applyBorder="1" applyAlignment="1">
      <alignment vertical="center"/>
    </xf>
    <xf numFmtId="176" fontId="6" fillId="2" borderId="0" xfId="0" applyNumberFormat="1" applyFont="1" applyFill="1" applyBorder="1" applyAlignment="1">
      <alignment horizontal="right" vertical="center"/>
    </xf>
    <xf numFmtId="0" fontId="22" fillId="3" borderId="7" xfId="0" applyFont="1" applyFill="1" applyBorder="1" applyAlignment="1">
      <alignment horizontal="left" vertical="center" shrinkToFit="1"/>
    </xf>
    <xf numFmtId="0" fontId="22" fillId="2" borderId="7" xfId="0" applyFont="1" applyFill="1" applyBorder="1" applyAlignment="1">
      <alignment horizontal="left" vertical="center"/>
    </xf>
    <xf numFmtId="0" fontId="22" fillId="2" borderId="7" xfId="0" applyFont="1" applyFill="1" applyBorder="1" applyAlignment="1">
      <alignment horizontal="center" vertical="center"/>
    </xf>
    <xf numFmtId="0" fontId="22" fillId="2" borderId="8" xfId="0" applyFont="1" applyFill="1" applyBorder="1" applyAlignment="1">
      <alignment horizontal="left" vertical="center"/>
    </xf>
    <xf numFmtId="0" fontId="6" fillId="2" borderId="17" xfId="0" applyFont="1" applyFill="1" applyBorder="1" applyAlignment="1">
      <alignment vertical="center"/>
    </xf>
    <xf numFmtId="0" fontId="6" fillId="2" borderId="0" xfId="0" applyFont="1" applyFill="1" applyBorder="1" applyAlignment="1">
      <alignment vertical="center"/>
    </xf>
    <xf numFmtId="0" fontId="6" fillId="2" borderId="27" xfId="0" applyFont="1" applyFill="1" applyBorder="1" applyAlignment="1">
      <alignment vertical="center"/>
    </xf>
    <xf numFmtId="0" fontId="6" fillId="2" borderId="0" xfId="0" applyFont="1" applyFill="1" applyAlignment="1">
      <alignment vertical="center"/>
    </xf>
    <xf numFmtId="0" fontId="10" fillId="9" borderId="0" xfId="0" applyFont="1" applyFill="1" applyAlignment="1">
      <alignment horizontal="right" vertical="top"/>
    </xf>
    <xf numFmtId="0" fontId="25" fillId="2" borderId="34" xfId="0" applyFont="1" applyFill="1" applyBorder="1" applyAlignment="1">
      <alignment vertical="top"/>
    </xf>
    <xf numFmtId="0" fontId="10" fillId="2" borderId="34" xfId="0" applyFont="1" applyFill="1" applyBorder="1" applyAlignment="1">
      <alignment vertical="top" wrapText="1"/>
    </xf>
    <xf numFmtId="0" fontId="25" fillId="2" borderId="34" xfId="0" applyFont="1" applyFill="1" applyBorder="1" applyAlignment="1">
      <alignment horizontal="center" vertical="top" wrapText="1"/>
    </xf>
    <xf numFmtId="0" fontId="25" fillId="2" borderId="34" xfId="0" applyFont="1" applyFill="1" applyBorder="1" applyAlignment="1">
      <alignment vertical="top"/>
    </xf>
    <xf numFmtId="49" fontId="39" fillId="0" borderId="0" xfId="2" applyNumberFormat="1" applyFont="1" applyAlignment="1">
      <alignment vertical="center"/>
    </xf>
    <xf numFmtId="49" fontId="39" fillId="0" borderId="0" xfId="2" applyNumberFormat="1" applyFont="1" applyAlignment="1">
      <alignment horizontal="left" vertical="center"/>
    </xf>
    <xf numFmtId="49" fontId="40" fillId="0" borderId="0" xfId="2" applyNumberFormat="1" applyFont="1" applyAlignment="1">
      <alignment vertical="center"/>
    </xf>
    <xf numFmtId="49" fontId="39" fillId="0" borderId="0" xfId="2" applyNumberFormat="1" applyFont="1" applyBorder="1" applyAlignment="1">
      <alignment vertical="center"/>
    </xf>
    <xf numFmtId="49" fontId="39" fillId="0" borderId="0" xfId="3" applyNumberFormat="1" applyFont="1" applyAlignment="1">
      <alignment vertical="center"/>
    </xf>
    <xf numFmtId="49" fontId="39" fillId="0" borderId="0" xfId="2" applyNumberFormat="1" applyFont="1" applyAlignment="1">
      <alignment vertical="top"/>
    </xf>
    <xf numFmtId="49" fontId="39" fillId="0" borderId="75" xfId="3" applyNumberFormat="1" applyFont="1" applyBorder="1" applyAlignment="1">
      <alignment horizontal="center" vertical="center"/>
    </xf>
    <xf numFmtId="49" fontId="39" fillId="0" borderId="76" xfId="3" applyNumberFormat="1" applyFont="1" applyBorder="1" applyAlignment="1">
      <alignment horizontal="center" vertical="center"/>
    </xf>
    <xf numFmtId="49" fontId="39" fillId="0" borderId="77" xfId="3" applyNumberFormat="1" applyFont="1" applyBorder="1" applyAlignment="1">
      <alignment horizontal="center" vertical="center"/>
    </xf>
    <xf numFmtId="49" fontId="39" fillId="0" borderId="0" xfId="2" applyNumberFormat="1" applyFont="1" applyBorder="1" applyAlignment="1">
      <alignment horizontal="center" vertical="center"/>
    </xf>
    <xf numFmtId="0" fontId="39" fillId="2" borderId="76" xfId="2" applyFont="1" applyFill="1" applyBorder="1" applyAlignment="1">
      <alignment vertical="center"/>
    </xf>
    <xf numFmtId="0" fontId="39" fillId="2" borderId="77" xfId="2" applyFont="1" applyFill="1" applyBorder="1" applyAlignment="1">
      <alignment vertical="center"/>
    </xf>
    <xf numFmtId="49" fontId="39" fillId="0" borderId="0" xfId="3" applyNumberFormat="1" applyFont="1" applyAlignment="1">
      <alignment horizontal="center" vertical="center"/>
    </xf>
    <xf numFmtId="49" fontId="41" fillId="0" borderId="7" xfId="2" applyNumberFormat="1" applyFont="1" applyBorder="1" applyAlignment="1">
      <alignment vertical="center"/>
    </xf>
    <xf numFmtId="49" fontId="41" fillId="0" borderId="17" xfId="2" applyNumberFormat="1" applyFont="1" applyBorder="1" applyAlignment="1">
      <alignment vertical="center"/>
    </xf>
    <xf numFmtId="49" fontId="41" fillId="0" borderId="0" xfId="2" applyNumberFormat="1" applyFont="1" applyBorder="1" applyAlignment="1">
      <alignment vertical="center"/>
    </xf>
    <xf numFmtId="49" fontId="41" fillId="0" borderId="4" xfId="2" applyNumberFormat="1" applyFont="1" applyBorder="1" applyAlignment="1">
      <alignment vertical="center"/>
    </xf>
    <xf numFmtId="49" fontId="41" fillId="0" borderId="1" xfId="2" applyNumberFormat="1" applyFont="1" applyBorder="1" applyAlignment="1">
      <alignment vertical="center"/>
    </xf>
    <xf numFmtId="49" fontId="41" fillId="0" borderId="3" xfId="2" applyNumberFormat="1" applyFont="1" applyBorder="1" applyAlignment="1">
      <alignment vertical="center"/>
    </xf>
    <xf numFmtId="49" fontId="41" fillId="2" borderId="6" xfId="2" applyNumberFormat="1" applyFont="1" applyFill="1" applyBorder="1" applyAlignment="1">
      <alignment vertical="center"/>
    </xf>
    <xf numFmtId="49" fontId="41" fillId="2" borderId="7" xfId="2" applyNumberFormat="1" applyFont="1" applyFill="1" applyBorder="1" applyAlignment="1">
      <alignment vertical="center"/>
    </xf>
    <xf numFmtId="49" fontId="41" fillId="0" borderId="8" xfId="2" applyNumberFormat="1" applyFont="1" applyBorder="1" applyAlignment="1">
      <alignment vertical="center"/>
    </xf>
    <xf numFmtId="49" fontId="41" fillId="0" borderId="27" xfId="2" applyNumberFormat="1" applyFont="1" applyBorder="1" applyAlignment="1">
      <alignment vertical="center"/>
    </xf>
    <xf numFmtId="49" fontId="41" fillId="0" borderId="5" xfId="2" applyNumberFormat="1" applyFont="1" applyBorder="1" applyAlignment="1">
      <alignment vertical="center"/>
    </xf>
    <xf numFmtId="49" fontId="41" fillId="0" borderId="15" xfId="2" applyNumberFormat="1" applyFont="1" applyBorder="1" applyAlignment="1">
      <alignment vertical="center"/>
    </xf>
    <xf numFmtId="49" fontId="41" fillId="0" borderId="6" xfId="2" applyNumberFormat="1" applyFont="1" applyBorder="1" applyAlignment="1">
      <alignment vertical="center"/>
    </xf>
    <xf numFmtId="49" fontId="41" fillId="0" borderId="16" xfId="2" applyNumberFormat="1" applyFont="1" applyBorder="1" applyAlignment="1">
      <alignment vertical="center"/>
    </xf>
    <xf numFmtId="49" fontId="39" fillId="0" borderId="0" xfId="2" applyNumberFormat="1" applyFont="1" applyBorder="1" applyAlignment="1">
      <alignment vertical="center" wrapText="1"/>
    </xf>
    <xf numFmtId="49" fontId="41" fillId="0" borderId="4" xfId="4" applyNumberFormat="1" applyFont="1" applyBorder="1" applyAlignment="1">
      <alignment vertical="center"/>
    </xf>
    <xf numFmtId="49" fontId="41" fillId="0" borderId="0" xfId="4" applyNumberFormat="1" applyFont="1" applyBorder="1" applyAlignment="1">
      <alignment horizontal="right" vertical="center"/>
    </xf>
    <xf numFmtId="49" fontId="41" fillId="0" borderId="0" xfId="4" applyNumberFormat="1" applyFont="1" applyBorder="1" applyAlignment="1">
      <alignment vertical="center"/>
    </xf>
    <xf numFmtId="49" fontId="39" fillId="0" borderId="0" xfId="2" applyNumberFormat="1" applyFont="1" applyBorder="1" applyAlignment="1">
      <alignment horizontal="left" vertical="center"/>
    </xf>
    <xf numFmtId="49" fontId="41" fillId="0" borderId="0" xfId="2" applyNumberFormat="1" applyFont="1" applyBorder="1" applyAlignment="1">
      <alignment vertical="top"/>
    </xf>
    <xf numFmtId="49" fontId="39" fillId="0" borderId="0" xfId="4" applyNumberFormat="1" applyFont="1" applyBorder="1" applyAlignment="1">
      <alignment horizontal="left" vertical="center"/>
    </xf>
    <xf numFmtId="49" fontId="41" fillId="0" borderId="0" xfId="4" applyNumberFormat="1" applyFont="1" applyBorder="1" applyAlignment="1">
      <alignment horizontal="left" vertical="center"/>
    </xf>
    <xf numFmtId="49" fontId="39" fillId="0" borderId="0" xfId="4" applyNumberFormat="1" applyFont="1" applyBorder="1" applyAlignment="1">
      <alignment vertical="center"/>
    </xf>
    <xf numFmtId="49" fontId="39" fillId="0" borderId="6" xfId="3" applyNumberFormat="1" applyFont="1" applyBorder="1" applyAlignment="1">
      <alignment horizontal="center" vertical="center"/>
    </xf>
    <xf numFmtId="49" fontId="39" fillId="0" borderId="78" xfId="3" applyNumberFormat="1" applyFont="1" applyBorder="1" applyAlignment="1">
      <alignment horizontal="center" vertical="center"/>
    </xf>
    <xf numFmtId="49" fontId="39" fillId="0" borderId="7" xfId="3" applyNumberFormat="1" applyFont="1" applyBorder="1" applyAlignment="1">
      <alignment horizontal="center" vertical="center"/>
    </xf>
    <xf numFmtId="49" fontId="41" fillId="0" borderId="0" xfId="2" applyNumberFormat="1" applyFont="1" applyBorder="1" applyAlignment="1">
      <alignment horizontal="left" vertical="center"/>
    </xf>
    <xf numFmtId="49" fontId="41" fillId="0" borderId="0" xfId="2" applyNumberFormat="1" applyFont="1" applyBorder="1" applyAlignment="1">
      <alignment horizontal="center" vertical="center"/>
    </xf>
    <xf numFmtId="49" fontId="41" fillId="0" borderId="6" xfId="3" applyNumberFormat="1" applyFont="1" applyBorder="1" applyAlignment="1">
      <alignment vertical="center"/>
    </xf>
    <xf numFmtId="49" fontId="41" fillId="0" borderId="7" xfId="3" applyNumberFormat="1" applyFont="1" applyBorder="1" applyAlignment="1">
      <alignment vertical="center"/>
    </xf>
    <xf numFmtId="49" fontId="41" fillId="0" borderId="8" xfId="3" applyNumberFormat="1" applyFont="1" applyBorder="1" applyAlignment="1">
      <alignment vertical="center"/>
    </xf>
    <xf numFmtId="49" fontId="41" fillId="0" borderId="4" xfId="2" applyNumberFormat="1" applyFont="1" applyBorder="1" applyAlignment="1">
      <alignment horizontal="left" vertical="center"/>
    </xf>
    <xf numFmtId="0" fontId="45" fillId="2" borderId="0" xfId="5" applyFont="1" applyFill="1" applyAlignment="1">
      <alignment horizontal="left" vertical="top"/>
    </xf>
    <xf numFmtId="0" fontId="46" fillId="2" borderId="16" xfId="5" applyFont="1" applyFill="1" applyBorder="1" applyAlignment="1">
      <alignment horizontal="left" vertical="center"/>
    </xf>
    <xf numFmtId="0" fontId="46" fillId="2" borderId="5" xfId="5" applyFont="1" applyFill="1" applyBorder="1" applyAlignment="1">
      <alignment horizontal="left" vertical="center"/>
    </xf>
    <xf numFmtId="0" fontId="46" fillId="2" borderId="88" xfId="5" applyFont="1" applyFill="1" applyBorder="1" applyAlignment="1">
      <alignment horizontal="left" vertical="center"/>
    </xf>
    <xf numFmtId="0" fontId="41" fillId="2" borderId="4" xfId="3" applyFont="1" applyFill="1" applyBorder="1" applyAlignment="1">
      <alignment horizontal="center" vertical="center" wrapText="1"/>
    </xf>
    <xf numFmtId="0" fontId="41" fillId="2" borderId="4" xfId="3" applyFont="1" applyFill="1" applyBorder="1" applyAlignment="1">
      <alignment vertical="center" wrapText="1"/>
    </xf>
    <xf numFmtId="0" fontId="41" fillId="2" borderId="0" xfId="3" applyFont="1" applyFill="1" applyAlignment="1">
      <alignment horizontal="center" vertical="center" wrapText="1"/>
    </xf>
    <xf numFmtId="49" fontId="47" fillId="2" borderId="7" xfId="2" applyNumberFormat="1" applyFont="1" applyFill="1" applyBorder="1" applyAlignment="1">
      <alignment vertical="center"/>
    </xf>
    <xf numFmtId="0" fontId="46" fillId="10" borderId="94" xfId="5" applyFont="1" applyFill="1" applyBorder="1" applyAlignment="1">
      <alignment vertical="center"/>
    </xf>
    <xf numFmtId="0" fontId="46" fillId="10" borderId="7" xfId="5" applyFont="1" applyFill="1" applyBorder="1" applyAlignment="1">
      <alignment vertical="center"/>
    </xf>
    <xf numFmtId="0" fontId="46" fillId="10" borderId="90" xfId="5" applyFont="1" applyFill="1" applyBorder="1" applyAlignment="1">
      <alignment vertical="center"/>
    </xf>
    <xf numFmtId="0" fontId="46" fillId="2" borderId="4" xfId="5" applyFont="1" applyFill="1" applyBorder="1" applyAlignment="1">
      <alignment vertical="center"/>
    </xf>
    <xf numFmtId="0" fontId="46" fillId="2" borderId="0" xfId="5" applyFont="1" applyFill="1" applyAlignment="1">
      <alignment vertical="center"/>
    </xf>
    <xf numFmtId="0" fontId="45" fillId="2" borderId="0" xfId="5" applyFont="1" applyFill="1" applyAlignment="1">
      <alignment horizontal="left" vertical="center"/>
    </xf>
    <xf numFmtId="0" fontId="48" fillId="2" borderId="0" xfId="5" applyFont="1" applyFill="1" applyAlignment="1">
      <alignment horizontal="left" vertical="top"/>
    </xf>
    <xf numFmtId="0" fontId="48" fillId="2" borderId="98" xfId="5" applyFont="1" applyFill="1" applyBorder="1" applyAlignment="1">
      <alignment vertical="center" wrapText="1"/>
    </xf>
    <xf numFmtId="0" fontId="48" fillId="2" borderId="100" xfId="5" applyFont="1" applyFill="1" applyBorder="1" applyAlignment="1">
      <alignment vertical="center" wrapText="1"/>
    </xf>
    <xf numFmtId="0" fontId="45" fillId="2" borderId="101" xfId="5" applyFont="1" applyFill="1" applyBorder="1" applyAlignment="1">
      <alignment horizontal="left" vertical="center"/>
    </xf>
    <xf numFmtId="0" fontId="48" fillId="2" borderId="104" xfId="5" applyFont="1" applyFill="1" applyBorder="1" applyAlignment="1">
      <alignment vertical="center" wrapText="1"/>
    </xf>
    <xf numFmtId="0" fontId="50" fillId="2" borderId="27" xfId="5" applyFont="1" applyFill="1" applyBorder="1" applyAlignment="1">
      <alignment vertical="center" wrapText="1"/>
    </xf>
    <xf numFmtId="0" fontId="48" fillId="2" borderId="96" xfId="5" applyFont="1" applyFill="1" applyBorder="1" applyAlignment="1">
      <alignment vertical="center" wrapText="1"/>
    </xf>
    <xf numFmtId="0" fontId="50" fillId="2" borderId="15" xfId="5" applyFont="1" applyFill="1" applyBorder="1" applyAlignment="1">
      <alignment vertical="center" wrapText="1"/>
    </xf>
    <xf numFmtId="0" fontId="48" fillId="2" borderId="122" xfId="5" applyFont="1" applyFill="1" applyBorder="1" applyAlignment="1">
      <alignment vertical="center" wrapText="1"/>
    </xf>
    <xf numFmtId="0" fontId="48" fillId="2" borderId="120" xfId="5" applyFont="1" applyFill="1" applyBorder="1" applyAlignment="1">
      <alignment vertical="center" wrapText="1"/>
    </xf>
    <xf numFmtId="0" fontId="48" fillId="2" borderId="123" xfId="5" applyFont="1" applyFill="1" applyBorder="1" applyAlignment="1">
      <alignment vertical="center" wrapText="1"/>
    </xf>
    <xf numFmtId="0" fontId="48" fillId="2" borderId="130" xfId="5" applyFont="1" applyFill="1" applyBorder="1" applyAlignment="1">
      <alignment horizontal="center" vertical="center" wrapText="1"/>
    </xf>
    <xf numFmtId="0" fontId="41" fillId="2" borderId="0" xfId="3" applyFont="1" applyFill="1" applyAlignment="1">
      <alignment vertical="center" wrapText="1"/>
    </xf>
    <xf numFmtId="49" fontId="48" fillId="2" borderId="3" xfId="5" applyNumberFormat="1" applyFont="1" applyFill="1" applyBorder="1" applyAlignment="1">
      <alignment vertical="center" wrapText="1"/>
    </xf>
    <xf numFmtId="0" fontId="50" fillId="2" borderId="0" xfId="5" applyFont="1" applyFill="1" applyAlignment="1">
      <alignment horizontal="center" vertical="center" wrapText="1"/>
    </xf>
    <xf numFmtId="0" fontId="48" fillId="11" borderId="145" xfId="5" applyFont="1" applyFill="1" applyBorder="1" applyAlignment="1">
      <alignment vertical="center" textRotation="255" wrapText="1"/>
    </xf>
    <xf numFmtId="0" fontId="48" fillId="2" borderId="84" xfId="5" applyFont="1" applyFill="1" applyBorder="1" applyAlignment="1">
      <alignment horizontal="left" vertical="center" wrapText="1"/>
    </xf>
    <xf numFmtId="0" fontId="48" fillId="2" borderId="85" xfId="5" applyFont="1" applyFill="1" applyBorder="1" applyAlignment="1">
      <alignment vertical="top" wrapText="1"/>
    </xf>
    <xf numFmtId="0" fontId="48" fillId="2" borderId="85" xfId="5" applyFont="1" applyFill="1" applyBorder="1" applyAlignment="1">
      <alignment vertical="center" wrapText="1"/>
    </xf>
    <xf numFmtId="0" fontId="45" fillId="2" borderId="85" xfId="5" applyFont="1" applyFill="1" applyBorder="1" applyAlignment="1">
      <alignment horizontal="left" vertical="center"/>
    </xf>
    <xf numFmtId="0" fontId="45" fillId="2" borderId="86" xfId="5" applyFont="1" applyFill="1" applyBorder="1" applyAlignment="1">
      <alignment horizontal="left" vertical="center"/>
    </xf>
    <xf numFmtId="0" fontId="48" fillId="0" borderId="0" xfId="5" applyFont="1" applyAlignment="1">
      <alignment horizontal="center" vertical="center" wrapText="1"/>
    </xf>
    <xf numFmtId="49" fontId="48" fillId="2" borderId="0" xfId="5" applyNumberFormat="1" applyFont="1" applyFill="1" applyAlignment="1">
      <alignment vertical="center" wrapText="1"/>
    </xf>
    <xf numFmtId="49" fontId="48" fillId="2" borderId="92" xfId="5" applyNumberFormat="1" applyFont="1" applyFill="1" applyBorder="1" applyAlignment="1">
      <alignment vertical="center" wrapText="1"/>
    </xf>
    <xf numFmtId="0" fontId="48" fillId="2" borderId="124" xfId="5" applyFont="1" applyFill="1" applyBorder="1" applyAlignment="1">
      <alignment horizontal="left" vertical="center"/>
    </xf>
    <xf numFmtId="0" fontId="48" fillId="2" borderId="125" xfId="5" applyFont="1" applyFill="1" applyBorder="1" applyAlignment="1">
      <alignment horizontal="left" vertical="center"/>
    </xf>
    <xf numFmtId="0" fontId="48" fillId="2" borderId="125" xfId="5" applyFont="1" applyFill="1" applyBorder="1" applyAlignment="1">
      <alignment horizontal="left" vertical="center" wrapText="1"/>
    </xf>
    <xf numFmtId="0" fontId="48" fillId="2" borderId="120" xfId="5" applyFont="1" applyFill="1" applyBorder="1" applyAlignment="1">
      <alignment horizontal="right" vertical="center" wrapText="1"/>
    </xf>
    <xf numFmtId="0" fontId="48" fillId="2" borderId="125" xfId="5" applyFont="1" applyFill="1" applyBorder="1" applyAlignment="1">
      <alignment horizontal="center" vertical="center" wrapText="1"/>
    </xf>
    <xf numFmtId="0" fontId="48" fillId="2" borderId="121" xfId="5" applyFont="1" applyFill="1" applyBorder="1" applyAlignment="1">
      <alignment horizontal="center" vertical="center" wrapText="1"/>
    </xf>
    <xf numFmtId="0" fontId="48" fillId="2" borderId="160" xfId="5" applyFont="1" applyFill="1" applyBorder="1" applyAlignment="1">
      <alignment horizontal="left" vertical="center"/>
    </xf>
    <xf numFmtId="0" fontId="48" fillId="2" borderId="161" xfId="5" applyFont="1" applyFill="1" applyBorder="1" applyAlignment="1">
      <alignment horizontal="left" vertical="center" wrapText="1"/>
    </xf>
    <xf numFmtId="0" fontId="48" fillId="2" borderId="107" xfId="5" applyFont="1" applyFill="1" applyBorder="1" applyAlignment="1">
      <alignment horizontal="right" vertical="center" wrapText="1"/>
    </xf>
    <xf numFmtId="0" fontId="48" fillId="2" borderId="161" xfId="5" applyFont="1" applyFill="1" applyBorder="1" applyAlignment="1">
      <alignment horizontal="center" vertical="center" wrapText="1"/>
    </xf>
    <xf numFmtId="49" fontId="48" fillId="2" borderId="162" xfId="5" applyNumberFormat="1" applyFont="1" applyFill="1" applyBorder="1" applyAlignment="1">
      <alignment vertical="center" wrapText="1"/>
    </xf>
    <xf numFmtId="0" fontId="48" fillId="2" borderId="111" xfId="5" applyFont="1" applyFill="1" applyBorder="1" applyAlignment="1">
      <alignment vertical="center"/>
    </xf>
    <xf numFmtId="0" fontId="48" fillId="2" borderId="111" xfId="5" applyFont="1" applyFill="1" applyBorder="1" applyAlignment="1">
      <alignment vertical="center" wrapText="1"/>
    </xf>
    <xf numFmtId="0" fontId="48" fillId="2" borderId="112" xfId="5" applyFont="1" applyFill="1" applyBorder="1" applyAlignment="1">
      <alignment vertical="top" wrapText="1"/>
    </xf>
    <xf numFmtId="0" fontId="45" fillId="2" borderId="0" xfId="5" applyFont="1" applyFill="1" applyAlignment="1">
      <alignment horizontal="left" vertical="top" indent="4"/>
    </xf>
    <xf numFmtId="0" fontId="45" fillId="2" borderId="0" xfId="5" applyFont="1" applyFill="1" applyAlignment="1">
      <alignment horizontal="left" vertical="top" indent="6"/>
    </xf>
    <xf numFmtId="0" fontId="51" fillId="2" borderId="0" xfId="5" applyFont="1" applyFill="1" applyAlignment="1">
      <alignment horizontal="left" vertical="top"/>
    </xf>
    <xf numFmtId="0" fontId="56" fillId="2" borderId="0" xfId="5" applyFont="1" applyFill="1" applyAlignment="1">
      <alignment horizontal="left" vertical="top"/>
    </xf>
    <xf numFmtId="0" fontId="57" fillId="11" borderId="145" xfId="5" applyFont="1" applyFill="1" applyBorder="1" applyAlignment="1">
      <alignment vertical="center" textRotation="255" wrapText="1"/>
    </xf>
    <xf numFmtId="0" fontId="57" fillId="2" borderId="111" xfId="5" applyFont="1" applyFill="1" applyBorder="1" applyAlignment="1">
      <alignment vertical="center" wrapText="1"/>
    </xf>
    <xf numFmtId="0" fontId="57" fillId="2" borderId="112" xfId="5" applyFont="1" applyFill="1" applyBorder="1" applyAlignment="1">
      <alignment vertical="center" wrapText="1"/>
    </xf>
    <xf numFmtId="0" fontId="58" fillId="2" borderId="0" xfId="5" applyFont="1" applyFill="1" applyAlignment="1">
      <alignment horizontal="left" vertical="center"/>
    </xf>
    <xf numFmtId="0" fontId="57" fillId="2" borderId="16" xfId="5" applyFont="1" applyFill="1" applyBorder="1" applyAlignment="1">
      <alignment horizontal="left" vertical="center" wrapText="1"/>
    </xf>
    <xf numFmtId="0" fontId="57" fillId="2" borderId="5" xfId="5" applyFont="1" applyFill="1" applyBorder="1" applyAlignment="1">
      <alignment vertical="top" wrapText="1"/>
    </xf>
    <xf numFmtId="0" fontId="57" fillId="2" borderId="5" xfId="5" applyFont="1" applyFill="1" applyBorder="1" applyAlignment="1">
      <alignment vertical="center" wrapText="1"/>
    </xf>
    <xf numFmtId="0" fontId="51" fillId="2" borderId="5" xfId="5" applyFont="1" applyFill="1" applyBorder="1" applyAlignment="1">
      <alignment horizontal="left" vertical="center"/>
    </xf>
    <xf numFmtId="0" fontId="51" fillId="2" borderId="88" xfId="5" applyFont="1" applyFill="1" applyBorder="1" applyAlignment="1">
      <alignment horizontal="left" vertical="center"/>
    </xf>
    <xf numFmtId="0" fontId="57" fillId="0" borderId="0" xfId="5" applyFont="1" applyAlignment="1">
      <alignment horizontal="center" vertical="center" wrapText="1"/>
    </xf>
    <xf numFmtId="49" fontId="57" fillId="2" borderId="0" xfId="5" applyNumberFormat="1" applyFont="1" applyFill="1" applyAlignment="1">
      <alignment vertical="center" wrapText="1"/>
    </xf>
    <xf numFmtId="49" fontId="57" fillId="2" borderId="92" xfId="5" applyNumberFormat="1" applyFont="1" applyFill="1" applyBorder="1" applyAlignment="1">
      <alignment vertical="center" wrapText="1"/>
    </xf>
    <xf numFmtId="0" fontId="57" fillId="2" borderId="124" xfId="5" applyFont="1" applyFill="1" applyBorder="1" applyAlignment="1">
      <alignment horizontal="left" vertical="center"/>
    </xf>
    <xf numFmtId="0" fontId="57" fillId="2" borderId="125" xfId="5" applyFont="1" applyFill="1" applyBorder="1" applyAlignment="1">
      <alignment horizontal="left" vertical="center"/>
    </xf>
    <xf numFmtId="0" fontId="57" fillId="2" borderId="125" xfId="5" applyFont="1" applyFill="1" applyBorder="1" applyAlignment="1">
      <alignment horizontal="left" vertical="center" wrapText="1"/>
    </xf>
    <xf numFmtId="0" fontId="57" fillId="2" borderId="120" xfId="5" applyFont="1" applyFill="1" applyBorder="1" applyAlignment="1">
      <alignment horizontal="right" vertical="center" wrapText="1"/>
    </xf>
    <xf numFmtId="0" fontId="57" fillId="2" borderId="125" xfId="5" applyFont="1" applyFill="1" applyBorder="1" applyAlignment="1">
      <alignment horizontal="center" vertical="center" wrapText="1"/>
    </xf>
    <xf numFmtId="0" fontId="57" fillId="2" borderId="121" xfId="5" applyFont="1" applyFill="1" applyBorder="1" applyAlignment="1">
      <alignment horizontal="center" vertical="center" wrapText="1"/>
    </xf>
    <xf numFmtId="0" fontId="57" fillId="2" borderId="129" xfId="5" applyFont="1" applyFill="1" applyBorder="1" applyAlignment="1">
      <alignment horizontal="left" vertical="center"/>
    </xf>
    <xf numFmtId="0" fontId="57" fillId="2" borderId="130" xfId="5" applyFont="1" applyFill="1" applyBorder="1" applyAlignment="1">
      <alignment horizontal="left" vertical="center" wrapText="1"/>
    </xf>
    <xf numFmtId="0" fontId="57" fillId="2" borderId="0" xfId="5" applyFont="1" applyFill="1" applyAlignment="1">
      <alignment horizontal="right" vertical="center" wrapText="1"/>
    </xf>
    <xf numFmtId="0" fontId="57" fillId="2" borderId="130" xfId="5" applyFont="1" applyFill="1" applyBorder="1" applyAlignment="1">
      <alignment horizontal="center" vertical="center" wrapText="1"/>
    </xf>
    <xf numFmtId="49" fontId="57" fillId="2" borderId="162" xfId="5" applyNumberFormat="1" applyFont="1" applyFill="1" applyBorder="1" applyAlignment="1">
      <alignment vertical="center" wrapText="1"/>
    </xf>
    <xf numFmtId="0" fontId="57" fillId="2" borderId="84" xfId="5" applyFont="1" applyFill="1" applyBorder="1" applyAlignment="1">
      <alignment horizontal="left" vertical="center" wrapText="1"/>
    </xf>
    <xf numFmtId="0" fontId="57" fillId="2" borderId="85" xfId="5" applyFont="1" applyFill="1" applyBorder="1" applyAlignment="1">
      <alignment vertical="top" wrapText="1"/>
    </xf>
    <xf numFmtId="0" fontId="57" fillId="2" borderId="85" xfId="5" applyFont="1" applyFill="1" applyBorder="1" applyAlignment="1">
      <alignment vertical="center" wrapText="1"/>
    </xf>
    <xf numFmtId="0" fontId="51" fillId="2" borderId="85" xfId="5" applyFont="1" applyFill="1" applyBorder="1" applyAlignment="1">
      <alignment horizontal="left" vertical="center"/>
    </xf>
    <xf numFmtId="0" fontId="51" fillId="2" borderId="86" xfId="5" applyFont="1" applyFill="1" applyBorder="1" applyAlignment="1">
      <alignment horizontal="left" vertical="center"/>
    </xf>
    <xf numFmtId="0" fontId="57" fillId="2" borderId="160" xfId="5" applyFont="1" applyFill="1" applyBorder="1" applyAlignment="1">
      <alignment horizontal="left" vertical="center"/>
    </xf>
    <xf numFmtId="0" fontId="57" fillId="2" borderId="161" xfId="5" applyFont="1" applyFill="1" applyBorder="1" applyAlignment="1">
      <alignment horizontal="left" vertical="center" wrapText="1"/>
    </xf>
    <xf numFmtId="0" fontId="57" fillId="2" borderId="107" xfId="5" applyFont="1" applyFill="1" applyBorder="1" applyAlignment="1">
      <alignment horizontal="right" vertical="center" wrapText="1"/>
    </xf>
    <xf numFmtId="0" fontId="57" fillId="2" borderId="161" xfId="5" applyFont="1" applyFill="1" applyBorder="1" applyAlignment="1">
      <alignment horizontal="center" vertical="center" wrapText="1"/>
    </xf>
    <xf numFmtId="49" fontId="48" fillId="2" borderId="130" xfId="5" applyNumberFormat="1" applyFont="1" applyFill="1" applyBorder="1" applyAlignment="1">
      <alignment horizontal="center" vertical="center" wrapText="1"/>
    </xf>
    <xf numFmtId="0" fontId="48" fillId="2" borderId="130" xfId="5" applyFont="1" applyFill="1" applyBorder="1" applyAlignment="1">
      <alignment horizontal="left" vertical="center" wrapText="1"/>
    </xf>
    <xf numFmtId="49" fontId="50" fillId="2" borderId="125" xfId="5" applyNumberFormat="1" applyFont="1" applyFill="1" applyBorder="1" applyAlignment="1">
      <alignment horizontal="right" vertical="center" wrapText="1"/>
    </xf>
    <xf numFmtId="0" fontId="48" fillId="2" borderId="133" xfId="5" applyFont="1" applyFill="1" applyBorder="1" applyAlignment="1">
      <alignment horizontal="left" vertical="center" wrapText="1"/>
    </xf>
    <xf numFmtId="20" fontId="45" fillId="2" borderId="0" xfId="5" applyNumberFormat="1" applyFont="1" applyFill="1" applyAlignment="1">
      <alignment horizontal="left" vertical="top"/>
    </xf>
    <xf numFmtId="0" fontId="48" fillId="2" borderId="4" xfId="5" applyFont="1" applyFill="1" applyBorder="1" applyAlignment="1">
      <alignment vertical="top" wrapText="1"/>
    </xf>
    <xf numFmtId="0" fontId="60" fillId="2" borderId="4" xfId="5" applyFont="1" applyFill="1" applyBorder="1" applyAlignment="1">
      <alignment vertical="center" wrapText="1"/>
    </xf>
    <xf numFmtId="0" fontId="48" fillId="2" borderId="84" xfId="5" applyFont="1" applyFill="1" applyBorder="1" applyAlignment="1">
      <alignment vertical="top" wrapText="1"/>
    </xf>
    <xf numFmtId="0" fontId="48" fillId="2" borderId="177" xfId="5" applyFont="1" applyFill="1" applyBorder="1" applyAlignment="1">
      <alignment horizontal="center" vertical="center" wrapText="1"/>
    </xf>
    <xf numFmtId="0" fontId="48" fillId="2" borderId="124" xfId="5" applyFont="1" applyFill="1" applyBorder="1" applyAlignment="1">
      <alignment horizontal="center" vertical="center" wrapText="1"/>
    </xf>
    <xf numFmtId="0" fontId="48" fillId="2" borderId="178" xfId="5" applyFont="1" applyFill="1" applyBorder="1" applyAlignment="1">
      <alignment horizontal="center" vertical="center" wrapText="1"/>
    </xf>
    <xf numFmtId="0" fontId="48" fillId="2" borderId="0" xfId="5" applyFont="1" applyFill="1" applyAlignment="1">
      <alignment vertical="center" wrapText="1"/>
    </xf>
    <xf numFmtId="0" fontId="48" fillId="2" borderId="129" xfId="5" applyFont="1" applyFill="1" applyBorder="1" applyAlignment="1">
      <alignment horizontal="center" vertical="center" wrapText="1"/>
    </xf>
    <xf numFmtId="0" fontId="48" fillId="2" borderId="25" xfId="5" applyFont="1" applyFill="1" applyBorder="1" applyAlignment="1">
      <alignment horizontal="center" vertical="center" wrapText="1"/>
    </xf>
    <xf numFmtId="0" fontId="48" fillId="2" borderId="143" xfId="5" applyFont="1" applyFill="1" applyBorder="1" applyAlignment="1">
      <alignment horizontal="center" vertical="center" wrapText="1"/>
    </xf>
    <xf numFmtId="0" fontId="48" fillId="2" borderId="179" xfId="5" applyFont="1" applyFill="1" applyBorder="1" applyAlignment="1">
      <alignment horizontal="center" vertical="center" wrapText="1"/>
    </xf>
    <xf numFmtId="0" fontId="48" fillId="2" borderId="180" xfId="5" applyFont="1" applyFill="1" applyBorder="1" applyAlignment="1">
      <alignment horizontal="center" vertical="center" wrapText="1"/>
    </xf>
    <xf numFmtId="0" fontId="48" fillId="2" borderId="181" xfId="5" applyFont="1" applyFill="1" applyBorder="1" applyAlignment="1">
      <alignment horizontal="center" vertical="center" wrapText="1"/>
    </xf>
    <xf numFmtId="0" fontId="48" fillId="2" borderId="184" xfId="5" applyFont="1" applyFill="1" applyBorder="1" applyAlignment="1">
      <alignment horizontal="center" vertical="center" wrapText="1"/>
    </xf>
    <xf numFmtId="0" fontId="48" fillId="2" borderId="183" xfId="5" applyFont="1" applyFill="1" applyBorder="1" applyAlignment="1">
      <alignment horizontal="center" vertical="center" wrapText="1"/>
    </xf>
    <xf numFmtId="0" fontId="48" fillId="2" borderId="185" xfId="5" applyFont="1" applyFill="1" applyBorder="1" applyAlignment="1">
      <alignment horizontal="center" vertical="center" wrapText="1"/>
    </xf>
    <xf numFmtId="0" fontId="48" fillId="2" borderId="186" xfId="5" applyFont="1" applyFill="1" applyBorder="1" applyAlignment="1">
      <alignment horizontal="center" vertical="center" wrapText="1"/>
    </xf>
    <xf numFmtId="0" fontId="48" fillId="2" borderId="144" xfId="5" applyFont="1" applyFill="1" applyBorder="1" applyAlignment="1">
      <alignment vertical="center" wrapText="1"/>
    </xf>
    <xf numFmtId="0" fontId="48" fillId="2" borderId="152" xfId="5" applyFont="1" applyFill="1" applyBorder="1" applyAlignment="1">
      <alignment vertical="center" wrapText="1"/>
    </xf>
    <xf numFmtId="0" fontId="48" fillId="2" borderId="142" xfId="5" applyFont="1" applyFill="1" applyBorder="1" applyAlignment="1">
      <alignment horizontal="center" vertical="center" wrapText="1"/>
    </xf>
    <xf numFmtId="0" fontId="48" fillId="2" borderId="189" xfId="5" applyFont="1" applyFill="1" applyBorder="1" applyAlignment="1">
      <alignment horizontal="center" vertical="center" wrapText="1"/>
    </xf>
    <xf numFmtId="0" fontId="48" fillId="2" borderId="5" xfId="5" applyFont="1" applyFill="1" applyBorder="1" applyAlignment="1">
      <alignment vertical="center" wrapText="1"/>
    </xf>
    <xf numFmtId="0" fontId="48" fillId="2" borderId="0" xfId="5" applyFont="1" applyFill="1" applyAlignment="1">
      <alignment horizontal="center" vertical="center" wrapText="1"/>
    </xf>
    <xf numFmtId="0" fontId="48" fillId="2" borderId="3" xfId="5" applyFont="1" applyFill="1" applyBorder="1" applyAlignment="1">
      <alignment vertical="center" wrapText="1"/>
    </xf>
    <xf numFmtId="0" fontId="48" fillId="2" borderId="4" xfId="5" applyFont="1" applyFill="1" applyBorder="1" applyAlignment="1">
      <alignment vertical="center" wrapText="1"/>
    </xf>
    <xf numFmtId="0" fontId="48" fillId="2" borderId="91" xfId="5" applyFont="1" applyFill="1" applyBorder="1" applyAlignment="1">
      <alignment horizontal="center" vertical="center" wrapText="1"/>
    </xf>
    <xf numFmtId="2" fontId="48" fillId="2" borderId="7" xfId="5" applyNumberFormat="1" applyFont="1" applyFill="1" applyBorder="1" applyAlignment="1">
      <alignment vertical="center" wrapText="1"/>
    </xf>
    <xf numFmtId="0" fontId="48" fillId="2" borderId="7" xfId="5" applyFont="1" applyFill="1" applyBorder="1" applyAlignment="1">
      <alignment horizontal="center" vertical="center" wrapText="1"/>
    </xf>
    <xf numFmtId="0" fontId="48" fillId="2" borderId="17" xfId="5" applyFont="1" applyFill="1" applyBorder="1" applyAlignment="1">
      <alignment vertical="center" wrapText="1"/>
    </xf>
    <xf numFmtId="0" fontId="48" fillId="2" borderId="92" xfId="5" applyFont="1" applyFill="1" applyBorder="1" applyAlignment="1">
      <alignment horizontal="center" vertical="center" wrapText="1"/>
    </xf>
    <xf numFmtId="0" fontId="48" fillId="2" borderId="8" xfId="5" applyFont="1" applyFill="1" applyBorder="1" applyAlignment="1">
      <alignment horizontal="center" vertical="center" wrapText="1"/>
    </xf>
    <xf numFmtId="0" fontId="48" fillId="2" borderId="7" xfId="5" applyFont="1" applyFill="1" applyBorder="1" applyAlignment="1">
      <alignment vertical="center" wrapText="1"/>
    </xf>
    <xf numFmtId="0" fontId="48" fillId="2" borderId="90" xfId="5" applyFont="1" applyFill="1" applyBorder="1" applyAlignment="1">
      <alignment horizontal="center" vertical="center" wrapText="1"/>
    </xf>
    <xf numFmtId="0" fontId="48" fillId="2" borderId="107" xfId="5" applyFont="1" applyFill="1" applyBorder="1" applyAlignment="1">
      <alignment vertical="center" wrapText="1"/>
    </xf>
    <xf numFmtId="0" fontId="48" fillId="2" borderId="191" xfId="5" applyFont="1" applyFill="1" applyBorder="1" applyAlignment="1">
      <alignment vertical="center" wrapText="1"/>
    </xf>
    <xf numFmtId="0" fontId="48" fillId="2" borderId="5" xfId="5" applyFont="1" applyFill="1" applyBorder="1" applyAlignment="1">
      <alignment horizontal="center" vertical="center" wrapText="1"/>
    </xf>
    <xf numFmtId="0" fontId="48" fillId="2" borderId="107" xfId="5" applyFont="1" applyFill="1" applyBorder="1" applyAlignment="1">
      <alignment horizontal="center" vertical="center" wrapText="1"/>
    </xf>
    <xf numFmtId="0" fontId="48" fillId="11" borderId="104" xfId="5" applyFont="1" applyFill="1" applyBorder="1" applyAlignment="1">
      <alignment horizontal="left" vertical="top" wrapText="1"/>
    </xf>
    <xf numFmtId="0" fontId="48" fillId="2" borderId="2" xfId="5" applyFont="1" applyFill="1" applyBorder="1" applyAlignment="1">
      <alignment horizontal="center" vertical="center" wrapText="1"/>
    </xf>
    <xf numFmtId="0" fontId="48" fillId="2" borderId="1" xfId="5" applyFont="1" applyFill="1" applyBorder="1" applyAlignment="1">
      <alignment horizontal="center" vertical="center" wrapText="1"/>
    </xf>
    <xf numFmtId="0" fontId="48" fillId="11" borderId="104" xfId="5" applyFont="1" applyFill="1" applyBorder="1" applyAlignment="1">
      <alignment vertical="center" wrapText="1"/>
    </xf>
    <xf numFmtId="0" fontId="48" fillId="2" borderId="203" xfId="5" applyFont="1" applyFill="1" applyBorder="1" applyAlignment="1">
      <alignment vertical="center" wrapText="1"/>
    </xf>
    <xf numFmtId="0" fontId="48" fillId="2" borderId="162" xfId="5" applyFont="1" applyFill="1" applyBorder="1" applyAlignment="1">
      <alignment horizontal="center" vertical="center" wrapText="1"/>
    </xf>
    <xf numFmtId="0" fontId="48" fillId="2" borderId="191" xfId="5" applyFont="1" applyFill="1" applyBorder="1" applyAlignment="1">
      <alignment horizontal="center" vertical="center" wrapText="1"/>
    </xf>
    <xf numFmtId="0" fontId="45" fillId="2" borderId="16" xfId="5" applyFont="1" applyFill="1" applyBorder="1" applyAlignment="1">
      <alignment horizontal="center" vertical="center" wrapText="1"/>
    </xf>
    <xf numFmtId="0" fontId="45" fillId="2" borderId="28" xfId="5" applyFont="1" applyFill="1" applyBorder="1" applyAlignment="1">
      <alignment horizontal="center" vertical="center" wrapText="1"/>
    </xf>
    <xf numFmtId="0" fontId="45" fillId="2" borderId="2" xfId="5" applyFont="1" applyFill="1" applyBorder="1" applyAlignment="1">
      <alignment horizontal="center" vertical="center" wrapText="1"/>
    </xf>
    <xf numFmtId="179" fontId="48" fillId="0" borderId="2" xfId="5" applyNumberFormat="1" applyFont="1" applyBorder="1" applyAlignment="1">
      <alignment horizontal="center" vertical="center" wrapText="1"/>
    </xf>
    <xf numFmtId="179" fontId="48" fillId="0" borderId="25" xfId="5" applyNumberFormat="1" applyFont="1" applyBorder="1" applyAlignment="1">
      <alignment horizontal="center" vertical="center" wrapText="1"/>
    </xf>
    <xf numFmtId="179" fontId="48" fillId="2" borderId="7" xfId="5" applyNumberFormat="1" applyFont="1" applyFill="1" applyBorder="1" applyAlignment="1">
      <alignment horizontal="left" vertical="center" wrapText="1"/>
    </xf>
    <xf numFmtId="49" fontId="48" fillId="2" borderId="7" xfId="5" applyNumberFormat="1" applyFont="1" applyFill="1" applyBorder="1" applyAlignment="1">
      <alignment vertical="center" wrapText="1"/>
    </xf>
    <xf numFmtId="179" fontId="48" fillId="2" borderId="7" xfId="5" applyNumberFormat="1" applyFont="1" applyFill="1" applyBorder="1" applyAlignment="1">
      <alignment vertical="center" wrapText="1"/>
    </xf>
    <xf numFmtId="179" fontId="48" fillId="2" borderId="7" xfId="5" applyNumberFormat="1" applyFont="1" applyFill="1" applyBorder="1" applyAlignment="1">
      <alignment horizontal="center" vertical="center" wrapText="1"/>
    </xf>
    <xf numFmtId="179" fontId="48" fillId="2" borderId="98" xfId="5" applyNumberFormat="1" applyFont="1" applyFill="1" applyBorder="1" applyAlignment="1">
      <alignment horizontal="center" vertical="center" wrapText="1"/>
    </xf>
    <xf numFmtId="179" fontId="48" fillId="2" borderId="98" xfId="5" applyNumberFormat="1" applyFont="1" applyFill="1" applyBorder="1" applyAlignment="1">
      <alignment vertical="center" wrapText="1"/>
    </xf>
    <xf numFmtId="179" fontId="48" fillId="2" borderId="101" xfId="5" applyNumberFormat="1" applyFont="1" applyFill="1" applyBorder="1" applyAlignment="1">
      <alignment vertical="center" wrapText="1"/>
    </xf>
    <xf numFmtId="0" fontId="48" fillId="2" borderId="0" xfId="5" applyFont="1" applyFill="1" applyAlignment="1">
      <alignment horizontal="left" vertical="center" wrapText="1"/>
    </xf>
    <xf numFmtId="0" fontId="48" fillId="2" borderId="0" xfId="5" applyFont="1" applyFill="1" applyAlignment="1">
      <alignment horizontal="left" vertical="center"/>
    </xf>
    <xf numFmtId="0" fontId="48" fillId="2" borderId="0" xfId="5" applyFont="1" applyFill="1" applyAlignment="1">
      <alignment horizontal="left" vertical="center" indent="4"/>
    </xf>
    <xf numFmtId="0" fontId="45" fillId="2" borderId="0" xfId="5" applyFont="1" applyFill="1" applyAlignment="1">
      <alignment horizontal="left" vertical="center" indent="3"/>
    </xf>
    <xf numFmtId="0" fontId="58" fillId="2" borderId="0" xfId="5" applyFont="1" applyFill="1" applyAlignment="1">
      <alignment horizontal="left" vertical="top"/>
    </xf>
    <xf numFmtId="0" fontId="57" fillId="2" borderId="0" xfId="5" applyFont="1" applyFill="1" applyAlignment="1">
      <alignment horizontal="center" vertical="center" wrapText="1"/>
    </xf>
    <xf numFmtId="0" fontId="57" fillId="2" borderId="0" xfId="5" applyFont="1" applyFill="1" applyAlignment="1">
      <alignment vertical="center" wrapText="1"/>
    </xf>
    <xf numFmtId="0" fontId="51" fillId="2" borderId="0" xfId="5" applyFont="1" applyFill="1" applyAlignment="1">
      <alignment horizontal="center" vertical="center"/>
    </xf>
    <xf numFmtId="0" fontId="57" fillId="2" borderId="107" xfId="5" applyFont="1" applyFill="1" applyBorder="1" applyAlignment="1">
      <alignment vertical="center"/>
    </xf>
    <xf numFmtId="0" fontId="57" fillId="2" borderId="107" xfId="5" applyFont="1" applyFill="1" applyBorder="1" applyAlignment="1">
      <alignment horizontal="center" vertical="center" wrapText="1"/>
    </xf>
    <xf numFmtId="0" fontId="57" fillId="2" borderId="107" xfId="5" applyFont="1" applyFill="1" applyBorder="1" applyAlignment="1">
      <alignment vertical="center" wrapText="1"/>
    </xf>
    <xf numFmtId="0" fontId="51" fillId="2" borderId="107" xfId="5" applyFont="1" applyFill="1" applyBorder="1" applyAlignment="1">
      <alignment horizontal="center" vertical="center"/>
    </xf>
    <xf numFmtId="0" fontId="57" fillId="2" borderId="2" xfId="5" applyFont="1" applyFill="1" applyBorder="1" applyAlignment="1">
      <alignment horizontal="center" vertical="center" wrapText="1"/>
    </xf>
    <xf numFmtId="0" fontId="57" fillId="2" borderId="8" xfId="5" applyFont="1" applyFill="1" applyBorder="1" applyAlignment="1">
      <alignment horizontal="center" vertical="center" wrapText="1"/>
    </xf>
    <xf numFmtId="0" fontId="57" fillId="2" borderId="90" xfId="5" applyFont="1" applyFill="1" applyBorder="1" applyAlignment="1">
      <alignment horizontal="center" vertical="center" wrapText="1"/>
    </xf>
    <xf numFmtId="0" fontId="57" fillId="2" borderId="189" xfId="5" applyFont="1" applyFill="1" applyBorder="1" applyAlignment="1">
      <alignment horizontal="center" vertical="center" wrapText="1"/>
    </xf>
    <xf numFmtId="0" fontId="57" fillId="2" borderId="1" xfId="5" applyFont="1" applyFill="1" applyBorder="1" applyAlignment="1">
      <alignment horizontal="center" vertical="center" wrapText="1"/>
    </xf>
    <xf numFmtId="0" fontId="57" fillId="2" borderId="91" xfId="5" applyFont="1" applyFill="1" applyBorder="1" applyAlignment="1">
      <alignment horizontal="center" vertical="center" wrapText="1"/>
    </xf>
    <xf numFmtId="0" fontId="51" fillId="2" borderId="16" xfId="5" applyFont="1" applyFill="1" applyBorder="1" applyAlignment="1">
      <alignment horizontal="center" vertical="center" wrapText="1"/>
    </xf>
    <xf numFmtId="0" fontId="51" fillId="2" borderId="28" xfId="5" applyFont="1" applyFill="1" applyBorder="1" applyAlignment="1">
      <alignment horizontal="center" vertical="center" wrapText="1"/>
    </xf>
    <xf numFmtId="0" fontId="51" fillId="2" borderId="2" xfId="5" applyFont="1" applyFill="1" applyBorder="1" applyAlignment="1">
      <alignment horizontal="center" vertical="center" wrapText="1"/>
    </xf>
    <xf numFmtId="179" fontId="57" fillId="0" borderId="2" xfId="5" applyNumberFormat="1" applyFont="1" applyBorder="1" applyAlignment="1">
      <alignment horizontal="center" vertical="center" wrapText="1"/>
    </xf>
    <xf numFmtId="179" fontId="57" fillId="0" borderId="25" xfId="5" applyNumberFormat="1" applyFont="1" applyBorder="1" applyAlignment="1">
      <alignment horizontal="center" vertical="center" wrapText="1"/>
    </xf>
    <xf numFmtId="179" fontId="57" fillId="2" borderId="7" xfId="5" applyNumberFormat="1" applyFont="1" applyFill="1" applyBorder="1" applyAlignment="1">
      <alignment horizontal="left" vertical="center" wrapText="1"/>
    </xf>
    <xf numFmtId="49" fontId="57" fillId="2" borderId="7" xfId="5" applyNumberFormat="1" applyFont="1" applyFill="1" applyBorder="1" applyAlignment="1">
      <alignment vertical="center" wrapText="1"/>
    </xf>
    <xf numFmtId="179" fontId="57" fillId="2" borderId="7" xfId="5" applyNumberFormat="1" applyFont="1" applyFill="1" applyBorder="1" applyAlignment="1">
      <alignment vertical="center" wrapText="1"/>
    </xf>
    <xf numFmtId="179" fontId="57" fillId="2" borderId="7" xfId="5" applyNumberFormat="1" applyFont="1" applyFill="1" applyBorder="1" applyAlignment="1">
      <alignment horizontal="center" vertical="center" wrapText="1"/>
    </xf>
    <xf numFmtId="0" fontId="57" fillId="2" borderId="104" xfId="5" applyFont="1" applyFill="1" applyBorder="1" applyAlignment="1">
      <alignment vertical="center" wrapText="1"/>
    </xf>
    <xf numFmtId="0" fontId="57" fillId="2" borderId="96" xfId="5" applyFont="1" applyFill="1" applyBorder="1" applyAlignment="1">
      <alignment vertical="center" wrapText="1"/>
    </xf>
    <xf numFmtId="179" fontId="57" fillId="2" borderId="98" xfId="5" applyNumberFormat="1" applyFont="1" applyFill="1" applyBorder="1" applyAlignment="1">
      <alignment vertical="center" wrapText="1"/>
    </xf>
    <xf numFmtId="179" fontId="57" fillId="2" borderId="101" xfId="5" applyNumberFormat="1" applyFont="1" applyFill="1" applyBorder="1" applyAlignment="1">
      <alignment vertical="center" wrapText="1"/>
    </xf>
    <xf numFmtId="0" fontId="68" fillId="2" borderId="0" xfId="5" applyFont="1" applyFill="1" applyAlignment="1">
      <alignment horizontal="center" vertical="center"/>
    </xf>
    <xf numFmtId="0" fontId="57" fillId="2" borderId="0" xfId="5" applyFont="1" applyFill="1" applyAlignment="1">
      <alignment vertical="center"/>
    </xf>
    <xf numFmtId="0" fontId="57" fillId="2" borderId="0" xfId="5" applyFont="1" applyFill="1" applyAlignment="1">
      <alignment horizontal="right" vertical="center"/>
    </xf>
    <xf numFmtId="0" fontId="57" fillId="2" borderId="0" xfId="5" applyFont="1" applyFill="1" applyAlignment="1">
      <alignment horizontal="left" vertical="center"/>
    </xf>
    <xf numFmtId="0" fontId="58" fillId="2" borderId="0" xfId="5" applyFont="1" applyFill="1"/>
    <xf numFmtId="0" fontId="69" fillId="2" borderId="0" xfId="5" applyFont="1" applyFill="1" applyAlignment="1">
      <alignment horizontal="left"/>
    </xf>
    <xf numFmtId="0" fontId="56" fillId="2" borderId="0" xfId="5" applyFont="1" applyFill="1" applyAlignment="1">
      <alignment horizontal="right" vertical="top"/>
    </xf>
    <xf numFmtId="0" fontId="69" fillId="2" borderId="5" xfId="5" applyFont="1" applyFill="1" applyBorder="1"/>
    <xf numFmtId="0" fontId="67" fillId="2" borderId="0" xfId="5" applyFont="1" applyFill="1" applyAlignment="1">
      <alignment horizontal="left" vertical="top"/>
    </xf>
    <xf numFmtId="0" fontId="70" fillId="0" borderId="0" xfId="8"/>
    <xf numFmtId="0" fontId="73" fillId="2" borderId="0" xfId="9" applyFont="1" applyFill="1">
      <alignment vertical="center"/>
    </xf>
    <xf numFmtId="0" fontId="73" fillId="0" borderId="0" xfId="9" applyFont="1">
      <alignment vertical="center"/>
    </xf>
    <xf numFmtId="0" fontId="73" fillId="2" borderId="248" xfId="9" applyFont="1" applyFill="1" applyBorder="1" applyAlignment="1">
      <alignment horizontal="center" vertical="center"/>
    </xf>
    <xf numFmtId="0" fontId="73" fillId="2" borderId="12" xfId="9" applyFont="1" applyFill="1" applyBorder="1" applyAlignment="1">
      <alignment horizontal="center" vertical="center"/>
    </xf>
    <xf numFmtId="0" fontId="75" fillId="2" borderId="249" xfId="9" applyFont="1" applyFill="1" applyBorder="1" applyAlignment="1">
      <alignment horizontal="left" vertical="center"/>
    </xf>
    <xf numFmtId="0" fontId="76" fillId="2" borderId="250" xfId="9" applyFont="1" applyFill="1" applyBorder="1" applyAlignment="1">
      <alignment horizontal="left" vertical="center"/>
    </xf>
    <xf numFmtId="49" fontId="39" fillId="0" borderId="4" xfId="2" applyNumberFormat="1" applyFont="1" applyBorder="1" applyAlignment="1">
      <alignment vertical="center"/>
    </xf>
    <xf numFmtId="49" fontId="39" fillId="0" borderId="7" xfId="2" applyNumberFormat="1" applyFont="1" applyBorder="1" applyAlignment="1">
      <alignment vertical="center"/>
    </xf>
    <xf numFmtId="0" fontId="25" fillId="7" borderId="16" xfId="0" applyFont="1" applyFill="1" applyBorder="1" applyAlignment="1">
      <alignment vertical="top" shrinkToFit="1"/>
    </xf>
    <xf numFmtId="0" fontId="25" fillId="2" borderId="34" xfId="0" applyFont="1" applyFill="1" applyBorder="1" applyAlignment="1">
      <alignment vertical="top" shrinkToFit="1"/>
    </xf>
    <xf numFmtId="0" fontId="10" fillId="2" borderId="17" xfId="0" applyFont="1" applyFill="1" applyBorder="1" applyAlignment="1">
      <alignment vertical="top" shrinkToFit="1"/>
    </xf>
    <xf numFmtId="0" fontId="69" fillId="2" borderId="0" xfId="5" applyFont="1" applyFill="1" applyAlignment="1">
      <alignment horizontal="left" vertical="top"/>
    </xf>
    <xf numFmtId="0" fontId="57" fillId="2" borderId="0" xfId="5" applyFont="1" applyFill="1" applyAlignment="1">
      <alignment horizontal="center" vertical="center"/>
    </xf>
    <xf numFmtId="0" fontId="57" fillId="2" borderId="0" xfId="5" applyFont="1" applyFill="1" applyAlignment="1">
      <alignment horizontal="center" vertical="top"/>
    </xf>
    <xf numFmtId="0" fontId="10" fillId="2" borderId="25" xfId="0" applyFont="1" applyFill="1" applyBorder="1" applyAlignment="1">
      <alignment vertical="top" wrapText="1"/>
    </xf>
    <xf numFmtId="0" fontId="17" fillId="0" borderId="0" xfId="10" applyFont="1">
      <alignment vertical="center"/>
    </xf>
    <xf numFmtId="0" fontId="17" fillId="0" borderId="0" xfId="10" applyFont="1" applyAlignment="1">
      <alignment horizontal="left" vertical="center"/>
    </xf>
    <xf numFmtId="0" fontId="63" fillId="0" borderId="0" xfId="10" applyFont="1" applyAlignment="1">
      <alignment horizontal="left" vertical="center"/>
    </xf>
    <xf numFmtId="0" fontId="63" fillId="0" borderId="0" xfId="10" applyFont="1" applyAlignment="1">
      <alignment horizontal="right" vertical="center"/>
    </xf>
    <xf numFmtId="0" fontId="63" fillId="0" borderId="0" xfId="10" applyFont="1">
      <alignment vertical="center"/>
    </xf>
    <xf numFmtId="0" fontId="63" fillId="2" borderId="0" xfId="10" applyFont="1" applyFill="1">
      <alignment vertical="center"/>
    </xf>
    <xf numFmtId="0" fontId="63" fillId="2" borderId="0" xfId="10" applyFont="1" applyFill="1" applyAlignment="1">
      <alignment horizontal="center" vertical="center"/>
    </xf>
    <xf numFmtId="0" fontId="17" fillId="2" borderId="0" xfId="10" quotePrefix="1" applyFont="1" applyFill="1">
      <alignment vertical="center"/>
    </xf>
    <xf numFmtId="0" fontId="63" fillId="0" borderId="0" xfId="10" applyFont="1" applyAlignment="1">
      <alignment horizontal="center" vertical="center"/>
    </xf>
    <xf numFmtId="0" fontId="17" fillId="0" borderId="0" xfId="10" applyFont="1" applyAlignment="1">
      <alignment horizontal="right" vertical="center"/>
    </xf>
    <xf numFmtId="20" fontId="17" fillId="2" borderId="0" xfId="10" applyNumberFormat="1" applyFont="1" applyFill="1">
      <alignment vertical="center"/>
    </xf>
    <xf numFmtId="0" fontId="17" fillId="2" borderId="0" xfId="10" applyFont="1" applyFill="1" applyAlignment="1">
      <alignment horizontal="center" vertical="center"/>
    </xf>
    <xf numFmtId="0" fontId="17" fillId="2" borderId="0" xfId="10" applyFont="1" applyFill="1">
      <alignment vertical="center"/>
    </xf>
    <xf numFmtId="0" fontId="21" fillId="0" borderId="0" xfId="10" applyFont="1">
      <alignment vertical="center"/>
    </xf>
    <xf numFmtId="0" fontId="21" fillId="2" borderId="0" xfId="10" applyFont="1" applyFill="1">
      <alignment vertical="center"/>
    </xf>
    <xf numFmtId="0" fontId="17" fillId="0" borderId="0" xfId="10" applyFont="1" applyAlignment="1">
      <alignment horizontal="center" vertical="center"/>
    </xf>
    <xf numFmtId="0" fontId="17" fillId="2" borderId="0" xfId="10" applyFont="1" applyFill="1" applyAlignment="1">
      <alignment horizontal="left" vertical="center"/>
    </xf>
    <xf numFmtId="20" fontId="17" fillId="0" borderId="0" xfId="10" applyNumberFormat="1" applyFont="1">
      <alignment vertical="center"/>
    </xf>
    <xf numFmtId="176" fontId="17" fillId="0" borderId="0" xfId="10" applyNumberFormat="1" applyFont="1">
      <alignment vertical="center"/>
    </xf>
    <xf numFmtId="0" fontId="17" fillId="2" borderId="0" xfId="10" applyFont="1" applyFill="1" applyAlignment="1">
      <alignment horizontal="right" vertical="center"/>
    </xf>
    <xf numFmtId="0" fontId="9" fillId="0" borderId="0" xfId="10" applyFont="1">
      <alignment vertical="center"/>
    </xf>
    <xf numFmtId="0" fontId="9" fillId="0" borderId="0" xfId="10" applyFont="1" applyAlignment="1">
      <alignment horizontal="left" vertical="center"/>
    </xf>
    <xf numFmtId="0" fontId="9" fillId="0" borderId="0" xfId="10" applyFont="1" applyAlignment="1">
      <alignment horizontal="right" vertical="center"/>
    </xf>
    <xf numFmtId="0" fontId="17" fillId="0" borderId="82" xfId="10" applyFont="1" applyBorder="1" applyAlignment="1">
      <alignment vertical="center" wrapText="1"/>
    </xf>
    <xf numFmtId="0" fontId="17" fillId="0" borderId="192" xfId="10" applyFont="1" applyBorder="1" applyAlignment="1">
      <alignment vertical="center" wrapText="1"/>
    </xf>
    <xf numFmtId="0" fontId="17" fillId="0" borderId="0" xfId="10" applyFont="1" applyAlignment="1">
      <alignment vertical="center" wrapText="1"/>
    </xf>
    <xf numFmtId="0" fontId="17" fillId="0" borderId="92" xfId="10" applyFont="1" applyBorder="1" applyAlignment="1">
      <alignment vertical="center" wrapText="1"/>
    </xf>
    <xf numFmtId="0" fontId="21" fillId="0" borderId="8" xfId="10" applyFont="1" applyBorder="1" applyAlignment="1">
      <alignment horizontal="center" vertical="center"/>
    </xf>
    <xf numFmtId="0" fontId="21" fillId="0" borderId="2" xfId="10" applyFont="1" applyBorder="1" applyAlignment="1">
      <alignment horizontal="center" vertical="center"/>
    </xf>
    <xf numFmtId="0" fontId="21" fillId="0" borderId="105" xfId="10" applyFont="1" applyBorder="1" applyAlignment="1">
      <alignment horizontal="center" vertical="center"/>
    </xf>
    <xf numFmtId="0" fontId="21" fillId="0" borderId="89" xfId="10" applyFont="1" applyBorder="1" applyAlignment="1">
      <alignment horizontal="center" vertical="center"/>
    </xf>
    <xf numFmtId="0" fontId="17" fillId="0" borderId="107" xfId="10" applyFont="1" applyBorder="1" applyAlignment="1">
      <alignment vertical="center" wrapText="1"/>
    </xf>
    <xf numFmtId="0" fontId="17" fillId="0" borderId="191" xfId="10" applyFont="1" applyBorder="1" applyAlignment="1">
      <alignment vertical="center" wrapText="1"/>
    </xf>
    <xf numFmtId="0" fontId="21" fillId="0" borderId="100" xfId="10" applyFont="1" applyBorder="1" applyAlignment="1">
      <alignment horizontal="center" vertical="center" wrapText="1"/>
    </xf>
    <xf numFmtId="0" fontId="21" fillId="0" borderId="174" xfId="10" applyFont="1" applyBorder="1" applyAlignment="1">
      <alignment horizontal="center" vertical="center" wrapText="1"/>
    </xf>
    <xf numFmtId="0" fontId="21" fillId="0" borderId="25" xfId="10" applyFont="1" applyBorder="1" applyAlignment="1">
      <alignment horizontal="center" vertical="center" wrapText="1"/>
    </xf>
    <xf numFmtId="0" fontId="21" fillId="0" borderId="212" xfId="10" applyFont="1" applyBorder="1" applyAlignment="1">
      <alignment horizontal="center" vertical="center" wrapText="1"/>
    </xf>
    <xf numFmtId="0" fontId="21" fillId="0" borderId="173" xfId="10" applyFont="1" applyBorder="1" applyAlignment="1">
      <alignment horizontal="center" vertical="center" wrapText="1"/>
    </xf>
    <xf numFmtId="0" fontId="9" fillId="2" borderId="81" xfId="10" applyFont="1" applyFill="1" applyBorder="1">
      <alignment vertical="center"/>
    </xf>
    <xf numFmtId="0" fontId="9" fillId="2" borderId="82" xfId="10" applyFont="1" applyFill="1" applyBorder="1">
      <alignment vertical="center"/>
    </xf>
    <xf numFmtId="0" fontId="9" fillId="2" borderId="192" xfId="10" applyFont="1" applyFill="1" applyBorder="1">
      <alignment vertical="center"/>
    </xf>
    <xf numFmtId="0" fontId="17" fillId="2" borderId="214" xfId="10" applyFont="1" applyFill="1" applyBorder="1" applyAlignment="1" applyProtection="1">
      <alignment horizontal="center" vertical="center" shrinkToFit="1"/>
      <protection locked="0"/>
    </xf>
    <xf numFmtId="0" fontId="17" fillId="2" borderId="251" xfId="10" applyFont="1" applyFill="1" applyBorder="1" applyAlignment="1" applyProtection="1">
      <alignment horizontal="center" vertical="center" shrinkToFit="1"/>
      <protection locked="0"/>
    </xf>
    <xf numFmtId="0" fontId="17" fillId="2" borderId="215" xfId="10" applyFont="1" applyFill="1" applyBorder="1" applyAlignment="1" applyProtection="1">
      <alignment horizontal="center" vertical="center" shrinkToFit="1"/>
      <protection locked="0"/>
    </xf>
    <xf numFmtId="0" fontId="17" fillId="2" borderId="216" xfId="10" applyFont="1" applyFill="1" applyBorder="1" applyAlignment="1" applyProtection="1">
      <alignment horizontal="center" vertical="center" shrinkToFit="1"/>
      <protection locked="0"/>
    </xf>
    <xf numFmtId="0" fontId="17" fillId="2" borderId="252" xfId="10" applyFont="1" applyFill="1" applyBorder="1" applyAlignment="1" applyProtection="1">
      <alignment horizontal="center" vertical="center" shrinkToFit="1"/>
      <protection locked="0"/>
    </xf>
    <xf numFmtId="0" fontId="9" fillId="2" borderId="221" xfId="10" applyFont="1" applyFill="1" applyBorder="1">
      <alignment vertical="center"/>
    </xf>
    <xf numFmtId="0" fontId="9" fillId="2" borderId="222" xfId="10" applyFont="1" applyFill="1" applyBorder="1">
      <alignment vertical="center"/>
    </xf>
    <xf numFmtId="0" fontId="9" fillId="2" borderId="223" xfId="10" applyFont="1" applyFill="1" applyBorder="1">
      <alignment vertical="center"/>
    </xf>
    <xf numFmtId="180" fontId="17" fillId="2" borderId="240" xfId="10" applyNumberFormat="1" applyFont="1" applyFill="1" applyBorder="1" applyAlignment="1">
      <alignment horizontal="center" vertical="center" shrinkToFit="1"/>
    </xf>
    <xf numFmtId="180" fontId="17" fillId="2" borderId="236" xfId="10" applyNumberFormat="1" applyFont="1" applyFill="1" applyBorder="1" applyAlignment="1">
      <alignment horizontal="center" vertical="center" shrinkToFit="1"/>
    </xf>
    <xf numFmtId="180" fontId="17" fillId="2" borderId="225" xfId="10" applyNumberFormat="1" applyFont="1" applyFill="1" applyBorder="1" applyAlignment="1">
      <alignment horizontal="center" vertical="center" shrinkToFit="1"/>
    </xf>
    <xf numFmtId="180" fontId="17" fillId="2" borderId="237" xfId="10" applyNumberFormat="1" applyFont="1" applyFill="1" applyBorder="1" applyAlignment="1">
      <alignment horizontal="center" vertical="center" shrinkToFit="1"/>
    </xf>
    <xf numFmtId="180" fontId="17" fillId="2" borderId="226" xfId="10" applyNumberFormat="1" applyFont="1" applyFill="1" applyBorder="1" applyAlignment="1">
      <alignment horizontal="center" vertical="center" shrinkToFit="1"/>
    </xf>
    <xf numFmtId="180" fontId="17" fillId="2" borderId="224" xfId="10" applyNumberFormat="1" applyFont="1" applyFill="1" applyBorder="1" applyAlignment="1">
      <alignment horizontal="center" vertical="center" shrinkToFit="1"/>
    </xf>
    <xf numFmtId="0" fontId="9" fillId="2" borderId="3" xfId="10" applyFont="1" applyFill="1" applyBorder="1">
      <alignment vertical="center"/>
    </xf>
    <xf numFmtId="0" fontId="9" fillId="2" borderId="4" xfId="10" applyFont="1" applyFill="1" applyBorder="1">
      <alignment vertical="center"/>
    </xf>
    <xf numFmtId="0" fontId="9" fillId="2" borderId="91" xfId="10" applyFont="1" applyFill="1" applyBorder="1">
      <alignment vertical="center"/>
    </xf>
    <xf numFmtId="0" fontId="17" fillId="2" borderId="253" xfId="10" applyFont="1" applyFill="1" applyBorder="1" applyAlignment="1" applyProtection="1">
      <alignment horizontal="center" vertical="center" shrinkToFit="1"/>
      <protection locked="0"/>
    </xf>
    <xf numFmtId="0" fontId="17" fillId="2" borderId="254" xfId="10" applyFont="1" applyFill="1" applyBorder="1" applyAlignment="1" applyProtection="1">
      <alignment horizontal="center" vertical="center" shrinkToFit="1"/>
      <protection locked="0"/>
    </xf>
    <xf numFmtId="0" fontId="17" fillId="2" borderId="230" xfId="10" applyFont="1" applyFill="1" applyBorder="1" applyAlignment="1" applyProtection="1">
      <alignment horizontal="center" vertical="center" shrinkToFit="1"/>
      <protection locked="0"/>
    </xf>
    <xf numFmtId="0" fontId="17" fillId="2" borderId="255" xfId="10" applyFont="1" applyFill="1" applyBorder="1" applyAlignment="1" applyProtection="1">
      <alignment horizontal="center" vertical="center" shrinkToFit="1"/>
      <protection locked="0"/>
    </xf>
    <xf numFmtId="0" fontId="17" fillId="2" borderId="231" xfId="10" applyFont="1" applyFill="1" applyBorder="1" applyAlignment="1" applyProtection="1">
      <alignment horizontal="center" vertical="center" shrinkToFit="1"/>
      <protection locked="0"/>
    </xf>
    <xf numFmtId="0" fontId="17" fillId="2" borderId="256" xfId="10" applyFont="1" applyFill="1" applyBorder="1" applyAlignment="1" applyProtection="1">
      <alignment horizontal="center" vertical="center" shrinkToFit="1"/>
      <protection locked="0"/>
    </xf>
    <xf numFmtId="0" fontId="17" fillId="2" borderId="229" xfId="10" applyFont="1" applyFill="1" applyBorder="1" applyAlignment="1" applyProtection="1">
      <alignment horizontal="center" vertical="center" shrinkToFit="1"/>
      <protection locked="0"/>
    </xf>
    <xf numFmtId="0" fontId="17" fillId="2" borderId="232" xfId="10" applyFont="1" applyFill="1" applyBorder="1" applyAlignment="1" applyProtection="1">
      <alignment horizontal="center" vertical="center" shrinkToFit="1"/>
      <protection locked="0"/>
    </xf>
    <xf numFmtId="180" fontId="17" fillId="2" borderId="257" xfId="10" applyNumberFormat="1" applyFont="1" applyFill="1" applyBorder="1" applyAlignment="1">
      <alignment horizontal="center" vertical="center" shrinkToFit="1"/>
    </xf>
    <xf numFmtId="0" fontId="17" fillId="2" borderId="258" xfId="10" applyFont="1" applyFill="1" applyBorder="1" applyAlignment="1" applyProtection="1">
      <alignment horizontal="center" vertical="center" shrinkToFit="1"/>
      <protection locked="0"/>
    </xf>
    <xf numFmtId="0" fontId="9" fillId="2" borderId="236" xfId="10" applyFont="1" applyFill="1" applyBorder="1">
      <alignment vertical="center"/>
    </xf>
    <xf numFmtId="0" fontId="9" fillId="2" borderId="237" xfId="10" applyFont="1" applyFill="1" applyBorder="1">
      <alignment vertical="center"/>
    </xf>
    <xf numFmtId="0" fontId="9" fillId="2" borderId="238" xfId="10" applyFont="1" applyFill="1" applyBorder="1">
      <alignment vertical="center"/>
    </xf>
    <xf numFmtId="0" fontId="9" fillId="2" borderId="17" xfId="10" applyFont="1" applyFill="1" applyBorder="1">
      <alignment vertical="center"/>
    </xf>
    <xf numFmtId="0" fontId="9" fillId="2" borderId="0" xfId="10" applyFont="1" applyFill="1">
      <alignment vertical="center"/>
    </xf>
    <xf numFmtId="0" fontId="9" fillId="2" borderId="92" xfId="10" applyFont="1" applyFill="1" applyBorder="1">
      <alignment vertical="center"/>
    </xf>
    <xf numFmtId="180" fontId="17" fillId="2" borderId="28" xfId="10" applyNumberFormat="1" applyFont="1" applyFill="1" applyBorder="1" applyAlignment="1">
      <alignment horizontal="center" vertical="center" shrinkToFit="1"/>
    </xf>
    <xf numFmtId="0" fontId="17" fillId="2" borderId="259" xfId="10" applyFont="1" applyFill="1" applyBorder="1" applyAlignment="1" applyProtection="1">
      <alignment horizontal="center" vertical="center" shrinkToFit="1"/>
      <protection locked="0"/>
    </xf>
    <xf numFmtId="0" fontId="9" fillId="2" borderId="241" xfId="10" applyFont="1" applyFill="1" applyBorder="1">
      <alignment vertical="center"/>
    </xf>
    <xf numFmtId="0" fontId="9" fillId="2" borderId="242" xfId="10" applyFont="1" applyFill="1" applyBorder="1">
      <alignment vertical="center"/>
    </xf>
    <xf numFmtId="0" fontId="9" fillId="2" borderId="243" xfId="10" applyFont="1" applyFill="1" applyBorder="1">
      <alignment vertical="center"/>
    </xf>
    <xf numFmtId="180" fontId="17" fillId="2" borderId="247" xfId="10" applyNumberFormat="1" applyFont="1" applyFill="1" applyBorder="1" applyAlignment="1">
      <alignment horizontal="center" vertical="center" shrinkToFit="1"/>
    </xf>
    <xf numFmtId="180" fontId="17" fillId="2" borderId="241" xfId="10" applyNumberFormat="1" applyFont="1" applyFill="1" applyBorder="1" applyAlignment="1">
      <alignment horizontal="center" vertical="center" shrinkToFit="1"/>
    </xf>
    <xf numFmtId="180" fontId="17" fillId="2" borderId="244" xfId="10" applyNumberFormat="1" applyFont="1" applyFill="1" applyBorder="1" applyAlignment="1">
      <alignment horizontal="center" vertical="center" shrinkToFit="1"/>
    </xf>
    <xf numFmtId="180" fontId="17" fillId="2" borderId="242" xfId="10" applyNumberFormat="1" applyFont="1" applyFill="1" applyBorder="1" applyAlignment="1">
      <alignment horizontal="center" vertical="center" shrinkToFit="1"/>
    </xf>
    <xf numFmtId="180" fontId="17" fillId="2" borderId="245" xfId="10" applyNumberFormat="1" applyFont="1" applyFill="1" applyBorder="1" applyAlignment="1">
      <alignment horizontal="center" vertical="center" shrinkToFit="1"/>
    </xf>
    <xf numFmtId="180" fontId="17" fillId="2" borderId="260" xfId="10" applyNumberFormat="1" applyFont="1" applyFill="1" applyBorder="1" applyAlignment="1">
      <alignment horizontal="center" vertical="center" shrinkToFit="1"/>
    </xf>
    <xf numFmtId="0" fontId="9" fillId="2" borderId="0" xfId="10" applyFont="1" applyFill="1" applyAlignment="1">
      <alignment horizontal="center" vertical="center"/>
    </xf>
    <xf numFmtId="0" fontId="9" fillId="2" borderId="0" xfId="10" applyFont="1" applyFill="1" applyAlignment="1" applyProtection="1">
      <alignment horizontal="center" vertical="center" shrinkToFit="1"/>
      <protection locked="0"/>
    </xf>
    <xf numFmtId="0" fontId="9" fillId="2" borderId="0" xfId="10" applyFont="1" applyFill="1" applyAlignment="1" applyProtection="1">
      <alignment horizontal="center" vertical="center" wrapText="1"/>
      <protection locked="0"/>
    </xf>
    <xf numFmtId="0" fontId="9" fillId="2" borderId="0" xfId="10" applyFont="1" applyFill="1" applyAlignment="1" applyProtection="1">
      <alignment horizontal="left" vertical="center" wrapText="1"/>
      <protection locked="0"/>
    </xf>
    <xf numFmtId="0" fontId="5" fillId="2" borderId="0" xfId="10" applyFont="1" applyFill="1">
      <alignment vertical="center"/>
    </xf>
    <xf numFmtId="0" fontId="6" fillId="2" borderId="0" xfId="10" applyFont="1" applyFill="1">
      <alignment vertical="center"/>
    </xf>
    <xf numFmtId="0" fontId="6" fillId="2" borderId="0" xfId="10" applyFont="1" applyFill="1" applyAlignment="1">
      <alignment horizontal="center" vertical="center"/>
    </xf>
    <xf numFmtId="0" fontId="9" fillId="2" borderId="0" xfId="10" applyFont="1" applyFill="1" applyAlignment="1">
      <alignment horizontal="center" vertical="center" wrapText="1"/>
    </xf>
    <xf numFmtId="1" fontId="9" fillId="2" borderId="0" xfId="10" applyNumberFormat="1" applyFont="1" applyFill="1" applyAlignment="1">
      <alignment horizontal="center" vertical="center" wrapText="1"/>
    </xf>
    <xf numFmtId="0" fontId="9" fillId="2" borderId="2" xfId="10" applyFont="1" applyFill="1" applyBorder="1" applyAlignment="1">
      <alignment horizontal="center" vertical="center"/>
    </xf>
    <xf numFmtId="0" fontId="17" fillId="2" borderId="2" xfId="10" applyFont="1" applyFill="1" applyBorder="1" applyAlignment="1">
      <alignment horizontal="center" vertical="center"/>
    </xf>
    <xf numFmtId="0" fontId="9" fillId="0" borderId="0" xfId="10" applyFont="1" applyAlignment="1">
      <alignment horizontal="left" vertical="center" wrapText="1"/>
    </xf>
    <xf numFmtId="0" fontId="17" fillId="0" borderId="0" xfId="10" applyFont="1" applyAlignment="1">
      <alignment vertical="center" textRotation="90"/>
    </xf>
    <xf numFmtId="0" fontId="78" fillId="2" borderId="0" xfId="10" applyFont="1" applyFill="1" applyAlignment="1">
      <alignment horizontal="left" vertical="center"/>
    </xf>
    <xf numFmtId="0" fontId="79" fillId="2" borderId="0" xfId="10" applyFont="1" applyFill="1" applyAlignment="1">
      <alignment horizontal="left" vertical="center"/>
    </xf>
    <xf numFmtId="0" fontId="80" fillId="2" borderId="0" xfId="10" applyFont="1" applyFill="1" applyAlignment="1">
      <alignment horizontal="center" vertical="center"/>
    </xf>
    <xf numFmtId="0" fontId="80" fillId="2" borderId="0" xfId="10" applyFont="1" applyFill="1">
      <alignment vertical="center"/>
    </xf>
    <xf numFmtId="0" fontId="80" fillId="2" borderId="0" xfId="10" applyFont="1" applyFill="1" applyAlignment="1">
      <alignment horizontal="left" vertical="center"/>
    </xf>
    <xf numFmtId="0" fontId="81" fillId="2" borderId="0" xfId="10" applyFont="1" applyFill="1">
      <alignment vertical="center"/>
    </xf>
    <xf numFmtId="0" fontId="81" fillId="2" borderId="0" xfId="10" applyFont="1" applyFill="1" applyAlignment="1">
      <alignment horizontal="left" vertical="center"/>
    </xf>
    <xf numFmtId="0" fontId="80" fillId="2" borderId="0" xfId="10" applyFont="1" applyFill="1" applyAlignment="1" applyProtection="1">
      <alignment horizontal="center" vertical="center"/>
      <protection locked="0"/>
    </xf>
    <xf numFmtId="0" fontId="80" fillId="14" borderId="2" xfId="10" applyFont="1" applyFill="1" applyBorder="1" applyAlignment="1" applyProtection="1">
      <alignment horizontal="center" vertical="center"/>
      <protection locked="0"/>
    </xf>
    <xf numFmtId="0" fontId="80" fillId="14" borderId="0" xfId="10" applyFont="1" applyFill="1" applyAlignment="1" applyProtection="1">
      <alignment horizontal="center" vertical="center"/>
      <protection locked="0"/>
    </xf>
    <xf numFmtId="20" fontId="80" fillId="14" borderId="2" xfId="10" applyNumberFormat="1" applyFont="1" applyFill="1" applyBorder="1" applyAlignment="1" applyProtection="1">
      <alignment horizontal="center" vertical="center"/>
      <protection locked="0"/>
    </xf>
    <xf numFmtId="0" fontId="80" fillId="2" borderId="0" xfId="10" applyFont="1" applyFill="1" applyAlignment="1" applyProtection="1">
      <alignment horizontal="right" vertical="center"/>
      <protection locked="0"/>
    </xf>
    <xf numFmtId="0" fontId="80" fillId="2" borderId="0" xfId="10" applyFont="1" applyFill="1" applyProtection="1">
      <alignment vertical="center"/>
      <protection locked="0"/>
    </xf>
    <xf numFmtId="0" fontId="80" fillId="2" borderId="2" xfId="10" applyFont="1" applyFill="1" applyBorder="1" applyAlignment="1">
      <alignment horizontal="center" vertical="center"/>
    </xf>
    <xf numFmtId="0" fontId="80" fillId="14" borderId="2" xfId="10" applyFont="1" applyFill="1" applyBorder="1" applyAlignment="1" applyProtection="1">
      <alignment horizontal="left" vertical="center"/>
      <protection locked="0"/>
    </xf>
    <xf numFmtId="20" fontId="80" fillId="2" borderId="2" xfId="10" applyNumberFormat="1" applyFont="1" applyFill="1" applyBorder="1" applyAlignment="1" applyProtection="1">
      <alignment horizontal="center" vertical="center"/>
      <protection locked="0"/>
    </xf>
    <xf numFmtId="0" fontId="82" fillId="14" borderId="25" xfId="10" applyFont="1" applyFill="1" applyBorder="1" applyAlignment="1" applyProtection="1">
      <alignment horizontal="center" vertical="center"/>
      <protection locked="0"/>
    </xf>
    <xf numFmtId="0" fontId="82" fillId="14" borderId="34" xfId="10" applyFont="1" applyFill="1" applyBorder="1" applyAlignment="1" applyProtection="1">
      <alignment horizontal="center" vertical="center"/>
      <protection locked="0"/>
    </xf>
    <xf numFmtId="0" fontId="82" fillId="14" borderId="28" xfId="10" applyFont="1" applyFill="1" applyBorder="1" applyAlignment="1" applyProtection="1">
      <alignment horizontal="center" vertical="center"/>
      <protection locked="0"/>
    </xf>
    <xf numFmtId="0" fontId="51" fillId="2" borderId="0" xfId="5" applyFont="1" applyFill="1" applyAlignment="1">
      <alignment horizontal="left" vertical="top" wrapText="1"/>
    </xf>
    <xf numFmtId="0" fontId="69" fillId="2" borderId="3" xfId="5" applyFont="1" applyFill="1" applyBorder="1" applyAlignment="1">
      <alignment horizontal="left" vertical="top"/>
    </xf>
    <xf numFmtId="0" fontId="69" fillId="2" borderId="4" xfId="5" applyFont="1" applyFill="1" applyBorder="1" applyAlignment="1">
      <alignment horizontal="left" vertical="top"/>
    </xf>
    <xf numFmtId="0" fontId="69" fillId="2" borderId="1" xfId="5" applyFont="1" applyFill="1" applyBorder="1" applyAlignment="1">
      <alignment horizontal="left" vertical="top"/>
    </xf>
    <xf numFmtId="0" fontId="69" fillId="2" borderId="17" xfId="5" applyFont="1" applyFill="1" applyBorder="1" applyAlignment="1">
      <alignment horizontal="left" vertical="top"/>
    </xf>
    <xf numFmtId="0" fontId="72" fillId="0" borderId="0" xfId="8" applyFont="1" applyAlignment="1">
      <alignment vertical="top"/>
    </xf>
    <xf numFmtId="0" fontId="69" fillId="2" borderId="27" xfId="5" applyFont="1" applyFill="1" applyBorder="1" applyAlignment="1">
      <alignment horizontal="left" vertical="top"/>
    </xf>
    <xf numFmtId="0" fontId="60" fillId="0" borderId="0" xfId="8" applyFont="1" applyAlignment="1">
      <alignment horizontal="left" vertical="center" wrapText="1"/>
    </xf>
    <xf numFmtId="0" fontId="60" fillId="0" borderId="0" xfId="8" applyFont="1" applyAlignment="1">
      <alignment vertical="top"/>
    </xf>
    <xf numFmtId="0" fontId="83" fillId="2" borderId="0" xfId="5" applyFont="1" applyFill="1" applyAlignment="1">
      <alignment horizontal="left" vertical="center"/>
    </xf>
    <xf numFmtId="0" fontId="83" fillId="2" borderId="0" xfId="5" applyFont="1" applyFill="1" applyAlignment="1">
      <alignment horizontal="left" vertical="top"/>
    </xf>
    <xf numFmtId="0" fontId="83" fillId="2" borderId="0" xfId="5" applyFont="1" applyFill="1" applyAlignment="1">
      <alignment horizontal="right" vertical="top"/>
    </xf>
    <xf numFmtId="0" fontId="69" fillId="2" borderId="16" xfId="5" applyFont="1" applyFill="1" applyBorder="1" applyAlignment="1">
      <alignment horizontal="left" vertical="top"/>
    </xf>
    <xf numFmtId="0" fontId="83" fillId="2" borderId="5" xfId="5" applyFont="1" applyFill="1" applyBorder="1" applyAlignment="1">
      <alignment horizontal="left" vertical="top"/>
    </xf>
    <xf numFmtId="0" fontId="69" fillId="2" borderId="15" xfId="5" applyFont="1" applyFill="1" applyBorder="1" applyAlignment="1">
      <alignment horizontal="left" vertical="top"/>
    </xf>
    <xf numFmtId="0" fontId="60" fillId="0" borderId="0" xfId="8" applyFont="1" applyAlignment="1">
      <alignment horizontal="left" vertical="top" wrapText="1"/>
    </xf>
    <xf numFmtId="0" fontId="6" fillId="3" borderId="7" xfId="0" applyFont="1" applyFill="1" applyBorder="1" applyAlignment="1">
      <alignment horizontal="center" vertical="center" shrinkToFit="1"/>
    </xf>
    <xf numFmtId="0" fontId="10" fillId="2" borderId="25" xfId="0" applyFont="1" applyFill="1" applyBorder="1" applyAlignment="1">
      <alignment vertical="top" shrinkToFit="1"/>
    </xf>
    <xf numFmtId="0" fontId="10" fillId="7" borderId="25" xfId="0" applyFont="1" applyFill="1" applyBorder="1" applyAlignment="1">
      <alignment vertical="top" shrinkToFit="1"/>
    </xf>
    <xf numFmtId="0" fontId="10" fillId="2" borderId="3" xfId="0" applyFont="1" applyFill="1" applyBorder="1" applyAlignment="1">
      <alignment vertical="top" shrinkToFit="1"/>
    </xf>
    <xf numFmtId="0" fontId="10" fillId="7" borderId="4" xfId="0" applyFont="1" applyFill="1" applyBorder="1" applyAlignment="1">
      <alignment vertical="top" shrinkToFit="1"/>
    </xf>
    <xf numFmtId="0" fontId="10" fillId="2" borderId="34" xfId="0" applyFont="1" applyFill="1" applyBorder="1" applyAlignment="1">
      <alignment vertical="top" wrapText="1"/>
    </xf>
    <xf numFmtId="0" fontId="25" fillId="2" borderId="34" xfId="0" applyFont="1" applyFill="1" applyBorder="1" applyAlignment="1">
      <alignment vertical="top"/>
    </xf>
    <xf numFmtId="0" fontId="84" fillId="2" borderId="34" xfId="0" applyFont="1" applyFill="1" applyBorder="1" applyAlignment="1">
      <alignment horizontal="left" vertical="top" shrinkToFit="1"/>
    </xf>
    <xf numFmtId="0" fontId="10" fillId="2" borderId="34" xfId="0" applyFont="1" applyFill="1" applyBorder="1" applyAlignment="1">
      <alignment horizontal="left" vertical="top" shrinkToFit="1"/>
    </xf>
    <xf numFmtId="0" fontId="18" fillId="0" borderId="0" xfId="0" applyFont="1" applyAlignment="1">
      <alignment horizontal="left" vertical="center"/>
    </xf>
    <xf numFmtId="0" fontId="18" fillId="0" borderId="0" xfId="0" applyFont="1" applyAlignment="1">
      <alignment vertical="center"/>
    </xf>
    <xf numFmtId="0" fontId="6"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4" xfId="0" applyFont="1" applyBorder="1" applyAlignment="1">
      <alignment vertical="center" wrapText="1"/>
    </xf>
    <xf numFmtId="0" fontId="19" fillId="0" borderId="17" xfId="11"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86" fillId="0" borderId="0" xfId="0" applyFont="1"/>
    <xf numFmtId="0" fontId="19" fillId="0" borderId="0" xfId="11" applyFont="1" applyAlignment="1">
      <alignment horizontal="center" vertical="center"/>
    </xf>
    <xf numFmtId="0" fontId="19" fillId="0" borderId="0" xfId="0" applyFont="1" applyAlignment="1">
      <alignment wrapText="1"/>
    </xf>
    <xf numFmtId="0" fontId="19" fillId="0" borderId="92" xfId="0" applyFont="1" applyBorder="1" applyAlignment="1">
      <alignment wrapText="1"/>
    </xf>
    <xf numFmtId="0" fontId="6" fillId="0" borderId="0" xfId="0" applyFont="1"/>
    <xf numFmtId="0" fontId="19" fillId="0" borderId="0" xfId="0" applyFont="1" applyAlignment="1">
      <alignment horizontal="center" wrapText="1"/>
    </xf>
    <xf numFmtId="0" fontId="19" fillId="0" borderId="92" xfId="0" applyFont="1" applyBorder="1" applyAlignment="1">
      <alignment horizontal="center" wrapText="1"/>
    </xf>
    <xf numFmtId="0" fontId="87" fillId="0" borderId="0" xfId="0" applyFont="1" applyAlignment="1">
      <alignment vertical="center"/>
    </xf>
    <xf numFmtId="0" fontId="19" fillId="0" borderId="16" xfId="11"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vertical="center"/>
    </xf>
    <xf numFmtId="0" fontId="19" fillId="0" borderId="5" xfId="11" applyFont="1" applyBorder="1" applyAlignment="1">
      <alignment horizontal="center" vertical="center"/>
    </xf>
    <xf numFmtId="0" fontId="19" fillId="0" borderId="5" xfId="0" applyFont="1" applyBorder="1" applyAlignment="1">
      <alignment horizontal="center" wrapText="1"/>
    </xf>
    <xf numFmtId="0" fontId="19" fillId="0" borderId="88" xfId="0" applyFont="1" applyBorder="1" applyAlignment="1">
      <alignment horizontal="center" wrapText="1"/>
    </xf>
    <xf numFmtId="0" fontId="19" fillId="0" borderId="0" xfId="0" applyFont="1"/>
    <xf numFmtId="0" fontId="6" fillId="0" borderId="0" xfId="0" applyFont="1" applyAlignment="1">
      <alignment horizontal="left" vertical="center"/>
    </xf>
    <xf numFmtId="0" fontId="19" fillId="0" borderId="0" xfId="0" applyFont="1" applyAlignment="1">
      <alignment vertical="center" wrapText="1"/>
    </xf>
    <xf numFmtId="0" fontId="19" fillId="0" borderId="0" xfId="0" applyFont="1" applyAlignment="1">
      <alignment horizontal="left" vertical="center" wrapText="1"/>
    </xf>
    <xf numFmtId="0" fontId="6" fillId="0" borderId="0" xfId="0" applyFont="1" applyAlignment="1">
      <alignment horizontal="left"/>
    </xf>
    <xf numFmtId="0" fontId="84" fillId="2" borderId="0" xfId="0" applyFont="1" applyFill="1" applyBorder="1" applyAlignment="1">
      <alignment horizontal="left" vertical="top" shrinkToFit="1"/>
    </xf>
    <xf numFmtId="49" fontId="39" fillId="0" borderId="0" xfId="2" applyNumberFormat="1" applyFont="1" applyAlignment="1">
      <alignment horizontal="left" vertical="top"/>
    </xf>
    <xf numFmtId="49" fontId="39" fillId="0" borderId="0" xfId="2" applyNumberFormat="1" applyFont="1" applyAlignment="1">
      <alignment horizontal="left" vertical="top" wrapText="1"/>
    </xf>
    <xf numFmtId="49" fontId="41" fillId="0" borderId="6" xfId="2" applyNumberFormat="1" applyFont="1" applyBorder="1" applyAlignment="1">
      <alignment horizontal="left" vertical="center"/>
    </xf>
    <xf numFmtId="49" fontId="39" fillId="0" borderId="0" xfId="2" applyNumberFormat="1" applyFont="1" applyFill="1" applyAlignment="1">
      <alignment horizontal="left" vertical="center"/>
    </xf>
    <xf numFmtId="0" fontId="25" fillId="2" borderId="25" xfId="0" applyFont="1" applyFill="1" applyBorder="1" applyAlignment="1">
      <alignment horizontal="center" vertical="top" wrapText="1"/>
    </xf>
    <xf numFmtId="0" fontId="25" fillId="2" borderId="28" xfId="0" applyFont="1" applyFill="1" applyBorder="1" applyAlignment="1">
      <alignment horizontal="center" vertical="top" wrapText="1"/>
    </xf>
    <xf numFmtId="0" fontId="10" fillId="2" borderId="4" xfId="0" applyFont="1" applyFill="1" applyBorder="1" applyAlignment="1">
      <alignment vertical="top" wrapText="1"/>
    </xf>
    <xf numFmtId="0" fontId="10" fillId="2" borderId="0" xfId="0" applyFont="1" applyFill="1" applyBorder="1" applyAlignment="1">
      <alignment vertical="top" wrapText="1"/>
    </xf>
    <xf numFmtId="0" fontId="10" fillId="2" borderId="5" xfId="0" applyFont="1" applyFill="1" applyBorder="1" applyAlignment="1">
      <alignment vertical="top" wrapText="1"/>
    </xf>
    <xf numFmtId="0" fontId="25" fillId="2" borderId="34" xfId="0" applyFont="1" applyFill="1" applyBorder="1" applyAlignment="1">
      <alignment vertical="top"/>
    </xf>
    <xf numFmtId="0" fontId="10" fillId="2" borderId="25" xfId="0" applyFont="1" applyFill="1" applyBorder="1" applyAlignment="1">
      <alignment vertical="top" wrapText="1"/>
    </xf>
    <xf numFmtId="0" fontId="10" fillId="2" borderId="34" xfId="0" applyFont="1" applyFill="1" applyBorder="1" applyAlignment="1">
      <alignment vertical="top" wrapText="1"/>
    </xf>
    <xf numFmtId="0" fontId="10" fillId="2" borderId="28" xfId="0" applyFont="1" applyFill="1" applyBorder="1" applyAlignment="1">
      <alignment vertical="top" wrapText="1"/>
    </xf>
    <xf numFmtId="0" fontId="25" fillId="2" borderId="34" xfId="0" applyFont="1" applyFill="1" applyBorder="1" applyAlignment="1">
      <alignment horizontal="center" vertical="top" wrapText="1"/>
    </xf>
    <xf numFmtId="0" fontId="10" fillId="2" borderId="3" xfId="0" applyFont="1" applyFill="1" applyBorder="1" applyAlignment="1">
      <alignment vertical="top" wrapText="1"/>
    </xf>
    <xf numFmtId="0" fontId="10" fillId="2" borderId="17" xfId="0" applyFont="1" applyFill="1" applyBorder="1" applyAlignment="1">
      <alignment vertical="top" wrapText="1"/>
    </xf>
    <xf numFmtId="0" fontId="10" fillId="2" borderId="16" xfId="0" applyFont="1" applyFill="1" applyBorder="1" applyAlignment="1">
      <alignment vertical="top" wrapText="1"/>
    </xf>
    <xf numFmtId="0" fontId="0" fillId="0" borderId="34" xfId="0" applyBorder="1" applyAlignment="1">
      <alignment vertical="top" wrapText="1"/>
    </xf>
    <xf numFmtId="0" fontId="10" fillId="2" borderId="34" xfId="0" applyFont="1" applyFill="1" applyBorder="1" applyAlignment="1">
      <alignment horizontal="left" vertical="top" wrapText="1"/>
    </xf>
    <xf numFmtId="0" fontId="0" fillId="2" borderId="28" xfId="0" applyFont="1" applyFill="1" applyBorder="1" applyAlignment="1">
      <alignment vertical="top" wrapText="1"/>
    </xf>
    <xf numFmtId="0" fontId="10" fillId="2" borderId="34" xfId="0" applyFont="1" applyFill="1" applyBorder="1" applyAlignment="1">
      <alignment vertical="top"/>
    </xf>
    <xf numFmtId="0" fontId="10" fillId="2" borderId="28" xfId="0" applyFont="1" applyFill="1" applyBorder="1" applyAlignment="1">
      <alignment vertical="top"/>
    </xf>
    <xf numFmtId="0" fontId="33" fillId="8" borderId="0" xfId="0" applyFont="1" applyFill="1" applyAlignment="1">
      <alignment vertical="top"/>
    </xf>
    <xf numFmtId="0" fontId="10" fillId="7" borderId="3" xfId="0" applyFont="1" applyFill="1" applyBorder="1" applyAlignment="1">
      <alignment vertical="top" wrapText="1"/>
    </xf>
    <xf numFmtId="0" fontId="10" fillId="7" borderId="17" xfId="0" applyFont="1" applyFill="1" applyBorder="1" applyAlignment="1">
      <alignment vertical="top" wrapText="1"/>
    </xf>
    <xf numFmtId="0" fontId="10" fillId="7" borderId="16" xfId="0" applyFont="1" applyFill="1" applyBorder="1" applyAlignment="1">
      <alignment vertical="top" wrapText="1"/>
    </xf>
    <xf numFmtId="0" fontId="25" fillId="7" borderId="25" xfId="0" applyFont="1" applyFill="1" applyBorder="1" applyAlignment="1">
      <alignment vertical="top" wrapText="1"/>
    </xf>
    <xf numFmtId="0" fontId="25" fillId="7" borderId="34" xfId="0" applyFont="1" applyFill="1" applyBorder="1" applyAlignment="1">
      <alignment vertical="top" wrapText="1"/>
    </xf>
    <xf numFmtId="0" fontId="0" fillId="7" borderId="34" xfId="0" applyFill="1" applyBorder="1" applyAlignment="1">
      <alignment vertical="top" wrapText="1"/>
    </xf>
    <xf numFmtId="0" fontId="10" fillId="7" borderId="25" xfId="0" applyFont="1" applyFill="1" applyBorder="1" applyAlignment="1">
      <alignment vertical="top" wrapText="1"/>
    </xf>
    <xf numFmtId="0" fontId="10" fillId="7" borderId="34" xfId="0" applyFont="1" applyFill="1" applyBorder="1" applyAlignment="1">
      <alignment vertical="top" wrapText="1"/>
    </xf>
    <xf numFmtId="0" fontId="10" fillId="7" borderId="28" xfId="0" applyFont="1" applyFill="1" applyBorder="1" applyAlignment="1">
      <alignment vertical="top" wrapText="1"/>
    </xf>
    <xf numFmtId="0" fontId="10" fillId="7" borderId="0" xfId="0" applyFont="1" applyFill="1" applyAlignment="1">
      <alignment vertical="top" wrapText="1"/>
    </xf>
    <xf numFmtId="0" fontId="0" fillId="7" borderId="28" xfId="0" applyFill="1" applyBorder="1" applyAlignment="1">
      <alignment vertical="top" wrapText="1"/>
    </xf>
    <xf numFmtId="0" fontId="10" fillId="7" borderId="4" xfId="0" applyFont="1" applyFill="1" applyBorder="1" applyAlignment="1">
      <alignment vertical="top" wrapText="1"/>
    </xf>
    <xf numFmtId="0" fontId="10" fillId="7" borderId="0" xfId="0" applyFont="1" applyFill="1" applyBorder="1" applyAlignment="1">
      <alignment vertical="top" wrapText="1"/>
    </xf>
    <xf numFmtId="0" fontId="10" fillId="7" borderId="5" xfId="0" applyFont="1" applyFill="1" applyBorder="1" applyAlignment="1">
      <alignment vertical="top" wrapText="1"/>
    </xf>
    <xf numFmtId="0" fontId="0" fillId="0" borderId="17" xfId="0" applyBorder="1" applyAlignment="1">
      <alignment vertical="top" wrapText="1"/>
    </xf>
    <xf numFmtId="0" fontId="0" fillId="0" borderId="16" xfId="0" applyFont="1" applyBorder="1" applyAlignment="1">
      <alignment vertical="top" wrapText="1"/>
    </xf>
    <xf numFmtId="0" fontId="25" fillId="2" borderId="17" xfId="0" applyFont="1" applyFill="1" applyBorder="1" applyAlignment="1">
      <alignment vertical="top" wrapText="1"/>
    </xf>
    <xf numFmtId="0" fontId="25" fillId="2" borderId="0" xfId="0" applyFont="1" applyFill="1" applyBorder="1" applyAlignment="1">
      <alignment vertical="top" wrapText="1"/>
    </xf>
    <xf numFmtId="0" fontId="25" fillId="2" borderId="27" xfId="0" applyFont="1" applyFill="1" applyBorder="1" applyAlignment="1">
      <alignment vertical="top" wrapText="1"/>
    </xf>
    <xf numFmtId="0" fontId="25" fillId="2" borderId="16" xfId="0" applyFont="1" applyFill="1" applyBorder="1" applyAlignment="1">
      <alignment vertical="top" wrapText="1"/>
    </xf>
    <xf numFmtId="0" fontId="25" fillId="2" borderId="1" xfId="0" applyFont="1" applyFill="1" applyBorder="1" applyAlignment="1">
      <alignment horizontal="center" vertical="top"/>
    </xf>
    <xf numFmtId="0" fontId="25" fillId="2" borderId="27" xfId="0" applyFont="1" applyFill="1" applyBorder="1" applyAlignment="1">
      <alignment horizontal="center" vertical="top"/>
    </xf>
    <xf numFmtId="0" fontId="25" fillId="2" borderId="25" xfId="0" applyFont="1" applyFill="1" applyBorder="1" applyAlignment="1">
      <alignment horizontal="center" vertical="top"/>
    </xf>
    <xf numFmtId="0" fontId="25" fillId="2" borderId="34" xfId="0" applyFont="1" applyFill="1" applyBorder="1" applyAlignment="1">
      <alignment horizontal="center" vertical="top"/>
    </xf>
    <xf numFmtId="0" fontId="25" fillId="2" borderId="28" xfId="0" applyFont="1" applyFill="1" applyBorder="1" applyAlignment="1">
      <alignment horizontal="center" vertical="top"/>
    </xf>
    <xf numFmtId="0" fontId="0" fillId="0" borderId="0" xfId="0" applyBorder="1" applyAlignment="1">
      <alignment vertical="top" wrapText="1"/>
    </xf>
    <xf numFmtId="0" fontId="0" fillId="0" borderId="2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0" fontId="0" fillId="0" borderId="15" xfId="0" applyBorder="1" applyAlignment="1">
      <alignment vertical="top" wrapText="1"/>
    </xf>
    <xf numFmtId="0" fontId="32" fillId="7" borderId="34" xfId="0" applyFont="1" applyFill="1" applyBorder="1" applyAlignment="1">
      <alignment vertical="top" wrapText="1"/>
    </xf>
    <xf numFmtId="0" fontId="32" fillId="7" borderId="28" xfId="0" applyFont="1" applyFill="1" applyBorder="1" applyAlignment="1">
      <alignment vertical="top" wrapText="1"/>
    </xf>
    <xf numFmtId="0" fontId="10" fillId="2" borderId="6" xfId="0" applyFont="1" applyFill="1" applyBorder="1" applyAlignment="1">
      <alignment vertical="top" wrapText="1"/>
    </xf>
    <xf numFmtId="0" fontId="0" fillId="2" borderId="6" xfId="0" applyFill="1" applyBorder="1" applyAlignment="1">
      <alignment vertical="top" wrapText="1"/>
    </xf>
    <xf numFmtId="0" fontId="25" fillId="2" borderId="0" xfId="0" applyFont="1" applyFill="1" applyBorder="1" applyAlignment="1">
      <alignment horizontal="left" vertical="top" wrapText="1"/>
    </xf>
    <xf numFmtId="0" fontId="25" fillId="2" borderId="8" xfId="0" applyFont="1" applyFill="1" applyBorder="1" applyAlignment="1">
      <alignment vertical="top" wrapText="1"/>
    </xf>
    <xf numFmtId="0" fontId="10" fillId="2" borderId="7" xfId="0" applyFont="1" applyFill="1" applyBorder="1" applyAlignment="1">
      <alignment horizontal="left" vertical="top" wrapText="1"/>
    </xf>
    <xf numFmtId="0" fontId="0" fillId="2" borderId="7" xfId="0" applyFill="1" applyBorder="1" applyAlignment="1">
      <alignment vertical="top" wrapText="1"/>
    </xf>
    <xf numFmtId="0" fontId="15" fillId="2" borderId="0" xfId="0" applyFont="1" applyFill="1" applyAlignment="1">
      <alignment vertical="top" wrapText="1"/>
    </xf>
    <xf numFmtId="49" fontId="41" fillId="0" borderId="6" xfId="3" applyNumberFormat="1" applyFont="1" applyBorder="1" applyAlignment="1">
      <alignment horizontal="left" vertical="center"/>
    </xf>
    <xf numFmtId="49" fontId="41" fillId="0" borderId="7" xfId="3" applyNumberFormat="1" applyFont="1" applyBorder="1" applyAlignment="1">
      <alignment horizontal="left" vertical="center"/>
    </xf>
    <xf numFmtId="49" fontId="41" fillId="0" borderId="8" xfId="3" applyNumberFormat="1" applyFont="1" applyBorder="1" applyAlignment="1">
      <alignment horizontal="left" vertical="center"/>
    </xf>
    <xf numFmtId="49" fontId="39" fillId="0" borderId="0" xfId="2" applyNumberFormat="1" applyFont="1" applyAlignment="1">
      <alignment horizontal="center" vertical="center"/>
    </xf>
    <xf numFmtId="177" fontId="39" fillId="0" borderId="0" xfId="2" applyNumberFormat="1" applyFont="1" applyAlignment="1">
      <alignment horizontal="center" vertical="center"/>
    </xf>
    <xf numFmtId="0" fontId="41" fillId="2" borderId="0" xfId="2" applyFont="1" applyFill="1" applyAlignment="1">
      <alignment horizontal="left" vertical="center" wrapText="1"/>
    </xf>
    <xf numFmtId="0" fontId="39" fillId="2" borderId="0" xfId="2" applyFont="1" applyFill="1" applyAlignment="1">
      <alignment horizontal="center" vertical="center"/>
    </xf>
    <xf numFmtId="49" fontId="39" fillId="0" borderId="0" xfId="2" applyNumberFormat="1" applyFont="1" applyAlignment="1">
      <alignment horizontal="left" vertical="top"/>
    </xf>
    <xf numFmtId="49" fontId="39" fillId="0" borderId="0" xfId="2" applyNumberFormat="1" applyFont="1" applyAlignment="1">
      <alignment horizontal="left" vertical="top" wrapText="1"/>
    </xf>
    <xf numFmtId="20" fontId="39" fillId="0" borderId="0" xfId="2" applyNumberFormat="1" applyFont="1" applyAlignment="1">
      <alignment horizontal="left" vertical="top" wrapText="1"/>
    </xf>
    <xf numFmtId="49" fontId="41" fillId="0" borderId="3" xfId="2" applyNumberFormat="1" applyFont="1" applyBorder="1" applyAlignment="1">
      <alignment horizontal="center" vertical="center"/>
    </xf>
    <xf numFmtId="49" fontId="41" fillId="0" borderId="4" xfId="2" applyNumberFormat="1" applyFont="1" applyBorder="1" applyAlignment="1">
      <alignment horizontal="center" vertical="center"/>
    </xf>
    <xf numFmtId="49" fontId="41" fillId="0" borderId="1" xfId="2" applyNumberFormat="1" applyFont="1" applyBorder="1" applyAlignment="1">
      <alignment horizontal="center" vertical="center"/>
    </xf>
    <xf numFmtId="49" fontId="41" fillId="0" borderId="17" xfId="2" applyNumberFormat="1" applyFont="1" applyBorder="1" applyAlignment="1">
      <alignment horizontal="center" vertical="center"/>
    </xf>
    <xf numFmtId="49" fontId="41" fillId="0" borderId="0" xfId="2" applyNumberFormat="1" applyFont="1" applyBorder="1" applyAlignment="1">
      <alignment horizontal="center" vertical="center"/>
    </xf>
    <xf numFmtId="49" fontId="41" fillId="0" borderId="27" xfId="2" applyNumberFormat="1" applyFont="1" applyBorder="1" applyAlignment="1">
      <alignment horizontal="center" vertical="center"/>
    </xf>
    <xf numFmtId="49" fontId="41" fillId="0" borderId="16" xfId="2" applyNumberFormat="1" applyFont="1" applyBorder="1" applyAlignment="1">
      <alignment horizontal="center" vertical="center"/>
    </xf>
    <xf numFmtId="49" fontId="41" fillId="0" borderId="5" xfId="2" applyNumberFormat="1" applyFont="1" applyBorder="1" applyAlignment="1">
      <alignment horizontal="center" vertical="center"/>
    </xf>
    <xf numFmtId="49" fontId="41" fillId="0" borderId="15" xfId="2" applyNumberFormat="1" applyFont="1" applyBorder="1" applyAlignment="1">
      <alignment horizontal="center" vertical="center"/>
    </xf>
    <xf numFmtId="49" fontId="41" fillId="0" borderId="3" xfId="3" applyNumberFormat="1" applyFont="1" applyBorder="1" applyAlignment="1">
      <alignment horizontal="left" vertical="center"/>
    </xf>
    <xf numFmtId="49" fontId="41" fillId="0" borderId="4" xfId="3" applyNumberFormat="1" applyFont="1" applyBorder="1" applyAlignment="1">
      <alignment horizontal="left" vertical="center"/>
    </xf>
    <xf numFmtId="49" fontId="41" fillId="0" borderId="4" xfId="2" applyNumberFormat="1" applyFont="1" applyBorder="1" applyAlignment="1">
      <alignment horizontal="left" vertical="center" wrapText="1"/>
    </xf>
    <xf numFmtId="49" fontId="41" fillId="0" borderId="1" xfId="2" applyNumberFormat="1" applyFont="1" applyBorder="1" applyAlignment="1">
      <alignment horizontal="left" vertical="center" wrapText="1"/>
    </xf>
    <xf numFmtId="49" fontId="41" fillId="0" borderId="5" xfId="2" applyNumberFormat="1" applyFont="1" applyBorder="1" applyAlignment="1">
      <alignment horizontal="left" vertical="center" wrapText="1"/>
    </xf>
    <xf numFmtId="49" fontId="41" fillId="0" borderId="15" xfId="2" applyNumberFormat="1" applyFont="1" applyBorder="1" applyAlignment="1">
      <alignment horizontal="left" vertical="center" wrapText="1"/>
    </xf>
    <xf numFmtId="49" fontId="41" fillId="0" borderId="16" xfId="3" applyNumberFormat="1" applyFont="1" applyBorder="1" applyAlignment="1">
      <alignment horizontal="center" vertical="top"/>
    </xf>
    <xf numFmtId="49" fontId="41" fillId="0" borderId="5" xfId="3" applyNumberFormat="1" applyFont="1" applyBorder="1" applyAlignment="1">
      <alignment horizontal="center" vertical="top"/>
    </xf>
    <xf numFmtId="49" fontId="41" fillId="0" borderId="1" xfId="3" applyNumberFormat="1" applyFont="1" applyBorder="1" applyAlignment="1">
      <alignment horizontal="left" vertical="center"/>
    </xf>
    <xf numFmtId="49" fontId="41" fillId="0" borderId="17" xfId="3" applyNumberFormat="1" applyFont="1" applyBorder="1" applyAlignment="1">
      <alignment horizontal="left" vertical="center" wrapText="1"/>
    </xf>
    <xf numFmtId="49" fontId="41" fillId="0" borderId="0" xfId="3" applyNumberFormat="1" applyFont="1" applyAlignment="1">
      <alignment horizontal="left" vertical="center" wrapText="1"/>
    </xf>
    <xf numFmtId="49" fontId="41" fillId="0" borderId="27" xfId="3" applyNumberFormat="1" applyFont="1" applyBorder="1" applyAlignment="1">
      <alignment horizontal="left" vertical="center" wrapText="1"/>
    </xf>
    <xf numFmtId="49" fontId="41" fillId="0" borderId="16" xfId="3" applyNumberFormat="1" applyFont="1" applyBorder="1" applyAlignment="1">
      <alignment horizontal="left" vertical="center" wrapText="1"/>
    </xf>
    <xf numFmtId="49" fontId="41" fillId="0" borderId="5" xfId="3" applyNumberFormat="1" applyFont="1" applyBorder="1" applyAlignment="1">
      <alignment horizontal="left" vertical="center" wrapText="1"/>
    </xf>
    <xf numFmtId="49" fontId="41" fillId="0" borderId="15" xfId="3" applyNumberFormat="1" applyFont="1" applyBorder="1" applyAlignment="1">
      <alignment horizontal="left" vertical="center" wrapText="1"/>
    </xf>
    <xf numFmtId="49" fontId="41" fillId="0" borderId="6" xfId="2" applyNumberFormat="1" applyFont="1" applyBorder="1" applyAlignment="1">
      <alignment horizontal="center" vertical="center"/>
    </xf>
    <xf numFmtId="49" fontId="41" fillId="0" borderId="7" xfId="2" applyNumberFormat="1" applyFont="1" applyBorder="1" applyAlignment="1">
      <alignment horizontal="center" vertical="center"/>
    </xf>
    <xf numFmtId="49" fontId="41" fillId="0" borderId="8" xfId="2" applyNumberFormat="1" applyFont="1" applyBorder="1" applyAlignment="1">
      <alignment horizontal="center" vertical="center"/>
    </xf>
    <xf numFmtId="49" fontId="41" fillId="0" borderId="6" xfId="2" applyNumberFormat="1" applyFont="1" applyBorder="1" applyAlignment="1">
      <alignment horizontal="left" vertical="center" wrapText="1"/>
    </xf>
    <xf numFmtId="49" fontId="41" fillId="0" borderId="7" xfId="2" applyNumberFormat="1" applyFont="1" applyBorder="1" applyAlignment="1">
      <alignment horizontal="left" vertical="center" wrapText="1"/>
    </xf>
    <xf numFmtId="49" fontId="41" fillId="0" borderId="8" xfId="2" applyNumberFormat="1" applyFont="1" applyBorder="1" applyAlignment="1">
      <alignment horizontal="left" vertical="center" wrapText="1"/>
    </xf>
    <xf numFmtId="49" fontId="41" fillId="2" borderId="3" xfId="2" applyNumberFormat="1" applyFont="1" applyFill="1" applyBorder="1" applyAlignment="1">
      <alignment horizontal="center" vertical="center"/>
    </xf>
    <xf numFmtId="49" fontId="41" fillId="2" borderId="1" xfId="2" applyNumberFormat="1" applyFont="1" applyFill="1" applyBorder="1" applyAlignment="1">
      <alignment horizontal="center" vertical="center"/>
    </xf>
    <xf numFmtId="49" fontId="41" fillId="0" borderId="17" xfId="2" applyNumberFormat="1" applyFont="1" applyBorder="1" applyAlignment="1">
      <alignment horizontal="left" vertical="center" wrapText="1"/>
    </xf>
    <xf numFmtId="49" fontId="41" fillId="0" borderId="0" xfId="2" applyNumberFormat="1" applyFont="1" applyBorder="1" applyAlignment="1">
      <alignment horizontal="left" vertical="center" wrapText="1"/>
    </xf>
    <xf numFmtId="49" fontId="41" fillId="0" borderId="27" xfId="2" applyNumberFormat="1" applyFont="1" applyBorder="1" applyAlignment="1">
      <alignment horizontal="left" vertical="center" wrapText="1"/>
    </xf>
    <xf numFmtId="49" fontId="41" fillId="0" borderId="6" xfId="2" applyNumberFormat="1" applyFont="1" applyBorder="1" applyAlignment="1">
      <alignment horizontal="left" vertical="center" shrinkToFit="1"/>
    </xf>
    <xf numFmtId="49" fontId="41" fillId="0" borderId="7" xfId="2" applyNumberFormat="1" applyFont="1" applyBorder="1" applyAlignment="1">
      <alignment horizontal="left" vertical="center" shrinkToFit="1"/>
    </xf>
    <xf numFmtId="49" fontId="41" fillId="0" borderId="8" xfId="2" applyNumberFormat="1" applyFont="1" applyBorder="1" applyAlignment="1">
      <alignment horizontal="left" vertical="center" shrinkToFit="1"/>
    </xf>
    <xf numFmtId="49" fontId="41" fillId="0" borderId="4" xfId="2" applyNumberFormat="1" applyFont="1" applyBorder="1" applyAlignment="1">
      <alignment horizontal="center" vertical="top" wrapText="1"/>
    </xf>
    <xf numFmtId="49" fontId="41" fillId="0" borderId="0" xfId="2" applyNumberFormat="1" applyFont="1" applyBorder="1" applyAlignment="1">
      <alignment horizontal="center" vertical="top" wrapText="1"/>
    </xf>
    <xf numFmtId="49" fontId="41" fillId="0" borderId="4" xfId="2" applyNumberFormat="1" applyFont="1" applyBorder="1" applyAlignment="1">
      <alignment horizontal="justify" vertical="top" wrapText="1"/>
    </xf>
    <xf numFmtId="49" fontId="41" fillId="0" borderId="0" xfId="2" applyNumberFormat="1" applyFont="1" applyBorder="1" applyAlignment="1">
      <alignment horizontal="justify" vertical="top" wrapText="1"/>
    </xf>
    <xf numFmtId="49" fontId="41" fillId="0" borderId="16" xfId="2" applyNumberFormat="1" applyFont="1" applyBorder="1" applyAlignment="1">
      <alignment horizontal="left" vertical="center" wrapText="1"/>
    </xf>
    <xf numFmtId="49" fontId="39" fillId="9" borderId="0" xfId="2" applyNumberFormat="1" applyFont="1" applyFill="1" applyAlignment="1">
      <alignment horizontal="left" vertical="center"/>
    </xf>
    <xf numFmtId="49" fontId="41" fillId="0" borderId="3" xfId="2" applyNumberFormat="1" applyFont="1" applyBorder="1" applyAlignment="1">
      <alignment horizontal="left" vertical="center"/>
    </xf>
    <xf numFmtId="49" fontId="41" fillId="0" borderId="4" xfId="2" applyNumberFormat="1" applyFont="1" applyBorder="1" applyAlignment="1">
      <alignment horizontal="left" vertical="center"/>
    </xf>
    <xf numFmtId="49" fontId="41" fillId="0" borderId="1" xfId="2" applyNumberFormat="1" applyFont="1" applyBorder="1" applyAlignment="1">
      <alignment horizontal="left" vertical="center"/>
    </xf>
    <xf numFmtId="49" fontId="41" fillId="0" borderId="17" xfId="2" applyNumberFormat="1" applyFont="1" applyBorder="1" applyAlignment="1">
      <alignment horizontal="left" vertical="center"/>
    </xf>
    <xf numFmtId="49" fontId="41" fillId="0" borderId="0" xfId="2" applyNumberFormat="1" applyFont="1" applyBorder="1" applyAlignment="1">
      <alignment horizontal="left" vertical="center"/>
    </xf>
    <xf numFmtId="49" fontId="41" fillId="0" borderId="27" xfId="2" applyNumberFormat="1" applyFont="1" applyBorder="1" applyAlignment="1">
      <alignment horizontal="left" vertical="center"/>
    </xf>
    <xf numFmtId="49" fontId="41" fillId="0" borderId="16" xfId="2" applyNumberFormat="1" applyFont="1" applyBorder="1" applyAlignment="1">
      <alignment horizontal="left" vertical="center"/>
    </xf>
    <xf numFmtId="49" fontId="41" fillId="0" borderId="5" xfId="2" applyNumberFormat="1" applyFont="1" applyBorder="1" applyAlignment="1">
      <alignment horizontal="left" vertical="center"/>
    </xf>
    <xf numFmtId="49" fontId="41" fillId="0" borderId="15" xfId="2" applyNumberFormat="1" applyFont="1" applyBorder="1" applyAlignment="1">
      <alignment horizontal="left" vertical="center"/>
    </xf>
    <xf numFmtId="49" fontId="41" fillId="0" borderId="3" xfId="3" applyNumberFormat="1" applyFont="1" applyBorder="1" applyAlignment="1">
      <alignment horizontal="left" vertical="top"/>
    </xf>
    <xf numFmtId="49" fontId="41" fillId="0" borderId="4" xfId="3" applyNumberFormat="1" applyFont="1" applyBorder="1" applyAlignment="1">
      <alignment horizontal="left" vertical="top"/>
    </xf>
    <xf numFmtId="49" fontId="41" fillId="0" borderId="16" xfId="3" applyNumberFormat="1" applyFont="1" applyBorder="1" applyAlignment="1">
      <alignment horizontal="left" vertical="top"/>
    </xf>
    <xf numFmtId="49" fontId="41" fillId="0" borderId="5" xfId="3" applyNumberFormat="1" applyFont="1" applyBorder="1" applyAlignment="1">
      <alignment horizontal="left" vertical="top"/>
    </xf>
    <xf numFmtId="49" fontId="41" fillId="0" borderId="4" xfId="3" applyNumberFormat="1" applyFont="1" applyBorder="1" applyAlignment="1">
      <alignment horizontal="left" vertical="center" wrapText="1"/>
    </xf>
    <xf numFmtId="49" fontId="41" fillId="0" borderId="1" xfId="3" applyNumberFormat="1" applyFont="1" applyBorder="1" applyAlignment="1">
      <alignment horizontal="left" vertical="center" wrapText="1"/>
    </xf>
    <xf numFmtId="49" fontId="41" fillId="0" borderId="2" xfId="2" applyNumberFormat="1" applyFont="1" applyBorder="1" applyAlignment="1">
      <alignment horizontal="center" vertical="center"/>
    </xf>
    <xf numFmtId="49" fontId="41" fillId="2" borderId="2" xfId="2" applyNumberFormat="1" applyFont="1" applyFill="1" applyBorder="1" applyAlignment="1">
      <alignment horizontal="center" vertical="center"/>
    </xf>
    <xf numFmtId="49" fontId="41" fillId="0" borderId="2" xfId="2" applyNumberFormat="1" applyFont="1" applyBorder="1" applyAlignment="1">
      <alignment horizontal="left" vertical="center"/>
    </xf>
    <xf numFmtId="49" fontId="41" fillId="2" borderId="2" xfId="2" applyNumberFormat="1" applyFont="1" applyFill="1" applyBorder="1" applyAlignment="1">
      <alignment horizontal="left" vertical="center"/>
    </xf>
    <xf numFmtId="49" fontId="41" fillId="0" borderId="2" xfId="2" applyNumberFormat="1" applyFont="1" applyBorder="1" applyAlignment="1">
      <alignment horizontal="left" vertical="center" wrapText="1"/>
    </xf>
    <xf numFmtId="49" fontId="41" fillId="0" borderId="6" xfId="2" applyNumberFormat="1" applyFont="1" applyBorder="1" applyAlignment="1">
      <alignment horizontal="left" vertical="center"/>
    </xf>
    <xf numFmtId="49" fontId="41" fillId="0" borderId="7" xfId="2" applyNumberFormat="1" applyFont="1" applyBorder="1" applyAlignment="1">
      <alignment horizontal="left" vertical="center"/>
    </xf>
    <xf numFmtId="49" fontId="41" fillId="0" borderId="8" xfId="2" applyNumberFormat="1" applyFont="1" applyBorder="1" applyAlignment="1">
      <alignment horizontal="left" vertical="center"/>
    </xf>
    <xf numFmtId="49" fontId="41" fillId="0" borderId="3" xfId="2" applyNumberFormat="1" applyFont="1" applyBorder="1" applyAlignment="1">
      <alignment horizontal="left" vertical="center" wrapText="1"/>
    </xf>
    <xf numFmtId="49" fontId="41" fillId="2" borderId="17" xfId="2" applyNumberFormat="1" applyFont="1" applyFill="1" applyBorder="1" applyAlignment="1">
      <alignment horizontal="left" vertical="center"/>
    </xf>
    <xf numFmtId="49" fontId="41" fillId="2" borderId="0" xfId="2" applyNumberFormat="1" applyFont="1" applyFill="1" applyBorder="1" applyAlignment="1">
      <alignment horizontal="left" vertical="center"/>
    </xf>
    <xf numFmtId="49" fontId="41" fillId="0" borderId="3" xfId="2" applyNumberFormat="1" applyFont="1" applyBorder="1" applyAlignment="1">
      <alignment horizontal="left" vertical="top"/>
    </xf>
    <xf numFmtId="49" fontId="41" fillId="0" borderId="4" xfId="2" applyNumberFormat="1" applyFont="1" applyBorder="1" applyAlignment="1">
      <alignment horizontal="left" vertical="top"/>
    </xf>
    <xf numFmtId="49" fontId="41" fillId="0" borderId="16" xfId="2" applyNumberFormat="1" applyFont="1" applyBorder="1" applyAlignment="1">
      <alignment horizontal="left" vertical="top"/>
    </xf>
    <xf numFmtId="49" fontId="41" fillId="0" borderId="5" xfId="2" applyNumberFormat="1" applyFont="1" applyBorder="1" applyAlignment="1">
      <alignment horizontal="left" vertical="top"/>
    </xf>
    <xf numFmtId="49" fontId="41" fillId="0" borderId="4" xfId="2" applyNumberFormat="1" applyFont="1" applyBorder="1" applyAlignment="1">
      <alignment horizontal="center" vertical="center" wrapText="1"/>
    </xf>
    <xf numFmtId="49" fontId="41" fillId="0" borderId="1" xfId="2" applyNumberFormat="1" applyFont="1" applyBorder="1" applyAlignment="1">
      <alignment horizontal="center" vertical="center" wrapText="1"/>
    </xf>
    <xf numFmtId="49" fontId="41" fillId="0" borderId="5" xfId="2" applyNumberFormat="1" applyFont="1" applyBorder="1" applyAlignment="1">
      <alignment horizontal="center" vertical="center" wrapText="1"/>
    </xf>
    <xf numFmtId="49" fontId="41" fillId="0" borderId="15" xfId="2" applyNumberFormat="1" applyFont="1" applyBorder="1" applyAlignment="1">
      <alignment horizontal="center" vertical="center" wrapText="1"/>
    </xf>
    <xf numFmtId="49" fontId="48" fillId="2" borderId="130" xfId="5" applyNumberFormat="1" applyFont="1" applyFill="1" applyBorder="1" applyAlignment="1">
      <alignment horizontal="center" vertical="center" wrapText="1"/>
    </xf>
    <xf numFmtId="0" fontId="48" fillId="2" borderId="130" xfId="5" applyFont="1" applyFill="1" applyBorder="1" applyAlignment="1">
      <alignment horizontal="left" vertical="center" wrapText="1"/>
    </xf>
    <xf numFmtId="0" fontId="48" fillId="2" borderId="133" xfId="5" applyFont="1" applyFill="1" applyBorder="1" applyAlignment="1">
      <alignment horizontal="left" vertical="center" wrapText="1"/>
    </xf>
    <xf numFmtId="0" fontId="41" fillId="2" borderId="17" xfId="3" applyFont="1" applyFill="1" applyBorder="1" applyAlignment="1">
      <alignment horizontal="left" vertical="center" wrapText="1"/>
    </xf>
    <xf numFmtId="0" fontId="41" fillId="2" borderId="0" xfId="3" applyFont="1" applyFill="1" applyAlignment="1">
      <alignment horizontal="left" vertical="center" wrapText="1"/>
    </xf>
    <xf numFmtId="0" fontId="41" fillId="2" borderId="92" xfId="3" applyFont="1" applyFill="1" applyBorder="1" applyAlignment="1">
      <alignment horizontal="left" vertical="center" wrapText="1"/>
    </xf>
    <xf numFmtId="0" fontId="48" fillId="2" borderId="119" xfId="5" applyFont="1" applyFill="1" applyBorder="1" applyAlignment="1">
      <alignment horizontal="left" vertical="center" wrapText="1"/>
    </xf>
    <xf numFmtId="0" fontId="48" fillId="2" borderId="120" xfId="5" applyFont="1" applyFill="1" applyBorder="1" applyAlignment="1">
      <alignment horizontal="left" vertical="center" wrapText="1"/>
    </xf>
    <xf numFmtId="0" fontId="48" fillId="2" borderId="123" xfId="5" applyFont="1" applyFill="1" applyBorder="1" applyAlignment="1">
      <alignment horizontal="left" vertical="center" wrapText="1"/>
    </xf>
    <xf numFmtId="0" fontId="53" fillId="2" borderId="0" xfId="5" applyFont="1" applyFill="1" applyAlignment="1">
      <alignment horizontal="left" vertical="top"/>
    </xf>
    <xf numFmtId="0" fontId="48" fillId="2" borderId="113" xfId="5" applyFont="1" applyFill="1" applyBorder="1" applyAlignment="1">
      <alignment horizontal="center" vertical="center" textRotation="255" wrapText="1"/>
    </xf>
    <xf numFmtId="0" fontId="48" fillId="2" borderId="82" xfId="5" applyFont="1" applyFill="1" applyBorder="1" applyAlignment="1">
      <alignment horizontal="center" vertical="center" textRotation="255" wrapText="1"/>
    </xf>
    <xf numFmtId="0" fontId="48" fillId="2" borderId="104" xfId="5" applyFont="1" applyFill="1" applyBorder="1" applyAlignment="1">
      <alignment horizontal="center" vertical="center" textRotation="255" wrapText="1"/>
    </xf>
    <xf numFmtId="0" fontId="48" fillId="2" borderId="0" xfId="5" applyFont="1" applyFill="1" applyAlignment="1">
      <alignment horizontal="center" vertical="center" textRotation="255" wrapText="1"/>
    </xf>
    <xf numFmtId="0" fontId="48" fillId="2" borderId="137" xfId="5" applyFont="1" applyFill="1" applyBorder="1" applyAlignment="1">
      <alignment horizontal="center" vertical="center" textRotation="255" wrapText="1"/>
    </xf>
    <xf numFmtId="0" fontId="48" fillId="2" borderId="120" xfId="5" applyFont="1" applyFill="1" applyBorder="1" applyAlignment="1">
      <alignment horizontal="center" vertical="center" textRotation="255" wrapText="1"/>
    </xf>
    <xf numFmtId="0" fontId="48" fillId="2" borderId="84" xfId="5" applyFont="1" applyFill="1" applyBorder="1" applyAlignment="1">
      <alignment horizontal="center" vertical="top"/>
    </xf>
    <xf numFmtId="0" fontId="48" fillId="2" borderId="85" xfId="5" applyFont="1" applyFill="1" applyBorder="1" applyAlignment="1">
      <alignment horizontal="center" vertical="top"/>
    </xf>
    <xf numFmtId="0" fontId="59" fillId="2" borderId="84" xfId="5" applyFont="1" applyFill="1" applyBorder="1" applyAlignment="1">
      <alignment horizontal="left" vertical="top"/>
    </xf>
    <xf numFmtId="0" fontId="59" fillId="2" borderId="85" xfId="5" applyFont="1" applyFill="1" applyBorder="1" applyAlignment="1">
      <alignment horizontal="left" vertical="top"/>
    </xf>
    <xf numFmtId="0" fontId="59" fillId="2" borderId="86" xfId="5" applyFont="1" applyFill="1" applyBorder="1" applyAlignment="1">
      <alignment horizontal="left" vertical="top"/>
    </xf>
    <xf numFmtId="0" fontId="48" fillId="2" borderId="119" xfId="5" applyFont="1" applyFill="1" applyBorder="1" applyAlignment="1">
      <alignment horizontal="center" vertical="center" wrapText="1"/>
    </xf>
    <xf numFmtId="0" fontId="48" fillId="2" borderId="120" xfId="5" applyFont="1" applyFill="1" applyBorder="1" applyAlignment="1">
      <alignment horizontal="center" vertical="center" wrapText="1"/>
    </xf>
    <xf numFmtId="0" fontId="48" fillId="2" borderId="122" xfId="5" applyFont="1" applyFill="1" applyBorder="1" applyAlignment="1">
      <alignment horizontal="left" vertical="center" wrapText="1"/>
    </xf>
    <xf numFmtId="0" fontId="48" fillId="2" borderId="124" xfId="5" applyFont="1" applyFill="1" applyBorder="1" applyAlignment="1">
      <alignment horizontal="center" vertical="center" wrapText="1"/>
    </xf>
    <xf numFmtId="0" fontId="48" fillId="2" borderId="125" xfId="5" applyFont="1" applyFill="1" applyBorder="1" applyAlignment="1">
      <alignment horizontal="center" vertical="center" wrapText="1"/>
    </xf>
    <xf numFmtId="0" fontId="48" fillId="2" borderId="127" xfId="5" applyFont="1" applyFill="1" applyBorder="1" applyAlignment="1">
      <alignment horizontal="left" vertical="center" wrapText="1"/>
    </xf>
    <xf numFmtId="0" fontId="48" fillId="2" borderId="125" xfId="5" applyFont="1" applyFill="1" applyBorder="1" applyAlignment="1">
      <alignment horizontal="left" vertical="center" wrapText="1"/>
    </xf>
    <xf numFmtId="0" fontId="48" fillId="2" borderId="128" xfId="5" applyFont="1" applyFill="1" applyBorder="1" applyAlignment="1">
      <alignment horizontal="left" vertical="center" wrapText="1"/>
    </xf>
    <xf numFmtId="0" fontId="48" fillId="2" borderId="129" xfId="5" applyFont="1" applyFill="1" applyBorder="1" applyAlignment="1">
      <alignment horizontal="center" vertical="center" wrapText="1"/>
    </xf>
    <xf numFmtId="0" fontId="48" fillId="2" borderId="143" xfId="5" applyFont="1" applyFill="1" applyBorder="1" applyAlignment="1">
      <alignment horizontal="center" vertical="center" wrapText="1"/>
    </xf>
    <xf numFmtId="0" fontId="48" fillId="2" borderId="134" xfId="5" applyFont="1" applyFill="1" applyBorder="1" applyAlignment="1">
      <alignment horizontal="center" vertical="center" wrapText="1"/>
    </xf>
    <xf numFmtId="0" fontId="48" fillId="2" borderId="144" xfId="5" applyFont="1" applyFill="1" applyBorder="1" applyAlignment="1">
      <alignment horizontal="center" vertical="center" wrapText="1"/>
    </xf>
    <xf numFmtId="0" fontId="48" fillId="2" borderId="152" xfId="5" applyFont="1" applyFill="1" applyBorder="1" applyAlignment="1">
      <alignment horizontal="center" vertical="center" wrapText="1"/>
    </xf>
    <xf numFmtId="0" fontId="48" fillId="2" borderId="130" xfId="5" applyFont="1" applyFill="1" applyBorder="1" applyAlignment="1">
      <alignment horizontal="center" vertical="center" wrapText="1"/>
    </xf>
    <xf numFmtId="178" fontId="48" fillId="2" borderId="129" xfId="5" applyNumberFormat="1" applyFont="1" applyFill="1" applyBorder="1" applyAlignment="1">
      <alignment horizontal="left" vertical="center" wrapText="1"/>
    </xf>
    <xf numFmtId="178" fontId="48" fillId="2" borderId="130" xfId="5" applyNumberFormat="1" applyFont="1" applyFill="1" applyBorder="1" applyAlignment="1">
      <alignment horizontal="left" vertical="center" wrapText="1"/>
    </xf>
    <xf numFmtId="0" fontId="48" fillId="2" borderId="142" xfId="5" applyFont="1" applyFill="1" applyBorder="1" applyAlignment="1">
      <alignment horizontal="center" vertical="center" wrapText="1"/>
    </xf>
    <xf numFmtId="49" fontId="48" fillId="2" borderId="124" xfId="5" applyNumberFormat="1" applyFont="1" applyFill="1" applyBorder="1" applyAlignment="1">
      <alignment horizontal="left" vertical="center" wrapText="1"/>
    </xf>
    <xf numFmtId="49" fontId="48" fillId="2" borderId="125" xfId="5" applyNumberFormat="1" applyFont="1" applyFill="1" applyBorder="1" applyAlignment="1">
      <alignment horizontal="left" vertical="center" wrapText="1"/>
    </xf>
    <xf numFmtId="49" fontId="48" fillId="2" borderId="125" xfId="5" applyNumberFormat="1" applyFont="1" applyFill="1" applyBorder="1" applyAlignment="1">
      <alignment horizontal="center" vertical="center" wrapText="1"/>
    </xf>
    <xf numFmtId="49" fontId="48" fillId="2" borderId="142" xfId="5" applyNumberFormat="1" applyFont="1" applyFill="1" applyBorder="1" applyAlignment="1">
      <alignment horizontal="center" vertical="center" wrapText="1"/>
    </xf>
    <xf numFmtId="49" fontId="48" fillId="2" borderId="128" xfId="5" applyNumberFormat="1" applyFont="1" applyFill="1" applyBorder="1" applyAlignment="1">
      <alignment horizontal="left" vertical="center" wrapText="1"/>
    </xf>
    <xf numFmtId="49" fontId="48" fillId="2" borderId="129" xfId="5" applyNumberFormat="1" applyFont="1" applyFill="1" applyBorder="1" applyAlignment="1">
      <alignment horizontal="left" vertical="center" wrapText="1"/>
    </xf>
    <xf numFmtId="49" fontId="48" fillId="2" borderId="130" xfId="5" applyNumberFormat="1" applyFont="1" applyFill="1" applyBorder="1" applyAlignment="1">
      <alignment horizontal="left" vertical="center" wrapText="1"/>
    </xf>
    <xf numFmtId="49" fontId="48" fillId="2" borderId="133" xfId="5" applyNumberFormat="1" applyFont="1" applyFill="1" applyBorder="1" applyAlignment="1">
      <alignment horizontal="left" vertical="center" wrapText="1"/>
    </xf>
    <xf numFmtId="0" fontId="48" fillId="2" borderId="94" xfId="5" applyFont="1" applyFill="1" applyBorder="1" applyAlignment="1">
      <alignment horizontal="center" vertical="center" wrapText="1"/>
    </xf>
    <xf numFmtId="0" fontId="48" fillId="2" borderId="7" xfId="5" applyFont="1" applyFill="1" applyBorder="1" applyAlignment="1">
      <alignment horizontal="center" vertical="center" wrapText="1"/>
    </xf>
    <xf numFmtId="0" fontId="48" fillId="2" borderId="8" xfId="5" applyFont="1" applyFill="1" applyBorder="1" applyAlignment="1">
      <alignment horizontal="center" vertical="center" wrapText="1"/>
    </xf>
    <xf numFmtId="0" fontId="48" fillId="2" borderId="6" xfId="5" applyFont="1" applyFill="1" applyBorder="1" applyAlignment="1">
      <alignment horizontal="center" vertical="center" wrapText="1"/>
    </xf>
    <xf numFmtId="0" fontId="48" fillId="2" borderId="6" xfId="5" applyFont="1" applyFill="1" applyBorder="1" applyAlignment="1">
      <alignment horizontal="center" vertical="top" wrapText="1"/>
    </xf>
    <xf numFmtId="0" fontId="48" fillId="2" borderId="90" xfId="5" applyFont="1" applyFill="1" applyBorder="1" applyAlignment="1">
      <alignment horizontal="center" vertical="top" wrapText="1"/>
    </xf>
    <xf numFmtId="0" fontId="48" fillId="2" borderId="89" xfId="5" applyFont="1" applyFill="1" applyBorder="1" applyAlignment="1">
      <alignment horizontal="center" vertical="center" wrapText="1"/>
    </xf>
    <xf numFmtId="0" fontId="48" fillId="2" borderId="2" xfId="5" applyFont="1" applyFill="1" applyBorder="1" applyAlignment="1">
      <alignment horizontal="center" vertical="center" wrapText="1"/>
    </xf>
    <xf numFmtId="0" fontId="48" fillId="2" borderId="6" xfId="5" applyFont="1" applyFill="1" applyBorder="1" applyAlignment="1">
      <alignment horizontal="left" vertical="center" wrapText="1"/>
    </xf>
    <xf numFmtId="0" fontId="48" fillId="2" borderId="7" xfId="5" applyFont="1" applyFill="1" applyBorder="1" applyAlignment="1">
      <alignment horizontal="left" vertical="center" wrapText="1"/>
    </xf>
    <xf numFmtId="0" fontId="48" fillId="2" borderId="90" xfId="5" applyFont="1" applyFill="1" applyBorder="1" applyAlignment="1">
      <alignment horizontal="left" vertical="center" wrapText="1"/>
    </xf>
    <xf numFmtId="0" fontId="48" fillId="2" borderId="3" xfId="5" applyFont="1" applyFill="1" applyBorder="1" applyAlignment="1">
      <alignment horizontal="center" vertical="center" wrapText="1"/>
    </xf>
    <xf numFmtId="0" fontId="48" fillId="2" borderId="4" xfId="5" applyFont="1" applyFill="1" applyBorder="1" applyAlignment="1">
      <alignment horizontal="center" vertical="center" wrapText="1"/>
    </xf>
    <xf numFmtId="0" fontId="48" fillId="2" borderId="1" xfId="5" applyFont="1" applyFill="1" applyBorder="1" applyAlignment="1">
      <alignment horizontal="center" vertical="center" wrapText="1"/>
    </xf>
    <xf numFmtId="0" fontId="48" fillId="2" borderId="17" xfId="5" applyFont="1" applyFill="1" applyBorder="1" applyAlignment="1">
      <alignment horizontal="center" vertical="center" wrapText="1"/>
    </xf>
    <xf numFmtId="0" fontId="48" fillId="2" borderId="0" xfId="5" applyFont="1" applyFill="1" applyAlignment="1">
      <alignment horizontal="center" vertical="center" wrapText="1"/>
    </xf>
    <xf numFmtId="0" fontId="48" fillId="2" borderId="27" xfId="5" applyFont="1" applyFill="1" applyBorder="1" applyAlignment="1">
      <alignment horizontal="center" vertical="center" wrapText="1"/>
    </xf>
    <xf numFmtId="0" fontId="48" fillId="2" borderId="167" xfId="5" applyFont="1" applyFill="1" applyBorder="1" applyAlignment="1">
      <alignment horizontal="left" vertical="center" wrapText="1"/>
    </xf>
    <xf numFmtId="0" fontId="48" fillId="2" borderId="168" xfId="5" applyFont="1" applyFill="1" applyBorder="1" applyAlignment="1">
      <alignment horizontal="left" vertical="center" wrapText="1"/>
    </xf>
    <xf numFmtId="0" fontId="48" fillId="2" borderId="169" xfId="5" applyFont="1" applyFill="1" applyBorder="1" applyAlignment="1">
      <alignment horizontal="left" vertical="center" wrapText="1"/>
    </xf>
    <xf numFmtId="0" fontId="48" fillId="2" borderId="170" xfId="5" applyFont="1" applyFill="1" applyBorder="1" applyAlignment="1">
      <alignment horizontal="left" vertical="center" wrapText="1"/>
    </xf>
    <xf numFmtId="0" fontId="48" fillId="2" borderId="171" xfId="5" applyFont="1" applyFill="1" applyBorder="1" applyAlignment="1">
      <alignment horizontal="left" vertical="center" wrapText="1"/>
    </xf>
    <xf numFmtId="0" fontId="48" fillId="2" borderId="172" xfId="5" applyFont="1" applyFill="1" applyBorder="1" applyAlignment="1">
      <alignment horizontal="left" vertical="center" wrapText="1"/>
    </xf>
    <xf numFmtId="0" fontId="48" fillId="2" borderId="136" xfId="5" applyFont="1" applyFill="1" applyBorder="1" applyAlignment="1">
      <alignment horizontal="center" vertical="center" textRotation="255" wrapText="1"/>
    </xf>
    <xf numFmtId="0" fontId="48" fillId="2" borderId="143" xfId="5" applyFont="1" applyFill="1" applyBorder="1" applyAlignment="1">
      <alignment horizontal="center" vertical="center" textRotation="255" wrapText="1"/>
    </xf>
    <xf numFmtId="0" fontId="48" fillId="2" borderId="144" xfId="5" applyFont="1" applyFill="1" applyBorder="1" applyAlignment="1">
      <alignment horizontal="center" vertical="center" textRotation="255" wrapText="1"/>
    </xf>
    <xf numFmtId="0" fontId="48" fillId="2" borderId="124" xfId="5" applyFont="1" applyFill="1" applyBorder="1" applyAlignment="1">
      <alignment horizontal="left" vertical="center" wrapText="1"/>
    </xf>
    <xf numFmtId="0" fontId="48" fillId="2" borderId="25" xfId="5" applyFont="1" applyFill="1" applyBorder="1" applyAlignment="1">
      <alignment horizontal="center" vertical="center" wrapText="1"/>
    </xf>
    <xf numFmtId="0" fontId="48" fillId="2" borderId="34" xfId="5" applyFont="1" applyFill="1" applyBorder="1" applyAlignment="1">
      <alignment horizontal="center" vertical="center" wrapText="1"/>
    </xf>
    <xf numFmtId="0" fontId="48" fillId="2" borderId="28" xfId="5" applyFont="1" applyFill="1" applyBorder="1" applyAlignment="1">
      <alignment horizontal="center" vertical="center" wrapText="1"/>
    </xf>
    <xf numFmtId="0" fontId="48" fillId="2" borderId="132" xfId="5" applyFont="1" applyFill="1" applyBorder="1" applyAlignment="1">
      <alignment horizontal="center" vertical="center" wrapText="1"/>
    </xf>
    <xf numFmtId="0" fontId="48" fillId="2" borderId="17" xfId="5" applyFont="1" applyFill="1" applyBorder="1" applyAlignment="1">
      <alignment horizontal="left" vertical="center" wrapText="1"/>
    </xf>
    <xf numFmtId="0" fontId="48" fillId="2" borderId="0" xfId="5" applyFont="1" applyFill="1" applyAlignment="1">
      <alignment horizontal="left" vertical="center" wrapText="1"/>
    </xf>
    <xf numFmtId="0" fontId="48" fillId="2" borderId="92" xfId="5" applyFont="1" applyFill="1" applyBorder="1" applyAlignment="1">
      <alignment horizontal="left" vertical="center" wrapText="1"/>
    </xf>
    <xf numFmtId="0" fontId="48" fillId="2" borderId="85" xfId="5" applyFont="1" applyFill="1" applyBorder="1" applyAlignment="1">
      <alignment horizontal="left" vertical="top" wrapText="1"/>
    </xf>
    <xf numFmtId="0" fontId="48" fillId="2" borderId="86" xfId="5" applyFont="1" applyFill="1" applyBorder="1" applyAlignment="1">
      <alignment horizontal="left" vertical="top" wrapText="1"/>
    </xf>
    <xf numFmtId="0" fontId="48" fillId="11" borderId="175" xfId="5" applyFont="1" applyFill="1" applyBorder="1" applyAlignment="1">
      <alignment horizontal="left" vertical="top" wrapText="1"/>
    </xf>
    <xf numFmtId="0" fontId="48" fillId="11" borderId="139" xfId="5" applyFont="1" applyFill="1" applyBorder="1" applyAlignment="1">
      <alignment horizontal="left" vertical="top" wrapText="1"/>
    </xf>
    <xf numFmtId="0" fontId="48" fillId="11" borderId="176" xfId="5" applyFont="1" applyFill="1" applyBorder="1" applyAlignment="1">
      <alignment horizontal="left" vertical="top" wrapText="1"/>
    </xf>
    <xf numFmtId="0" fontId="48" fillId="2" borderId="128" xfId="5" applyFont="1" applyFill="1" applyBorder="1" applyAlignment="1">
      <alignment horizontal="center" vertical="center" wrapText="1"/>
    </xf>
    <xf numFmtId="0" fontId="45" fillId="2" borderId="6" xfId="5" applyFont="1" applyFill="1" applyBorder="1" applyAlignment="1">
      <alignment horizontal="left" vertical="center" wrapText="1"/>
    </xf>
    <xf numFmtId="0" fontId="45" fillId="2" borderId="7" xfId="5" applyFont="1" applyFill="1" applyBorder="1" applyAlignment="1">
      <alignment horizontal="left" vertical="center" wrapText="1"/>
    </xf>
    <xf numFmtId="0" fontId="45" fillId="2" borderId="8" xfId="5" applyFont="1" applyFill="1" applyBorder="1" applyAlignment="1">
      <alignment horizontal="left" vertical="center" wrapText="1"/>
    </xf>
    <xf numFmtId="0" fontId="45" fillId="2" borderId="3" xfId="5" applyFont="1" applyFill="1" applyBorder="1" applyAlignment="1">
      <alignment horizontal="left" vertical="center" wrapText="1"/>
    </xf>
    <xf numFmtId="0" fontId="45" fillId="2" borderId="4" xfId="5" applyFont="1" applyFill="1" applyBorder="1" applyAlignment="1">
      <alignment horizontal="left" vertical="center" wrapText="1"/>
    </xf>
    <xf numFmtId="0" fontId="45" fillId="2" borderId="91" xfId="5" applyFont="1" applyFill="1" applyBorder="1" applyAlignment="1">
      <alignment horizontal="left" vertical="center" wrapText="1"/>
    </xf>
    <xf numFmtId="0" fontId="48" fillId="2" borderId="99" xfId="5" applyFont="1" applyFill="1" applyBorder="1" applyAlignment="1">
      <alignment horizontal="center" vertical="center" wrapText="1"/>
    </xf>
    <xf numFmtId="0" fontId="48" fillId="2" borderId="100" xfId="5" applyFont="1" applyFill="1" applyBorder="1" applyAlignment="1">
      <alignment horizontal="center" vertical="center" wrapText="1"/>
    </xf>
    <xf numFmtId="0" fontId="45" fillId="2" borderId="99" xfId="5" applyFont="1" applyFill="1" applyBorder="1" applyAlignment="1">
      <alignment horizontal="left" vertical="center" wrapText="1"/>
    </xf>
    <xf numFmtId="0" fontId="45" fillId="2" borderId="98" xfId="5" applyFont="1" applyFill="1" applyBorder="1" applyAlignment="1">
      <alignment horizontal="left" vertical="center" wrapText="1"/>
    </xf>
    <xf numFmtId="0" fontId="45" fillId="2" borderId="100" xfId="5" applyFont="1" applyFill="1" applyBorder="1" applyAlignment="1">
      <alignment horizontal="left" vertical="center" wrapText="1"/>
    </xf>
    <xf numFmtId="0" fontId="48" fillId="2" borderId="174" xfId="5" applyFont="1" applyFill="1" applyBorder="1" applyAlignment="1">
      <alignment horizontal="center" vertical="center" wrapText="1"/>
    </xf>
    <xf numFmtId="0" fontId="45" fillId="2" borderId="101" xfId="5" applyFont="1" applyFill="1" applyBorder="1" applyAlignment="1">
      <alignment horizontal="left" vertical="center" wrapText="1"/>
    </xf>
    <xf numFmtId="0" fontId="50" fillId="2" borderId="89" xfId="5" applyFont="1" applyFill="1" applyBorder="1" applyAlignment="1">
      <alignment horizontal="center" vertical="center" wrapText="1"/>
    </xf>
    <xf numFmtId="0" fontId="50" fillId="2" borderId="2" xfId="5" applyFont="1" applyFill="1" applyBorder="1" applyAlignment="1">
      <alignment horizontal="center" vertical="center" wrapText="1"/>
    </xf>
    <xf numFmtId="0" fontId="50" fillId="2" borderId="173" xfId="5" applyFont="1" applyFill="1" applyBorder="1" applyAlignment="1">
      <alignment horizontal="center" vertical="center" wrapText="1"/>
    </xf>
    <xf numFmtId="0" fontId="50" fillId="2" borderId="174" xfId="5" applyFont="1" applyFill="1" applyBorder="1" applyAlignment="1">
      <alignment horizontal="center" vertical="center" wrapText="1"/>
    </xf>
    <xf numFmtId="0" fontId="48" fillId="2" borderId="181" xfId="5" applyFont="1" applyFill="1" applyBorder="1" applyAlignment="1">
      <alignment horizontal="center" vertical="center" wrapText="1"/>
    </xf>
    <xf numFmtId="0" fontId="48" fillId="2" borderId="182" xfId="5" applyFont="1" applyFill="1" applyBorder="1" applyAlignment="1">
      <alignment horizontal="center" vertical="center" wrapText="1"/>
    </xf>
    <xf numFmtId="0" fontId="48" fillId="2" borderId="183" xfId="5" applyFont="1" applyFill="1" applyBorder="1" applyAlignment="1">
      <alignment horizontal="center" vertical="center" wrapText="1"/>
    </xf>
    <xf numFmtId="0" fontId="48" fillId="2" borderId="187" xfId="5" applyFont="1" applyFill="1" applyBorder="1" applyAlignment="1">
      <alignment horizontal="center" vertical="center" wrapText="1"/>
    </xf>
    <xf numFmtId="0" fontId="48" fillId="2" borderId="188" xfId="5" applyFont="1" applyFill="1" applyBorder="1" applyAlignment="1">
      <alignment horizontal="center" vertical="center" wrapText="1"/>
    </xf>
    <xf numFmtId="0" fontId="48" fillId="11" borderId="102" xfId="5" applyFont="1" applyFill="1" applyBorder="1" applyAlignment="1">
      <alignment horizontal="center" vertical="center" textRotation="255" wrapText="1"/>
    </xf>
    <xf numFmtId="0" fontId="48" fillId="11" borderId="103" xfId="5" applyFont="1" applyFill="1" applyBorder="1" applyAlignment="1">
      <alignment horizontal="center" vertical="center" textRotation="255" wrapText="1"/>
    </xf>
    <xf numFmtId="0" fontId="48" fillId="11" borderId="157" xfId="5" applyFont="1" applyFill="1" applyBorder="1" applyAlignment="1">
      <alignment horizontal="center" vertical="center" textRotation="255" wrapText="1"/>
    </xf>
    <xf numFmtId="0" fontId="48" fillId="11" borderId="113" xfId="5" applyFont="1" applyFill="1" applyBorder="1" applyAlignment="1">
      <alignment horizontal="left" vertical="top" wrapText="1"/>
    </xf>
    <xf numFmtId="0" fontId="48" fillId="11" borderId="82" xfId="5" applyFont="1" applyFill="1" applyBorder="1" applyAlignment="1">
      <alignment horizontal="left" vertical="top" wrapText="1"/>
    </xf>
    <xf numFmtId="0" fontId="48" fillId="2" borderId="190" xfId="5" applyFont="1" applyFill="1" applyBorder="1" applyAlignment="1">
      <alignment horizontal="center" vertical="center" wrapText="1"/>
    </xf>
    <xf numFmtId="0" fontId="48" fillId="2" borderId="185" xfId="5" applyFont="1" applyFill="1" applyBorder="1" applyAlignment="1">
      <alignment horizontal="center" vertical="center" wrapText="1"/>
    </xf>
    <xf numFmtId="0" fontId="48" fillId="2" borderId="95" xfId="5" applyFont="1" applyFill="1" applyBorder="1" applyAlignment="1">
      <alignment horizontal="center" vertical="center" wrapText="1"/>
    </xf>
    <xf numFmtId="0" fontId="48" fillId="2" borderId="97" xfId="5" applyFont="1" applyFill="1" applyBorder="1" applyAlignment="1">
      <alignment horizontal="center" vertical="center" wrapText="1"/>
    </xf>
    <xf numFmtId="0" fontId="48" fillId="2" borderId="98" xfId="5" applyFont="1" applyFill="1" applyBorder="1" applyAlignment="1">
      <alignment horizontal="center" vertical="center" wrapText="1"/>
    </xf>
    <xf numFmtId="0" fontId="48" fillId="2" borderId="90" xfId="5" applyFont="1" applyFill="1" applyBorder="1" applyAlignment="1">
      <alignment horizontal="center" vertical="center" wrapText="1"/>
    </xf>
    <xf numFmtId="0" fontId="50" fillId="2" borderId="119" xfId="5" applyFont="1" applyFill="1" applyBorder="1" applyAlignment="1">
      <alignment horizontal="center" vertical="center" shrinkToFit="1"/>
    </xf>
    <xf numFmtId="0" fontId="50" fillId="2" borderId="152" xfId="5" applyFont="1" applyFill="1" applyBorder="1" applyAlignment="1">
      <alignment horizontal="center" vertical="center" shrinkToFit="1"/>
    </xf>
    <xf numFmtId="0" fontId="50" fillId="2" borderId="119" xfId="5" applyFont="1" applyFill="1" applyBorder="1" applyAlignment="1">
      <alignment horizontal="center" vertical="center" wrapText="1"/>
    </xf>
    <xf numFmtId="0" fontId="50" fillId="2" borderId="123" xfId="5" applyFont="1" applyFill="1" applyBorder="1" applyAlignment="1">
      <alignment horizontal="center" vertical="center" wrapText="1"/>
    </xf>
    <xf numFmtId="0" fontId="48" fillId="2" borderId="96" xfId="5" applyFont="1" applyFill="1" applyBorder="1" applyAlignment="1">
      <alignment horizontal="center" vertical="center" wrapText="1"/>
    </xf>
    <xf numFmtId="0" fontId="48" fillId="2" borderId="5" xfId="5" applyFont="1" applyFill="1" applyBorder="1" applyAlignment="1">
      <alignment horizontal="center" vertical="center" wrapText="1"/>
    </xf>
    <xf numFmtId="0" fontId="48" fillId="2" borderId="15" xfId="5" applyFont="1" applyFill="1" applyBorder="1" applyAlignment="1">
      <alignment horizontal="center" vertical="center" wrapText="1"/>
    </xf>
    <xf numFmtId="0" fontId="48" fillId="2" borderId="92" xfId="5" applyFont="1" applyFill="1" applyBorder="1" applyAlignment="1">
      <alignment horizontal="center" vertical="center" wrapText="1"/>
    </xf>
    <xf numFmtId="0" fontId="48" fillId="11" borderId="94" xfId="5" applyFont="1" applyFill="1" applyBorder="1" applyAlignment="1">
      <alignment horizontal="left" vertical="top" wrapText="1"/>
    </xf>
    <xf numFmtId="0" fontId="48" fillId="11" borderId="7" xfId="5" applyFont="1" applyFill="1" applyBorder="1" applyAlignment="1">
      <alignment horizontal="left" vertical="top" wrapText="1"/>
    </xf>
    <xf numFmtId="0" fontId="48" fillId="11" borderId="4" xfId="5" applyFont="1" applyFill="1" applyBorder="1" applyAlignment="1">
      <alignment horizontal="left" vertical="top" wrapText="1"/>
    </xf>
    <xf numFmtId="0" fontId="48" fillId="11" borderId="91" xfId="5" applyFont="1" applyFill="1" applyBorder="1" applyAlignment="1">
      <alignment horizontal="left" vertical="top" wrapText="1"/>
    </xf>
    <xf numFmtId="0" fontId="48" fillId="2" borderId="104" xfId="5" applyFont="1" applyFill="1" applyBorder="1" applyAlignment="1">
      <alignment horizontal="center" vertical="center" wrapText="1"/>
    </xf>
    <xf numFmtId="0" fontId="45" fillId="2" borderId="6" xfId="5" applyFont="1" applyFill="1" applyBorder="1" applyAlignment="1">
      <alignment horizontal="center" vertical="center" wrapText="1"/>
    </xf>
    <xf numFmtId="0" fontId="45" fillId="2" borderId="7" xfId="5" applyFont="1" applyFill="1" applyBorder="1" applyAlignment="1">
      <alignment horizontal="center" vertical="center" wrapText="1"/>
    </xf>
    <xf numFmtId="0" fontId="45" fillId="2" borderId="8" xfId="5" applyFont="1" applyFill="1" applyBorder="1" applyAlignment="1">
      <alignment horizontal="center" vertical="center" wrapText="1"/>
    </xf>
    <xf numFmtId="0" fontId="48" fillId="12" borderId="193" xfId="5" applyFont="1" applyFill="1" applyBorder="1" applyAlignment="1">
      <alignment horizontal="left" vertical="top" wrapText="1"/>
    </xf>
    <xf numFmtId="0" fontId="48" fillId="12" borderId="194" xfId="5" applyFont="1" applyFill="1" applyBorder="1" applyAlignment="1">
      <alignment horizontal="left" vertical="top" wrapText="1"/>
    </xf>
    <xf numFmtId="0" fontId="48" fillId="12" borderId="195" xfId="5" applyFont="1" applyFill="1" applyBorder="1" applyAlignment="1">
      <alignment horizontal="left" vertical="top" wrapText="1"/>
    </xf>
    <xf numFmtId="0" fontId="61" fillId="2" borderId="196" xfId="5" applyFont="1" applyFill="1" applyBorder="1" applyAlignment="1">
      <alignment horizontal="center" vertical="center"/>
    </xf>
    <xf numFmtId="0" fontId="61" fillId="2" borderId="130" xfId="5" applyFont="1" applyFill="1" applyBorder="1" applyAlignment="1">
      <alignment horizontal="center" vertical="center"/>
    </xf>
    <xf numFmtId="0" fontId="61" fillId="2" borderId="131" xfId="5" applyFont="1" applyFill="1" applyBorder="1" applyAlignment="1">
      <alignment horizontal="center" vertical="center"/>
    </xf>
    <xf numFmtId="0" fontId="61" fillId="2" borderId="198" xfId="5" applyFont="1" applyFill="1" applyBorder="1" applyAlignment="1">
      <alignment horizontal="center" vertical="center"/>
    </xf>
    <xf numFmtId="0" fontId="61" fillId="2" borderId="5" xfId="5" applyFont="1" applyFill="1" applyBorder="1" applyAlignment="1">
      <alignment horizontal="center" vertical="center"/>
    </xf>
    <xf numFmtId="0" fontId="61" fillId="2" borderId="15" xfId="5" applyFont="1" applyFill="1" applyBorder="1" applyAlignment="1">
      <alignment horizontal="center" vertical="center"/>
    </xf>
    <xf numFmtId="0" fontId="48" fillId="2" borderId="16" xfId="5" applyFont="1" applyFill="1" applyBorder="1" applyAlignment="1">
      <alignment horizontal="center" vertical="center" wrapText="1"/>
    </xf>
    <xf numFmtId="0" fontId="46" fillId="2" borderId="17" xfId="5" applyFont="1" applyFill="1" applyBorder="1" applyAlignment="1">
      <alignment horizontal="left" vertical="center"/>
    </xf>
    <xf numFmtId="0" fontId="46" fillId="2" borderId="0" xfId="5" applyFont="1" applyFill="1" applyAlignment="1">
      <alignment horizontal="left" vertical="center"/>
    </xf>
    <xf numFmtId="0" fontId="46" fillId="2" borderId="197" xfId="5" applyFont="1" applyFill="1" applyBorder="1" applyAlignment="1">
      <alignment horizontal="left" vertical="center"/>
    </xf>
    <xf numFmtId="0" fontId="61" fillId="2" borderId="199" xfId="5" applyFont="1" applyFill="1" applyBorder="1" applyAlignment="1">
      <alignment horizontal="center" vertical="center"/>
    </xf>
    <xf numFmtId="0" fontId="61" fillId="2" borderId="7" xfId="5" applyFont="1" applyFill="1" applyBorder="1" applyAlignment="1">
      <alignment horizontal="center" vertical="center"/>
    </xf>
    <xf numFmtId="0" fontId="61" fillId="2" borderId="8" xfId="5" applyFont="1" applyFill="1" applyBorder="1" applyAlignment="1">
      <alignment horizontal="center" vertical="center"/>
    </xf>
    <xf numFmtId="0" fontId="61" fillId="2" borderId="200" xfId="5" applyFont="1" applyFill="1" applyBorder="1" applyAlignment="1">
      <alignment horizontal="center" vertical="center"/>
    </xf>
    <xf numFmtId="0" fontId="61" fillId="2" borderId="4" xfId="5" applyFont="1" applyFill="1" applyBorder="1" applyAlignment="1">
      <alignment horizontal="center" vertical="center"/>
    </xf>
    <xf numFmtId="0" fontId="61" fillId="2" borderId="1" xfId="5" applyFont="1" applyFill="1" applyBorder="1" applyAlignment="1">
      <alignment horizontal="center" vertical="center"/>
    </xf>
    <xf numFmtId="0" fontId="48" fillId="11" borderId="113" xfId="5" applyFont="1" applyFill="1" applyBorder="1" applyAlignment="1">
      <alignment horizontal="left" vertical="center" wrapText="1"/>
    </xf>
    <xf numFmtId="0" fontId="48" fillId="11" borderId="82" xfId="5" applyFont="1" applyFill="1" applyBorder="1" applyAlignment="1">
      <alignment horizontal="left" vertical="center" wrapText="1"/>
    </xf>
    <xf numFmtId="0" fontId="48" fillId="11" borderId="192" xfId="5" applyFont="1" applyFill="1" applyBorder="1" applyAlignment="1">
      <alignment horizontal="left" vertical="center" wrapText="1"/>
    </xf>
    <xf numFmtId="0" fontId="48" fillId="11" borderId="125" xfId="5" applyFont="1" applyFill="1" applyBorder="1" applyAlignment="1">
      <alignment horizontal="left" vertical="top" wrapText="1"/>
    </xf>
    <xf numFmtId="0" fontId="48" fillId="11" borderId="128" xfId="5" applyFont="1" applyFill="1" applyBorder="1" applyAlignment="1">
      <alignment horizontal="left" vertical="top" wrapText="1"/>
    </xf>
    <xf numFmtId="0" fontId="48" fillId="12" borderId="201" xfId="5" applyFont="1" applyFill="1" applyBorder="1" applyAlignment="1">
      <alignment horizontal="left" vertical="top" wrapText="1"/>
    </xf>
    <xf numFmtId="0" fontId="48" fillId="12" borderId="125" xfId="5" applyFont="1" applyFill="1" applyBorder="1" applyAlignment="1">
      <alignment horizontal="left" vertical="top" wrapText="1"/>
    </xf>
    <xf numFmtId="0" fontId="48" fillId="12" borderId="128" xfId="5" applyFont="1" applyFill="1" applyBorder="1" applyAlignment="1">
      <alignment horizontal="left" vertical="top" wrapText="1"/>
    </xf>
    <xf numFmtId="0" fontId="48" fillId="2" borderId="202" xfId="5" applyFont="1" applyFill="1" applyBorder="1" applyAlignment="1">
      <alignment horizontal="center" vertical="center" wrapText="1"/>
    </xf>
    <xf numFmtId="0" fontId="48" fillId="2" borderId="107" xfId="5" applyFont="1" applyFill="1" applyBorder="1" applyAlignment="1">
      <alignment horizontal="center" vertical="center" wrapText="1"/>
    </xf>
    <xf numFmtId="0" fontId="48" fillId="2" borderId="162" xfId="5" applyFont="1" applyFill="1" applyBorder="1" applyAlignment="1">
      <alignment horizontal="center" vertical="center" wrapText="1"/>
    </xf>
    <xf numFmtId="0" fontId="48" fillId="2" borderId="203" xfId="5" applyFont="1" applyFill="1" applyBorder="1" applyAlignment="1">
      <alignment horizontal="center" vertical="center" wrapText="1"/>
    </xf>
    <xf numFmtId="0" fontId="48" fillId="12" borderId="147" xfId="5" applyFont="1" applyFill="1" applyBorder="1" applyAlignment="1">
      <alignment horizontal="left" vertical="top" wrapText="1"/>
    </xf>
    <xf numFmtId="0" fontId="48" fillId="12" borderId="85" xfId="5" applyFont="1" applyFill="1" applyBorder="1" applyAlignment="1">
      <alignment horizontal="left" vertical="top" wrapText="1"/>
    </xf>
    <xf numFmtId="0" fontId="48" fillId="12" borderId="86" xfId="5" applyFont="1" applyFill="1" applyBorder="1" applyAlignment="1">
      <alignment horizontal="left" vertical="top" wrapText="1"/>
    </xf>
    <xf numFmtId="0" fontId="48" fillId="2" borderId="93" xfId="5" applyFont="1" applyFill="1" applyBorder="1" applyAlignment="1">
      <alignment horizontal="center" vertical="center" wrapText="1"/>
    </xf>
    <xf numFmtId="0" fontId="48" fillId="2" borderId="66" xfId="5" applyFont="1" applyFill="1" applyBorder="1" applyAlignment="1">
      <alignment horizontal="center" vertical="center" wrapText="1"/>
    </xf>
    <xf numFmtId="0" fontId="48" fillId="2" borderId="155" xfId="5" applyFont="1" applyFill="1" applyBorder="1" applyAlignment="1">
      <alignment horizontal="center" vertical="center" wrapText="1"/>
    </xf>
    <xf numFmtId="0" fontId="48" fillId="2" borderId="204" xfId="5" applyFont="1" applyFill="1" applyBorder="1" applyAlignment="1">
      <alignment horizontal="center" vertical="center" wrapText="1"/>
    </xf>
    <xf numFmtId="0" fontId="48" fillId="12" borderId="154" xfId="5" applyFont="1" applyFill="1" applyBorder="1" applyAlignment="1">
      <alignment horizontal="left" vertical="top" wrapText="1"/>
    </xf>
    <xf numFmtId="0" fontId="45" fillId="2" borderId="17" xfId="5" applyFont="1" applyFill="1" applyBorder="1" applyAlignment="1">
      <alignment horizontal="left" vertical="center" wrapText="1"/>
    </xf>
    <xf numFmtId="0" fontId="45" fillId="2" borderId="92" xfId="5" applyFont="1" applyFill="1" applyBorder="1" applyAlignment="1">
      <alignment horizontal="left" vertical="center" wrapText="1"/>
    </xf>
    <xf numFmtId="49" fontId="45" fillId="2" borderId="6" xfId="5" applyNumberFormat="1" applyFont="1" applyFill="1" applyBorder="1" applyAlignment="1">
      <alignment horizontal="center" vertical="center" wrapText="1"/>
    </xf>
    <xf numFmtId="49" fontId="45" fillId="2" borderId="7" xfId="5" applyNumberFormat="1" applyFont="1" applyFill="1" applyBorder="1" applyAlignment="1">
      <alignment horizontal="center" vertical="center" wrapText="1"/>
    </xf>
    <xf numFmtId="49" fontId="45" fillId="2" borderId="8" xfId="5" applyNumberFormat="1" applyFont="1" applyFill="1" applyBorder="1" applyAlignment="1">
      <alignment horizontal="center" vertical="center" wrapText="1"/>
    </xf>
    <xf numFmtId="49" fontId="45" fillId="2" borderId="6" xfId="5" applyNumberFormat="1" applyFont="1" applyFill="1" applyBorder="1" applyAlignment="1">
      <alignment horizontal="left" vertical="center" wrapText="1"/>
    </xf>
    <xf numFmtId="49" fontId="45" fillId="2" borderId="7" xfId="5" applyNumberFormat="1" applyFont="1" applyFill="1" applyBorder="1" applyAlignment="1">
      <alignment horizontal="left" vertical="center" wrapText="1"/>
    </xf>
    <xf numFmtId="49" fontId="45" fillId="2" borderId="90" xfId="5" applyNumberFormat="1" applyFont="1" applyFill="1" applyBorder="1" applyAlignment="1">
      <alignment horizontal="left" vertical="center" wrapText="1"/>
    </xf>
    <xf numFmtId="49" fontId="48" fillId="2" borderId="6" xfId="5" applyNumberFormat="1" applyFont="1" applyFill="1" applyBorder="1" applyAlignment="1">
      <alignment horizontal="center" vertical="center" wrapText="1"/>
    </xf>
    <xf numFmtId="49" fontId="48" fillId="2" borderId="7" xfId="5" applyNumberFormat="1" applyFont="1" applyFill="1" applyBorder="1" applyAlignment="1">
      <alignment horizontal="center" vertical="center" wrapText="1"/>
    </xf>
    <xf numFmtId="0" fontId="45" fillId="2" borderId="3" xfId="5" applyFont="1" applyFill="1" applyBorder="1" applyAlignment="1">
      <alignment horizontal="center" vertical="center" wrapText="1"/>
    </xf>
    <xf numFmtId="0" fontId="45" fillId="2" borderId="4" xfId="5" applyFont="1" applyFill="1" applyBorder="1" applyAlignment="1">
      <alignment horizontal="center" vertical="center" wrapText="1"/>
    </xf>
    <xf numFmtId="0" fontId="45" fillId="2" borderId="17" xfId="5" applyFont="1" applyFill="1" applyBorder="1" applyAlignment="1">
      <alignment horizontal="center" vertical="center" wrapText="1"/>
    </xf>
    <xf numFmtId="0" fontId="45" fillId="2" borderId="0" xfId="5" applyFont="1" applyFill="1" applyAlignment="1">
      <alignment horizontal="center" vertical="center" wrapText="1"/>
    </xf>
    <xf numFmtId="0" fontId="45" fillId="2" borderId="16" xfId="5" applyFont="1" applyFill="1" applyBorder="1" applyAlignment="1">
      <alignment horizontal="center" vertical="center" wrapText="1"/>
    </xf>
    <xf numFmtId="0" fontId="45" fillId="2" borderId="5" xfId="5" applyFont="1" applyFill="1" applyBorder="1" applyAlignment="1">
      <alignment horizontal="center" vertical="center" wrapText="1"/>
    </xf>
    <xf numFmtId="49" fontId="48" fillId="2" borderId="99" xfId="5" applyNumberFormat="1" applyFont="1" applyFill="1" applyBorder="1" applyAlignment="1">
      <alignment horizontal="center" vertical="center" wrapText="1"/>
    </xf>
    <xf numFmtId="49" fontId="48" fillId="2" borderId="98" xfId="5" applyNumberFormat="1" applyFont="1" applyFill="1" applyBorder="1" applyAlignment="1">
      <alignment horizontal="center" vertical="center" wrapText="1"/>
    </xf>
    <xf numFmtId="0" fontId="48" fillId="2" borderId="205" xfId="5" applyFont="1" applyFill="1" applyBorder="1" applyAlignment="1">
      <alignment horizontal="center" vertical="center" wrapText="1"/>
    </xf>
    <xf numFmtId="0" fontId="48" fillId="2" borderId="189" xfId="5" applyFont="1" applyFill="1" applyBorder="1" applyAlignment="1">
      <alignment horizontal="center" vertical="center" wrapText="1"/>
    </xf>
    <xf numFmtId="0" fontId="48" fillId="2" borderId="108" xfId="5" applyFont="1" applyFill="1" applyBorder="1" applyAlignment="1">
      <alignment horizontal="center" vertical="center" wrapText="1"/>
    </xf>
    <xf numFmtId="0" fontId="48" fillId="2" borderId="109" xfId="5" applyFont="1" applyFill="1" applyBorder="1" applyAlignment="1">
      <alignment horizontal="center" vertical="center" wrapText="1"/>
    </xf>
    <xf numFmtId="0" fontId="48" fillId="2" borderId="109" xfId="5" applyFont="1" applyFill="1" applyBorder="1" applyAlignment="1">
      <alignment horizontal="left" vertical="center" wrapText="1"/>
    </xf>
    <xf numFmtId="0" fontId="48" fillId="2" borderId="206" xfId="5" applyFont="1" applyFill="1" applyBorder="1" applyAlignment="1">
      <alignment horizontal="left" vertical="center" wrapText="1"/>
    </xf>
    <xf numFmtId="0" fontId="45" fillId="2" borderId="0" xfId="5" applyFont="1" applyFill="1" applyAlignment="1">
      <alignment horizontal="justify" vertical="top" wrapText="1"/>
    </xf>
    <xf numFmtId="0" fontId="56" fillId="2" borderId="0" xfId="5" applyFont="1" applyFill="1" applyAlignment="1">
      <alignment horizontal="left" vertical="top"/>
    </xf>
    <xf numFmtId="0" fontId="57" fillId="2" borderId="0" xfId="5" applyFont="1" applyFill="1" applyAlignment="1">
      <alignment horizontal="left" vertical="center" wrapText="1"/>
    </xf>
    <xf numFmtId="0" fontId="62" fillId="2" borderId="79" xfId="5" applyFont="1" applyFill="1" applyBorder="1" applyAlignment="1">
      <alignment horizontal="center" vertical="center" wrapText="1"/>
    </xf>
    <xf numFmtId="0" fontId="62" fillId="2" borderId="80" xfId="5" applyFont="1" applyFill="1" applyBorder="1" applyAlignment="1">
      <alignment horizontal="center" vertical="center" wrapText="1"/>
    </xf>
    <xf numFmtId="0" fontId="62" fillId="2" borderId="89" xfId="5" applyFont="1" applyFill="1" applyBorder="1" applyAlignment="1">
      <alignment horizontal="center" vertical="center" wrapText="1"/>
    </xf>
    <xf numFmtId="0" fontId="62" fillId="2" borderId="2" xfId="5" applyFont="1" applyFill="1" applyBorder="1" applyAlignment="1">
      <alignment horizontal="center" vertical="center" wrapText="1"/>
    </xf>
    <xf numFmtId="0" fontId="62" fillId="2" borderId="173" xfId="5" applyFont="1" applyFill="1" applyBorder="1" applyAlignment="1">
      <alignment horizontal="center" vertical="center" wrapText="1"/>
    </xf>
    <xf numFmtId="0" fontId="62" fillId="2" borderId="174" xfId="5" applyFont="1" applyFill="1" applyBorder="1" applyAlignment="1">
      <alignment horizontal="center" vertical="center" wrapText="1"/>
    </xf>
    <xf numFmtId="0" fontId="57" fillId="2" borderId="84" xfId="5" applyFont="1" applyFill="1" applyBorder="1" applyAlignment="1">
      <alignment horizontal="center" vertical="center" wrapText="1"/>
    </xf>
    <xf numFmtId="0" fontId="57" fillId="2" borderId="165" xfId="5" applyFont="1" applyFill="1" applyBorder="1" applyAlignment="1">
      <alignment horizontal="center" vertical="center" wrapText="1"/>
    </xf>
    <xf numFmtId="0" fontId="51" fillId="2" borderId="84" xfId="5" applyFont="1" applyFill="1" applyBorder="1" applyAlignment="1">
      <alignment horizontal="left" vertical="center" wrapText="1"/>
    </xf>
    <xf numFmtId="0" fontId="51" fillId="2" borderId="85" xfId="5" applyFont="1" applyFill="1" applyBorder="1" applyAlignment="1">
      <alignment horizontal="left" vertical="center" wrapText="1"/>
    </xf>
    <xf numFmtId="0" fontId="51" fillId="2" borderId="165" xfId="5" applyFont="1" applyFill="1" applyBorder="1" applyAlignment="1">
      <alignment horizontal="left" vertical="center" wrapText="1"/>
    </xf>
    <xf numFmtId="0" fontId="57" fillId="2" borderId="80" xfId="5" applyFont="1" applyFill="1" applyBorder="1" applyAlignment="1">
      <alignment horizontal="center" vertical="center" wrapText="1"/>
    </xf>
    <xf numFmtId="0" fontId="51" fillId="2" borderId="81" xfId="5" applyFont="1" applyFill="1" applyBorder="1" applyAlignment="1">
      <alignment horizontal="left" vertical="center" wrapText="1"/>
    </xf>
    <xf numFmtId="0" fontId="51" fillId="2" borderId="82" xfId="5" applyFont="1" applyFill="1" applyBorder="1" applyAlignment="1">
      <alignment horizontal="left" vertical="center" wrapText="1"/>
    </xf>
    <xf numFmtId="0" fontId="51" fillId="2" borderId="192" xfId="5" applyFont="1" applyFill="1" applyBorder="1" applyAlignment="1">
      <alignment horizontal="left" vertical="center" wrapText="1"/>
    </xf>
    <xf numFmtId="0" fontId="57" fillId="2" borderId="6" xfId="5" applyFont="1" applyFill="1" applyBorder="1" applyAlignment="1">
      <alignment horizontal="center" vertical="center" wrapText="1"/>
    </xf>
    <xf numFmtId="0" fontId="57" fillId="2" borderId="8" xfId="5" applyFont="1" applyFill="1" applyBorder="1" applyAlignment="1">
      <alignment horizontal="center" vertical="center" wrapText="1"/>
    </xf>
    <xf numFmtId="0" fontId="51" fillId="2" borderId="6" xfId="5" applyFont="1" applyFill="1" applyBorder="1" applyAlignment="1">
      <alignment horizontal="left" vertical="center" wrapText="1"/>
    </xf>
    <xf numFmtId="0" fontId="51" fillId="2" borderId="7" xfId="5" applyFont="1" applyFill="1" applyBorder="1" applyAlignment="1">
      <alignment horizontal="left" vertical="center" wrapText="1"/>
    </xf>
    <xf numFmtId="0" fontId="51" fillId="2" borderId="8" xfId="5" applyFont="1" applyFill="1" applyBorder="1" applyAlignment="1">
      <alignment horizontal="left" vertical="center" wrapText="1"/>
    </xf>
    <xf numFmtId="0" fontId="57" fillId="2" borderId="2" xfId="5" applyFont="1" applyFill="1" applyBorder="1" applyAlignment="1">
      <alignment horizontal="center" vertical="center" wrapText="1"/>
    </xf>
    <xf numFmtId="0" fontId="51" fillId="2" borderId="3" xfId="5" applyFont="1" applyFill="1" applyBorder="1" applyAlignment="1">
      <alignment horizontal="left" vertical="center" wrapText="1"/>
    </xf>
    <xf numFmtId="0" fontId="51" fillId="2" borderId="4" xfId="5" applyFont="1" applyFill="1" applyBorder="1" applyAlignment="1">
      <alignment horizontal="left" vertical="center" wrapText="1"/>
    </xf>
    <xf numFmtId="0" fontId="51" fillId="2" borderId="91" xfId="5" applyFont="1" applyFill="1" applyBorder="1" applyAlignment="1">
      <alignment horizontal="left" vertical="center" wrapText="1"/>
    </xf>
    <xf numFmtId="0" fontId="57" fillId="2" borderId="99" xfId="5" applyFont="1" applyFill="1" applyBorder="1" applyAlignment="1">
      <alignment horizontal="center" vertical="center" wrapText="1"/>
    </xf>
    <xf numFmtId="0" fontId="57" fillId="2" borderId="100" xfId="5" applyFont="1" applyFill="1" applyBorder="1" applyAlignment="1">
      <alignment horizontal="center" vertical="center" wrapText="1"/>
    </xf>
    <xf numFmtId="0" fontId="51" fillId="2" borderId="99" xfId="5" applyFont="1" applyFill="1" applyBorder="1" applyAlignment="1">
      <alignment horizontal="left" vertical="center" wrapText="1"/>
    </xf>
    <xf numFmtId="0" fontId="51" fillId="2" borderId="98" xfId="5" applyFont="1" applyFill="1" applyBorder="1" applyAlignment="1">
      <alignment horizontal="left" vertical="center" wrapText="1"/>
    </xf>
    <xf numFmtId="0" fontId="51" fillId="2" borderId="100" xfId="5" applyFont="1" applyFill="1" applyBorder="1" applyAlignment="1">
      <alignment horizontal="left" vertical="center" wrapText="1"/>
    </xf>
    <xf numFmtId="0" fontId="57" fillId="2" borderId="174" xfId="5" applyFont="1" applyFill="1" applyBorder="1" applyAlignment="1">
      <alignment horizontal="center" vertical="center" wrapText="1"/>
    </xf>
    <xf numFmtId="0" fontId="51" fillId="2" borderId="101" xfId="5" applyFont="1" applyFill="1" applyBorder="1" applyAlignment="1">
      <alignment horizontal="left" vertical="center" wrapText="1"/>
    </xf>
    <xf numFmtId="0" fontId="57" fillId="2" borderId="89" xfId="5" applyFont="1" applyFill="1" applyBorder="1" applyAlignment="1">
      <alignment horizontal="center" vertical="center" wrapText="1"/>
    </xf>
    <xf numFmtId="0" fontId="57" fillId="2" borderId="66" xfId="5" applyFont="1" applyFill="1" applyBorder="1" applyAlignment="1">
      <alignment horizontal="center" vertical="center" wrapText="1"/>
    </xf>
    <xf numFmtId="0" fontId="57" fillId="2" borderId="155" xfId="5" applyFont="1" applyFill="1" applyBorder="1" applyAlignment="1">
      <alignment horizontal="center" vertical="center" wrapText="1"/>
    </xf>
    <xf numFmtId="0" fontId="57" fillId="2" borderId="204" xfId="5" applyFont="1" applyFill="1" applyBorder="1" applyAlignment="1">
      <alignment horizontal="center" vertical="center" wrapText="1"/>
    </xf>
    <xf numFmtId="0" fontId="57" fillId="11" borderId="113" xfId="5" applyFont="1" applyFill="1" applyBorder="1" applyAlignment="1">
      <alignment horizontal="center" vertical="center" textRotation="255" wrapText="1"/>
    </xf>
    <xf numFmtId="0" fontId="57" fillId="11" borderId="104" xfId="5" applyFont="1" applyFill="1" applyBorder="1" applyAlignment="1">
      <alignment horizontal="center" vertical="center" textRotation="255" wrapText="1"/>
    </xf>
    <xf numFmtId="0" fontId="57" fillId="11" borderId="106" xfId="5" applyFont="1" applyFill="1" applyBorder="1" applyAlignment="1">
      <alignment horizontal="center" vertical="center" textRotation="255" wrapText="1"/>
    </xf>
    <xf numFmtId="0" fontId="57" fillId="12" borderId="113" xfId="5" applyFont="1" applyFill="1" applyBorder="1" applyAlignment="1">
      <alignment horizontal="left" vertical="top" wrapText="1"/>
    </xf>
    <xf numFmtId="0" fontId="57" fillId="12" borderId="82" xfId="5" applyFont="1" applyFill="1" applyBorder="1" applyAlignment="1">
      <alignment horizontal="left" vertical="top" wrapText="1"/>
    </xf>
    <xf numFmtId="0" fontId="57" fillId="12" borderId="192" xfId="5" applyFont="1" applyFill="1" applyBorder="1" applyAlignment="1">
      <alignment horizontal="left" vertical="top" wrapText="1"/>
    </xf>
    <xf numFmtId="0" fontId="57" fillId="2" borderId="95" xfId="5" applyFont="1" applyFill="1" applyBorder="1" applyAlignment="1">
      <alignment horizontal="center" vertical="center" wrapText="1"/>
    </xf>
    <xf numFmtId="0" fontId="57" fillId="2" borderId="4" xfId="5" applyFont="1" applyFill="1" applyBorder="1" applyAlignment="1">
      <alignment horizontal="center" vertical="center" wrapText="1"/>
    </xf>
    <xf numFmtId="0" fontId="57" fillId="2" borderId="1" xfId="5" applyFont="1" applyFill="1" applyBorder="1" applyAlignment="1">
      <alignment horizontal="center" vertical="center" wrapText="1"/>
    </xf>
    <xf numFmtId="0" fontId="57" fillId="2" borderId="96" xfId="5" applyFont="1" applyFill="1" applyBorder="1" applyAlignment="1">
      <alignment horizontal="center" vertical="center" wrapText="1"/>
    </xf>
    <xf numFmtId="0" fontId="57" fillId="2" borderId="5" xfId="5" applyFont="1" applyFill="1" applyBorder="1" applyAlignment="1">
      <alignment horizontal="center" vertical="center" wrapText="1"/>
    </xf>
    <xf numFmtId="0" fontId="57" fillId="2" borderId="15" xfId="5" applyFont="1" applyFill="1" applyBorder="1" applyAlignment="1">
      <alignment horizontal="center" vertical="center" wrapText="1"/>
    </xf>
    <xf numFmtId="0" fontId="57" fillId="2" borderId="90" xfId="5" applyFont="1" applyFill="1" applyBorder="1" applyAlignment="1">
      <alignment horizontal="center" vertical="center" wrapText="1"/>
    </xf>
    <xf numFmtId="0" fontId="57" fillId="2" borderId="93" xfId="5" applyFont="1" applyFill="1" applyBorder="1" applyAlignment="1">
      <alignment horizontal="center" vertical="center" wrapText="1"/>
    </xf>
    <xf numFmtId="0" fontId="57" fillId="2" borderId="25" xfId="5" applyFont="1" applyFill="1" applyBorder="1" applyAlignment="1">
      <alignment horizontal="center" vertical="center" wrapText="1"/>
    </xf>
    <xf numFmtId="0" fontId="57" fillId="12" borderId="137" xfId="5" applyFont="1" applyFill="1" applyBorder="1" applyAlignment="1">
      <alignment horizontal="left" vertical="top" wrapText="1"/>
    </xf>
    <xf numFmtId="0" fontId="57" fillId="12" borderId="120" xfId="5" applyFont="1" applyFill="1" applyBorder="1" applyAlignment="1">
      <alignment horizontal="left" vertical="top" wrapText="1"/>
    </xf>
    <xf numFmtId="0" fontId="57" fillId="12" borderId="123" xfId="5" applyFont="1" applyFill="1" applyBorder="1" applyAlignment="1">
      <alignment horizontal="left" vertical="top" wrapText="1"/>
    </xf>
    <xf numFmtId="0" fontId="57" fillId="2" borderId="104" xfId="5" applyFont="1" applyFill="1" applyBorder="1" applyAlignment="1">
      <alignment horizontal="center" vertical="center" wrapText="1"/>
    </xf>
    <xf numFmtId="0" fontId="57" fillId="2" borderId="0" xfId="5" applyFont="1" applyFill="1" applyAlignment="1">
      <alignment horizontal="center" vertical="center" wrapText="1"/>
    </xf>
    <xf numFmtId="0" fontId="57" fillId="2" borderId="27" xfId="5" applyFont="1" applyFill="1" applyBorder="1" applyAlignment="1">
      <alignment horizontal="center" vertical="center" wrapText="1"/>
    </xf>
    <xf numFmtId="0" fontId="51" fillId="2" borderId="17" xfId="5" applyFont="1" applyFill="1" applyBorder="1" applyAlignment="1">
      <alignment horizontal="left" vertical="center" wrapText="1"/>
    </xf>
    <xf numFmtId="0" fontId="51" fillId="2" borderId="92" xfId="5" applyFont="1" applyFill="1" applyBorder="1" applyAlignment="1">
      <alignment horizontal="left" vertical="center" wrapText="1"/>
    </xf>
    <xf numFmtId="49" fontId="51" fillId="2" borderId="6" xfId="5" applyNumberFormat="1" applyFont="1" applyFill="1" applyBorder="1" applyAlignment="1">
      <alignment horizontal="center" vertical="center" wrapText="1"/>
    </xf>
    <xf numFmtId="49" fontId="51" fillId="2" borderId="7" xfId="5" applyNumberFormat="1" applyFont="1" applyFill="1" applyBorder="1" applyAlignment="1">
      <alignment horizontal="center" vertical="center" wrapText="1"/>
    </xf>
    <xf numFmtId="49" fontId="51" fillId="2" borderId="8" xfId="5" applyNumberFormat="1" applyFont="1" applyFill="1" applyBorder="1" applyAlignment="1">
      <alignment horizontal="center" vertical="center" wrapText="1"/>
    </xf>
    <xf numFmtId="49" fontId="51" fillId="2" borderId="6" xfId="5" applyNumberFormat="1" applyFont="1" applyFill="1" applyBorder="1" applyAlignment="1">
      <alignment horizontal="left" vertical="center" wrapText="1"/>
    </xf>
    <xf numFmtId="49" fontId="51" fillId="2" borderId="7" xfId="5" applyNumberFormat="1" applyFont="1" applyFill="1" applyBorder="1" applyAlignment="1">
      <alignment horizontal="left" vertical="center" wrapText="1"/>
    </xf>
    <xf numFmtId="49" fontId="51" fillId="2" borderId="90" xfId="5" applyNumberFormat="1" applyFont="1" applyFill="1" applyBorder="1" applyAlignment="1">
      <alignment horizontal="left" vertical="center" wrapText="1"/>
    </xf>
    <xf numFmtId="0" fontId="57" fillId="2" borderId="7" xfId="5" applyFont="1" applyFill="1" applyBorder="1" applyAlignment="1">
      <alignment horizontal="center" vertical="center" wrapText="1"/>
    </xf>
    <xf numFmtId="49" fontId="57" fillId="2" borderId="6" xfId="5" applyNumberFormat="1" applyFont="1" applyFill="1" applyBorder="1" applyAlignment="1">
      <alignment horizontal="center" vertical="center" wrapText="1"/>
    </xf>
    <xf numFmtId="49" fontId="57" fillId="2" borderId="7" xfId="5" applyNumberFormat="1" applyFont="1" applyFill="1" applyBorder="1" applyAlignment="1">
      <alignment horizontal="center" vertical="center" wrapText="1"/>
    </xf>
    <xf numFmtId="0" fontId="51" fillId="2" borderId="3" xfId="5" applyFont="1" applyFill="1" applyBorder="1" applyAlignment="1">
      <alignment horizontal="center" vertical="center" wrapText="1"/>
    </xf>
    <xf numFmtId="0" fontId="51" fillId="2" borderId="4" xfId="5" applyFont="1" applyFill="1" applyBorder="1" applyAlignment="1">
      <alignment horizontal="center" vertical="center" wrapText="1"/>
    </xf>
    <xf numFmtId="0" fontId="51" fillId="2" borderId="17" xfId="5" applyFont="1" applyFill="1" applyBorder="1" applyAlignment="1">
      <alignment horizontal="center" vertical="center" wrapText="1"/>
    </xf>
    <xf numFmtId="0" fontId="51" fillId="2" borderId="0" xfId="5" applyFont="1" applyFill="1" applyAlignment="1">
      <alignment horizontal="center" vertical="center" wrapText="1"/>
    </xf>
    <xf numFmtId="0" fontId="51" fillId="2" borderId="16" xfId="5" applyFont="1" applyFill="1" applyBorder="1" applyAlignment="1">
      <alignment horizontal="center" vertical="center" wrapText="1"/>
    </xf>
    <xf numFmtId="0" fontId="51" fillId="2" borderId="5" xfId="5" applyFont="1" applyFill="1" applyBorder="1" applyAlignment="1">
      <alignment horizontal="center" vertical="center" wrapText="1"/>
    </xf>
    <xf numFmtId="0" fontId="51" fillId="2" borderId="6" xfId="5" applyFont="1" applyFill="1" applyBorder="1" applyAlignment="1">
      <alignment horizontal="center" vertical="center" wrapText="1"/>
    </xf>
    <xf numFmtId="0" fontId="51" fillId="2" borderId="7" xfId="5" applyFont="1" applyFill="1" applyBorder="1" applyAlignment="1">
      <alignment horizontal="center" vertical="center" wrapText="1"/>
    </xf>
    <xf numFmtId="0" fontId="51" fillId="2" borderId="8" xfId="5" applyFont="1" applyFill="1" applyBorder="1" applyAlignment="1">
      <alignment horizontal="center" vertical="center" wrapText="1"/>
    </xf>
    <xf numFmtId="0" fontId="57" fillId="2" borderId="97" xfId="5" applyFont="1" applyFill="1" applyBorder="1" applyAlignment="1">
      <alignment horizontal="center" vertical="center" wrapText="1"/>
    </xf>
    <xf numFmtId="0" fontId="57" fillId="2" borderId="98" xfId="5" applyFont="1" applyFill="1" applyBorder="1" applyAlignment="1">
      <alignment horizontal="center" vertical="center" wrapText="1"/>
    </xf>
    <xf numFmtId="49" fontId="57" fillId="2" borderId="99" xfId="5" applyNumberFormat="1" applyFont="1" applyFill="1" applyBorder="1" applyAlignment="1">
      <alignment horizontal="center" vertical="center" wrapText="1"/>
    </xf>
    <xf numFmtId="49" fontId="57" fillId="2" borderId="98" xfId="5" applyNumberFormat="1" applyFont="1" applyFill="1" applyBorder="1" applyAlignment="1">
      <alignment horizontal="center" vertical="center" wrapText="1"/>
    </xf>
    <xf numFmtId="0" fontId="57" fillId="12" borderId="154" xfId="5" applyFont="1" applyFill="1" applyBorder="1" applyAlignment="1">
      <alignment horizontal="left" vertical="top" wrapText="1"/>
    </xf>
    <xf numFmtId="0" fontId="57" fillId="12" borderId="125" xfId="5" applyFont="1" applyFill="1" applyBorder="1" applyAlignment="1">
      <alignment horizontal="left" vertical="top" wrapText="1"/>
    </xf>
    <xf numFmtId="0" fontId="57" fillId="12" borderId="128" xfId="5" applyFont="1" applyFill="1" applyBorder="1" applyAlignment="1">
      <alignment horizontal="left" vertical="top" wrapText="1"/>
    </xf>
    <xf numFmtId="0" fontId="57" fillId="2" borderId="94" xfId="5" applyFont="1" applyFill="1" applyBorder="1" applyAlignment="1">
      <alignment horizontal="center" vertical="center" wrapText="1"/>
    </xf>
    <xf numFmtId="0" fontId="57" fillId="2" borderId="205" xfId="5" applyFont="1" applyFill="1" applyBorder="1" applyAlignment="1">
      <alignment horizontal="center" vertical="center" wrapText="1"/>
    </xf>
    <xf numFmtId="0" fontId="57" fillId="2" borderId="189" xfId="5" applyFont="1" applyFill="1" applyBorder="1" applyAlignment="1">
      <alignment horizontal="center" vertical="center" wrapText="1"/>
    </xf>
    <xf numFmtId="0" fontId="43" fillId="2" borderId="0" xfId="5" applyFont="1" applyFill="1" applyAlignment="1">
      <alignment horizontal="left" vertical="top"/>
    </xf>
    <xf numFmtId="0" fontId="44" fillId="2" borderId="0" xfId="5" applyFont="1" applyFill="1" applyAlignment="1">
      <alignment horizontal="left" vertical="top"/>
    </xf>
    <xf numFmtId="0" fontId="46" fillId="2" borderId="79" xfId="5" applyFont="1" applyFill="1" applyBorder="1" applyAlignment="1">
      <alignment horizontal="center" vertical="center" textRotation="255"/>
    </xf>
    <xf numFmtId="0" fontId="46" fillId="2" borderId="80" xfId="5" applyFont="1" applyFill="1" applyBorder="1" applyAlignment="1">
      <alignment horizontal="center" vertical="center" textRotation="255"/>
    </xf>
    <xf numFmtId="0" fontId="46" fillId="2" borderId="87" xfId="5" applyFont="1" applyFill="1" applyBorder="1" applyAlignment="1">
      <alignment horizontal="center" vertical="center" textRotation="255"/>
    </xf>
    <xf numFmtId="0" fontId="46" fillId="2" borderId="16" xfId="5" applyFont="1" applyFill="1" applyBorder="1" applyAlignment="1">
      <alignment horizontal="center" vertical="center" textRotation="255"/>
    </xf>
    <xf numFmtId="0" fontId="46" fillId="2" borderId="89" xfId="5" applyFont="1" applyFill="1" applyBorder="1" applyAlignment="1">
      <alignment horizontal="center" vertical="center" textRotation="255"/>
    </xf>
    <xf numFmtId="0" fontId="46" fillId="2" borderId="2" xfId="5" applyFont="1" applyFill="1" applyBorder="1" applyAlignment="1">
      <alignment horizontal="center" vertical="center" textRotation="255"/>
    </xf>
    <xf numFmtId="0" fontId="46" fillId="2" borderId="81" xfId="5" applyFont="1" applyFill="1" applyBorder="1" applyAlignment="1">
      <alignment horizontal="center" vertical="center"/>
    </xf>
    <xf numFmtId="0" fontId="46" fillId="2" borderId="82" xfId="5" applyFont="1" applyFill="1" applyBorder="1" applyAlignment="1">
      <alignment horizontal="center" vertical="center"/>
    </xf>
    <xf numFmtId="0" fontId="46" fillId="2" borderId="83" xfId="5" applyFont="1" applyFill="1" applyBorder="1" applyAlignment="1">
      <alignment horizontal="center" vertical="center"/>
    </xf>
    <xf numFmtId="0" fontId="46" fillId="2" borderId="84" xfId="5" applyFont="1" applyFill="1" applyBorder="1" applyAlignment="1">
      <alignment horizontal="left" vertical="center"/>
    </xf>
    <xf numFmtId="0" fontId="46" fillId="2" borderId="85" xfId="5" applyFont="1" applyFill="1" applyBorder="1" applyAlignment="1">
      <alignment horizontal="left" vertical="center"/>
    </xf>
    <xf numFmtId="0" fontId="46" fillId="2" borderId="86" xfId="5" applyFont="1" applyFill="1" applyBorder="1" applyAlignment="1">
      <alignment horizontal="left" vertical="center"/>
    </xf>
    <xf numFmtId="0" fontId="41" fillId="2" borderId="6" xfId="5" applyFont="1" applyFill="1" applyBorder="1" applyAlignment="1">
      <alignment horizontal="center" vertical="center"/>
    </xf>
    <xf numFmtId="0" fontId="41" fillId="2" borderId="7" xfId="5" applyFont="1" applyFill="1" applyBorder="1" applyAlignment="1">
      <alignment horizontal="center" vertical="center"/>
    </xf>
    <xf numFmtId="0" fontId="41" fillId="2" borderId="8" xfId="5" applyFont="1" applyFill="1" applyBorder="1" applyAlignment="1">
      <alignment horizontal="center" vertical="center"/>
    </xf>
    <xf numFmtId="0" fontId="46" fillId="2" borderId="2" xfId="5" applyFont="1" applyFill="1" applyBorder="1" applyAlignment="1">
      <alignment horizontal="center" vertical="center"/>
    </xf>
    <xf numFmtId="0" fontId="46" fillId="2" borderId="6" xfId="5" applyFont="1" applyFill="1" applyBorder="1" applyAlignment="1">
      <alignment horizontal="left" vertical="center" wrapText="1"/>
    </xf>
    <xf numFmtId="0" fontId="46" fillId="2" borderId="7" xfId="5" applyFont="1" applyFill="1" applyBorder="1" applyAlignment="1">
      <alignment horizontal="left" vertical="center" wrapText="1"/>
    </xf>
    <xf numFmtId="0" fontId="46" fillId="2" borderId="90" xfId="5" applyFont="1" applyFill="1" applyBorder="1" applyAlignment="1">
      <alignment horizontal="left" vertical="center" wrapText="1"/>
    </xf>
    <xf numFmtId="0" fontId="41" fillId="2" borderId="3" xfId="3" applyFont="1" applyFill="1" applyBorder="1" applyAlignment="1">
      <alignment horizontal="center" vertical="center" wrapText="1"/>
    </xf>
    <xf numFmtId="0" fontId="41" fillId="2" borderId="4" xfId="3" applyFont="1" applyFill="1" applyBorder="1" applyAlignment="1">
      <alignment horizontal="center" vertical="center" wrapText="1"/>
    </xf>
    <xf numFmtId="49" fontId="41" fillId="2" borderId="4" xfId="3" applyNumberFormat="1" applyFont="1" applyFill="1" applyBorder="1" applyAlignment="1">
      <alignment horizontal="center" vertical="center" wrapText="1"/>
    </xf>
    <xf numFmtId="0" fontId="41" fillId="2" borderId="6" xfId="2" applyFont="1" applyFill="1" applyBorder="1" applyAlignment="1">
      <alignment horizontal="center" vertical="center" shrinkToFit="1"/>
    </xf>
    <xf numFmtId="0" fontId="41" fillId="2" borderId="7" xfId="2" applyFont="1" applyFill="1" applyBorder="1" applyAlignment="1">
      <alignment horizontal="center" vertical="center" shrinkToFit="1"/>
    </xf>
    <xf numFmtId="0" fontId="41" fillId="2" borderId="8" xfId="2" applyFont="1" applyFill="1" applyBorder="1" applyAlignment="1">
      <alignment horizontal="center" vertical="center" shrinkToFit="1"/>
    </xf>
    <xf numFmtId="49" fontId="41" fillId="2" borderId="6" xfId="2" applyNumberFormat="1" applyFont="1" applyFill="1" applyBorder="1" applyAlignment="1">
      <alignment horizontal="left" vertical="center"/>
    </xf>
    <xf numFmtId="49" fontId="41" fillId="2" borderId="7" xfId="2" applyNumberFormat="1" applyFont="1" applyFill="1" applyBorder="1" applyAlignment="1">
      <alignment horizontal="left" vertical="center"/>
    </xf>
    <xf numFmtId="49" fontId="41" fillId="2" borderId="7" xfId="2" applyNumberFormat="1" applyFont="1" applyFill="1" applyBorder="1" applyAlignment="1">
      <alignment horizontal="center" vertical="center"/>
    </xf>
    <xf numFmtId="49" fontId="41" fillId="2" borderId="8" xfId="2" applyNumberFormat="1" applyFont="1" applyFill="1" applyBorder="1" applyAlignment="1">
      <alignment horizontal="center" vertical="center"/>
    </xf>
    <xf numFmtId="49" fontId="41" fillId="2" borderId="90" xfId="2" applyNumberFormat="1" applyFont="1" applyFill="1" applyBorder="1" applyAlignment="1">
      <alignment horizontal="left" vertical="center"/>
    </xf>
    <xf numFmtId="0" fontId="41" fillId="2" borderId="2" xfId="3" applyFont="1" applyFill="1" applyBorder="1" applyAlignment="1">
      <alignment horizontal="center" vertical="center"/>
    </xf>
    <xf numFmtId="0" fontId="41" fillId="2" borderId="91" xfId="3" applyFont="1" applyFill="1" applyBorder="1" applyAlignment="1">
      <alignment horizontal="center" vertical="center" wrapText="1"/>
    </xf>
    <xf numFmtId="0" fontId="41" fillId="2" borderId="16" xfId="3" applyFont="1" applyFill="1" applyBorder="1" applyAlignment="1">
      <alignment horizontal="left" vertical="center" wrapText="1"/>
    </xf>
    <xf numFmtId="0" fontId="41" fillId="2" borderId="5" xfId="3" applyFont="1" applyFill="1" applyBorder="1" applyAlignment="1">
      <alignment horizontal="left" vertical="center" wrapText="1"/>
    </xf>
    <xf numFmtId="0" fontId="41" fillId="2" borderId="88" xfId="3" applyFont="1" applyFill="1" applyBorder="1" applyAlignment="1">
      <alignment horizontal="left" vertical="center" wrapText="1"/>
    </xf>
    <xf numFmtId="0" fontId="46" fillId="2" borderId="4" xfId="5" applyFont="1" applyFill="1" applyBorder="1" applyAlignment="1">
      <alignment horizontal="center" vertical="center"/>
    </xf>
    <xf numFmtId="0" fontId="46" fillId="2" borderId="91" xfId="5" applyFont="1" applyFill="1" applyBorder="1" applyAlignment="1">
      <alignment horizontal="center" vertical="center"/>
    </xf>
    <xf numFmtId="0" fontId="46" fillId="2" borderId="2" xfId="5" applyFont="1" applyFill="1" applyBorder="1" applyAlignment="1">
      <alignment horizontal="left" vertical="center"/>
    </xf>
    <xf numFmtId="0" fontId="46" fillId="2" borderId="17" xfId="5" applyFont="1" applyFill="1" applyBorder="1" applyAlignment="1">
      <alignment horizontal="left" vertical="center" wrapText="1"/>
    </xf>
    <xf numFmtId="0" fontId="46" fillId="2" borderId="0" xfId="5" applyFont="1" applyFill="1" applyAlignment="1">
      <alignment horizontal="left" vertical="center" wrapText="1"/>
    </xf>
    <xf numFmtId="0" fontId="46" fillId="2" borderId="92" xfId="5" applyFont="1" applyFill="1" applyBorder="1" applyAlignment="1">
      <alignment horizontal="left" vertical="center" wrapText="1"/>
    </xf>
    <xf numFmtId="0" fontId="46" fillId="2" borderId="16" xfId="5" applyFont="1" applyFill="1" applyBorder="1" applyAlignment="1">
      <alignment horizontal="left" vertical="center" wrapText="1"/>
    </xf>
    <xf numFmtId="0" fontId="46" fillId="2" borderId="5" xfId="5" applyFont="1" applyFill="1" applyBorder="1" applyAlignment="1">
      <alignment horizontal="left" vertical="center" wrapText="1"/>
    </xf>
    <xf numFmtId="0" fontId="46" fillId="2" borderId="88" xfId="5" applyFont="1" applyFill="1" applyBorder="1" applyAlignment="1">
      <alignment horizontal="left" vertical="center" wrapText="1"/>
    </xf>
    <xf numFmtId="178" fontId="46" fillId="2" borderId="2" xfId="5" applyNumberFormat="1" applyFont="1" applyFill="1" applyBorder="1" applyAlignment="1">
      <alignment horizontal="left" vertical="center"/>
    </xf>
    <xf numFmtId="0" fontId="45" fillId="2" borderId="89" xfId="5" applyFont="1" applyFill="1" applyBorder="1" applyAlignment="1">
      <alignment horizontal="center" vertical="center" textRotation="255"/>
    </xf>
    <xf numFmtId="0" fontId="45" fillId="2" borderId="2" xfId="5" applyFont="1" applyFill="1" applyBorder="1" applyAlignment="1">
      <alignment horizontal="center" vertical="center" textRotation="255"/>
    </xf>
    <xf numFmtId="0" fontId="46" fillId="2" borderId="95" xfId="5" applyFont="1" applyFill="1" applyBorder="1" applyAlignment="1">
      <alignment horizontal="center" vertical="center"/>
    </xf>
    <xf numFmtId="0" fontId="46" fillId="2" borderId="1" xfId="5" applyFont="1" applyFill="1" applyBorder="1" applyAlignment="1">
      <alignment horizontal="center" vertical="center"/>
    </xf>
    <xf numFmtId="0" fontId="46" fillId="2" borderId="96" xfId="5" applyFont="1" applyFill="1" applyBorder="1" applyAlignment="1">
      <alignment horizontal="center" vertical="center"/>
    </xf>
    <xf numFmtId="0" fontId="46" fillId="2" borderId="5" xfId="5" applyFont="1" applyFill="1" applyBorder="1" applyAlignment="1">
      <alignment horizontal="center" vertical="center"/>
    </xf>
    <xf numFmtId="0" fontId="46" fillId="2" borderId="15" xfId="5" applyFont="1" applyFill="1" applyBorder="1" applyAlignment="1">
      <alignment horizontal="center" vertical="center"/>
    </xf>
    <xf numFmtId="0" fontId="46" fillId="2" borderId="3" xfId="5" applyFont="1" applyFill="1" applyBorder="1" applyAlignment="1">
      <alignment horizontal="center" vertical="center"/>
    </xf>
    <xf numFmtId="0" fontId="45" fillId="2" borderId="89" xfId="5" applyFont="1" applyFill="1" applyBorder="1" applyAlignment="1">
      <alignment horizontal="center" vertical="center" wrapText="1"/>
    </xf>
    <xf numFmtId="0" fontId="45" fillId="2" borderId="2" xfId="5" applyFont="1" applyFill="1" applyBorder="1" applyAlignment="1">
      <alignment horizontal="center" vertical="center"/>
    </xf>
    <xf numFmtId="0" fontId="45" fillId="2" borderId="89" xfId="5" applyFont="1" applyFill="1" applyBorder="1" applyAlignment="1">
      <alignment horizontal="center" vertical="center"/>
    </xf>
    <xf numFmtId="0" fontId="45" fillId="2" borderId="93" xfId="5" applyFont="1" applyFill="1" applyBorder="1" applyAlignment="1">
      <alignment horizontal="center" vertical="center"/>
    </xf>
    <xf numFmtId="0" fontId="45" fillId="2" borderId="25" xfId="5" applyFont="1" applyFill="1" applyBorder="1" applyAlignment="1">
      <alignment horizontal="center" vertical="center"/>
    </xf>
    <xf numFmtId="0" fontId="45" fillId="2" borderId="6" xfId="5" applyFont="1" applyFill="1" applyBorder="1" applyAlignment="1">
      <alignment horizontal="center" vertical="center"/>
    </xf>
    <xf numFmtId="0" fontId="45" fillId="2" borderId="7" xfId="5" applyFont="1" applyFill="1" applyBorder="1" applyAlignment="1">
      <alignment horizontal="center" vertical="center"/>
    </xf>
    <xf numFmtId="0" fontId="45" fillId="2" borderId="8" xfId="5" applyFont="1" applyFill="1" applyBorder="1" applyAlignment="1">
      <alignment horizontal="center" vertical="center"/>
    </xf>
    <xf numFmtId="0" fontId="45" fillId="2" borderId="2" xfId="5" applyFont="1" applyFill="1" applyBorder="1" applyAlignment="1">
      <alignment horizontal="left" vertical="center"/>
    </xf>
    <xf numFmtId="0" fontId="45" fillId="2" borderId="3" xfId="5" applyFont="1" applyFill="1" applyBorder="1" applyAlignment="1">
      <alignment horizontal="center" vertical="top"/>
    </xf>
    <xf numFmtId="0" fontId="45" fillId="2" borderId="4" xfId="5" applyFont="1" applyFill="1" applyBorder="1" applyAlignment="1">
      <alignment horizontal="center" vertical="top"/>
    </xf>
    <xf numFmtId="0" fontId="45" fillId="2" borderId="91" xfId="5" applyFont="1" applyFill="1" applyBorder="1" applyAlignment="1">
      <alignment horizontal="center" vertical="top"/>
    </xf>
    <xf numFmtId="0" fontId="45" fillId="2" borderId="17" xfId="5" applyFont="1" applyFill="1" applyBorder="1" applyAlignment="1">
      <alignment horizontal="center" vertical="top"/>
    </xf>
    <xf numFmtId="0" fontId="45" fillId="2" borderId="0" xfId="5" applyFont="1" applyFill="1" applyAlignment="1">
      <alignment horizontal="center" vertical="top"/>
    </xf>
    <xf numFmtId="0" fontId="45" fillId="2" borderId="92" xfId="5" applyFont="1" applyFill="1" applyBorder="1" applyAlignment="1">
      <alignment horizontal="center" vertical="top"/>
    </xf>
    <xf numFmtId="0" fontId="45" fillId="2" borderId="16" xfId="5" applyFont="1" applyFill="1" applyBorder="1" applyAlignment="1">
      <alignment horizontal="center" vertical="top"/>
    </xf>
    <xf numFmtId="0" fontId="45" fillId="2" borderId="5" xfId="5" applyFont="1" applyFill="1" applyBorder="1" applyAlignment="1">
      <alignment horizontal="center" vertical="top"/>
    </xf>
    <xf numFmtId="0" fontId="45" fillId="2" borderId="88" xfId="5" applyFont="1" applyFill="1" applyBorder="1" applyAlignment="1">
      <alignment horizontal="center" vertical="top"/>
    </xf>
    <xf numFmtId="0" fontId="45" fillId="0" borderId="6" xfId="5" applyFont="1" applyBorder="1" applyAlignment="1">
      <alignment horizontal="center" vertical="center"/>
    </xf>
    <xf numFmtId="0" fontId="45" fillId="0" borderId="7" xfId="5" applyFont="1" applyBorder="1" applyAlignment="1">
      <alignment horizontal="center" vertical="center"/>
    </xf>
    <xf numFmtId="0" fontId="45" fillId="0" borderId="8" xfId="5" applyFont="1" applyBorder="1" applyAlignment="1">
      <alignment horizontal="center" vertical="center"/>
    </xf>
    <xf numFmtId="0" fontId="45" fillId="0" borderId="2" xfId="5" applyFont="1" applyBorder="1" applyAlignment="1">
      <alignment horizontal="left" vertical="center"/>
    </xf>
    <xf numFmtId="0" fontId="41" fillId="0" borderId="6" xfId="5" applyFont="1" applyBorder="1" applyAlignment="1">
      <alignment horizontal="center" vertical="center"/>
    </xf>
    <xf numFmtId="0" fontId="41" fillId="0" borderId="7" xfId="5" applyFont="1" applyBorder="1" applyAlignment="1">
      <alignment horizontal="center" vertical="center"/>
    </xf>
    <xf numFmtId="0" fontId="41" fillId="0" borderId="8" xfId="5" applyFont="1" applyBorder="1" applyAlignment="1">
      <alignment horizontal="center" vertical="center"/>
    </xf>
    <xf numFmtId="0" fontId="41" fillId="0" borderId="6" xfId="5"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46" fillId="2" borderId="0" xfId="5" applyFont="1" applyFill="1" applyAlignment="1">
      <alignment horizontal="center" vertical="center"/>
    </xf>
    <xf numFmtId="0" fontId="46" fillId="2" borderId="92" xfId="5" applyFont="1" applyFill="1" applyBorder="1" applyAlignment="1">
      <alignment horizontal="center" vertical="center"/>
    </xf>
    <xf numFmtId="0" fontId="46" fillId="2" borderId="6" xfId="5" applyFont="1" applyFill="1" applyBorder="1" applyAlignment="1">
      <alignment horizontal="center" vertical="center"/>
    </xf>
    <xf numFmtId="0" fontId="46" fillId="2" borderId="7" xfId="5" applyFont="1" applyFill="1" applyBorder="1" applyAlignment="1">
      <alignment horizontal="center" vertical="center"/>
    </xf>
    <xf numFmtId="0" fontId="46" fillId="2" borderId="8" xfId="5" applyFont="1" applyFill="1" applyBorder="1" applyAlignment="1">
      <alignment horizontal="center" vertical="center"/>
    </xf>
    <xf numFmtId="0" fontId="46" fillId="2" borderId="90" xfId="5" applyFont="1" applyFill="1" applyBorder="1" applyAlignment="1">
      <alignment horizontal="center" vertical="center"/>
    </xf>
    <xf numFmtId="0" fontId="46" fillId="2" borderId="94" xfId="5" applyFont="1" applyFill="1" applyBorder="1" applyAlignment="1">
      <alignment horizontal="center" vertical="center"/>
    </xf>
    <xf numFmtId="0" fontId="46" fillId="11" borderId="94" xfId="5" applyFont="1" applyFill="1" applyBorder="1" applyAlignment="1">
      <alignment horizontal="left" vertical="center"/>
    </xf>
    <xf numFmtId="0" fontId="46" fillId="11" borderId="7" xfId="5" applyFont="1" applyFill="1" applyBorder="1" applyAlignment="1">
      <alignment horizontal="left" vertical="center"/>
    </xf>
    <xf numFmtId="0" fontId="46" fillId="11" borderId="90" xfId="5" applyFont="1" applyFill="1" applyBorder="1" applyAlignment="1">
      <alignment horizontal="left" vertical="center"/>
    </xf>
    <xf numFmtId="0" fontId="45" fillId="11" borderId="102" xfId="5" applyFont="1" applyFill="1" applyBorder="1" applyAlignment="1">
      <alignment horizontal="center" vertical="center" textRotation="255"/>
    </xf>
    <xf numFmtId="0" fontId="45" fillId="11" borderId="103" xfId="5" applyFont="1" applyFill="1" applyBorder="1" applyAlignment="1">
      <alignment horizontal="center" vertical="center" textRotation="255"/>
    </xf>
    <xf numFmtId="0" fontId="45" fillId="11" borderId="104" xfId="5" applyFont="1" applyFill="1" applyBorder="1" applyAlignment="1">
      <alignment horizontal="center" vertical="center" textRotation="255"/>
    </xf>
    <xf numFmtId="0" fontId="45" fillId="11" borderId="106" xfId="5" applyFont="1" applyFill="1" applyBorder="1" applyAlignment="1">
      <alignment horizontal="center" vertical="center" textRotation="255"/>
    </xf>
    <xf numFmtId="0" fontId="46" fillId="11" borderId="85" xfId="5" applyFont="1" applyFill="1" applyBorder="1" applyAlignment="1">
      <alignment horizontal="left" vertical="center"/>
    </xf>
    <xf numFmtId="0" fontId="46" fillId="11" borderId="86" xfId="5" applyFont="1" applyFill="1" applyBorder="1" applyAlignment="1">
      <alignment horizontal="left" vertical="center"/>
    </xf>
    <xf numFmtId="0" fontId="49" fillId="2" borderId="2" xfId="5" applyFont="1" applyFill="1" applyBorder="1" applyAlignment="1">
      <alignment horizontal="center" vertical="center"/>
    </xf>
    <xf numFmtId="0" fontId="49" fillId="2" borderId="105" xfId="5" applyFont="1" applyFill="1" applyBorder="1" applyAlignment="1">
      <alignment horizontal="center" vertical="center"/>
    </xf>
    <xf numFmtId="49" fontId="48" fillId="2" borderId="7" xfId="5" applyNumberFormat="1" applyFont="1" applyFill="1" applyBorder="1" applyAlignment="1">
      <alignment horizontal="right" vertical="center" wrapText="1"/>
    </xf>
    <xf numFmtId="49" fontId="49" fillId="2" borderId="6" xfId="5" applyNumberFormat="1" applyFont="1" applyFill="1" applyBorder="1" applyAlignment="1">
      <alignment horizontal="center" vertical="center" wrapText="1"/>
    </xf>
    <xf numFmtId="49" fontId="49" fillId="2" borderId="7" xfId="5" applyNumberFormat="1" applyFont="1" applyFill="1" applyBorder="1" applyAlignment="1">
      <alignment horizontal="center" vertical="center" wrapText="1"/>
    </xf>
    <xf numFmtId="49" fontId="49" fillId="2" borderId="8" xfId="5" applyNumberFormat="1" applyFont="1" applyFill="1" applyBorder="1" applyAlignment="1">
      <alignment horizontal="center" vertical="center" wrapText="1"/>
    </xf>
    <xf numFmtId="49" fontId="49" fillId="2" borderId="6" xfId="5" applyNumberFormat="1" applyFont="1" applyFill="1" applyBorder="1" applyAlignment="1">
      <alignment horizontal="left" vertical="center" wrapText="1"/>
    </xf>
    <xf numFmtId="49" fontId="49" fillId="2" borderId="7" xfId="5" applyNumberFormat="1" applyFont="1" applyFill="1" applyBorder="1" applyAlignment="1">
      <alignment horizontal="left" vertical="center" wrapText="1"/>
    </xf>
    <xf numFmtId="49" fontId="49" fillId="2" borderId="90" xfId="5" applyNumberFormat="1" applyFont="1" applyFill="1" applyBorder="1" applyAlignment="1">
      <alignment horizontal="left" vertical="center" wrapText="1"/>
    </xf>
    <xf numFmtId="49" fontId="48" fillId="2" borderId="6" xfId="5" applyNumberFormat="1" applyFont="1" applyFill="1" applyBorder="1" applyAlignment="1">
      <alignment horizontal="right" vertical="center" wrapText="1"/>
    </xf>
    <xf numFmtId="49" fontId="48" fillId="2" borderId="7" xfId="5" applyNumberFormat="1" applyFont="1" applyFill="1" applyBorder="1" applyAlignment="1">
      <alignment horizontal="left" vertical="center" wrapText="1"/>
    </xf>
    <xf numFmtId="0" fontId="45" fillId="2" borderId="95" xfId="5" applyFont="1" applyFill="1" applyBorder="1" applyAlignment="1">
      <alignment horizontal="center" vertical="center"/>
    </xf>
    <xf numFmtId="0" fontId="45" fillId="2" borderId="4" xfId="5" applyFont="1" applyFill="1" applyBorder="1" applyAlignment="1">
      <alignment horizontal="center" vertical="center"/>
    </xf>
    <xf numFmtId="0" fontId="45" fillId="2" borderId="1" xfId="5" applyFont="1" applyFill="1" applyBorder="1" applyAlignment="1">
      <alignment horizontal="center" vertical="center"/>
    </xf>
    <xf numFmtId="0" fontId="45" fillId="2" borderId="104" xfId="5" applyFont="1" applyFill="1" applyBorder="1" applyAlignment="1">
      <alignment horizontal="center" vertical="center"/>
    </xf>
    <xf numFmtId="0" fontId="45" fillId="2" borderId="0" xfId="5" applyFont="1" applyFill="1" applyAlignment="1">
      <alignment horizontal="center" vertical="center"/>
    </xf>
    <xf numFmtId="0" fontId="45" fillId="2" borderId="27" xfId="5" applyFont="1" applyFill="1" applyBorder="1" applyAlignment="1">
      <alignment horizontal="center" vertical="center"/>
    </xf>
    <xf numFmtId="0" fontId="45" fillId="2" borderId="96" xfId="5" applyFont="1" applyFill="1" applyBorder="1" applyAlignment="1">
      <alignment horizontal="center" vertical="center"/>
    </xf>
    <xf numFmtId="0" fontId="45" fillId="2" borderId="5" xfId="5" applyFont="1" applyFill="1" applyBorder="1" applyAlignment="1">
      <alignment horizontal="center" vertical="center"/>
    </xf>
    <xf numFmtId="0" fontId="45" fillId="2" borderId="15" xfId="5" applyFont="1" applyFill="1" applyBorder="1" applyAlignment="1">
      <alignment horizontal="center" vertical="center"/>
    </xf>
    <xf numFmtId="49" fontId="48" fillId="2" borderId="90" xfId="5" applyNumberFormat="1" applyFont="1" applyFill="1" applyBorder="1" applyAlignment="1">
      <alignment horizontal="left" vertical="center" wrapText="1"/>
    </xf>
    <xf numFmtId="0" fontId="48" fillId="2" borderId="106" xfId="5" applyFont="1" applyFill="1" applyBorder="1" applyAlignment="1">
      <alignment horizontal="center" vertical="center" wrapText="1"/>
    </xf>
    <xf numFmtId="49" fontId="48" fillId="2" borderId="99" xfId="5" applyNumberFormat="1" applyFont="1" applyFill="1" applyBorder="1" applyAlignment="1">
      <alignment horizontal="right" vertical="center" wrapText="1"/>
    </xf>
    <xf numFmtId="49" fontId="48" fillId="2" borderId="98" xfId="5" applyNumberFormat="1" applyFont="1" applyFill="1" applyBorder="1" applyAlignment="1">
      <alignment horizontal="right" vertical="center" wrapText="1"/>
    </xf>
    <xf numFmtId="179" fontId="48" fillId="2" borderId="98" xfId="5" applyNumberFormat="1" applyFont="1" applyFill="1" applyBorder="1" applyAlignment="1">
      <alignment horizontal="center" vertical="center" wrapText="1"/>
    </xf>
    <xf numFmtId="0" fontId="48" fillId="2" borderId="101" xfId="5" applyFont="1" applyFill="1" applyBorder="1" applyAlignment="1">
      <alignment horizontal="center" vertical="center" wrapText="1"/>
    </xf>
    <xf numFmtId="0" fontId="50" fillId="2" borderId="4" xfId="5" applyFont="1" applyFill="1" applyBorder="1" applyAlignment="1">
      <alignment horizontal="center" vertical="center" wrapText="1"/>
    </xf>
    <xf numFmtId="0" fontId="50" fillId="2" borderId="1" xfId="5" applyFont="1" applyFill="1" applyBorder="1" applyAlignment="1">
      <alignment horizontal="center" vertical="center" wrapText="1"/>
    </xf>
    <xf numFmtId="0" fontId="50" fillId="2" borderId="0" xfId="5" applyFont="1" applyFill="1" applyAlignment="1">
      <alignment horizontal="center" vertical="center" wrapText="1"/>
    </xf>
    <xf numFmtId="0" fontId="50" fillId="2" borderId="27" xfId="5" applyFont="1" applyFill="1" applyBorder="1" applyAlignment="1">
      <alignment horizontal="center" vertical="center" wrapText="1"/>
    </xf>
    <xf numFmtId="0" fontId="50" fillId="2" borderId="5" xfId="5" applyFont="1" applyFill="1" applyBorder="1" applyAlignment="1">
      <alignment horizontal="center" vertical="center" wrapText="1"/>
    </xf>
    <xf numFmtId="0" fontId="50" fillId="2" borderId="15" xfId="5" applyFont="1" applyFill="1" applyBorder="1" applyAlignment="1">
      <alignment horizontal="center" vertical="center" wrapText="1"/>
    </xf>
    <xf numFmtId="0" fontId="51" fillId="0" borderId="0" xfId="5" applyFont="1" applyAlignment="1">
      <alignment horizontal="left" vertical="top"/>
    </xf>
    <xf numFmtId="0" fontId="51" fillId="0" borderId="0" xfId="5" applyFont="1" applyAlignment="1">
      <alignment horizontal="center" vertical="top" wrapText="1"/>
    </xf>
    <xf numFmtId="0" fontId="51" fillId="0" borderId="0" xfId="5" applyFont="1" applyAlignment="1">
      <alignment horizontal="justify" vertical="top" wrapText="1"/>
    </xf>
    <xf numFmtId="0" fontId="45" fillId="2" borderId="108" xfId="5" applyFont="1" applyFill="1" applyBorder="1" applyAlignment="1">
      <alignment horizontal="center" vertical="center"/>
    </xf>
    <xf numFmtId="0" fontId="45" fillId="2" borderId="109" xfId="5" applyFont="1" applyFill="1" applyBorder="1" applyAlignment="1">
      <alignment horizontal="center" vertical="center"/>
    </xf>
    <xf numFmtId="0" fontId="45" fillId="2" borderId="110" xfId="5" applyFont="1" applyFill="1" applyBorder="1" applyAlignment="1">
      <alignment horizontal="left" vertical="center"/>
    </xf>
    <xf numFmtId="0" fontId="45" fillId="2" borderId="111" xfId="5" applyFont="1" applyFill="1" applyBorder="1" applyAlignment="1">
      <alignment horizontal="left" vertical="center"/>
    </xf>
    <xf numFmtId="0" fontId="45" fillId="2" borderId="112" xfId="5" applyFont="1" applyFill="1" applyBorder="1" applyAlignment="1">
      <alignment horizontal="left" vertical="center"/>
    </xf>
    <xf numFmtId="0" fontId="48" fillId="2" borderId="133" xfId="5" applyFont="1" applyFill="1" applyBorder="1" applyAlignment="1">
      <alignment horizontal="center" vertical="center" wrapText="1"/>
    </xf>
    <xf numFmtId="0" fontId="45" fillId="2" borderId="0" xfId="5" applyFont="1" applyFill="1" applyAlignment="1">
      <alignment horizontal="left" vertical="top"/>
    </xf>
    <xf numFmtId="0" fontId="45" fillId="2" borderId="92" xfId="5" applyFont="1" applyFill="1" applyBorder="1" applyAlignment="1">
      <alignment horizontal="left" vertical="top"/>
    </xf>
    <xf numFmtId="0" fontId="48" fillId="2" borderId="118" xfId="5" applyFont="1" applyFill="1" applyBorder="1" applyAlignment="1">
      <alignment horizontal="center" vertical="center" textRotation="255" wrapText="1"/>
    </xf>
    <xf numFmtId="0" fontId="48" fillId="2" borderId="135" xfId="5" applyFont="1" applyFill="1" applyBorder="1" applyAlignment="1">
      <alignment horizontal="center" vertical="center" textRotation="255" wrapText="1"/>
    </xf>
    <xf numFmtId="0" fontId="48" fillId="2" borderId="114" xfId="5" applyFont="1" applyFill="1" applyBorder="1" applyAlignment="1">
      <alignment horizontal="center" vertical="center" wrapText="1"/>
    </xf>
    <xf numFmtId="0" fontId="48" fillId="2" borderId="115" xfId="5" applyFont="1" applyFill="1" applyBorder="1" applyAlignment="1">
      <alignment horizontal="center" vertical="center" wrapText="1"/>
    </xf>
    <xf numFmtId="0" fontId="48" fillId="2" borderId="116" xfId="5" applyFont="1" applyFill="1" applyBorder="1" applyAlignment="1">
      <alignment horizontal="center" vertical="center" wrapText="1"/>
    </xf>
    <xf numFmtId="0" fontId="48" fillId="2" borderId="115" xfId="5" applyFont="1" applyFill="1" applyBorder="1" applyAlignment="1">
      <alignment vertical="center" wrapText="1"/>
    </xf>
    <xf numFmtId="0" fontId="48" fillId="2" borderId="117" xfId="5" applyFont="1" applyFill="1" applyBorder="1" applyAlignment="1">
      <alignment vertical="center" wrapText="1"/>
    </xf>
    <xf numFmtId="0" fontId="54" fillId="2" borderId="119" xfId="5" applyFont="1" applyFill="1" applyBorder="1" applyAlignment="1">
      <alignment horizontal="center" vertical="center" wrapText="1"/>
    </xf>
    <xf numFmtId="0" fontId="54" fillId="2" borderId="120" xfId="5" applyFont="1" applyFill="1" applyBorder="1" applyAlignment="1">
      <alignment horizontal="center" vertical="center" wrapText="1"/>
    </xf>
    <xf numFmtId="0" fontId="54" fillId="2" borderId="121" xfId="5" applyFont="1" applyFill="1" applyBorder="1" applyAlignment="1">
      <alignment horizontal="center" vertical="center" wrapText="1"/>
    </xf>
    <xf numFmtId="0" fontId="48" fillId="2" borderId="126" xfId="5" applyFont="1" applyFill="1" applyBorder="1" applyAlignment="1">
      <alignment horizontal="center" vertical="center" wrapText="1"/>
    </xf>
    <xf numFmtId="0" fontId="48" fillId="2" borderId="131" xfId="5" applyFont="1" applyFill="1" applyBorder="1" applyAlignment="1">
      <alignment horizontal="center" vertical="center" wrapText="1"/>
    </xf>
    <xf numFmtId="0" fontId="48" fillId="2" borderId="121" xfId="5" applyFont="1" applyFill="1" applyBorder="1" applyAlignment="1">
      <alignment horizontal="center" vertical="center" wrapText="1"/>
    </xf>
    <xf numFmtId="0" fontId="48" fillId="0" borderId="6" xfId="5" applyFont="1" applyBorder="1" applyAlignment="1">
      <alignment horizontal="center" vertical="center" wrapText="1"/>
    </xf>
    <xf numFmtId="0" fontId="48" fillId="0" borderId="8" xfId="5" applyFont="1" applyBorder="1" applyAlignment="1">
      <alignment horizontal="center" vertical="center" wrapText="1"/>
    </xf>
    <xf numFmtId="0" fontId="48" fillId="0" borderId="138" xfId="5" applyFont="1" applyBorder="1" applyAlignment="1">
      <alignment horizontal="left" vertical="center" wrapText="1"/>
    </xf>
    <xf numFmtId="0" fontId="48" fillId="0" borderId="139" xfId="5" applyFont="1" applyBorder="1" applyAlignment="1">
      <alignment horizontal="left" vertical="center" wrapText="1"/>
    </xf>
    <xf numFmtId="0" fontId="48" fillId="0" borderId="140" xfId="5" applyFont="1" applyBorder="1" applyAlignment="1">
      <alignment horizontal="left" vertical="center" wrapText="1"/>
    </xf>
    <xf numFmtId="0" fontId="48" fillId="2" borderId="141" xfId="5" applyFont="1" applyFill="1" applyBorder="1" applyAlignment="1">
      <alignment horizontal="center" vertical="center" textRotation="255" wrapText="1"/>
    </xf>
    <xf numFmtId="0" fontId="48" fillId="2" borderId="142" xfId="5" applyFont="1" applyFill="1" applyBorder="1" applyAlignment="1">
      <alignment horizontal="left" vertical="center" wrapText="1"/>
    </xf>
    <xf numFmtId="49" fontId="48" fillId="2" borderId="6" xfId="5" applyNumberFormat="1" applyFont="1" applyFill="1" applyBorder="1" applyAlignment="1">
      <alignment horizontal="left" vertical="center" wrapText="1"/>
    </xf>
    <xf numFmtId="49" fontId="48" fillId="2" borderId="2" xfId="5" applyNumberFormat="1" applyFont="1" applyFill="1" applyBorder="1" applyAlignment="1">
      <alignment horizontal="left" vertical="center" wrapText="1"/>
    </xf>
    <xf numFmtId="49" fontId="48" fillId="2" borderId="105" xfId="5" applyNumberFormat="1" applyFont="1" applyFill="1" applyBorder="1" applyAlignment="1">
      <alignment horizontal="left" vertical="center" wrapText="1"/>
    </xf>
    <xf numFmtId="0" fontId="48" fillId="0" borderId="136" xfId="5" applyFont="1" applyBorder="1" applyAlignment="1">
      <alignment horizontal="center" vertical="center" wrapText="1"/>
    </xf>
    <xf numFmtId="0" fontId="48" fillId="0" borderId="130" xfId="5" applyFont="1" applyBorder="1" applyAlignment="1">
      <alignment horizontal="center" vertical="center" wrapText="1"/>
    </xf>
    <xf numFmtId="0" fontId="48" fillId="0" borderId="104" xfId="5" applyFont="1" applyBorder="1" applyAlignment="1">
      <alignment horizontal="center" vertical="center" wrapText="1"/>
    </xf>
    <xf numFmtId="0" fontId="48" fillId="0" borderId="0" xfId="5" applyFont="1" applyAlignment="1">
      <alignment horizontal="center" vertical="center" wrapText="1"/>
    </xf>
    <xf numFmtId="0" fontId="48" fillId="0" borderId="137" xfId="5" applyFont="1" applyBorder="1" applyAlignment="1">
      <alignment horizontal="center" vertical="center" wrapText="1"/>
    </xf>
    <xf numFmtId="0" fontId="48" fillId="0" borderId="120" xfId="5" applyFont="1" applyBorder="1" applyAlignment="1">
      <alignment horizontal="center" vertical="center" wrapText="1"/>
    </xf>
    <xf numFmtId="0" fontId="48" fillId="0" borderId="6" xfId="5" applyFont="1" applyBorder="1" applyAlignment="1">
      <alignment horizontal="left" vertical="center" wrapText="1"/>
    </xf>
    <xf numFmtId="0" fontId="48" fillId="0" borderId="7" xfId="5" applyFont="1" applyBorder="1" applyAlignment="1">
      <alignment horizontal="left" vertical="center" wrapText="1"/>
    </xf>
    <xf numFmtId="0" fontId="48" fillId="0" borderId="8" xfId="5" applyFont="1" applyBorder="1" applyAlignment="1">
      <alignment horizontal="left" vertical="center" wrapText="1"/>
    </xf>
    <xf numFmtId="49" fontId="48" fillId="2" borderId="3" xfId="5" applyNumberFormat="1" applyFont="1" applyFill="1" applyBorder="1" applyAlignment="1">
      <alignment horizontal="center" vertical="center" wrapText="1"/>
    </xf>
    <xf numFmtId="49" fontId="48" fillId="2" borderId="4" xfId="5" applyNumberFormat="1" applyFont="1" applyFill="1" applyBorder="1" applyAlignment="1">
      <alignment horizontal="center" vertical="center" wrapText="1"/>
    </xf>
    <xf numFmtId="49" fontId="48" fillId="2" borderId="91" xfId="5" applyNumberFormat="1" applyFont="1" applyFill="1" applyBorder="1" applyAlignment="1">
      <alignment horizontal="center" vertical="center" wrapText="1"/>
    </xf>
    <xf numFmtId="49" fontId="48" fillId="2" borderId="17" xfId="5" applyNumberFormat="1" applyFont="1" applyFill="1" applyBorder="1" applyAlignment="1">
      <alignment horizontal="center" vertical="center" wrapText="1"/>
    </xf>
    <xf numFmtId="49" fontId="48" fillId="2" borderId="0" xfId="5" applyNumberFormat="1" applyFont="1" applyFill="1" applyAlignment="1">
      <alignment horizontal="center" vertical="center" wrapText="1"/>
    </xf>
    <xf numFmtId="49" fontId="48" fillId="2" borderId="92" xfId="5" applyNumberFormat="1" applyFont="1" applyFill="1" applyBorder="1" applyAlignment="1">
      <alignment horizontal="center" vertical="center" wrapText="1"/>
    </xf>
    <xf numFmtId="49" fontId="48" fillId="2" borderId="16" xfId="5" applyNumberFormat="1" applyFont="1" applyFill="1" applyBorder="1" applyAlignment="1">
      <alignment horizontal="center" vertical="center" wrapText="1"/>
    </xf>
    <xf numFmtId="49" fontId="48" fillId="2" borderId="5" xfId="5" applyNumberFormat="1" applyFont="1" applyFill="1" applyBorder="1" applyAlignment="1">
      <alignment horizontal="center" vertical="center" wrapText="1"/>
    </xf>
    <xf numFmtId="49" fontId="48" fillId="2" borderId="88" xfId="5" applyNumberFormat="1" applyFont="1" applyFill="1" applyBorder="1" applyAlignment="1">
      <alignment horizontal="center" vertical="center" wrapText="1"/>
    </xf>
    <xf numFmtId="0" fontId="48" fillId="2" borderId="127" xfId="5" applyFont="1" applyFill="1" applyBorder="1" applyAlignment="1">
      <alignment horizontal="center" vertical="center" wrapText="1"/>
    </xf>
    <xf numFmtId="49" fontId="50" fillId="2" borderId="7" xfId="5" applyNumberFormat="1" applyFont="1" applyFill="1" applyBorder="1" applyAlignment="1">
      <alignment horizontal="right" vertical="center" wrapText="1"/>
    </xf>
    <xf numFmtId="49" fontId="48" fillId="2" borderId="8" xfId="5" applyNumberFormat="1" applyFont="1" applyFill="1" applyBorder="1" applyAlignment="1">
      <alignment horizontal="center" vertical="center" wrapText="1"/>
    </xf>
    <xf numFmtId="0" fontId="50" fillId="2" borderId="134" xfId="5" applyFont="1" applyFill="1" applyBorder="1" applyAlignment="1">
      <alignment horizontal="center" vertical="center" wrapText="1"/>
    </xf>
    <xf numFmtId="49" fontId="50" fillId="2" borderId="0" xfId="5" applyNumberFormat="1" applyFont="1" applyFill="1" applyAlignment="1">
      <alignment horizontal="center" vertical="center" wrapText="1"/>
    </xf>
    <xf numFmtId="0" fontId="50" fillId="2" borderId="0" xfId="5" applyFont="1" applyFill="1" applyAlignment="1">
      <alignment horizontal="left" vertical="center" wrapText="1"/>
    </xf>
    <xf numFmtId="0" fontId="50" fillId="2" borderId="92" xfId="5" applyFont="1" applyFill="1" applyBorder="1" applyAlignment="1">
      <alignment horizontal="left" vertical="center" wrapText="1"/>
    </xf>
    <xf numFmtId="0" fontId="48" fillId="2" borderId="134" xfId="5" applyFont="1" applyFill="1" applyBorder="1" applyAlignment="1">
      <alignment horizontal="left" vertical="center" wrapText="1"/>
    </xf>
    <xf numFmtId="178" fontId="48" fillId="2" borderId="143" xfId="5" applyNumberFormat="1" applyFont="1" applyFill="1" applyBorder="1" applyAlignment="1">
      <alignment horizontal="left" vertical="center" wrapText="1"/>
    </xf>
    <xf numFmtId="0" fontId="48" fillId="11" borderId="111" xfId="5" applyFont="1" applyFill="1" applyBorder="1" applyAlignment="1">
      <alignment horizontal="left" vertical="center" wrapText="1"/>
    </xf>
    <xf numFmtId="0" fontId="48" fillId="11" borderId="146" xfId="5" applyFont="1" applyFill="1" applyBorder="1" applyAlignment="1">
      <alignment horizontal="left" vertical="center" wrapText="1"/>
    </xf>
    <xf numFmtId="0" fontId="48" fillId="2" borderId="110" xfId="5" applyFont="1" applyFill="1" applyBorder="1" applyAlignment="1">
      <alignment horizontal="center" vertical="center" wrapText="1"/>
    </xf>
    <xf numFmtId="0" fontId="48" fillId="2" borderId="111" xfId="5" applyFont="1" applyFill="1" applyBorder="1" applyAlignment="1">
      <alignment horizontal="center" vertical="center" wrapText="1"/>
    </xf>
    <xf numFmtId="0" fontId="48" fillId="2" borderId="112" xfId="5" applyFont="1" applyFill="1" applyBorder="1" applyAlignment="1">
      <alignment horizontal="center" vertical="center" wrapText="1"/>
    </xf>
    <xf numFmtId="0" fontId="48" fillId="11" borderId="147" xfId="5" applyFont="1" applyFill="1" applyBorder="1" applyAlignment="1">
      <alignment horizontal="left" vertical="center" wrapText="1"/>
    </xf>
    <xf numFmtId="0" fontId="48" fillId="11" borderId="85" xfId="5" applyFont="1" applyFill="1" applyBorder="1" applyAlignment="1">
      <alignment horizontal="left" vertical="center" wrapText="1"/>
    </xf>
    <xf numFmtId="0" fontId="48" fillId="2" borderId="85" xfId="5" applyFont="1" applyFill="1" applyBorder="1" applyAlignment="1">
      <alignment horizontal="left" vertical="center" wrapText="1"/>
    </xf>
    <xf numFmtId="0" fontId="48" fillId="0" borderId="95" xfId="5" applyFont="1" applyBorder="1" applyAlignment="1">
      <alignment horizontal="left" vertical="center" wrapText="1"/>
    </xf>
    <xf numFmtId="0" fontId="48" fillId="0" borderId="4" xfId="5" applyFont="1" applyBorder="1" applyAlignment="1">
      <alignment horizontal="left" vertical="center" wrapText="1"/>
    </xf>
    <xf numFmtId="0" fontId="48" fillId="0" borderId="0" xfId="5" applyFont="1" applyAlignment="1">
      <alignment horizontal="left" vertical="center" wrapText="1"/>
    </xf>
    <xf numFmtId="0" fontId="48" fillId="0" borderId="27" xfId="5" applyFont="1" applyBorder="1" applyAlignment="1">
      <alignment horizontal="left" vertical="center" wrapText="1"/>
    </xf>
    <xf numFmtId="0" fontId="48" fillId="0" borderId="7" xfId="5" applyFont="1" applyBorder="1" applyAlignment="1">
      <alignment horizontal="center" vertical="center" wrapText="1"/>
    </xf>
    <xf numFmtId="0" fontId="48" fillId="11" borderId="94" xfId="5" applyFont="1" applyFill="1" applyBorder="1" applyAlignment="1">
      <alignment horizontal="left" vertical="center" wrapText="1"/>
    </xf>
    <xf numFmtId="0" fontId="48" fillId="11" borderId="7" xfId="5" applyFont="1" applyFill="1" applyBorder="1" applyAlignment="1">
      <alignment horizontal="left" vertical="center" wrapText="1"/>
    </xf>
    <xf numFmtId="0" fontId="48" fillId="11" borderId="90" xfId="5" applyFont="1" applyFill="1" applyBorder="1" applyAlignment="1">
      <alignment horizontal="left" vertical="center" wrapText="1"/>
    </xf>
    <xf numFmtId="0" fontId="48" fillId="0" borderId="148" xfId="5" applyFont="1" applyBorder="1" applyAlignment="1">
      <alignment horizontal="left" vertical="center" wrapText="1"/>
    </xf>
    <xf numFmtId="0" fontId="48" fillId="0" borderId="137" xfId="5" applyFont="1" applyBorder="1" applyAlignment="1">
      <alignment horizontal="left" vertical="center" wrapText="1"/>
    </xf>
    <xf numFmtId="0" fontId="48" fillId="0" borderId="120" xfId="5" applyFont="1" applyBorder="1" applyAlignment="1">
      <alignment horizontal="left" vertical="center" wrapText="1"/>
    </xf>
    <xf numFmtId="0" fontId="48" fillId="0" borderId="152" xfId="5" applyFont="1" applyBorder="1" applyAlignment="1">
      <alignment horizontal="left" vertical="center" wrapText="1"/>
    </xf>
    <xf numFmtId="0" fontId="48" fillId="0" borderId="149" xfId="5" applyFont="1" applyBorder="1" applyAlignment="1">
      <alignment horizontal="center" vertical="center" wrapText="1"/>
    </xf>
    <xf numFmtId="0" fontId="48" fillId="0" borderId="139" xfId="5" applyFont="1" applyBorder="1" applyAlignment="1">
      <alignment horizontal="center" vertical="center" wrapText="1"/>
    </xf>
    <xf numFmtId="0" fontId="48" fillId="0" borderId="150" xfId="5" applyFont="1" applyBorder="1" applyAlignment="1">
      <alignment horizontal="center" vertical="center" wrapText="1"/>
    </xf>
    <xf numFmtId="0" fontId="48" fillId="2" borderId="154" xfId="5" applyFont="1" applyFill="1" applyBorder="1" applyAlignment="1">
      <alignment horizontal="center" vertical="center" wrapText="1"/>
    </xf>
    <xf numFmtId="177" fontId="48" fillId="2" borderId="124" xfId="5" applyNumberFormat="1" applyFont="1" applyFill="1" applyBorder="1" applyAlignment="1">
      <alignment horizontal="center" vertical="center" wrapText="1"/>
    </xf>
    <xf numFmtId="177" fontId="48" fillId="2" borderId="142" xfId="5" applyNumberFormat="1" applyFont="1" applyFill="1" applyBorder="1" applyAlignment="1">
      <alignment horizontal="center" vertical="center" wrapText="1"/>
    </xf>
    <xf numFmtId="177" fontId="48" fillId="2" borderId="125" xfId="5" applyNumberFormat="1" applyFont="1" applyFill="1" applyBorder="1" applyAlignment="1">
      <alignment horizontal="center" vertical="center" wrapText="1"/>
    </xf>
    <xf numFmtId="177" fontId="48" fillId="2" borderId="127" xfId="5" applyNumberFormat="1" applyFont="1" applyFill="1" applyBorder="1" applyAlignment="1">
      <alignment horizontal="center" vertical="center" wrapText="1"/>
    </xf>
    <xf numFmtId="0" fontId="48" fillId="0" borderId="119" xfId="5" applyFont="1" applyBorder="1" applyAlignment="1">
      <alignment horizontal="center" vertical="center" wrapText="1"/>
    </xf>
    <xf numFmtId="0" fontId="48" fillId="0" borderId="2" xfId="5" applyFont="1" applyBorder="1" applyAlignment="1">
      <alignment horizontal="center" vertical="center" wrapText="1"/>
    </xf>
    <xf numFmtId="0" fontId="45" fillId="2" borderId="58" xfId="5" applyFont="1" applyFill="1" applyBorder="1" applyAlignment="1">
      <alignment horizontal="center" vertical="top"/>
    </xf>
    <xf numFmtId="0" fontId="45" fillId="2" borderId="59" xfId="5" applyFont="1" applyFill="1" applyBorder="1" applyAlignment="1">
      <alignment horizontal="center" vertical="top"/>
    </xf>
    <xf numFmtId="0" fontId="45" fillId="2" borderId="151" xfId="5" applyFont="1" applyFill="1" applyBorder="1" applyAlignment="1">
      <alignment horizontal="center" vertical="top"/>
    </xf>
    <xf numFmtId="0" fontId="45" fillId="2" borderId="61" xfId="5" applyFont="1" applyFill="1" applyBorder="1" applyAlignment="1">
      <alignment horizontal="center" vertical="top"/>
    </xf>
    <xf numFmtId="0" fontId="45" fillId="2" borderId="62" xfId="5" applyFont="1" applyFill="1" applyBorder="1" applyAlignment="1">
      <alignment horizontal="center" vertical="top"/>
    </xf>
    <xf numFmtId="0" fontId="45" fillId="2" borderId="153" xfId="5" applyFont="1" applyFill="1" applyBorder="1" applyAlignment="1">
      <alignment horizontal="center" vertical="top"/>
    </xf>
    <xf numFmtId="0" fontId="45" fillId="2" borderId="63" xfId="5" applyFont="1" applyFill="1" applyBorder="1" applyAlignment="1">
      <alignment horizontal="center" vertical="top"/>
    </xf>
    <xf numFmtId="0" fontId="45" fillId="2" borderId="64" xfId="5" applyFont="1" applyFill="1" applyBorder="1" applyAlignment="1">
      <alignment horizontal="center" vertical="top"/>
    </xf>
    <xf numFmtId="0" fontId="45" fillId="2" borderId="156" xfId="5" applyFont="1" applyFill="1" applyBorder="1" applyAlignment="1">
      <alignment horizontal="center" vertical="top"/>
    </xf>
    <xf numFmtId="0" fontId="48" fillId="0" borderId="124" xfId="5" applyFont="1" applyBorder="1" applyAlignment="1">
      <alignment horizontal="center" vertical="center" wrapText="1"/>
    </xf>
    <xf numFmtId="0" fontId="48" fillId="0" borderId="142" xfId="5" applyFont="1" applyBorder="1" applyAlignment="1">
      <alignment horizontal="center" vertical="center" wrapText="1"/>
    </xf>
    <xf numFmtId="0" fontId="48" fillId="0" borderId="125" xfId="5" applyFont="1" applyBorder="1" applyAlignment="1">
      <alignment horizontal="center" vertical="center" wrapText="1"/>
    </xf>
    <xf numFmtId="0" fontId="48" fillId="0" borderId="122" xfId="5" applyFont="1" applyBorder="1" applyAlignment="1">
      <alignment horizontal="center" vertical="center" wrapText="1"/>
    </xf>
    <xf numFmtId="0" fontId="48" fillId="0" borderId="152" xfId="5" applyFont="1" applyBorder="1" applyAlignment="1">
      <alignment horizontal="center" vertical="center" wrapText="1"/>
    </xf>
    <xf numFmtId="177" fontId="48" fillId="2" borderId="129" xfId="5" applyNumberFormat="1" applyFont="1" applyFill="1" applyBorder="1" applyAlignment="1">
      <alignment horizontal="center" vertical="center" wrapText="1"/>
    </xf>
    <xf numFmtId="177" fontId="48" fillId="2" borderId="130" xfId="5" applyNumberFormat="1" applyFont="1" applyFill="1" applyBorder="1" applyAlignment="1">
      <alignment horizontal="center" vertical="center" wrapText="1"/>
    </xf>
    <xf numFmtId="177" fontId="48" fillId="2" borderId="2" xfId="5" applyNumberFormat="1" applyFont="1" applyFill="1" applyBorder="1" applyAlignment="1">
      <alignment horizontal="center" vertical="center" wrapText="1"/>
    </xf>
    <xf numFmtId="177" fontId="48" fillId="2" borderId="6" xfId="5" applyNumberFormat="1" applyFont="1" applyFill="1" applyBorder="1" applyAlignment="1">
      <alignment horizontal="center" vertical="center" wrapText="1"/>
    </xf>
    <xf numFmtId="0" fontId="48" fillId="11" borderId="137" xfId="5" applyFont="1" applyFill="1" applyBorder="1" applyAlignment="1">
      <alignment horizontal="left" vertical="center" wrapText="1"/>
    </xf>
    <xf numFmtId="0" fontId="48" fillId="11" borderId="120" xfId="5" applyFont="1" applyFill="1" applyBorder="1" applyAlignment="1">
      <alignment horizontal="left" vertical="center" wrapText="1"/>
    </xf>
    <xf numFmtId="0" fontId="48" fillId="11" borderId="123" xfId="5" applyFont="1" applyFill="1" applyBorder="1" applyAlignment="1">
      <alignment horizontal="left" vertical="center" wrapText="1"/>
    </xf>
    <xf numFmtId="0" fontId="48" fillId="2" borderId="136" xfId="5" applyFont="1" applyFill="1" applyBorder="1" applyAlignment="1">
      <alignment horizontal="center" vertical="center" wrapText="1"/>
    </xf>
    <xf numFmtId="177" fontId="48" fillId="2" borderId="143" xfId="5" applyNumberFormat="1" applyFont="1" applyFill="1" applyBorder="1" applyAlignment="1">
      <alignment horizontal="center" vertical="center" wrapText="1"/>
    </xf>
    <xf numFmtId="177" fontId="48" fillId="2" borderId="132" xfId="5" applyNumberFormat="1" applyFont="1" applyFill="1" applyBorder="1" applyAlignment="1">
      <alignment horizontal="center" vertical="center" wrapText="1"/>
    </xf>
    <xf numFmtId="0" fontId="48" fillId="2" borderId="136" xfId="5" applyFont="1" applyFill="1" applyBorder="1" applyAlignment="1">
      <alignment horizontal="center" vertical="top" wrapText="1"/>
    </xf>
    <xf numFmtId="0" fontId="48" fillId="2" borderId="130" xfId="5" applyFont="1" applyFill="1" applyBorder="1" applyAlignment="1">
      <alignment horizontal="center" vertical="top" wrapText="1"/>
    </xf>
    <xf numFmtId="0" fontId="48" fillId="2" borderId="143" xfId="5" applyFont="1" applyFill="1" applyBorder="1" applyAlignment="1">
      <alignment horizontal="center" vertical="top" wrapText="1"/>
    </xf>
    <xf numFmtId="0" fontId="48" fillId="2" borderId="104" xfId="5" applyFont="1" applyFill="1" applyBorder="1" applyAlignment="1">
      <alignment horizontal="center" vertical="top" wrapText="1"/>
    </xf>
    <xf numFmtId="0" fontId="48" fillId="2" borderId="0" xfId="5" applyFont="1" applyFill="1" applyAlignment="1">
      <alignment horizontal="center" vertical="top" wrapText="1"/>
    </xf>
    <xf numFmtId="0" fontId="48" fillId="2" borderId="144" xfId="5" applyFont="1" applyFill="1" applyBorder="1" applyAlignment="1">
      <alignment horizontal="center" vertical="top" wrapText="1"/>
    </xf>
    <xf numFmtId="0" fontId="48" fillId="2" borderId="106" xfId="5" applyFont="1" applyFill="1" applyBorder="1" applyAlignment="1">
      <alignment horizontal="center" vertical="top" wrapText="1"/>
    </xf>
    <xf numFmtId="0" fontId="48" fillId="2" borderId="107" xfId="5" applyFont="1" applyFill="1" applyBorder="1" applyAlignment="1">
      <alignment horizontal="center" vertical="top" wrapText="1"/>
    </xf>
    <xf numFmtId="0" fontId="48" fillId="2" borderId="158" xfId="5" applyFont="1" applyFill="1" applyBorder="1" applyAlignment="1">
      <alignment horizontal="center" vertical="top" wrapText="1"/>
    </xf>
    <xf numFmtId="0" fontId="48" fillId="2" borderId="129" xfId="5" applyFont="1" applyFill="1" applyBorder="1" applyAlignment="1">
      <alignment horizontal="left" vertical="top" wrapText="1"/>
    </xf>
    <xf numFmtId="0" fontId="48" fillId="2" borderId="143" xfId="5" applyFont="1" applyFill="1" applyBorder="1" applyAlignment="1">
      <alignment horizontal="left" vertical="top" wrapText="1"/>
    </xf>
    <xf numFmtId="0" fontId="48" fillId="2" borderId="134" xfId="5" applyFont="1" applyFill="1" applyBorder="1" applyAlignment="1">
      <alignment horizontal="left" vertical="top" wrapText="1"/>
    </xf>
    <xf numFmtId="0" fontId="48" fillId="2" borderId="144" xfId="5" applyFont="1" applyFill="1" applyBorder="1" applyAlignment="1">
      <alignment horizontal="left" vertical="top" wrapText="1"/>
    </xf>
    <xf numFmtId="0" fontId="48" fillId="2" borderId="159" xfId="5" applyFont="1" applyFill="1" applyBorder="1" applyAlignment="1">
      <alignment horizontal="left" vertical="top" wrapText="1"/>
    </xf>
    <xf numFmtId="0" fontId="48" fillId="2" borderId="158" xfId="5" applyFont="1" applyFill="1" applyBorder="1" applyAlignment="1">
      <alignment horizontal="left" vertical="top" wrapText="1"/>
    </xf>
    <xf numFmtId="0" fontId="48" fillId="2" borderId="127" xfId="5" applyFont="1" applyFill="1" applyBorder="1" applyAlignment="1">
      <alignment horizontal="right" vertical="center" wrapText="1"/>
    </xf>
    <xf numFmtId="0" fontId="48" fillId="2" borderId="125" xfId="5" applyFont="1" applyFill="1" applyBorder="1" applyAlignment="1">
      <alignment horizontal="right" vertical="center" wrapText="1"/>
    </xf>
    <xf numFmtId="0" fontId="48" fillId="2" borderId="159" xfId="5" applyFont="1" applyFill="1" applyBorder="1" applyAlignment="1">
      <alignment horizontal="center" vertical="center" wrapText="1"/>
    </xf>
    <xf numFmtId="0" fontId="48" fillId="2" borderId="163" xfId="5" applyFont="1" applyFill="1" applyBorder="1" applyAlignment="1">
      <alignment horizontal="right" vertical="center" wrapText="1"/>
    </xf>
    <xf numFmtId="0" fontId="48" fillId="2" borderId="161" xfId="5" applyFont="1" applyFill="1" applyBorder="1" applyAlignment="1">
      <alignment horizontal="right" vertical="center" wrapText="1"/>
    </xf>
    <xf numFmtId="0" fontId="48" fillId="2" borderId="161" xfId="5" applyFont="1" applyFill="1" applyBorder="1" applyAlignment="1">
      <alignment horizontal="center" vertical="center" wrapText="1"/>
    </xf>
    <xf numFmtId="0" fontId="48" fillId="2" borderId="164" xfId="5" applyFont="1" applyFill="1" applyBorder="1" applyAlignment="1">
      <alignment horizontal="center" vertical="center" wrapText="1"/>
    </xf>
    <xf numFmtId="0" fontId="48" fillId="11" borderId="165" xfId="5" applyFont="1" applyFill="1" applyBorder="1" applyAlignment="1">
      <alignment horizontal="left" vertical="center" wrapText="1"/>
    </xf>
    <xf numFmtId="0" fontId="48" fillId="2" borderId="145" xfId="5" applyFont="1" applyFill="1" applyBorder="1" applyAlignment="1">
      <alignment horizontal="center" vertical="center" wrapText="1"/>
    </xf>
    <xf numFmtId="0" fontId="48" fillId="2" borderId="146" xfId="5" applyFont="1" applyFill="1" applyBorder="1" applyAlignment="1">
      <alignment horizontal="center" vertical="center" wrapText="1"/>
    </xf>
    <xf numFmtId="0" fontId="45" fillId="0" borderId="0" xfId="5" applyFont="1" applyAlignment="1">
      <alignment horizontal="center" vertical="top" wrapText="1"/>
    </xf>
    <xf numFmtId="0" fontId="45" fillId="0" borderId="0" xfId="5" applyFont="1" applyAlignment="1">
      <alignment horizontal="justify" vertical="top" wrapText="1"/>
    </xf>
    <xf numFmtId="0" fontId="55" fillId="2" borderId="0" xfId="5" applyFont="1" applyFill="1" applyAlignment="1">
      <alignment horizontal="left" vertical="top"/>
    </xf>
    <xf numFmtId="0" fontId="57" fillId="11" borderId="111" xfId="5" applyFont="1" applyFill="1" applyBorder="1" applyAlignment="1">
      <alignment horizontal="left" vertical="center" wrapText="1"/>
    </xf>
    <xf numFmtId="0" fontId="57" fillId="11" borderId="146" xfId="5" applyFont="1" applyFill="1" applyBorder="1" applyAlignment="1">
      <alignment horizontal="left" vertical="center" wrapText="1"/>
    </xf>
    <xf numFmtId="0" fontId="57" fillId="11" borderId="103" xfId="5" applyFont="1" applyFill="1" applyBorder="1" applyAlignment="1">
      <alignment horizontal="center" vertical="center" textRotation="255" wrapText="1"/>
    </xf>
    <xf numFmtId="0" fontId="57" fillId="11" borderId="157" xfId="5" applyFont="1" applyFill="1" applyBorder="1" applyAlignment="1">
      <alignment horizontal="center" vertical="center" textRotation="255" wrapText="1"/>
    </xf>
    <xf numFmtId="0" fontId="57" fillId="11" borderId="96" xfId="5" applyFont="1" applyFill="1" applyBorder="1" applyAlignment="1">
      <alignment horizontal="left" vertical="center" wrapText="1"/>
    </xf>
    <xf numFmtId="0" fontId="57" fillId="11" borderId="5" xfId="5" applyFont="1" applyFill="1" applyBorder="1" applyAlignment="1">
      <alignment horizontal="left" vertical="center" wrapText="1"/>
    </xf>
    <xf numFmtId="0" fontId="57" fillId="2" borderId="5" xfId="5" applyFont="1" applyFill="1" applyBorder="1" applyAlignment="1">
      <alignment horizontal="left" vertical="center" wrapText="1"/>
    </xf>
    <xf numFmtId="0" fontId="57" fillId="0" borderId="95" xfId="5" applyFont="1" applyBorder="1" applyAlignment="1">
      <alignment horizontal="left" vertical="center" wrapText="1"/>
    </xf>
    <xf numFmtId="0" fontId="57" fillId="0" borderId="4" xfId="5" applyFont="1" applyBorder="1" applyAlignment="1">
      <alignment horizontal="left" vertical="center" wrapText="1"/>
    </xf>
    <xf numFmtId="0" fontId="57" fillId="0" borderId="0" xfId="5" applyFont="1" applyAlignment="1">
      <alignment horizontal="left" vertical="center" wrapText="1"/>
    </xf>
    <xf numFmtId="0" fontId="57" fillId="0" borderId="27" xfId="5" applyFont="1" applyBorder="1" applyAlignment="1">
      <alignment horizontal="left" vertical="center" wrapText="1"/>
    </xf>
    <xf numFmtId="0" fontId="57" fillId="0" borderId="6" xfId="5" applyFont="1" applyBorder="1" applyAlignment="1">
      <alignment horizontal="center" vertical="center" wrapText="1"/>
    </xf>
    <xf numFmtId="0" fontId="57" fillId="0" borderId="7" xfId="5" applyFont="1" applyBorder="1" applyAlignment="1">
      <alignment horizontal="center" vertical="center" wrapText="1"/>
    </xf>
    <xf numFmtId="0" fontId="57" fillId="11" borderId="94" xfId="5" applyFont="1" applyFill="1" applyBorder="1" applyAlignment="1">
      <alignment horizontal="left" vertical="center" wrapText="1"/>
    </xf>
    <xf numFmtId="0" fontId="57" fillId="11" borderId="7" xfId="5" applyFont="1" applyFill="1" applyBorder="1" applyAlignment="1">
      <alignment horizontal="left" vertical="center" wrapText="1"/>
    </xf>
    <xf numFmtId="0" fontId="57" fillId="11" borderId="90" xfId="5" applyFont="1" applyFill="1" applyBorder="1" applyAlignment="1">
      <alignment horizontal="left" vertical="center" wrapText="1"/>
    </xf>
    <xf numFmtId="0" fontId="57" fillId="0" borderId="148" xfId="5" applyFont="1" applyBorder="1" applyAlignment="1">
      <alignment horizontal="left" vertical="center" wrapText="1"/>
    </xf>
    <xf numFmtId="0" fontId="57" fillId="0" borderId="137" xfId="5" applyFont="1" applyBorder="1" applyAlignment="1">
      <alignment horizontal="left" vertical="center" wrapText="1"/>
    </xf>
    <xf numFmtId="0" fontId="57" fillId="0" borderId="120" xfId="5" applyFont="1" applyBorder="1" applyAlignment="1">
      <alignment horizontal="left" vertical="center" wrapText="1"/>
    </xf>
    <xf numFmtId="0" fontId="57" fillId="0" borderId="152" xfId="5" applyFont="1" applyBorder="1" applyAlignment="1">
      <alignment horizontal="left" vertical="center" wrapText="1"/>
    </xf>
    <xf numFmtId="0" fontId="57" fillId="0" borderId="149" xfId="5" applyFont="1" applyBorder="1" applyAlignment="1">
      <alignment horizontal="center" vertical="center" wrapText="1"/>
    </xf>
    <xf numFmtId="0" fontId="57" fillId="0" borderId="139" xfId="5" applyFont="1" applyBorder="1" applyAlignment="1">
      <alignment horizontal="center" vertical="center" wrapText="1"/>
    </xf>
    <xf numFmtId="0" fontId="57" fillId="0" borderId="150" xfId="5" applyFont="1" applyBorder="1" applyAlignment="1">
      <alignment horizontal="center" vertical="center" wrapText="1"/>
    </xf>
    <xf numFmtId="177" fontId="57" fillId="2" borderId="127" xfId="5" applyNumberFormat="1" applyFont="1" applyFill="1" applyBorder="1" applyAlignment="1">
      <alignment horizontal="center" vertical="center" wrapText="1"/>
    </xf>
    <xf numFmtId="177" fontId="57" fillId="2" borderId="142" xfId="5" applyNumberFormat="1" applyFont="1" applyFill="1" applyBorder="1" applyAlignment="1">
      <alignment horizontal="center" vertical="center" wrapText="1"/>
    </xf>
    <xf numFmtId="0" fontId="57" fillId="0" borderId="119" xfId="5" applyFont="1" applyBorder="1" applyAlignment="1">
      <alignment horizontal="center" vertical="center" wrapText="1"/>
    </xf>
    <xf numFmtId="0" fontId="57" fillId="0" borderId="120" xfId="5" applyFont="1" applyBorder="1" applyAlignment="1">
      <alignment horizontal="center" vertical="center" wrapText="1"/>
    </xf>
    <xf numFmtId="0" fontId="57" fillId="0" borderId="2" xfId="5" applyFont="1" applyBorder="1" applyAlignment="1">
      <alignment horizontal="center" vertical="center" wrapText="1"/>
    </xf>
    <xf numFmtId="0" fontId="51" fillId="2" borderId="58" xfId="5" applyFont="1" applyFill="1" applyBorder="1" applyAlignment="1">
      <alignment horizontal="center" vertical="top"/>
    </xf>
    <xf numFmtId="0" fontId="51" fillId="2" borderId="59" xfId="5" applyFont="1" applyFill="1" applyBorder="1" applyAlignment="1">
      <alignment horizontal="center" vertical="top"/>
    </xf>
    <xf numFmtId="0" fontId="51" fillId="2" borderId="151" xfId="5" applyFont="1" applyFill="1" applyBorder="1" applyAlignment="1">
      <alignment horizontal="center" vertical="top"/>
    </xf>
    <xf numFmtId="0" fontId="51" fillId="2" borderId="61" xfId="5" applyFont="1" applyFill="1" applyBorder="1" applyAlignment="1">
      <alignment horizontal="center" vertical="top"/>
    </xf>
    <xf numFmtId="0" fontId="51" fillId="2" borderId="62" xfId="5" applyFont="1" applyFill="1" applyBorder="1" applyAlignment="1">
      <alignment horizontal="center" vertical="top"/>
    </xf>
    <xf numFmtId="0" fontId="51" fillId="2" borderId="153" xfId="5" applyFont="1" applyFill="1" applyBorder="1" applyAlignment="1">
      <alignment horizontal="center" vertical="top"/>
    </xf>
    <xf numFmtId="0" fontId="51" fillId="2" borderId="63" xfId="5" applyFont="1" applyFill="1" applyBorder="1" applyAlignment="1">
      <alignment horizontal="center" vertical="top"/>
    </xf>
    <xf numFmtId="0" fontId="51" fillId="2" borderId="64" xfId="5" applyFont="1" applyFill="1" applyBorder="1" applyAlignment="1">
      <alignment horizontal="center" vertical="top"/>
    </xf>
    <xf numFmtId="0" fontId="51" fillId="2" borderId="156" xfId="5" applyFont="1" applyFill="1" applyBorder="1" applyAlignment="1">
      <alignment horizontal="center" vertical="top"/>
    </xf>
    <xf numFmtId="0" fontId="57" fillId="0" borderId="124" xfId="5" applyFont="1" applyBorder="1" applyAlignment="1">
      <alignment horizontal="center" vertical="center" wrapText="1"/>
    </xf>
    <xf numFmtId="0" fontId="57" fillId="0" borderId="142" xfId="5" applyFont="1" applyBorder="1" applyAlignment="1">
      <alignment horizontal="center" vertical="center" wrapText="1"/>
    </xf>
    <xf numFmtId="0" fontId="57" fillId="0" borderId="125" xfId="5" applyFont="1" applyBorder="1" applyAlignment="1">
      <alignment horizontal="center" vertical="center" wrapText="1"/>
    </xf>
    <xf numFmtId="0" fontId="57" fillId="0" borderId="122" xfId="5" applyFont="1" applyBorder="1" applyAlignment="1">
      <alignment horizontal="center" vertical="center" wrapText="1"/>
    </xf>
    <xf numFmtId="0" fontId="57" fillId="0" borderId="152" xfId="5" applyFont="1" applyBorder="1" applyAlignment="1">
      <alignment horizontal="center" vertical="center" wrapText="1"/>
    </xf>
    <xf numFmtId="177" fontId="57" fillId="2" borderId="124" xfId="5" applyNumberFormat="1" applyFont="1" applyFill="1" applyBorder="1" applyAlignment="1">
      <alignment horizontal="center" vertical="center" wrapText="1"/>
    </xf>
    <xf numFmtId="177" fontId="57" fillId="2" borderId="125" xfId="5" applyNumberFormat="1" applyFont="1" applyFill="1" applyBorder="1" applyAlignment="1">
      <alignment horizontal="center" vertical="center" wrapText="1"/>
    </xf>
    <xf numFmtId="0" fontId="57" fillId="2" borderId="154" xfId="5" applyFont="1" applyFill="1" applyBorder="1" applyAlignment="1">
      <alignment horizontal="center" vertical="center" wrapText="1"/>
    </xf>
    <xf numFmtId="0" fontId="57" fillId="2" borderId="125" xfId="5" applyFont="1" applyFill="1" applyBorder="1" applyAlignment="1">
      <alignment horizontal="center" vertical="center" wrapText="1"/>
    </xf>
    <xf numFmtId="0" fontId="57" fillId="2" borderId="142" xfId="5" applyFont="1" applyFill="1" applyBorder="1" applyAlignment="1">
      <alignment horizontal="center" vertical="center" wrapText="1"/>
    </xf>
    <xf numFmtId="0" fontId="57" fillId="11" borderId="137" xfId="5" applyFont="1" applyFill="1" applyBorder="1" applyAlignment="1">
      <alignment horizontal="left" vertical="center" wrapText="1"/>
    </xf>
    <xf numFmtId="0" fontId="57" fillId="11" borderId="120" xfId="5" applyFont="1" applyFill="1" applyBorder="1" applyAlignment="1">
      <alignment horizontal="left" vertical="center" wrapText="1"/>
    </xf>
    <xf numFmtId="0" fontId="57" fillId="11" borderId="123" xfId="5" applyFont="1" applyFill="1" applyBorder="1" applyAlignment="1">
      <alignment horizontal="left" vertical="center" wrapText="1"/>
    </xf>
    <xf numFmtId="0" fontId="57" fillId="2" borderId="136" xfId="5" applyFont="1" applyFill="1" applyBorder="1" applyAlignment="1">
      <alignment horizontal="center" vertical="center" wrapText="1"/>
    </xf>
    <xf numFmtId="0" fontId="57" fillId="2" borderId="130" xfId="5" applyFont="1" applyFill="1" applyBorder="1" applyAlignment="1">
      <alignment horizontal="center" vertical="center" wrapText="1"/>
    </xf>
    <xf numFmtId="0" fontId="57" fillId="2" borderId="143" xfId="5" applyFont="1" applyFill="1" applyBorder="1" applyAlignment="1">
      <alignment horizontal="center" vertical="center" wrapText="1"/>
    </xf>
    <xf numFmtId="177" fontId="57" fillId="2" borderId="129" xfId="5" applyNumberFormat="1" applyFont="1" applyFill="1" applyBorder="1" applyAlignment="1">
      <alignment horizontal="center" vertical="center" wrapText="1"/>
    </xf>
    <xf numFmtId="177" fontId="57" fillId="2" borderId="143" xfId="5" applyNumberFormat="1" applyFont="1" applyFill="1" applyBorder="1" applyAlignment="1">
      <alignment horizontal="center" vertical="center" wrapText="1"/>
    </xf>
    <xf numFmtId="177" fontId="57" fillId="2" borderId="130" xfId="5" applyNumberFormat="1" applyFont="1" applyFill="1" applyBorder="1" applyAlignment="1">
      <alignment horizontal="center" vertical="center" wrapText="1"/>
    </xf>
    <xf numFmtId="177" fontId="57" fillId="2" borderId="132" xfId="5" applyNumberFormat="1" applyFont="1" applyFill="1" applyBorder="1" applyAlignment="1">
      <alignment horizontal="center" vertical="center" wrapText="1"/>
    </xf>
    <xf numFmtId="177" fontId="57" fillId="2" borderId="2" xfId="5" applyNumberFormat="1" applyFont="1" applyFill="1" applyBorder="1" applyAlignment="1">
      <alignment horizontal="center" vertical="center" wrapText="1"/>
    </xf>
    <xf numFmtId="177" fontId="57" fillId="2" borderId="6" xfId="5" applyNumberFormat="1" applyFont="1" applyFill="1" applyBorder="1" applyAlignment="1">
      <alignment horizontal="center" vertical="center" wrapText="1"/>
    </xf>
    <xf numFmtId="0" fontId="57" fillId="2" borderId="127" xfId="5" applyFont="1" applyFill="1" applyBorder="1" applyAlignment="1">
      <alignment horizontal="right" vertical="center" wrapText="1"/>
    </xf>
    <xf numFmtId="0" fontId="57" fillId="2" borderId="125" xfId="5" applyFont="1" applyFill="1" applyBorder="1" applyAlignment="1">
      <alignment horizontal="right" vertical="center" wrapText="1"/>
    </xf>
    <xf numFmtId="0" fontId="57" fillId="2" borderId="128" xfId="5" applyFont="1" applyFill="1" applyBorder="1" applyAlignment="1">
      <alignment horizontal="center" vertical="center" wrapText="1"/>
    </xf>
    <xf numFmtId="0" fontId="57" fillId="2" borderId="129" xfId="5" applyFont="1" applyFill="1" applyBorder="1" applyAlignment="1">
      <alignment horizontal="center" vertical="center" wrapText="1"/>
    </xf>
    <xf numFmtId="0" fontId="57" fillId="2" borderId="159" xfId="5" applyFont="1" applyFill="1" applyBorder="1" applyAlignment="1">
      <alignment horizontal="center" vertical="center" wrapText="1"/>
    </xf>
    <xf numFmtId="0" fontId="57" fillId="2" borderId="107" xfId="5" applyFont="1" applyFill="1" applyBorder="1" applyAlignment="1">
      <alignment horizontal="center" vertical="center" wrapText="1"/>
    </xf>
    <xf numFmtId="0" fontId="57" fillId="2" borderId="136" xfId="5" applyFont="1" applyFill="1" applyBorder="1" applyAlignment="1">
      <alignment horizontal="center" vertical="top" wrapText="1"/>
    </xf>
    <xf numFmtId="0" fontId="57" fillId="2" borderId="130" xfId="5" applyFont="1" applyFill="1" applyBorder="1" applyAlignment="1">
      <alignment horizontal="center" vertical="top" wrapText="1"/>
    </xf>
    <xf numFmtId="0" fontId="57" fillId="2" borderId="143" xfId="5" applyFont="1" applyFill="1" applyBorder="1" applyAlignment="1">
      <alignment horizontal="center" vertical="top" wrapText="1"/>
    </xf>
    <xf numFmtId="0" fontId="57" fillId="2" borderId="104" xfId="5" applyFont="1" applyFill="1" applyBorder="1" applyAlignment="1">
      <alignment horizontal="center" vertical="top" wrapText="1"/>
    </xf>
    <xf numFmtId="0" fontId="57" fillId="2" borderId="0" xfId="5" applyFont="1" applyFill="1" applyAlignment="1">
      <alignment horizontal="center" vertical="top" wrapText="1"/>
    </xf>
    <xf numFmtId="0" fontId="57" fillId="2" borderId="144" xfId="5" applyFont="1" applyFill="1" applyBorder="1" applyAlignment="1">
      <alignment horizontal="center" vertical="top" wrapText="1"/>
    </xf>
    <xf numFmtId="0" fontId="57" fillId="2" borderId="106" xfId="5" applyFont="1" applyFill="1" applyBorder="1" applyAlignment="1">
      <alignment horizontal="center" vertical="top" wrapText="1"/>
    </xf>
    <xf numFmtId="0" fontId="57" fillId="2" borderId="107" xfId="5" applyFont="1" applyFill="1" applyBorder="1" applyAlignment="1">
      <alignment horizontal="center" vertical="top" wrapText="1"/>
    </xf>
    <xf numFmtId="0" fontId="57" fillId="2" borderId="158" xfId="5" applyFont="1" applyFill="1" applyBorder="1" applyAlignment="1">
      <alignment horizontal="center" vertical="top" wrapText="1"/>
    </xf>
    <xf numFmtId="0" fontId="57" fillId="2" borderId="129" xfId="5" applyFont="1" applyFill="1" applyBorder="1" applyAlignment="1">
      <alignment horizontal="left" vertical="top" wrapText="1"/>
    </xf>
    <xf numFmtId="0" fontId="57" fillId="2" borderId="143" xfId="5" applyFont="1" applyFill="1" applyBorder="1" applyAlignment="1">
      <alignment horizontal="left" vertical="top" wrapText="1"/>
    </xf>
    <xf numFmtId="0" fontId="57" fillId="2" borderId="134" xfId="5" applyFont="1" applyFill="1" applyBorder="1" applyAlignment="1">
      <alignment horizontal="left" vertical="top" wrapText="1"/>
    </xf>
    <xf numFmtId="0" fontId="57" fillId="2" borderId="144" xfId="5" applyFont="1" applyFill="1" applyBorder="1" applyAlignment="1">
      <alignment horizontal="left" vertical="top" wrapText="1"/>
    </xf>
    <xf numFmtId="0" fontId="57" fillId="2" borderId="159" xfId="5" applyFont="1" applyFill="1" applyBorder="1" applyAlignment="1">
      <alignment horizontal="left" vertical="top" wrapText="1"/>
    </xf>
    <xf numFmtId="0" fontId="57" fillId="2" borderId="158" xfId="5" applyFont="1" applyFill="1" applyBorder="1" applyAlignment="1">
      <alignment horizontal="left" vertical="top" wrapText="1"/>
    </xf>
    <xf numFmtId="0" fontId="57" fillId="11" borderId="166" xfId="5" applyFont="1" applyFill="1" applyBorder="1" applyAlignment="1">
      <alignment horizontal="center" vertical="center" textRotation="255" wrapText="1"/>
    </xf>
    <xf numFmtId="0" fontId="57" fillId="11" borderId="147" xfId="5" applyFont="1" applyFill="1" applyBorder="1" applyAlignment="1">
      <alignment horizontal="left" vertical="center" wrapText="1"/>
    </xf>
    <xf numFmtId="0" fontId="57" fillId="11" borderId="85" xfId="5" applyFont="1" applyFill="1" applyBorder="1" applyAlignment="1">
      <alignment horizontal="left" vertical="center" wrapText="1"/>
    </xf>
    <xf numFmtId="0" fontId="57" fillId="11" borderId="165" xfId="5" applyFont="1" applyFill="1" applyBorder="1" applyAlignment="1">
      <alignment horizontal="left" vertical="center" wrapText="1"/>
    </xf>
    <xf numFmtId="0" fontId="57" fillId="2" borderId="85" xfId="5" applyFont="1" applyFill="1" applyBorder="1" applyAlignment="1">
      <alignment horizontal="left" vertical="center" wrapText="1"/>
    </xf>
    <xf numFmtId="0" fontId="57" fillId="2" borderId="163" xfId="5" applyFont="1" applyFill="1" applyBorder="1" applyAlignment="1">
      <alignment horizontal="right" vertical="center" wrapText="1"/>
    </xf>
    <xf numFmtId="0" fontId="57" fillId="2" borderId="161" xfId="5" applyFont="1" applyFill="1" applyBorder="1" applyAlignment="1">
      <alignment horizontal="right" vertical="center" wrapText="1"/>
    </xf>
    <xf numFmtId="0" fontId="57" fillId="2" borderId="161" xfId="5" applyFont="1" applyFill="1" applyBorder="1" applyAlignment="1">
      <alignment horizontal="center" vertical="center" wrapText="1"/>
    </xf>
    <xf numFmtId="0" fontId="57" fillId="2" borderId="164" xfId="5" applyFont="1" applyFill="1" applyBorder="1" applyAlignment="1">
      <alignment horizontal="center" vertical="center" wrapText="1"/>
    </xf>
    <xf numFmtId="0" fontId="17" fillId="2" borderId="2" xfId="10" applyFont="1" applyFill="1" applyBorder="1" applyAlignment="1">
      <alignment horizontal="center" vertical="center"/>
    </xf>
    <xf numFmtId="0" fontId="17" fillId="2" borderId="6" xfId="10" applyFont="1" applyFill="1" applyBorder="1" applyAlignment="1" applyProtection="1">
      <alignment horizontal="center" vertical="center" shrinkToFit="1"/>
      <protection locked="0"/>
    </xf>
    <xf numFmtId="0" fontId="17" fillId="2" borderId="7" xfId="10" applyFont="1" applyFill="1" applyBorder="1" applyAlignment="1" applyProtection="1">
      <alignment horizontal="center" vertical="center" shrinkToFit="1"/>
      <protection locked="0"/>
    </xf>
    <xf numFmtId="0" fontId="17" fillId="2" borderId="8" xfId="10" applyFont="1" applyFill="1" applyBorder="1" applyAlignment="1" applyProtection="1">
      <alignment horizontal="center" vertical="center" shrinkToFit="1"/>
      <protection locked="0"/>
    </xf>
    <xf numFmtId="0" fontId="17" fillId="2" borderId="99" xfId="10" applyFont="1" applyFill="1" applyBorder="1" applyAlignment="1" applyProtection="1">
      <alignment horizontal="center" vertical="center" shrinkToFit="1"/>
      <protection locked="0"/>
    </xf>
    <xf numFmtId="0" fontId="17" fillId="2" borderId="98" xfId="10" applyFont="1" applyFill="1" applyBorder="1" applyAlignment="1" applyProtection="1">
      <alignment horizontal="center" vertical="center" shrinkToFit="1"/>
      <protection locked="0"/>
    </xf>
    <xf numFmtId="0" fontId="17" fillId="2" borderId="100" xfId="10" applyFont="1" applyFill="1" applyBorder="1" applyAlignment="1" applyProtection="1">
      <alignment horizontal="center" vertical="center" shrinkToFit="1"/>
      <protection locked="0"/>
    </xf>
    <xf numFmtId="0" fontId="17" fillId="2" borderId="233" xfId="10" applyFont="1" applyFill="1" applyBorder="1" applyAlignment="1">
      <alignment horizontal="center" vertical="center" wrapText="1"/>
    </xf>
    <xf numFmtId="0" fontId="17" fillId="2" borderId="234" xfId="10" applyFont="1" applyFill="1" applyBorder="1" applyAlignment="1">
      <alignment horizontal="center" vertical="center" wrapText="1"/>
    </xf>
    <xf numFmtId="1" fontId="17" fillId="2" borderId="235" xfId="10" applyNumberFormat="1" applyFont="1" applyFill="1" applyBorder="1" applyAlignment="1">
      <alignment horizontal="center" vertical="center" wrapText="1"/>
    </xf>
    <xf numFmtId="1" fontId="17" fillId="2" borderId="234" xfId="10" applyNumberFormat="1" applyFont="1" applyFill="1" applyBorder="1" applyAlignment="1">
      <alignment horizontal="center" vertical="center" wrapText="1"/>
    </xf>
    <xf numFmtId="0" fontId="17" fillId="2" borderId="95" xfId="10" applyFont="1" applyFill="1" applyBorder="1" applyAlignment="1" applyProtection="1">
      <alignment horizontal="left" vertical="center" wrapText="1"/>
      <protection locked="0"/>
    </xf>
    <xf numFmtId="0" fontId="17" fillId="2" borderId="4" xfId="10" applyFont="1" applyFill="1" applyBorder="1" applyAlignment="1" applyProtection="1">
      <alignment horizontal="left" vertical="center" wrapText="1"/>
      <protection locked="0"/>
    </xf>
    <xf numFmtId="0" fontId="17" fillId="2" borderId="91" xfId="10" applyFont="1" applyFill="1" applyBorder="1" applyAlignment="1" applyProtection="1">
      <alignment horizontal="left" vertical="center" wrapText="1"/>
      <protection locked="0"/>
    </xf>
    <xf numFmtId="0" fontId="17" fillId="2" borderId="106" xfId="10" applyFont="1" applyFill="1" applyBorder="1" applyAlignment="1" applyProtection="1">
      <alignment horizontal="left" vertical="center" wrapText="1"/>
      <protection locked="0"/>
    </xf>
    <xf numFmtId="0" fontId="17" fillId="2" borderId="107" xfId="10" applyFont="1" applyFill="1" applyBorder="1" applyAlignment="1" applyProtection="1">
      <alignment horizontal="left" vertical="center" wrapText="1"/>
      <protection locked="0"/>
    </xf>
    <xf numFmtId="0" fontId="17" fillId="2" borderId="191" xfId="10" applyFont="1" applyFill="1" applyBorder="1" applyAlignment="1" applyProtection="1">
      <alignment horizontal="left" vertical="center" wrapText="1"/>
      <protection locked="0"/>
    </xf>
    <xf numFmtId="180" fontId="17" fillId="2" borderId="246" xfId="10" applyNumberFormat="1" applyFont="1" applyFill="1" applyBorder="1" applyAlignment="1">
      <alignment horizontal="center" vertical="center" wrapText="1"/>
    </xf>
    <xf numFmtId="180" fontId="17" fillId="2" borderId="243" xfId="10" applyNumberFormat="1" applyFont="1" applyFill="1" applyBorder="1" applyAlignment="1">
      <alignment horizontal="center" vertical="center" wrapText="1"/>
    </xf>
    <xf numFmtId="180" fontId="17" fillId="2" borderId="247" xfId="10" applyNumberFormat="1" applyFont="1" applyFill="1" applyBorder="1" applyAlignment="1">
      <alignment horizontal="center" vertical="center" wrapText="1"/>
    </xf>
    <xf numFmtId="0" fontId="17" fillId="0" borderId="166" xfId="10" applyFont="1" applyBorder="1" applyAlignment="1">
      <alignment horizontal="center" vertical="center"/>
    </xf>
    <xf numFmtId="0" fontId="17" fillId="0" borderId="157" xfId="10" applyFont="1" applyBorder="1" applyAlignment="1">
      <alignment horizontal="center" vertical="center"/>
    </xf>
    <xf numFmtId="0" fontId="17" fillId="2" borderId="209" xfId="10" applyFont="1" applyFill="1" applyBorder="1" applyAlignment="1" applyProtection="1">
      <alignment horizontal="center" vertical="center"/>
      <protection locked="0"/>
    </xf>
    <xf numFmtId="0" fontId="17" fillId="2" borderId="211" xfId="10" applyFont="1" applyFill="1" applyBorder="1" applyAlignment="1" applyProtection="1">
      <alignment horizontal="center" vertical="center"/>
      <protection locked="0"/>
    </xf>
    <xf numFmtId="0" fontId="17" fillId="2" borderId="94" xfId="10" applyFont="1" applyFill="1" applyBorder="1" applyAlignment="1" applyProtection="1">
      <alignment horizontal="center" vertical="center"/>
      <protection locked="0"/>
    </xf>
    <xf numFmtId="0" fontId="17" fillId="2" borderId="7" xfId="10" applyFont="1" applyFill="1" applyBorder="1" applyAlignment="1" applyProtection="1">
      <alignment horizontal="center" vertical="center"/>
      <protection locked="0"/>
    </xf>
    <xf numFmtId="0" fontId="17" fillId="2" borderId="90" xfId="10" applyFont="1" applyFill="1" applyBorder="1" applyAlignment="1" applyProtection="1">
      <alignment horizontal="center" vertical="center"/>
      <protection locked="0"/>
    </xf>
    <xf numFmtId="0" fontId="17" fillId="2" borderId="97" xfId="10" applyFont="1" applyFill="1" applyBorder="1" applyAlignment="1" applyProtection="1">
      <alignment horizontal="center" vertical="center"/>
      <protection locked="0"/>
    </xf>
    <xf numFmtId="0" fontId="17" fillId="2" borderId="98" xfId="10" applyFont="1" applyFill="1" applyBorder="1" applyAlignment="1" applyProtection="1">
      <alignment horizontal="center" vertical="center"/>
      <protection locked="0"/>
    </xf>
    <xf numFmtId="0" fontId="17" fillId="2" borderId="101" xfId="10" applyFont="1" applyFill="1" applyBorder="1" applyAlignment="1" applyProtection="1">
      <alignment horizontal="center" vertical="center"/>
      <protection locked="0"/>
    </xf>
    <xf numFmtId="0" fontId="17" fillId="2" borderId="95" xfId="10" applyFont="1" applyFill="1" applyBorder="1" applyAlignment="1" applyProtection="1">
      <alignment horizontal="center" vertical="center" shrinkToFit="1"/>
      <protection locked="0"/>
    </xf>
    <xf numFmtId="0" fontId="17" fillId="2" borderId="1" xfId="10" applyFont="1" applyFill="1" applyBorder="1" applyAlignment="1" applyProtection="1">
      <alignment horizontal="center" vertical="center" shrinkToFit="1"/>
      <protection locked="0"/>
    </xf>
    <xf numFmtId="0" fontId="17" fillId="2" borderId="106" xfId="10" applyFont="1" applyFill="1" applyBorder="1" applyAlignment="1" applyProtection="1">
      <alignment horizontal="center" vertical="center" shrinkToFit="1"/>
      <protection locked="0"/>
    </xf>
    <xf numFmtId="0" fontId="17" fillId="2" borderId="162" xfId="10" applyFont="1" applyFill="1" applyBorder="1" applyAlignment="1" applyProtection="1">
      <alignment horizontal="center" vertical="center" shrinkToFit="1"/>
      <protection locked="0"/>
    </xf>
    <xf numFmtId="0" fontId="17" fillId="2" borderId="3"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0" fontId="17" fillId="2" borderId="203" xfId="10" applyFont="1" applyFill="1" applyBorder="1" applyAlignment="1" applyProtection="1">
      <alignment horizontal="center" vertical="center" wrapText="1"/>
      <protection locked="0"/>
    </xf>
    <xf numFmtId="0" fontId="17" fillId="2" borderId="162"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shrinkToFit="1"/>
      <protection locked="0"/>
    </xf>
    <xf numFmtId="0" fontId="17" fillId="2" borderId="4" xfId="10" applyFont="1" applyFill="1" applyBorder="1" applyAlignment="1" applyProtection="1">
      <alignment horizontal="center" vertical="center" shrinkToFit="1"/>
      <protection locked="0"/>
    </xf>
    <xf numFmtId="0" fontId="17" fillId="2" borderId="203" xfId="10" applyFont="1" applyFill="1" applyBorder="1" applyAlignment="1" applyProtection="1">
      <alignment horizontal="center" vertical="center" shrinkToFit="1"/>
      <protection locked="0"/>
    </xf>
    <xf numFmtId="0" fontId="17" fillId="2" borderId="107" xfId="10" applyFont="1" applyFill="1" applyBorder="1" applyAlignment="1" applyProtection="1">
      <alignment horizontal="center" vertical="center" shrinkToFit="1"/>
      <protection locked="0"/>
    </xf>
    <xf numFmtId="0" fontId="17" fillId="2" borderId="96" xfId="10" applyFont="1" applyFill="1" applyBorder="1" applyAlignment="1" applyProtection="1">
      <alignment horizontal="left" vertical="center" wrapText="1"/>
      <protection locked="0"/>
    </xf>
    <xf numFmtId="0" fontId="17" fillId="2" borderId="5" xfId="10" applyFont="1" applyFill="1" applyBorder="1" applyAlignment="1" applyProtection="1">
      <alignment horizontal="left" vertical="center" wrapText="1"/>
      <protection locked="0"/>
    </xf>
    <xf numFmtId="0" fontId="17" fillId="2" borderId="88" xfId="10" applyFont="1" applyFill="1" applyBorder="1" applyAlignment="1" applyProtection="1">
      <alignment horizontal="left" vertical="center" wrapText="1"/>
      <protection locked="0"/>
    </xf>
    <xf numFmtId="180" fontId="17" fillId="2" borderId="239" xfId="10" applyNumberFormat="1" applyFont="1" applyFill="1" applyBorder="1" applyAlignment="1">
      <alignment horizontal="center" vertical="center" wrapText="1"/>
    </xf>
    <xf numFmtId="180" fontId="17" fillId="2" borderId="238" xfId="10" applyNumberFormat="1" applyFont="1" applyFill="1" applyBorder="1" applyAlignment="1">
      <alignment horizontal="center" vertical="center" wrapText="1"/>
    </xf>
    <xf numFmtId="180" fontId="17" fillId="2" borderId="240" xfId="10" applyNumberFormat="1" applyFont="1" applyFill="1" applyBorder="1" applyAlignment="1">
      <alignment horizontal="center" vertical="center" wrapText="1"/>
    </xf>
    <xf numFmtId="0" fontId="17" fillId="0" borderId="220" xfId="10" applyFont="1" applyBorder="1" applyAlignment="1">
      <alignment horizontal="center" vertical="center"/>
    </xf>
    <xf numFmtId="0" fontId="17" fillId="2" borderId="96" xfId="10" applyFont="1" applyFill="1" applyBorder="1" applyAlignment="1" applyProtection="1">
      <alignment horizontal="center" vertical="center" shrinkToFit="1"/>
      <protection locked="0"/>
    </xf>
    <xf numFmtId="0" fontId="17" fillId="2" borderId="15" xfId="10" applyFont="1" applyFill="1" applyBorder="1" applyAlignment="1" applyProtection="1">
      <alignment horizontal="center" vertical="center" shrinkToFit="1"/>
      <protection locked="0"/>
    </xf>
    <xf numFmtId="0" fontId="17" fillId="2" borderId="16"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protection locked="0"/>
    </xf>
    <xf numFmtId="0" fontId="17" fillId="2" borderId="16" xfId="10" applyFont="1" applyFill="1" applyBorder="1" applyAlignment="1" applyProtection="1">
      <alignment horizontal="center" vertical="center" shrinkToFit="1"/>
      <protection locked="0"/>
    </xf>
    <xf numFmtId="0" fontId="17" fillId="2" borderId="5" xfId="10" applyFont="1" applyFill="1" applyBorder="1" applyAlignment="1" applyProtection="1">
      <alignment horizontal="center" vertical="center" shrinkToFit="1"/>
      <protection locked="0"/>
    </xf>
    <xf numFmtId="0" fontId="17" fillId="2" borderId="104" xfId="10" applyFont="1" applyFill="1" applyBorder="1" applyAlignment="1" applyProtection="1">
      <alignment horizontal="left" vertical="center" wrapText="1"/>
      <protection locked="0"/>
    </xf>
    <xf numFmtId="0" fontId="17" fillId="2" borderId="0" xfId="10" applyFont="1" applyFill="1" applyAlignment="1" applyProtection="1">
      <alignment horizontal="left" vertical="center" wrapText="1"/>
      <protection locked="0"/>
    </xf>
    <xf numFmtId="0" fontId="17" fillId="2" borderId="92" xfId="10" applyFont="1" applyFill="1" applyBorder="1" applyAlignment="1" applyProtection="1">
      <alignment horizontal="left" vertical="center" wrapText="1"/>
      <protection locked="0"/>
    </xf>
    <xf numFmtId="180" fontId="17" fillId="2" borderId="227" xfId="10" applyNumberFormat="1" applyFont="1" applyFill="1" applyBorder="1" applyAlignment="1">
      <alignment horizontal="center" vertical="center" wrapText="1"/>
    </xf>
    <xf numFmtId="180" fontId="17" fillId="2" borderId="223" xfId="10" applyNumberFormat="1" applyFont="1" applyFill="1" applyBorder="1" applyAlignment="1">
      <alignment horizontal="center" vertical="center" wrapText="1"/>
    </xf>
    <xf numFmtId="180" fontId="17" fillId="2" borderId="228" xfId="10" applyNumberFormat="1" applyFont="1" applyFill="1" applyBorder="1" applyAlignment="1">
      <alignment horizontal="center" vertical="center" wrapText="1"/>
    </xf>
    <xf numFmtId="0" fontId="17" fillId="2" borderId="104" xfId="10" applyFont="1" applyFill="1" applyBorder="1" applyAlignment="1" applyProtection="1">
      <alignment horizontal="center" vertical="center" shrinkToFit="1"/>
      <protection locked="0"/>
    </xf>
    <xf numFmtId="0" fontId="17" fillId="2" borderId="27" xfId="10" applyFont="1" applyFill="1" applyBorder="1" applyAlignment="1" applyProtection="1">
      <alignment horizontal="center" vertical="center" shrinkToFit="1"/>
      <protection locked="0"/>
    </xf>
    <xf numFmtId="0" fontId="17" fillId="2" borderId="17" xfId="10" applyFont="1" applyFill="1" applyBorder="1" applyAlignment="1" applyProtection="1">
      <alignment horizontal="center" vertical="center" wrapText="1"/>
      <protection locked="0"/>
    </xf>
    <xf numFmtId="0" fontId="17" fillId="2" borderId="27" xfId="10" applyFont="1" applyFill="1" applyBorder="1" applyAlignment="1" applyProtection="1">
      <alignment horizontal="center" vertical="center" wrapText="1"/>
      <protection locked="0"/>
    </xf>
    <xf numFmtId="0" fontId="17" fillId="2" borderId="17" xfId="10" applyFont="1" applyFill="1" applyBorder="1" applyAlignment="1" applyProtection="1">
      <alignment horizontal="center" vertical="center" shrinkToFit="1"/>
      <protection locked="0"/>
    </xf>
    <xf numFmtId="0" fontId="17" fillId="2" borderId="0" xfId="10" applyFont="1" applyFill="1" applyAlignment="1" applyProtection="1">
      <alignment horizontal="center" vertical="center" shrinkToFit="1"/>
      <protection locked="0"/>
    </xf>
    <xf numFmtId="0" fontId="17" fillId="2" borderId="84" xfId="10" applyFont="1" applyFill="1" applyBorder="1" applyAlignment="1" applyProtection="1">
      <alignment horizontal="center" vertical="center" shrinkToFit="1"/>
      <protection locked="0"/>
    </xf>
    <xf numFmtId="0" fontId="17" fillId="2" borderId="85" xfId="10" applyFont="1" applyFill="1" applyBorder="1" applyAlignment="1" applyProtection="1">
      <alignment horizontal="center" vertical="center" shrinkToFit="1"/>
      <protection locked="0"/>
    </xf>
    <xf numFmtId="0" fontId="17" fillId="2" borderId="165" xfId="10" applyFont="1" applyFill="1" applyBorder="1" applyAlignment="1" applyProtection="1">
      <alignment horizontal="center" vertical="center" shrinkToFit="1"/>
      <protection locked="0"/>
    </xf>
    <xf numFmtId="0" fontId="17" fillId="2" borderId="217" xfId="10" applyFont="1" applyFill="1" applyBorder="1" applyAlignment="1">
      <alignment horizontal="center" vertical="center" wrapText="1"/>
    </xf>
    <xf numFmtId="0" fontId="17" fillId="2" borderId="218" xfId="10" applyFont="1" applyFill="1" applyBorder="1" applyAlignment="1">
      <alignment horizontal="center" vertical="center" wrapText="1"/>
    </xf>
    <xf numFmtId="1" fontId="17" fillId="2" borderId="219" xfId="10" applyNumberFormat="1" applyFont="1" applyFill="1" applyBorder="1" applyAlignment="1">
      <alignment horizontal="center" vertical="center" wrapText="1"/>
    </xf>
    <xf numFmtId="1" fontId="17" fillId="2" borderId="218" xfId="10" applyNumberFormat="1" applyFont="1" applyFill="1" applyBorder="1" applyAlignment="1">
      <alignment horizontal="center" vertical="center" wrapText="1"/>
    </xf>
    <xf numFmtId="0" fontId="17" fillId="2" borderId="113" xfId="10" applyFont="1" applyFill="1" applyBorder="1" applyAlignment="1" applyProtection="1">
      <alignment horizontal="left" vertical="center" wrapText="1"/>
      <protection locked="0"/>
    </xf>
    <xf numFmtId="0" fontId="17" fillId="2" borderId="82" xfId="10" applyFont="1" applyFill="1" applyBorder="1" applyAlignment="1" applyProtection="1">
      <alignment horizontal="left" vertical="center" wrapText="1"/>
      <protection locked="0"/>
    </xf>
    <xf numFmtId="0" fontId="17" fillId="2" borderId="192" xfId="10" applyFont="1" applyFill="1" applyBorder="1" applyAlignment="1" applyProtection="1">
      <alignment horizontal="left" vertical="center" wrapText="1"/>
      <protection locked="0"/>
    </xf>
    <xf numFmtId="0" fontId="17" fillId="2" borderId="207" xfId="10" applyFont="1" applyFill="1" applyBorder="1" applyAlignment="1" applyProtection="1">
      <alignment horizontal="center" vertical="center"/>
      <protection locked="0"/>
    </xf>
    <xf numFmtId="0" fontId="17" fillId="2" borderId="147" xfId="10" applyFont="1" applyFill="1" applyBorder="1" applyAlignment="1" applyProtection="1">
      <alignment horizontal="center" vertical="center"/>
      <protection locked="0"/>
    </xf>
    <xf numFmtId="0" fontId="17" fillId="2" borderId="85" xfId="10" applyFont="1" applyFill="1" applyBorder="1" applyAlignment="1" applyProtection="1">
      <alignment horizontal="center" vertical="center"/>
      <protection locked="0"/>
    </xf>
    <xf numFmtId="0" fontId="17" fillId="2" borderId="86" xfId="10" applyFont="1" applyFill="1" applyBorder="1" applyAlignment="1" applyProtection="1">
      <alignment horizontal="center" vertical="center"/>
      <protection locked="0"/>
    </xf>
    <xf numFmtId="0" fontId="17" fillId="2" borderId="113" xfId="10" applyFont="1" applyFill="1" applyBorder="1" applyAlignment="1" applyProtection="1">
      <alignment horizontal="center" vertical="center" shrinkToFit="1"/>
      <protection locked="0"/>
    </xf>
    <xf numFmtId="0" fontId="17" fillId="2" borderId="83" xfId="10" applyFont="1" applyFill="1" applyBorder="1" applyAlignment="1" applyProtection="1">
      <alignment horizontal="center" vertical="center" shrinkToFit="1"/>
      <protection locked="0"/>
    </xf>
    <xf numFmtId="0" fontId="17" fillId="2" borderId="81" xfId="10" applyFont="1" applyFill="1" applyBorder="1" applyAlignment="1" applyProtection="1">
      <alignment horizontal="center" vertical="center" wrapText="1"/>
      <protection locked="0"/>
    </xf>
    <xf numFmtId="0" fontId="17" fillId="2" borderId="83" xfId="10" applyFont="1" applyFill="1" applyBorder="1" applyAlignment="1" applyProtection="1">
      <alignment horizontal="center" vertical="center" wrapText="1"/>
      <protection locked="0"/>
    </xf>
    <xf numFmtId="0" fontId="17" fillId="2" borderId="81" xfId="10" applyFont="1" applyFill="1" applyBorder="1" applyAlignment="1" applyProtection="1">
      <alignment horizontal="center" vertical="center" shrinkToFit="1"/>
      <protection locked="0"/>
    </xf>
    <xf numFmtId="0" fontId="17" fillId="2" borderId="82" xfId="10" applyFont="1" applyFill="1" applyBorder="1" applyAlignment="1" applyProtection="1">
      <alignment horizontal="center" vertical="center" shrinkToFit="1"/>
      <protection locked="0"/>
    </xf>
    <xf numFmtId="0" fontId="17" fillId="2" borderId="6" xfId="10" applyFont="1" applyFill="1" applyBorder="1" applyAlignment="1" applyProtection="1">
      <alignment horizontal="center" vertical="center"/>
      <protection locked="0"/>
    </xf>
    <xf numFmtId="0" fontId="17" fillId="2" borderId="8" xfId="10" applyFont="1" applyFill="1" applyBorder="1" applyAlignment="1" applyProtection="1">
      <alignment horizontal="center" vertical="center"/>
      <protection locked="0"/>
    </xf>
    <xf numFmtId="0" fontId="17" fillId="0" borderId="207" xfId="10" applyFont="1" applyBorder="1" applyAlignment="1">
      <alignment horizontal="center" vertical="center"/>
    </xf>
    <xf numFmtId="0" fontId="17" fillId="0" borderId="209" xfId="10" applyFont="1" applyBorder="1" applyAlignment="1">
      <alignment horizontal="center" vertical="center"/>
    </xf>
    <xf numFmtId="0" fontId="17" fillId="0" borderId="211" xfId="10" applyFont="1" applyBorder="1" applyAlignment="1">
      <alignment horizontal="center" vertical="center"/>
    </xf>
    <xf numFmtId="0" fontId="6" fillId="0" borderId="102"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57" xfId="10" applyFont="1" applyBorder="1" applyAlignment="1">
      <alignment horizontal="center" vertical="center" wrapText="1"/>
    </xf>
    <xf numFmtId="0" fontId="17" fillId="0" borderId="113" xfId="10" applyFont="1" applyBorder="1" applyAlignment="1">
      <alignment horizontal="center" vertical="center" wrapText="1"/>
    </xf>
    <xf numFmtId="0" fontId="17" fillId="0" borderId="82" xfId="10" applyFont="1" applyBorder="1" applyAlignment="1">
      <alignment horizontal="center" vertical="center"/>
    </xf>
    <xf numFmtId="0" fontId="17" fillId="0" borderId="192" xfId="10" applyFont="1" applyBorder="1" applyAlignment="1">
      <alignment horizontal="center" vertical="center"/>
    </xf>
    <xf numFmtId="0" fontId="17" fillId="0" borderId="104" xfId="10" applyFont="1" applyBorder="1" applyAlignment="1">
      <alignment horizontal="center" vertical="center"/>
    </xf>
    <xf numFmtId="0" fontId="17" fillId="0" borderId="0" xfId="10" applyFont="1" applyAlignment="1">
      <alignment horizontal="center" vertical="center"/>
    </xf>
    <xf numFmtId="0" fontId="17" fillId="0" borderId="92" xfId="10" applyFont="1" applyBorder="1" applyAlignment="1">
      <alignment horizontal="center" vertical="center"/>
    </xf>
    <xf numFmtId="0" fontId="17" fillId="0" borderId="106" xfId="10" applyFont="1" applyBorder="1" applyAlignment="1">
      <alignment horizontal="center" vertical="center"/>
    </xf>
    <xf numFmtId="0" fontId="17" fillId="0" borderId="107" xfId="10" applyFont="1" applyBorder="1" applyAlignment="1">
      <alignment horizontal="center" vertical="center"/>
    </xf>
    <xf numFmtId="0" fontId="17" fillId="0" borderId="191" xfId="10" applyFont="1" applyBorder="1" applyAlignment="1">
      <alignment horizontal="center" vertical="center"/>
    </xf>
    <xf numFmtId="0" fontId="17" fillId="0" borderId="83" xfId="10" applyFont="1" applyBorder="1" applyAlignment="1">
      <alignment horizontal="center" vertical="center" wrapText="1"/>
    </xf>
    <xf numFmtId="0" fontId="17" fillId="0" borderId="104" xfId="10" applyFont="1" applyBorder="1" applyAlignment="1">
      <alignment horizontal="center" vertical="center" wrapText="1"/>
    </xf>
    <xf numFmtId="0" fontId="17" fillId="0" borderId="27" xfId="10" applyFont="1" applyBorder="1" applyAlignment="1">
      <alignment horizontal="center" vertical="center" wrapText="1"/>
    </xf>
    <xf numFmtId="0" fontId="17" fillId="0" borderId="106" xfId="10" applyFont="1" applyBorder="1" applyAlignment="1">
      <alignment horizontal="center" vertical="center" wrapText="1"/>
    </xf>
    <xf numFmtId="0" fontId="17" fillId="0" borderId="162" xfId="10" applyFont="1" applyBorder="1" applyAlignment="1">
      <alignment horizontal="center" vertical="center" wrapText="1"/>
    </xf>
    <xf numFmtId="0" fontId="21" fillId="0" borderId="81" xfId="10" applyFont="1" applyBorder="1" applyAlignment="1">
      <alignment horizontal="center" vertical="center" wrapText="1"/>
    </xf>
    <xf numFmtId="0" fontId="21" fillId="0" borderId="83" xfId="10" applyFont="1" applyBorder="1" applyAlignment="1">
      <alignment horizontal="center" vertical="center" wrapText="1"/>
    </xf>
    <xf numFmtId="0" fontId="21" fillId="0" borderId="17" xfId="10" applyFont="1" applyBorder="1" applyAlignment="1">
      <alignment horizontal="center" vertical="center" wrapText="1"/>
    </xf>
    <xf numFmtId="0" fontId="21" fillId="0" borderId="27" xfId="10" applyFont="1" applyBorder="1" applyAlignment="1">
      <alignment horizontal="center" vertical="center" wrapText="1"/>
    </xf>
    <xf numFmtId="0" fontId="21" fillId="0" borderId="203" xfId="10" applyFont="1" applyBorder="1" applyAlignment="1">
      <alignment horizontal="center" vertical="center" wrapText="1"/>
    </xf>
    <xf numFmtId="0" fontId="21" fillId="0" borderId="162" xfId="10" applyFont="1" applyBorder="1" applyAlignment="1">
      <alignment horizontal="center" vertical="center" wrapText="1"/>
    </xf>
    <xf numFmtId="0" fontId="17" fillId="0" borderId="81" xfId="10" applyFont="1" applyBorder="1" applyAlignment="1">
      <alignment horizontal="center" vertical="center" wrapText="1"/>
    </xf>
    <xf numFmtId="0" fontId="17" fillId="0" borderId="82" xfId="10" applyFont="1" applyBorder="1" applyAlignment="1">
      <alignment horizontal="center" vertical="center" wrapText="1"/>
    </xf>
    <xf numFmtId="0" fontId="17" fillId="0" borderId="17" xfId="10" applyFont="1" applyBorder="1" applyAlignment="1">
      <alignment horizontal="center" vertical="center" wrapText="1"/>
    </xf>
    <xf numFmtId="0" fontId="17" fillId="0" borderId="0" xfId="10" applyFont="1" applyAlignment="1">
      <alignment horizontal="center" vertical="center" wrapText="1"/>
    </xf>
    <xf numFmtId="0" fontId="17" fillId="0" borderId="203" xfId="10" applyFont="1" applyBorder="1" applyAlignment="1">
      <alignment horizontal="center" vertical="center" wrapText="1"/>
    </xf>
    <xf numFmtId="0" fontId="17" fillId="0" borderId="107" xfId="10" applyFont="1" applyBorder="1" applyAlignment="1">
      <alignment horizontal="center" vertical="center" wrapText="1"/>
    </xf>
    <xf numFmtId="0" fontId="17" fillId="0" borderId="82" xfId="10" quotePrefix="1" applyFont="1" applyBorder="1" applyAlignment="1">
      <alignment horizontal="center" vertical="center"/>
    </xf>
    <xf numFmtId="0" fontId="9" fillId="0" borderId="208" xfId="10" applyFont="1" applyBorder="1" applyAlignment="1">
      <alignment horizontal="center" vertical="center" wrapText="1"/>
    </xf>
    <xf numFmtId="0" fontId="9" fillId="0" borderId="192" xfId="10" applyFont="1" applyBorder="1" applyAlignment="1">
      <alignment horizontal="center" vertical="center" wrapText="1"/>
    </xf>
    <xf numFmtId="0" fontId="9" fillId="0" borderId="210" xfId="10" applyFont="1" applyBorder="1" applyAlignment="1">
      <alignment horizontal="center" vertical="center" wrapText="1"/>
    </xf>
    <xf numFmtId="0" fontId="9" fillId="0" borderId="92" xfId="10" applyFont="1" applyBorder="1" applyAlignment="1">
      <alignment horizontal="center" vertical="center" wrapText="1"/>
    </xf>
    <xf numFmtId="0" fontId="9" fillId="0" borderId="213" xfId="10" applyFont="1" applyBorder="1" applyAlignment="1">
      <alignment horizontal="center" vertical="center" wrapText="1"/>
    </xf>
    <xf numFmtId="0" fontId="9" fillId="0" borderId="191" xfId="10" applyFont="1" applyBorder="1" applyAlignment="1">
      <alignment horizontal="center" vertical="center" wrapText="1"/>
    </xf>
    <xf numFmtId="0" fontId="9" fillId="0" borderId="113" xfId="10" applyFont="1" applyBorder="1" applyAlignment="1">
      <alignment horizontal="center" vertical="center" wrapText="1"/>
    </xf>
    <xf numFmtId="0" fontId="9" fillId="0" borderId="104" xfId="10" applyFont="1" applyBorder="1" applyAlignment="1">
      <alignment horizontal="center" vertical="center" wrapText="1"/>
    </xf>
    <xf numFmtId="0" fontId="9" fillId="0" borderId="106" xfId="10" applyFont="1" applyBorder="1" applyAlignment="1">
      <alignment horizontal="center" vertical="center" wrapText="1"/>
    </xf>
    <xf numFmtId="0" fontId="17" fillId="0" borderId="192" xfId="10" applyFont="1" applyBorder="1" applyAlignment="1">
      <alignment horizontal="center" vertical="center" wrapText="1"/>
    </xf>
    <xf numFmtId="0" fontId="17" fillId="0" borderId="92" xfId="10" applyFont="1" applyBorder="1" applyAlignment="1">
      <alignment horizontal="center" vertical="center" wrapText="1"/>
    </xf>
    <xf numFmtId="0" fontId="17" fillId="0" borderId="191" xfId="10" applyFont="1" applyBorder="1" applyAlignment="1">
      <alignment horizontal="center" vertical="center" wrapText="1"/>
    </xf>
    <xf numFmtId="0" fontId="17" fillId="0" borderId="7" xfId="10" applyFont="1" applyBorder="1" applyAlignment="1">
      <alignment horizontal="center" vertical="center"/>
    </xf>
    <xf numFmtId="0" fontId="17" fillId="0" borderId="90" xfId="10" applyFont="1" applyBorder="1" applyAlignment="1">
      <alignment horizontal="center" vertical="center"/>
    </xf>
    <xf numFmtId="0" fontId="17" fillId="0" borderId="94" xfId="10" applyFont="1" applyBorder="1" applyAlignment="1">
      <alignment horizontal="center" vertical="center"/>
    </xf>
    <xf numFmtId="0" fontId="63" fillId="2" borderId="0" xfId="10" applyFont="1" applyFill="1" applyAlignment="1" applyProtection="1">
      <alignment horizontal="center" vertical="center" shrinkToFit="1"/>
      <protection locked="0"/>
    </xf>
    <xf numFmtId="0" fontId="63" fillId="14" borderId="0" xfId="10" applyFont="1" applyFill="1" applyAlignment="1" applyProtection="1">
      <alignment horizontal="center" vertical="center"/>
      <protection locked="0"/>
    </xf>
    <xf numFmtId="0" fontId="63" fillId="0" borderId="0" xfId="10" applyFont="1" applyAlignment="1">
      <alignment horizontal="center" vertical="center"/>
    </xf>
    <xf numFmtId="0" fontId="63" fillId="2" borderId="0" xfId="10" applyFont="1" applyFill="1" applyAlignment="1" applyProtection="1">
      <alignment horizontal="center" vertical="center"/>
      <protection locked="0"/>
    </xf>
    <xf numFmtId="0" fontId="17" fillId="13" borderId="6" xfId="10" applyFont="1" applyFill="1" applyBorder="1" applyAlignment="1" applyProtection="1">
      <alignment horizontal="center" vertical="center"/>
      <protection locked="0"/>
    </xf>
    <xf numFmtId="0" fontId="17" fillId="6" borderId="7" xfId="10" applyFont="1" applyFill="1" applyBorder="1" applyAlignment="1" applyProtection="1">
      <alignment horizontal="center" vertical="center"/>
      <protection locked="0"/>
    </xf>
    <xf numFmtId="0" fontId="17" fillId="6" borderId="8" xfId="10" applyFont="1" applyFill="1" applyBorder="1" applyAlignment="1" applyProtection="1">
      <alignment horizontal="center" vertical="center"/>
      <protection locked="0"/>
    </xf>
    <xf numFmtId="0" fontId="80" fillId="2" borderId="2" xfId="10" applyFont="1" applyFill="1" applyBorder="1" applyAlignment="1">
      <alignment horizontal="center" vertical="center"/>
    </xf>
    <xf numFmtId="0" fontId="83" fillId="2" borderId="0" xfId="5" applyFont="1" applyFill="1" applyAlignment="1">
      <alignment horizontal="center" vertical="top"/>
    </xf>
    <xf numFmtId="0" fontId="69" fillId="2" borderId="0" xfId="5" applyFont="1" applyFill="1" applyAlignment="1">
      <alignment horizontal="center" vertical="top"/>
    </xf>
    <xf numFmtId="0" fontId="60" fillId="0" borderId="0" xfId="8" applyFont="1" applyAlignment="1">
      <alignment horizontal="left" vertical="top" wrapText="1"/>
    </xf>
    <xf numFmtId="0" fontId="60" fillId="0" borderId="5" xfId="8" applyFont="1" applyBorder="1" applyAlignment="1">
      <alignment horizontal="left" vertical="top" wrapText="1"/>
    </xf>
    <xf numFmtId="0" fontId="83" fillId="2" borderId="0" xfId="5" applyFont="1" applyFill="1" applyAlignment="1">
      <alignment horizontal="left" vertical="top" wrapText="1"/>
    </xf>
    <xf numFmtId="0" fontId="57" fillId="2" borderId="0" xfId="5" applyFont="1" applyFill="1" applyAlignment="1">
      <alignment horizontal="center" vertical="top"/>
    </xf>
    <xf numFmtId="0" fontId="51" fillId="2" borderId="0" xfId="5" applyFont="1" applyFill="1" applyAlignment="1">
      <alignment horizontal="left" vertical="top" wrapText="1"/>
    </xf>
    <xf numFmtId="0" fontId="83" fillId="2" borderId="0" xfId="5" applyFont="1" applyFill="1" applyAlignment="1">
      <alignment horizontal="left" vertical="top"/>
    </xf>
    <xf numFmtId="0" fontId="58" fillId="2" borderId="4" xfId="5" applyFont="1" applyFill="1" applyBorder="1" applyAlignment="1">
      <alignment horizontal="left"/>
    </xf>
    <xf numFmtId="0" fontId="58" fillId="2" borderId="4" xfId="5" applyFont="1" applyFill="1" applyBorder="1" applyAlignment="1">
      <alignment horizontal="center" vertical="center"/>
    </xf>
    <xf numFmtId="0" fontId="58" fillId="2" borderId="5" xfId="5" applyFont="1" applyFill="1" applyBorder="1" applyAlignment="1">
      <alignment horizontal="center" vertical="center"/>
    </xf>
    <xf numFmtId="0" fontId="69" fillId="2" borderId="5" xfId="5" applyFont="1" applyFill="1" applyBorder="1" applyAlignment="1">
      <alignment horizontal="center"/>
    </xf>
    <xf numFmtId="0" fontId="69" fillId="2" borderId="0" xfId="5" applyFont="1" applyFill="1" applyAlignment="1">
      <alignment horizontal="left" vertical="top"/>
    </xf>
    <xf numFmtId="0" fontId="56" fillId="2" borderId="0" xfId="5" applyFont="1" applyFill="1" applyAlignment="1">
      <alignment horizontal="center" vertical="center"/>
    </xf>
    <xf numFmtId="0" fontId="57" fillId="2" borderId="0" xfId="5" applyFont="1" applyFill="1" applyAlignment="1">
      <alignment horizontal="right" vertical="center"/>
    </xf>
    <xf numFmtId="0" fontId="56" fillId="2" borderId="0" xfId="5" applyFont="1" applyFill="1" applyAlignment="1">
      <alignment horizontal="right"/>
    </xf>
    <xf numFmtId="0" fontId="58" fillId="2" borderId="0" xfId="5" applyFont="1" applyFill="1" applyAlignment="1">
      <alignment horizontal="left" vertical="center"/>
    </xf>
    <xf numFmtId="0" fontId="58" fillId="2" borderId="5" xfId="5" applyFont="1" applyFill="1" applyBorder="1" applyAlignment="1">
      <alignment horizontal="left" vertical="center"/>
    </xf>
    <xf numFmtId="0" fontId="75" fillId="2" borderId="25" xfId="9" applyFont="1" applyFill="1" applyBorder="1" applyAlignment="1">
      <alignment horizontal="left" vertical="center"/>
    </xf>
    <xf numFmtId="0" fontId="75" fillId="2" borderId="28" xfId="9" applyFont="1" applyFill="1" applyBorder="1" applyAlignment="1">
      <alignment horizontal="left" vertical="center"/>
    </xf>
    <xf numFmtId="0" fontId="8" fillId="0" borderId="0" xfId="9">
      <alignment vertical="center"/>
    </xf>
    <xf numFmtId="0" fontId="74" fillId="2" borderId="0" xfId="9" applyFont="1" applyFill="1" applyAlignment="1">
      <alignment horizontal="center" vertical="center"/>
    </xf>
    <xf numFmtId="0" fontId="73" fillId="2" borderId="25" xfId="9" applyFont="1" applyFill="1" applyBorder="1" applyAlignment="1">
      <alignment horizontal="center" vertical="center"/>
    </xf>
    <xf numFmtId="0" fontId="73" fillId="2" borderId="28" xfId="9"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145"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46" xfId="0" applyFont="1" applyBorder="1" applyAlignment="1">
      <alignment horizontal="center" vertical="center" wrapText="1"/>
    </xf>
    <xf numFmtId="0" fontId="19" fillId="0" borderId="109" xfId="0" applyFont="1" applyBorder="1" applyAlignment="1">
      <alignment horizontal="left" wrapText="1"/>
    </xf>
    <xf numFmtId="0" fontId="19" fillId="0" borderId="206" xfId="0" applyFont="1" applyBorder="1" applyAlignment="1">
      <alignment horizontal="left" wrapText="1"/>
    </xf>
    <xf numFmtId="0" fontId="18" fillId="0" borderId="55" xfId="0" applyFont="1" applyBorder="1" applyAlignment="1">
      <alignment horizontal="left" wrapText="1"/>
    </xf>
    <xf numFmtId="0" fontId="18" fillId="0" borderId="36" xfId="0" applyFont="1" applyBorder="1" applyAlignment="1">
      <alignment horizontal="left" wrapText="1"/>
    </xf>
    <xf numFmtId="0" fontId="18" fillId="0" borderId="281" xfId="0" applyFont="1" applyBorder="1" applyAlignment="1">
      <alignment horizontal="left" wrapText="1"/>
    </xf>
    <xf numFmtId="0" fontId="18" fillId="0" borderId="17" xfId="0" applyFont="1" applyBorder="1" applyAlignment="1">
      <alignment horizontal="left" wrapText="1"/>
    </xf>
    <xf numFmtId="0" fontId="18" fillId="0" borderId="0" xfId="0" applyFont="1" applyAlignment="1">
      <alignment horizontal="left" wrapText="1"/>
    </xf>
    <xf numFmtId="0" fontId="18" fillId="0" borderId="92" xfId="0" applyFont="1" applyBorder="1" applyAlignment="1">
      <alignment horizontal="left" wrapText="1"/>
    </xf>
    <xf numFmtId="0" fontId="90" fillId="0" borderId="282" xfId="0" applyFont="1" applyBorder="1" applyAlignment="1">
      <alignment horizontal="left" wrapText="1"/>
    </xf>
    <xf numFmtId="0" fontId="90" fillId="0" borderId="41" xfId="0" applyFont="1" applyBorder="1" applyAlignment="1">
      <alignment horizontal="left" wrapText="1"/>
    </xf>
    <xf numFmtId="0" fontId="90" fillId="0" borderId="283" xfId="0" applyFont="1" applyBorder="1" applyAlignment="1">
      <alignment horizontal="left" wrapText="1"/>
    </xf>
    <xf numFmtId="0" fontId="18" fillId="0" borderId="5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84" xfId="0" applyFont="1" applyBorder="1" applyAlignment="1">
      <alignment horizontal="center" vertical="center" wrapText="1"/>
    </xf>
    <xf numFmtId="0" fontId="18" fillId="0" borderId="0" xfId="0" applyFont="1" applyAlignment="1">
      <alignment horizontal="center" vertical="center" wrapText="1"/>
    </xf>
    <xf numFmtId="0" fontId="18" fillId="0" borderId="92" xfId="0" applyFont="1" applyBorder="1" applyAlignment="1">
      <alignment horizontal="center" vertical="center" wrapText="1"/>
    </xf>
    <xf numFmtId="0" fontId="18" fillId="0" borderId="88"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25" xfId="0" applyFont="1" applyBorder="1" applyAlignment="1">
      <alignment horizontal="center" vertical="center"/>
    </xf>
    <xf numFmtId="0" fontId="18" fillId="0" borderId="279" xfId="0" applyFont="1" applyBorder="1" applyAlignment="1">
      <alignment horizontal="center" vertical="center"/>
    </xf>
    <xf numFmtId="0" fontId="18" fillId="0" borderId="276" xfId="0" applyFont="1" applyBorder="1" applyAlignment="1">
      <alignment horizontal="center" vertical="center"/>
    </xf>
    <xf numFmtId="0" fontId="18" fillId="0" borderId="280" xfId="0" applyFont="1"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18" fillId="0" borderId="203" xfId="0" applyFont="1" applyBorder="1" applyAlignment="1">
      <alignment horizontal="left" vertical="center" wrapText="1"/>
    </xf>
    <xf numFmtId="0" fontId="18" fillId="0" borderId="107" xfId="0" applyFont="1" applyBorder="1" applyAlignment="1">
      <alignment horizontal="left" vertical="center" wrapText="1"/>
    </xf>
    <xf numFmtId="0" fontId="18" fillId="0" borderId="162"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xf>
    <xf numFmtId="0" fontId="18" fillId="0" borderId="105" xfId="0" applyFont="1" applyBorder="1" applyAlignment="1">
      <alignment horizontal="center" vertical="center"/>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4"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xf>
    <xf numFmtId="0" fontId="18" fillId="0" borderId="91" xfId="0" applyFont="1" applyBorder="1" applyAlignment="1">
      <alignment horizontal="center" vertical="center"/>
    </xf>
    <xf numFmtId="0" fontId="18" fillId="0" borderId="5"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113" xfId="0" applyFont="1" applyBorder="1" applyAlignment="1">
      <alignment horizontal="center" vertical="top" textRotation="255" wrapText="1"/>
    </xf>
    <xf numFmtId="0" fontId="18" fillId="0" borderId="104" xfId="0" applyFont="1" applyBorder="1" applyAlignment="1">
      <alignment horizontal="center" vertical="top" textRotation="255"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192" xfId="0" applyFont="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8" fillId="0" borderId="105" xfId="0" applyFont="1" applyBorder="1" applyAlignment="1">
      <alignment horizontal="center" vertical="center" wrapText="1"/>
    </xf>
    <xf numFmtId="0" fontId="18" fillId="0" borderId="2" xfId="0" applyFont="1" applyBorder="1" applyAlignment="1">
      <alignment horizontal="left" vertical="center" wrapText="1"/>
    </xf>
    <xf numFmtId="0" fontId="18" fillId="0" borderId="105" xfId="0" applyFont="1" applyBorder="1" applyAlignment="1">
      <alignment horizontal="left" vertical="center" wrapText="1"/>
    </xf>
    <xf numFmtId="0" fontId="18" fillId="0" borderId="278" xfId="0" applyFont="1" applyBorder="1" applyAlignment="1">
      <alignment horizontal="center" vertical="center"/>
    </xf>
    <xf numFmtId="0" fontId="18" fillId="0" borderId="277" xfId="0" applyFont="1" applyBorder="1" applyAlignment="1">
      <alignment horizontal="center" vertical="center"/>
    </xf>
    <xf numFmtId="0" fontId="87" fillId="0" borderId="3" xfId="0" applyFont="1" applyBorder="1" applyAlignment="1">
      <alignment horizontal="center" vertical="center" wrapText="1"/>
    </xf>
    <xf numFmtId="0" fontId="87" fillId="0" borderId="4"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15" xfId="0" applyFont="1" applyBorder="1" applyAlignment="1">
      <alignment horizontal="center" vertical="center" wrapText="1"/>
    </xf>
    <xf numFmtId="0" fontId="18" fillId="0" borderId="28" xfId="0" applyFont="1" applyBorder="1" applyAlignment="1">
      <alignment horizontal="center" vertical="center"/>
    </xf>
    <xf numFmtId="0" fontId="18" fillId="0" borderId="261" xfId="0" applyFont="1" applyBorder="1" applyAlignment="1">
      <alignment horizontal="center" vertical="center" textRotation="255" shrinkToFit="1"/>
    </xf>
    <xf numFmtId="0" fontId="18" fillId="0" borderId="265" xfId="0" applyFont="1" applyBorder="1" applyAlignment="1">
      <alignment horizontal="center" vertical="center" textRotation="255" shrinkToFit="1"/>
    </xf>
    <xf numFmtId="0" fontId="18" fillId="0" borderId="271" xfId="0" applyFont="1" applyBorder="1" applyAlignment="1">
      <alignment horizontal="center" vertical="center" textRotation="255" shrinkToFit="1"/>
    </xf>
    <xf numFmtId="0" fontId="18" fillId="0" borderId="81" xfId="0" applyFont="1" applyBorder="1" applyAlignment="1">
      <alignment horizontal="left" vertical="center" wrapText="1"/>
    </xf>
    <xf numFmtId="0" fontId="18" fillId="0" borderId="82" xfId="0" applyFont="1" applyBorder="1" applyAlignment="1">
      <alignment horizontal="left" vertical="center" wrapText="1"/>
    </xf>
    <xf numFmtId="0" fontId="18" fillId="0" borderId="83" xfId="0" applyFont="1" applyBorder="1" applyAlignment="1">
      <alignment horizontal="left"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165" xfId="0" applyFont="1" applyBorder="1" applyAlignment="1">
      <alignment horizontal="center" vertical="center" wrapText="1"/>
    </xf>
    <xf numFmtId="0" fontId="18" fillId="0" borderId="80" xfId="0" applyFont="1" applyBorder="1" applyAlignment="1">
      <alignment horizontal="center" vertical="center"/>
    </xf>
    <xf numFmtId="0" fontId="18" fillId="0" borderId="275" xfId="0" applyFont="1" applyBorder="1" applyAlignment="1">
      <alignment horizontal="center" vertical="center"/>
    </xf>
    <xf numFmtId="0" fontId="18" fillId="0" borderId="91" xfId="0" applyFont="1" applyBorder="1" applyAlignment="1">
      <alignment horizontal="left" vertical="center" wrapText="1"/>
    </xf>
    <xf numFmtId="0" fontId="18" fillId="0" borderId="267" xfId="0" applyFont="1" applyBorder="1" applyAlignment="1">
      <alignment horizontal="left" vertical="center" wrapText="1"/>
    </xf>
    <xf numFmtId="0" fontId="18" fillId="0" borderId="268" xfId="0" applyFont="1" applyBorder="1" applyAlignment="1">
      <alignment horizontal="left" vertical="center" wrapText="1"/>
    </xf>
    <xf numFmtId="0" fontId="18" fillId="0" borderId="269" xfId="0" applyFont="1" applyBorder="1" applyAlignment="1">
      <alignment horizontal="left" vertical="center" wrapText="1"/>
    </xf>
    <xf numFmtId="0" fontId="18" fillId="0" borderId="272" xfId="0" applyFont="1" applyBorder="1" applyAlignment="1">
      <alignment horizontal="left" vertical="center" wrapText="1"/>
    </xf>
    <xf numFmtId="0" fontId="18" fillId="0" borderId="273" xfId="0" applyFont="1" applyBorder="1" applyAlignment="1">
      <alignment horizontal="left" vertical="center" wrapText="1"/>
    </xf>
    <xf numFmtId="0" fontId="18" fillId="0" borderId="274"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0" xfId="0" applyFont="1" applyBorder="1" applyAlignment="1">
      <alignment horizontal="left" vertical="center" wrapText="1"/>
    </xf>
    <xf numFmtId="0" fontId="18" fillId="0" borderId="2" xfId="0" applyFont="1" applyBorder="1" applyAlignment="1">
      <alignment horizontal="left" wrapText="1"/>
    </xf>
    <xf numFmtId="0" fontId="85" fillId="0" borderId="2" xfId="0" applyFont="1" applyBorder="1" applyAlignment="1">
      <alignment horizontal="left" wrapText="1"/>
    </xf>
    <xf numFmtId="0" fontId="85" fillId="0" borderId="6" xfId="0" applyFont="1" applyBorder="1" applyAlignment="1">
      <alignment horizontal="left"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6"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90" xfId="0" applyFont="1" applyBorder="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justify" vertical="center" wrapText="1"/>
    </xf>
    <xf numFmtId="0" fontId="18" fillId="0" borderId="74" xfId="0" applyFont="1" applyBorder="1" applyAlignment="1">
      <alignment horizontal="justify" vertical="center" wrapText="1"/>
    </xf>
    <xf numFmtId="0" fontId="18" fillId="0" borderId="72" xfId="0" applyFont="1" applyBorder="1" applyAlignment="1">
      <alignment horizontal="justify" vertical="center" wrapText="1"/>
    </xf>
    <xf numFmtId="0" fontId="18" fillId="0" borderId="270" xfId="0" applyFont="1" applyBorder="1" applyAlignment="1">
      <alignment horizontal="justify"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0" xfId="0" applyFont="1" applyBorder="1" applyAlignment="1">
      <alignment horizontal="center" vertical="center"/>
    </xf>
    <xf numFmtId="0" fontId="18" fillId="0" borderId="261" xfId="0" applyFont="1" applyBorder="1" applyAlignment="1">
      <alignment horizontal="center" vertical="center" textRotation="255" wrapText="1"/>
    </xf>
    <xf numFmtId="0" fontId="18" fillId="0" borderId="265" xfId="0" applyFont="1" applyBorder="1" applyAlignment="1">
      <alignment horizontal="center" vertical="center" textRotation="255" wrapText="1"/>
    </xf>
    <xf numFmtId="0" fontId="18" fillId="0" borderId="271" xfId="0" applyFont="1" applyBorder="1" applyAlignment="1">
      <alignment horizontal="center" vertical="center" textRotation="255" wrapText="1"/>
    </xf>
    <xf numFmtId="0" fontId="85" fillId="0" borderId="82" xfId="0" applyFont="1" applyBorder="1" applyAlignment="1">
      <alignment horizontal="left" vertical="center" wrapText="1"/>
    </xf>
    <xf numFmtId="0" fontId="18" fillId="0" borderId="262" xfId="0" applyFont="1" applyBorder="1" applyAlignment="1">
      <alignment horizontal="left" vertical="center"/>
    </xf>
    <xf numFmtId="0" fontId="18" fillId="0" borderId="263" xfId="0" applyFont="1" applyBorder="1" applyAlignment="1">
      <alignment horizontal="left" vertical="center"/>
    </xf>
    <xf numFmtId="0" fontId="18" fillId="0" borderId="26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266" xfId="0" applyFont="1" applyBorder="1" applyAlignment="1">
      <alignment horizontal="left" vertical="center"/>
    </xf>
    <xf numFmtId="0" fontId="85" fillId="0" borderId="2" xfId="0" applyFont="1" applyBorder="1" applyAlignment="1">
      <alignment horizontal="left" vertical="center" wrapText="1"/>
    </xf>
    <xf numFmtId="0" fontId="18" fillId="0" borderId="174" xfId="0" applyFont="1" applyBorder="1" applyAlignment="1">
      <alignment horizontal="left" vertical="center" wrapText="1"/>
    </xf>
    <xf numFmtId="0" fontId="85" fillId="0" borderId="174" xfId="0" applyFont="1" applyBorder="1" applyAlignment="1">
      <alignment horizontal="left" vertical="center" wrapText="1"/>
    </xf>
    <xf numFmtId="0" fontId="11" fillId="2" borderId="0" xfId="0" applyFont="1" applyFill="1" applyAlignment="1">
      <alignment horizontal="center" vertical="center"/>
    </xf>
    <xf numFmtId="0" fontId="10" fillId="2" borderId="50" xfId="0" applyFont="1" applyFill="1" applyBorder="1" applyAlignment="1">
      <alignment horizontal="distributed" vertical="center"/>
    </xf>
    <xf numFmtId="0" fontId="10" fillId="2" borderId="51" xfId="0" applyFont="1" applyFill="1" applyBorder="1" applyAlignment="1">
      <alignment horizontal="distributed" vertical="center"/>
    </xf>
    <xf numFmtId="0" fontId="10" fillId="2" borderId="46" xfId="0" applyFont="1" applyFill="1" applyBorder="1" applyAlignment="1">
      <alignment horizontal="distributed" vertical="center"/>
    </xf>
    <xf numFmtId="0" fontId="10" fillId="3" borderId="46" xfId="0" applyFont="1" applyFill="1" applyBorder="1" applyAlignment="1">
      <alignment vertical="center" wrapText="1"/>
    </xf>
    <xf numFmtId="0" fontId="10" fillId="3" borderId="50" xfId="0" applyFont="1" applyFill="1" applyBorder="1" applyAlignment="1">
      <alignment vertical="center" wrapText="1"/>
    </xf>
    <xf numFmtId="0" fontId="10" fillId="3" borderId="51" xfId="0" applyFont="1" applyFill="1" applyBorder="1" applyAlignment="1">
      <alignment vertical="center" wrapText="1"/>
    </xf>
    <xf numFmtId="0" fontId="10" fillId="3" borderId="47" xfId="0" applyFont="1" applyFill="1" applyBorder="1" applyAlignment="1">
      <alignment vertical="center" wrapText="1"/>
    </xf>
    <xf numFmtId="0" fontId="10" fillId="3" borderId="48" xfId="0" applyFont="1" applyFill="1" applyBorder="1" applyAlignment="1">
      <alignment vertical="center" wrapText="1"/>
    </xf>
    <xf numFmtId="0" fontId="10" fillId="3" borderId="49" xfId="0" applyFont="1" applyFill="1" applyBorder="1" applyAlignment="1">
      <alignment vertical="center" wrapText="1"/>
    </xf>
    <xf numFmtId="0" fontId="10" fillId="3" borderId="33" xfId="0" applyFont="1" applyFill="1" applyBorder="1" applyAlignment="1">
      <alignment vertical="center" wrapText="1"/>
    </xf>
    <xf numFmtId="0" fontId="10" fillId="3" borderId="29" xfId="0" applyFont="1" applyFill="1" applyBorder="1" applyAlignment="1">
      <alignment vertical="center" wrapText="1"/>
    </xf>
    <xf numFmtId="0" fontId="10" fillId="3" borderId="30" xfId="0" applyFont="1" applyFill="1" applyBorder="1" applyAlignment="1">
      <alignment vertical="center" wrapText="1"/>
    </xf>
    <xf numFmtId="0" fontId="10" fillId="3" borderId="52" xfId="0" applyFont="1" applyFill="1" applyBorder="1" applyAlignment="1">
      <alignment vertical="center" wrapText="1"/>
    </xf>
    <xf numFmtId="0" fontId="10" fillId="3" borderId="53" xfId="0" applyFont="1" applyFill="1" applyBorder="1" applyAlignment="1">
      <alignment vertical="center" wrapText="1"/>
    </xf>
    <xf numFmtId="0" fontId="10" fillId="3" borderId="54" xfId="0" applyFont="1" applyFill="1" applyBorder="1" applyAlignment="1">
      <alignment vertical="center" wrapText="1"/>
    </xf>
    <xf numFmtId="0" fontId="10" fillId="3" borderId="7" xfId="0" applyFont="1" applyFill="1" applyBorder="1" applyAlignment="1">
      <alignment vertical="center" shrinkToFit="1"/>
    </xf>
    <xf numFmtId="0" fontId="10" fillId="3" borderId="8" xfId="0" applyFont="1" applyFill="1" applyBorder="1" applyAlignment="1">
      <alignment vertical="center" shrinkToFit="1"/>
    </xf>
    <xf numFmtId="0" fontId="10" fillId="2" borderId="25" xfId="0" applyFont="1" applyFill="1" applyBorder="1" applyAlignment="1">
      <alignment horizontal="distributed" vertical="center" indent="1"/>
    </xf>
    <xf numFmtId="0" fontId="10" fillId="2" borderId="34" xfId="0" applyFont="1" applyFill="1" applyBorder="1" applyAlignment="1">
      <alignment horizontal="distributed" vertical="center" indent="1"/>
    </xf>
    <xf numFmtId="0" fontId="10" fillId="2" borderId="28" xfId="0" applyFont="1" applyFill="1" applyBorder="1" applyAlignment="1">
      <alignment horizontal="distributed" vertical="center" indent="1"/>
    </xf>
    <xf numFmtId="0" fontId="10" fillId="2" borderId="1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3" borderId="27" xfId="0" applyFont="1" applyFill="1" applyBorder="1" applyAlignment="1">
      <alignment horizontal="left" vertical="center" shrinkToFit="1"/>
    </xf>
    <xf numFmtId="0" fontId="10" fillId="3" borderId="6"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9" fillId="3" borderId="0" xfId="0" applyFont="1" applyFill="1" applyAlignment="1">
      <alignment vertical="center"/>
    </xf>
    <xf numFmtId="0" fontId="9" fillId="2" borderId="0" xfId="0" applyFont="1" applyFill="1" applyAlignment="1">
      <alignment horizontal="center" vertical="center" shrinkToFit="1"/>
    </xf>
    <xf numFmtId="0" fontId="9" fillId="3" borderId="0" xfId="0" applyFont="1" applyFill="1" applyAlignment="1">
      <alignment horizontal="center" vertical="center" shrinkToFit="1"/>
    </xf>
    <xf numFmtId="0" fontId="5" fillId="2" borderId="3" xfId="0" applyFont="1" applyFill="1" applyBorder="1" applyAlignment="1">
      <alignment vertical="center" wrapText="1"/>
    </xf>
    <xf numFmtId="0" fontId="5" fillId="2" borderId="4" xfId="0" applyFont="1" applyFill="1" applyBorder="1" applyAlignment="1">
      <alignment vertical="center"/>
    </xf>
    <xf numFmtId="0" fontId="5" fillId="2" borderId="1" xfId="0" applyFont="1" applyFill="1" applyBorder="1" applyAlignment="1">
      <alignment vertical="center"/>
    </xf>
    <xf numFmtId="0" fontId="5" fillId="2" borderId="17" xfId="0" applyFont="1" applyFill="1" applyBorder="1" applyAlignment="1">
      <alignment vertical="center"/>
    </xf>
    <xf numFmtId="0" fontId="5" fillId="2" borderId="0" xfId="0" applyFont="1" applyFill="1" applyBorder="1" applyAlignment="1">
      <alignment vertical="center"/>
    </xf>
    <xf numFmtId="0" fontId="5" fillId="2" borderId="27" xfId="0" applyFont="1" applyFill="1" applyBorder="1" applyAlignment="1">
      <alignment vertical="center"/>
    </xf>
    <xf numFmtId="0" fontId="5" fillId="2" borderId="16" xfId="0" applyFont="1" applyFill="1" applyBorder="1" applyAlignment="1">
      <alignment vertical="center"/>
    </xf>
    <xf numFmtId="0" fontId="5" fillId="2" borderId="5" xfId="0" applyFont="1" applyFill="1" applyBorder="1" applyAlignment="1">
      <alignment vertical="center"/>
    </xf>
    <xf numFmtId="0" fontId="5" fillId="2" borderId="15" xfId="0" applyFont="1" applyFill="1" applyBorder="1" applyAlignment="1">
      <alignment vertical="center"/>
    </xf>
    <xf numFmtId="0" fontId="21" fillId="2" borderId="0" xfId="0" applyFont="1" applyFill="1" applyAlignment="1">
      <alignment horizontal="center" vertical="center"/>
    </xf>
    <xf numFmtId="0" fontId="10" fillId="3" borderId="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3" borderId="4" xfId="0" applyFont="1" applyFill="1" applyBorder="1" applyAlignment="1">
      <alignment horizontal="right" vertical="center" shrinkToFit="1"/>
    </xf>
    <xf numFmtId="0" fontId="10" fillId="3" borderId="0" xfId="0" applyFont="1" applyFill="1" applyBorder="1" applyAlignment="1">
      <alignment horizontal="right" vertical="center" shrinkToFit="1"/>
    </xf>
    <xf numFmtId="0" fontId="6" fillId="2" borderId="3" xfId="0" applyFont="1" applyFill="1" applyBorder="1" applyAlignment="1">
      <alignment vertical="center" shrinkToFit="1"/>
    </xf>
    <xf numFmtId="0" fontId="6" fillId="2" borderId="17" xfId="0" applyFont="1" applyFill="1" applyBorder="1" applyAlignment="1">
      <alignment vertical="center" shrinkToFit="1"/>
    </xf>
    <xf numFmtId="0" fontId="13" fillId="2" borderId="0" xfId="0" applyFont="1" applyFill="1" applyAlignment="1">
      <alignment horizontal="center"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4" borderId="6" xfId="0" applyFont="1" applyFill="1" applyBorder="1" applyAlignment="1">
      <alignment vertical="center" shrinkToFit="1"/>
    </xf>
    <xf numFmtId="0" fontId="10" fillId="4" borderId="7" xfId="0" applyFont="1" applyFill="1" applyBorder="1" applyAlignment="1">
      <alignment vertical="center" shrinkToFit="1"/>
    </xf>
    <xf numFmtId="0" fontId="10" fillId="4" borderId="8" xfId="0" applyFont="1" applyFill="1" applyBorder="1" applyAlignment="1">
      <alignment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3" borderId="3" xfId="0" applyFont="1" applyFill="1" applyBorder="1" applyAlignment="1">
      <alignment vertical="center" shrinkToFit="1"/>
    </xf>
    <xf numFmtId="0" fontId="6" fillId="3" borderId="4" xfId="0" applyFont="1" applyFill="1" applyBorder="1" applyAlignment="1">
      <alignment vertical="center" shrinkToFit="1"/>
    </xf>
    <xf numFmtId="0" fontId="6" fillId="3" borderId="1" xfId="0" applyFont="1" applyFill="1" applyBorder="1" applyAlignment="1">
      <alignment vertical="center" shrinkToFit="1"/>
    </xf>
    <xf numFmtId="0" fontId="6" fillId="3" borderId="55" xfId="0" applyFont="1" applyFill="1" applyBorder="1" applyAlignment="1">
      <alignment vertical="center" shrinkToFit="1"/>
    </xf>
    <xf numFmtId="0" fontId="6" fillId="3" borderId="36" xfId="0" applyFont="1" applyFill="1" applyBorder="1" applyAlignment="1">
      <alignment vertical="center" shrinkToFit="1"/>
    </xf>
    <xf numFmtId="0" fontId="6" fillId="3" borderId="56" xfId="0" applyFont="1" applyFill="1" applyBorder="1" applyAlignment="1">
      <alignment vertical="center" shrinkToFit="1"/>
    </xf>
    <xf numFmtId="0" fontId="10" fillId="2" borderId="1"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vertical="center" shrinkToFit="1"/>
    </xf>
    <xf numFmtId="0" fontId="6" fillId="3" borderId="4" xfId="0" applyFont="1" applyFill="1" applyBorder="1" applyAlignment="1">
      <alignment horizontal="center" vertical="center" shrinkToFit="1"/>
    </xf>
    <xf numFmtId="49" fontId="6" fillId="3" borderId="4" xfId="0" applyNumberFormat="1" applyFont="1" applyFill="1" applyBorder="1" applyAlignment="1">
      <alignment horizontal="center" vertical="center" shrinkToFit="1"/>
    </xf>
    <xf numFmtId="0" fontId="6" fillId="3" borderId="16" xfId="0" applyFont="1" applyFill="1" applyBorder="1" applyAlignment="1">
      <alignment vertical="center" shrinkToFit="1"/>
    </xf>
    <xf numFmtId="0" fontId="6" fillId="3" borderId="5" xfId="0" applyFont="1" applyFill="1" applyBorder="1" applyAlignment="1">
      <alignment vertical="center" shrinkToFit="1"/>
    </xf>
    <xf numFmtId="0" fontId="6" fillId="3" borderId="15" xfId="0" applyFont="1" applyFill="1" applyBorder="1" applyAlignment="1">
      <alignment vertical="center" shrinkToFit="1"/>
    </xf>
    <xf numFmtId="0" fontId="10" fillId="2" borderId="57"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3" borderId="57" xfId="0" applyFont="1" applyFill="1" applyBorder="1" applyAlignment="1">
      <alignment vertical="center" shrinkToFit="1"/>
    </xf>
    <xf numFmtId="0" fontId="10" fillId="3" borderId="31" xfId="0" applyFont="1" applyFill="1" applyBorder="1" applyAlignment="1">
      <alignment vertical="center" shrinkToFit="1"/>
    </xf>
    <xf numFmtId="0" fontId="10" fillId="2" borderId="16"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2" fillId="3" borderId="3" xfId="0" applyFont="1" applyFill="1" applyBorder="1" applyAlignment="1">
      <alignment horizontal="right" vertical="center" shrinkToFit="1"/>
    </xf>
    <xf numFmtId="0" fontId="12" fillId="3" borderId="4" xfId="0" applyFont="1" applyFill="1" applyBorder="1" applyAlignment="1">
      <alignment horizontal="right" vertical="center" shrinkToFit="1"/>
    </xf>
    <xf numFmtId="0" fontId="12" fillId="3" borderId="25" xfId="0" applyFont="1" applyFill="1" applyBorder="1" applyAlignment="1">
      <alignment vertical="center" wrapTex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2" fillId="3" borderId="1" xfId="0" applyFont="1" applyFill="1" applyBorder="1" applyAlignment="1">
      <alignment vertical="center" wrapTex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2" fillId="3" borderId="33" xfId="0" applyFont="1" applyFill="1" applyBorder="1" applyAlignment="1">
      <alignment horizontal="right" vertical="center" shrinkToFit="1"/>
    </xf>
    <xf numFmtId="0" fontId="12" fillId="3" borderId="29" xfId="0" applyFont="1" applyFill="1" applyBorder="1" applyAlignment="1">
      <alignment horizontal="right" vertical="center" shrinkToFit="1"/>
    </xf>
    <xf numFmtId="0" fontId="12" fillId="3" borderId="33" xfId="0" applyFont="1" applyFill="1" applyBorder="1" applyAlignment="1">
      <alignment vertical="center" wrapText="1"/>
    </xf>
    <xf numFmtId="0" fontId="12" fillId="3" borderId="29" xfId="0" applyFont="1" applyFill="1" applyBorder="1" applyAlignment="1">
      <alignment vertical="center" wrapText="1"/>
    </xf>
    <xf numFmtId="0" fontId="12" fillId="3" borderId="30" xfId="0" applyFont="1" applyFill="1" applyBorder="1" applyAlignment="1">
      <alignment vertical="center" wrapText="1"/>
    </xf>
    <xf numFmtId="0" fontId="12" fillId="3" borderId="50" xfId="0" applyFont="1" applyFill="1" applyBorder="1" applyAlignment="1">
      <alignment vertical="center" wrapText="1"/>
    </xf>
    <xf numFmtId="0" fontId="12" fillId="3" borderId="0" xfId="0" applyFont="1" applyFill="1" applyBorder="1" applyAlignment="1">
      <alignment horizontal="right" vertical="center" shrinkToFit="1"/>
    </xf>
    <xf numFmtId="0" fontId="12" fillId="3" borderId="17" xfId="0" applyFont="1" applyFill="1" applyBorder="1" applyAlignment="1">
      <alignment vertical="center" wrapText="1"/>
    </xf>
    <xf numFmtId="0" fontId="12" fillId="3" borderId="0" xfId="0" applyFont="1" applyFill="1" applyBorder="1" applyAlignment="1">
      <alignment vertical="center" wrapText="1"/>
    </xf>
    <xf numFmtId="0" fontId="12" fillId="3" borderId="27" xfId="0" applyFont="1" applyFill="1" applyBorder="1" applyAlignment="1">
      <alignment vertical="center" wrapText="1"/>
    </xf>
    <xf numFmtId="0" fontId="12" fillId="3" borderId="34" xfId="0" applyFont="1" applyFill="1" applyBorder="1" applyAlignment="1">
      <alignment vertical="center" wrapText="1"/>
    </xf>
    <xf numFmtId="0" fontId="12" fillId="3" borderId="17" xfId="0" applyFont="1" applyFill="1" applyBorder="1" applyAlignment="1">
      <alignment horizontal="right" vertical="center" shrinkToFit="1"/>
    </xf>
    <xf numFmtId="0" fontId="10" fillId="2" borderId="21"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2" fillId="3" borderId="16" xfId="0" applyFont="1" applyFill="1" applyBorder="1" applyAlignment="1">
      <alignment vertical="center" wrapText="1"/>
    </xf>
    <xf numFmtId="0" fontId="12" fillId="3" borderId="5" xfId="0" applyFont="1" applyFill="1" applyBorder="1" applyAlignment="1">
      <alignment vertical="center" wrapText="1"/>
    </xf>
    <xf numFmtId="0" fontId="12" fillId="3" borderId="15" xfId="0" applyFont="1" applyFill="1" applyBorder="1" applyAlignment="1">
      <alignment vertical="center" wrapText="1"/>
    </xf>
    <xf numFmtId="0" fontId="12" fillId="3" borderId="5" xfId="0" applyFont="1" applyFill="1" applyBorder="1" applyAlignment="1">
      <alignment horizontal="right" vertical="center" shrinkToFit="1"/>
    </xf>
    <xf numFmtId="0" fontId="10" fillId="3" borderId="17" xfId="0" applyFont="1" applyFill="1" applyBorder="1" applyAlignment="1">
      <alignment vertical="top" wrapText="1"/>
    </xf>
    <xf numFmtId="0" fontId="10" fillId="3" borderId="0" xfId="0" applyFont="1" applyFill="1" applyBorder="1" applyAlignment="1">
      <alignment vertical="top" wrapText="1"/>
    </xf>
    <xf numFmtId="0" fontId="10" fillId="3" borderId="27" xfId="0" applyFont="1" applyFill="1" applyBorder="1" applyAlignment="1">
      <alignment vertical="top" wrapText="1"/>
    </xf>
    <xf numFmtId="0" fontId="10" fillId="3" borderId="16" xfId="0" applyFont="1" applyFill="1" applyBorder="1" applyAlignment="1">
      <alignment vertical="top" wrapText="1"/>
    </xf>
    <xf numFmtId="0" fontId="10" fillId="3" borderId="5" xfId="0" applyFont="1" applyFill="1" applyBorder="1" applyAlignment="1">
      <alignment vertical="top" wrapText="1"/>
    </xf>
    <xf numFmtId="0" fontId="10" fillId="3" borderId="15" xfId="0" applyFont="1" applyFill="1" applyBorder="1" applyAlignment="1">
      <alignment vertical="top" wrapText="1"/>
    </xf>
    <xf numFmtId="0" fontId="29" fillId="2" borderId="0" xfId="0" applyFont="1" applyFill="1" applyBorder="1" applyAlignment="1">
      <alignment vertical="center"/>
    </xf>
    <xf numFmtId="0" fontId="29" fillId="3" borderId="0" xfId="0" applyFont="1" applyFill="1" applyBorder="1" applyAlignment="1">
      <alignment horizontal="center" vertical="center"/>
    </xf>
    <xf numFmtId="0" fontId="29" fillId="2" borderId="3" xfId="0" applyFont="1" applyFill="1" applyBorder="1" applyAlignment="1">
      <alignment vertical="center"/>
    </xf>
    <xf numFmtId="0" fontId="29" fillId="2" borderId="1" xfId="0" applyFont="1" applyFill="1" applyBorder="1" applyAlignment="1">
      <alignment vertical="center"/>
    </xf>
    <xf numFmtId="0" fontId="29" fillId="2" borderId="16" xfId="0" applyFont="1" applyFill="1" applyBorder="1" applyAlignment="1">
      <alignment vertical="center"/>
    </xf>
    <xf numFmtId="0" fontId="29" fillId="2" borderId="15" xfId="0" applyFont="1" applyFill="1" applyBorder="1" applyAlignment="1">
      <alignment vertical="center"/>
    </xf>
    <xf numFmtId="0" fontId="29" fillId="2" borderId="28" xfId="0" applyFont="1" applyFill="1" applyBorder="1" applyAlignment="1">
      <alignment horizontal="center" vertical="center" wrapText="1"/>
    </xf>
    <xf numFmtId="0" fontId="29" fillId="2" borderId="28" xfId="0" applyFont="1" applyFill="1" applyBorder="1" applyAlignment="1">
      <alignment horizontal="center" vertical="center"/>
    </xf>
    <xf numFmtId="0" fontId="29" fillId="2" borderId="2" xfId="0" applyFont="1" applyFill="1" applyBorder="1" applyAlignment="1">
      <alignment horizontal="center" vertical="center"/>
    </xf>
    <xf numFmtId="176" fontId="29" fillId="3" borderId="0" xfId="0" applyNumberFormat="1" applyFont="1" applyFill="1" applyBorder="1" applyAlignment="1">
      <alignment horizontal="center" vertical="center"/>
    </xf>
    <xf numFmtId="0" fontId="29" fillId="2" borderId="4" xfId="0" applyFont="1" applyFill="1" applyBorder="1" applyAlignment="1">
      <alignment vertical="center"/>
    </xf>
    <xf numFmtId="0" fontId="29" fillId="2" borderId="5" xfId="0" applyFont="1" applyFill="1" applyBorder="1" applyAlignment="1">
      <alignment vertical="center"/>
    </xf>
    <xf numFmtId="0" fontId="29" fillId="2" borderId="3"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5" xfId="0" applyFont="1"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15" xfId="0" applyFont="1" applyFill="1" applyBorder="1" applyAlignment="1">
      <alignment horizontal="left" vertical="top" wrapText="1"/>
    </xf>
    <xf numFmtId="176" fontId="6" fillId="3" borderId="3" xfId="0" applyNumberFormat="1" applyFont="1" applyFill="1" applyBorder="1" applyAlignment="1">
      <alignment horizontal="right" vertical="center"/>
    </xf>
    <xf numFmtId="176" fontId="6" fillId="3" borderId="4" xfId="0" applyNumberFormat="1" applyFont="1" applyFill="1" applyBorder="1" applyAlignment="1">
      <alignment horizontal="right" vertical="center"/>
    </xf>
    <xf numFmtId="176" fontId="6" fillId="3" borderId="17" xfId="0" applyNumberFormat="1" applyFont="1" applyFill="1" applyBorder="1" applyAlignment="1">
      <alignment horizontal="right" vertical="center"/>
    </xf>
    <xf numFmtId="176" fontId="6" fillId="3" borderId="0" xfId="0" applyNumberFormat="1" applyFont="1" applyFill="1" applyBorder="1" applyAlignment="1">
      <alignment horizontal="right" vertical="center"/>
    </xf>
    <xf numFmtId="176" fontId="6" fillId="3" borderId="16" xfId="0" applyNumberFormat="1" applyFont="1" applyFill="1" applyBorder="1" applyAlignment="1">
      <alignment horizontal="right" vertical="center"/>
    </xf>
    <xf numFmtId="176" fontId="6" fillId="3" borderId="5" xfId="0" applyNumberFormat="1" applyFont="1" applyFill="1" applyBorder="1" applyAlignment="1">
      <alignment horizontal="right" vertical="center"/>
    </xf>
    <xf numFmtId="0" fontId="6" fillId="2" borderId="1" xfId="0" applyFont="1" applyFill="1" applyBorder="1" applyAlignment="1">
      <alignment vertical="center"/>
    </xf>
    <xf numFmtId="0" fontId="6" fillId="2" borderId="27" xfId="0" applyFont="1" applyFill="1" applyBorder="1" applyAlignment="1">
      <alignment vertical="center"/>
    </xf>
    <xf numFmtId="0" fontId="6" fillId="2" borderId="15" xfId="0" applyFont="1" applyFill="1" applyBorder="1" applyAlignment="1">
      <alignment vertical="center"/>
    </xf>
    <xf numFmtId="0" fontId="6" fillId="2" borderId="4"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19" fillId="2" borderId="3" xfId="0" applyFont="1" applyFill="1" applyBorder="1" applyAlignment="1">
      <alignment vertical="top" wrapText="1"/>
    </xf>
    <xf numFmtId="0" fontId="19" fillId="2" borderId="4" xfId="0" applyFont="1" applyFill="1" applyBorder="1" applyAlignment="1">
      <alignment vertical="top" wrapText="1"/>
    </xf>
    <xf numFmtId="0" fontId="19" fillId="2" borderId="1" xfId="0" applyFont="1" applyFill="1" applyBorder="1" applyAlignment="1">
      <alignment vertical="top" wrapText="1"/>
    </xf>
    <xf numFmtId="0" fontId="19" fillId="2" borderId="17" xfId="0" applyFont="1" applyFill="1" applyBorder="1" applyAlignment="1">
      <alignment vertical="top" wrapText="1"/>
    </xf>
    <xf numFmtId="0" fontId="19" fillId="2" borderId="0" xfId="0" applyFont="1" applyFill="1" applyBorder="1" applyAlignment="1">
      <alignment vertical="top" wrapText="1"/>
    </xf>
    <xf numFmtId="0" fontId="19" fillId="2" borderId="27" xfId="0" applyFont="1" applyFill="1" applyBorder="1" applyAlignment="1">
      <alignment vertical="top" wrapText="1"/>
    </xf>
    <xf numFmtId="0" fontId="19" fillId="2" borderId="16" xfId="0" applyFont="1" applyFill="1" applyBorder="1" applyAlignment="1">
      <alignment vertical="top" wrapText="1"/>
    </xf>
    <xf numFmtId="0" fontId="19" fillId="2" borderId="5" xfId="0" applyFont="1" applyFill="1" applyBorder="1" applyAlignment="1">
      <alignment vertical="top" wrapText="1"/>
    </xf>
    <xf numFmtId="0" fontId="19" fillId="2" borderId="15" xfId="0" applyFont="1" applyFill="1" applyBorder="1" applyAlignment="1">
      <alignment vertical="top" wrapText="1"/>
    </xf>
    <xf numFmtId="0" fontId="29" fillId="3" borderId="5" xfId="0" applyFont="1" applyFill="1" applyBorder="1" applyAlignment="1">
      <alignment vertical="center"/>
    </xf>
    <xf numFmtId="0" fontId="28" fillId="2" borderId="3" xfId="0" applyFont="1" applyFill="1" applyBorder="1" applyAlignment="1">
      <alignment vertical="center" wrapText="1"/>
    </xf>
    <xf numFmtId="0" fontId="28" fillId="2" borderId="4" xfId="0" applyFont="1" applyFill="1" applyBorder="1" applyAlignment="1">
      <alignment vertical="center"/>
    </xf>
    <xf numFmtId="0" fontId="28" fillId="2" borderId="1" xfId="0" applyFont="1" applyFill="1" applyBorder="1" applyAlignment="1">
      <alignment vertical="center"/>
    </xf>
    <xf numFmtId="0" fontId="28" fillId="2" borderId="16" xfId="0" applyFont="1" applyFill="1" applyBorder="1" applyAlignment="1">
      <alignment vertical="center"/>
    </xf>
    <xf numFmtId="0" fontId="28" fillId="2" borderId="5" xfId="0" applyFont="1" applyFill="1" applyBorder="1" applyAlignment="1">
      <alignment vertical="center"/>
    </xf>
    <xf numFmtId="0" fontId="28" fillId="2" borderId="15" xfId="0" applyFont="1" applyFill="1" applyBorder="1" applyAlignment="1">
      <alignment vertical="center"/>
    </xf>
    <xf numFmtId="0" fontId="29" fillId="2" borderId="58" xfId="0" applyFont="1" applyFill="1" applyBorder="1" applyAlignment="1">
      <alignment vertical="center"/>
    </xf>
    <xf numFmtId="0" fontId="29" fillId="2" borderId="59" xfId="0" applyFont="1" applyFill="1" applyBorder="1" applyAlignment="1">
      <alignment vertical="center"/>
    </xf>
    <xf numFmtId="0" fontId="29" fillId="2" borderId="60" xfId="0" applyFont="1" applyFill="1" applyBorder="1" applyAlignment="1">
      <alignment vertical="center"/>
    </xf>
    <xf numFmtId="0" fontId="29" fillId="2" borderId="63" xfId="0" applyFont="1" applyFill="1" applyBorder="1" applyAlignment="1">
      <alignment vertical="center"/>
    </xf>
    <xf numFmtId="0" fontId="29" fillId="2" borderId="64" xfId="0" applyFont="1" applyFill="1" applyBorder="1" applyAlignment="1">
      <alignment vertical="center"/>
    </xf>
    <xf numFmtId="0" fontId="29" fillId="2" borderId="65" xfId="0" applyFont="1" applyFill="1" applyBorder="1" applyAlignment="1">
      <alignment vertical="center"/>
    </xf>
    <xf numFmtId="0" fontId="29" fillId="2" borderId="25" xfId="0" applyFont="1" applyFill="1" applyBorder="1" applyAlignment="1">
      <alignment horizontal="center" vertical="center"/>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7" xfId="0" applyFont="1" applyFill="1" applyBorder="1" applyAlignment="1">
      <alignment horizontal="center" vertical="center"/>
    </xf>
    <xf numFmtId="176" fontId="6" fillId="4" borderId="3" xfId="0" applyNumberFormat="1" applyFont="1" applyFill="1" applyBorder="1" applyAlignment="1">
      <alignment horizontal="right" vertical="center"/>
    </xf>
    <xf numFmtId="176" fontId="6" fillId="4" borderId="4" xfId="0" applyNumberFormat="1" applyFont="1" applyFill="1" applyBorder="1" applyAlignment="1">
      <alignment horizontal="right" vertical="center"/>
    </xf>
    <xf numFmtId="176" fontId="6" fillId="4" borderId="17" xfId="0" applyNumberFormat="1" applyFont="1" applyFill="1" applyBorder="1" applyAlignment="1">
      <alignment horizontal="right" vertical="center"/>
    </xf>
    <xf numFmtId="176" fontId="6" fillId="4" borderId="0" xfId="0" applyNumberFormat="1" applyFont="1" applyFill="1" applyBorder="1" applyAlignment="1">
      <alignment horizontal="right" vertical="center"/>
    </xf>
    <xf numFmtId="176" fontId="6" fillId="4" borderId="16" xfId="0" applyNumberFormat="1" applyFont="1" applyFill="1" applyBorder="1" applyAlignment="1">
      <alignment horizontal="right" vertical="center"/>
    </xf>
    <xf numFmtId="176" fontId="6" fillId="4" borderId="5" xfId="0" applyNumberFormat="1" applyFont="1" applyFill="1" applyBorder="1" applyAlignment="1">
      <alignment horizontal="right" vertical="center"/>
    </xf>
    <xf numFmtId="0" fontId="29" fillId="2" borderId="3" xfId="0" applyFont="1" applyFill="1" applyBorder="1" applyAlignment="1">
      <alignment horizontal="center" vertical="center" wrapText="1"/>
    </xf>
    <xf numFmtId="0" fontId="29" fillId="2" borderId="67" xfId="0" applyFont="1" applyFill="1" applyBorder="1" applyAlignment="1">
      <alignment vertical="center"/>
    </xf>
    <xf numFmtId="0" fontId="19" fillId="2" borderId="28" xfId="0" applyFont="1" applyFill="1" applyBorder="1" applyAlignment="1">
      <alignment vertical="top" wrapText="1"/>
    </xf>
    <xf numFmtId="0" fontId="19" fillId="2" borderId="8" xfId="0" applyFont="1" applyFill="1" applyBorder="1" applyAlignment="1">
      <alignment vertical="top" wrapText="1"/>
    </xf>
    <xf numFmtId="0" fontId="19" fillId="2" borderId="2" xfId="0" applyFont="1" applyFill="1" applyBorder="1" applyAlignment="1">
      <alignment vertical="top"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0" fontId="6" fillId="2" borderId="0" xfId="0" applyFont="1" applyFill="1" applyBorder="1" applyAlignment="1">
      <alignment vertical="center" wrapText="1"/>
    </xf>
    <xf numFmtId="0" fontId="6" fillId="2" borderId="39" xfId="0" applyFont="1" applyFill="1" applyBorder="1" applyAlignment="1">
      <alignment vertical="center" wrapText="1"/>
    </xf>
    <xf numFmtId="0" fontId="6" fillId="2" borderId="40" xfId="0" applyFont="1" applyFill="1" applyBorder="1" applyAlignment="1">
      <alignment vertical="center" wrapText="1"/>
    </xf>
    <xf numFmtId="0" fontId="6" fillId="2" borderId="41" xfId="0" applyFont="1" applyFill="1" applyBorder="1" applyAlignment="1">
      <alignment vertical="center" wrapText="1"/>
    </xf>
    <xf numFmtId="0" fontId="6" fillId="2" borderId="42" xfId="0" applyFont="1" applyFill="1" applyBorder="1" applyAlignment="1">
      <alignment vertical="center" wrapText="1"/>
    </xf>
    <xf numFmtId="176" fontId="6" fillId="4" borderId="3" xfId="0" applyNumberFormat="1" applyFont="1" applyFill="1" applyBorder="1" applyAlignment="1">
      <alignment vertical="center"/>
    </xf>
    <xf numFmtId="176" fontId="6" fillId="4" borderId="4" xfId="0" applyNumberFormat="1" applyFont="1" applyFill="1" applyBorder="1" applyAlignment="1">
      <alignment vertical="center"/>
    </xf>
    <xf numFmtId="176" fontId="6" fillId="4" borderId="17" xfId="0" applyNumberFormat="1" applyFont="1" applyFill="1" applyBorder="1" applyAlignment="1">
      <alignment vertical="center"/>
    </xf>
    <xf numFmtId="176" fontId="6" fillId="4" borderId="0" xfId="0" applyNumberFormat="1" applyFont="1" applyFill="1" applyBorder="1" applyAlignment="1">
      <alignment vertical="center"/>
    </xf>
    <xf numFmtId="176" fontId="6" fillId="4" borderId="16" xfId="0" applyNumberFormat="1" applyFont="1" applyFill="1" applyBorder="1" applyAlignment="1">
      <alignment vertical="center"/>
    </xf>
    <xf numFmtId="176" fontId="6" fillId="4" borderId="5" xfId="0" applyNumberFormat="1" applyFont="1" applyFill="1" applyBorder="1" applyAlignment="1">
      <alignment vertical="center"/>
    </xf>
    <xf numFmtId="0" fontId="6" fillId="3" borderId="4" xfId="0" applyFont="1" applyFill="1" applyBorder="1" applyAlignment="1">
      <alignment horizontal="right" vertical="center"/>
    </xf>
    <xf numFmtId="0" fontId="6" fillId="3" borderId="0" xfId="0" applyFont="1" applyFill="1" applyBorder="1" applyAlignment="1">
      <alignment horizontal="right" vertical="center"/>
    </xf>
    <xf numFmtId="176" fontId="6" fillId="2" borderId="17"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0" fontId="6" fillId="2" borderId="7" xfId="0" applyFont="1" applyFill="1" applyBorder="1" applyAlignment="1">
      <alignment horizontal="center" vertical="center" shrinkToFit="1"/>
    </xf>
    <xf numFmtId="0" fontId="19" fillId="2" borderId="17" xfId="0" applyFont="1" applyFill="1" applyBorder="1" applyAlignment="1">
      <alignment horizontal="left" vertical="center"/>
    </xf>
    <xf numFmtId="0" fontId="19" fillId="2" borderId="0" xfId="0" applyFont="1" applyFill="1" applyBorder="1" applyAlignment="1">
      <alignment horizontal="left" vertical="center"/>
    </xf>
    <xf numFmtId="0" fontId="19" fillId="2" borderId="27" xfId="0" applyFont="1" applyFill="1" applyBorder="1" applyAlignment="1">
      <alignment horizontal="left" vertical="center"/>
    </xf>
    <xf numFmtId="0" fontId="18" fillId="2"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5" borderId="7" xfId="0" applyFont="1" applyFill="1" applyBorder="1" applyAlignment="1">
      <alignment horizontal="center" vertical="center" shrinkToFit="1"/>
    </xf>
    <xf numFmtId="0" fontId="37" fillId="2" borderId="0" xfId="0" applyFont="1" applyFill="1" applyAlignment="1">
      <alignment vertical="center" wrapText="1"/>
    </xf>
    <xf numFmtId="0" fontId="37" fillId="2" borderId="5" xfId="0" applyFont="1" applyFill="1" applyBorder="1" applyAlignment="1">
      <alignment vertical="center" wrapTex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6" fillId="4" borderId="7" xfId="0" applyFont="1" applyFill="1" applyBorder="1" applyAlignment="1">
      <alignment horizontal="center" vertical="center" shrinkToFit="1"/>
    </xf>
    <xf numFmtId="0" fontId="34" fillId="8"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17" fillId="2" borderId="0" xfId="0" applyFont="1" applyFill="1" applyAlignment="1">
      <alignment horizontal="center" vertical="center"/>
    </xf>
    <xf numFmtId="0" fontId="36" fillId="2" borderId="3"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36" fillId="2" borderId="16" xfId="0" applyFont="1" applyFill="1" applyBorder="1" applyAlignment="1">
      <alignment horizontal="center" vertical="center" shrinkToFit="1"/>
    </xf>
    <xf numFmtId="0" fontId="36" fillId="2" borderId="15" xfId="0" applyFont="1" applyFill="1" applyBorder="1" applyAlignment="1">
      <alignment horizontal="center" vertical="center" shrinkToFit="1"/>
    </xf>
    <xf numFmtId="0" fontId="35" fillId="3" borderId="3"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35" fillId="3" borderId="16"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15" xfId="0" applyFont="1" applyFill="1" applyBorder="1" applyAlignment="1">
      <alignment horizontal="left" vertical="center" wrapText="1"/>
    </xf>
    <xf numFmtId="0" fontId="36" fillId="2" borderId="3" xfId="0" applyFont="1" applyFill="1" applyBorder="1" applyAlignment="1">
      <alignment vertical="center" shrinkToFit="1"/>
    </xf>
    <xf numFmtId="0" fontId="36" fillId="2" borderId="1" xfId="0" applyFont="1" applyFill="1" applyBorder="1" applyAlignment="1">
      <alignment vertical="center" shrinkToFit="1"/>
    </xf>
    <xf numFmtId="0" fontId="36" fillId="2" borderId="16" xfId="0" applyFont="1" applyFill="1" applyBorder="1" applyAlignment="1">
      <alignment vertical="center" shrinkToFit="1"/>
    </xf>
    <xf numFmtId="0" fontId="36" fillId="2" borderId="15" xfId="0" applyFont="1" applyFill="1" applyBorder="1" applyAlignment="1">
      <alignment vertical="center" shrinkToFit="1"/>
    </xf>
    <xf numFmtId="0" fontId="36" fillId="3" borderId="3" xfId="0" applyFont="1" applyFill="1" applyBorder="1" applyAlignment="1">
      <alignment horizontal="center" vertical="center" shrinkToFit="1"/>
    </xf>
    <xf numFmtId="0" fontId="36" fillId="3" borderId="1" xfId="0" applyFont="1" applyFill="1" applyBorder="1" applyAlignment="1">
      <alignment horizontal="center" vertical="center" shrinkToFit="1"/>
    </xf>
    <xf numFmtId="0" fontId="36" fillId="3" borderId="16" xfId="0" applyFont="1" applyFill="1" applyBorder="1" applyAlignment="1">
      <alignment horizontal="center" vertical="center" shrinkToFit="1"/>
    </xf>
    <xf numFmtId="0" fontId="36" fillId="3" borderId="15" xfId="0" applyFont="1" applyFill="1" applyBorder="1" applyAlignment="1">
      <alignment horizontal="center" vertical="center" shrinkToFit="1"/>
    </xf>
    <xf numFmtId="0" fontId="35" fillId="4" borderId="3"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5" fillId="4" borderId="15" xfId="0" applyFont="1" applyFill="1" applyBorder="1" applyAlignment="1">
      <alignment horizontal="left" vertical="center" wrapTex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16"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8" fillId="0" borderId="7" xfId="0" applyFont="1" applyBorder="1" applyAlignment="1">
      <alignment horizontal="left" vertical="top"/>
    </xf>
    <xf numFmtId="0" fontId="8" fillId="0" borderId="68"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71"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68" xfId="0" applyFont="1" applyBorder="1" applyAlignment="1">
      <alignment horizontal="left" vertical="top"/>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0" borderId="69" xfId="0" applyFont="1" applyBorder="1" applyAlignment="1">
      <alignment horizontal="left" vertical="top"/>
    </xf>
    <xf numFmtId="0" fontId="5" fillId="0" borderId="20" xfId="0" applyFont="1" applyBorder="1" applyAlignment="1">
      <alignment horizontal="center" wrapText="1"/>
    </xf>
    <xf numFmtId="0" fontId="5" fillId="0" borderId="70"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72" xfId="0" applyFont="1" applyBorder="1" applyAlignment="1">
      <alignment horizontal="justify" vertical="center" wrapText="1"/>
    </xf>
    <xf numFmtId="0" fontId="5" fillId="0" borderId="7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left" vertical="center" wrapText="1"/>
    </xf>
    <xf numFmtId="0" fontId="5" fillId="0" borderId="25" xfId="0" applyFont="1" applyBorder="1" applyAlignment="1">
      <alignment horizontal="left" vertical="center" wrapText="1"/>
    </xf>
    <xf numFmtId="0" fontId="8"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8" fillId="0" borderId="4" xfId="0" applyFont="1" applyBorder="1" applyAlignment="1">
      <alignment horizontal="left" vertical="center" wrapText="1"/>
    </xf>
    <xf numFmtId="0" fontId="5" fillId="0" borderId="7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8" fillId="0" borderId="2" xfId="0" applyFont="1" applyBorder="1" applyAlignment="1">
      <alignment horizontal="left" wrapText="1"/>
    </xf>
    <xf numFmtId="0" fontId="8" fillId="0" borderId="6" xfId="0" applyFont="1" applyBorder="1" applyAlignment="1">
      <alignment horizontal="left" wrapText="1"/>
    </xf>
  </cellXfs>
  <cellStyles count="12">
    <cellStyle name="ハイパーリンク" xfId="1" builtinId="8"/>
    <cellStyle name="桁区切り 2" xfId="7" xr:uid="{E74E4D89-B96A-40A1-8D99-F6A3407969E1}"/>
    <cellStyle name="標準" xfId="0" builtinId="0"/>
    <cellStyle name="標準 2" xfId="6" xr:uid="{968824DC-3ED4-4D86-ADF3-E094CDA3F956}"/>
    <cellStyle name="標準 2 2" xfId="8" xr:uid="{6ECB126A-DCA3-4B21-BED4-CA122AE33DEC}"/>
    <cellStyle name="標準 2 3" xfId="5" xr:uid="{50E8F83B-889E-446C-AF1B-390FCD2F34AF}"/>
    <cellStyle name="標準 2 4" xfId="11" xr:uid="{76D93F19-2511-4BDE-9A9A-8AC2CBFF1810}"/>
    <cellStyle name="標準 3" xfId="9" xr:uid="{72FCFF38-A008-4018-983E-D45CA8687335}"/>
    <cellStyle name="標準 3 2" xfId="10" xr:uid="{DF30F81E-265A-4DB2-84EE-A35B9068A68A}"/>
    <cellStyle name="標準_kyotaku_shinnsei" xfId="4" xr:uid="{918AB516-ABBE-4BDA-BBFA-AA4611D6D535}"/>
    <cellStyle name="標準_第１号様式・付表" xfId="2" xr:uid="{89033652-8671-4F41-97CC-C9BF41A117A7}"/>
    <cellStyle name="標準_付表　訪問介護　修正版_第一号様式 2" xfId="3" xr:uid="{915CA604-F5B9-4C5B-9C5B-CA369B652DF1}"/>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492125</xdr:colOff>
      <xdr:row>115</xdr:row>
      <xdr:rowOff>57150</xdr:rowOff>
    </xdr:from>
    <xdr:to>
      <xdr:col>1</xdr:col>
      <xdr:colOff>850640</xdr:colOff>
      <xdr:row>117</xdr:row>
      <xdr:rowOff>127000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95325" y="12287250"/>
          <a:ext cx="390525" cy="419100"/>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0</xdr:row>
      <xdr:rowOff>60960</xdr:rowOff>
    </xdr:from>
    <xdr:to>
      <xdr:col>14</xdr:col>
      <xdr:colOff>129541</xdr:colOff>
      <xdr:row>5</xdr:row>
      <xdr:rowOff>111533</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0960"/>
          <a:ext cx="2369821" cy="1307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53340</xdr:rowOff>
        </xdr:from>
        <xdr:to>
          <xdr:col>10</xdr:col>
          <xdr:colOff>480060</xdr:colOff>
          <xdr:row>16</xdr:row>
          <xdr:rowOff>327660</xdr:rowOff>
        </xdr:to>
        <xdr:sp macro="" textlink="">
          <xdr:nvSpPr>
            <xdr:cNvPr id="575489" name="Check Box 1" hidden="1">
              <a:extLst>
                <a:ext uri="{63B3BB69-23CF-44E3-9099-C40C66FF867C}">
                  <a14:compatExt spid="_x0000_s575489"/>
                </a:ext>
                <a:ext uri="{FF2B5EF4-FFF2-40B4-BE49-F238E27FC236}">
                  <a16:creationId xmlns:a16="http://schemas.microsoft.com/office/drawing/2014/main" id="{00000000-0008-0000-0500-000001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16</xdr:row>
          <xdr:rowOff>76200</xdr:rowOff>
        </xdr:from>
        <xdr:to>
          <xdr:col>12</xdr:col>
          <xdr:colOff>99060</xdr:colOff>
          <xdr:row>16</xdr:row>
          <xdr:rowOff>297180</xdr:rowOff>
        </xdr:to>
        <xdr:sp macro="" textlink="">
          <xdr:nvSpPr>
            <xdr:cNvPr id="575490" name="Check Box 2" hidden="1">
              <a:extLst>
                <a:ext uri="{63B3BB69-23CF-44E3-9099-C40C66FF867C}">
                  <a14:compatExt spid="_x0000_s575490"/>
                </a:ext>
                <a:ext uri="{FF2B5EF4-FFF2-40B4-BE49-F238E27FC236}">
                  <a16:creationId xmlns:a16="http://schemas.microsoft.com/office/drawing/2014/main" id="{00000000-0008-0000-0500-000002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16</xdr:row>
          <xdr:rowOff>68580</xdr:rowOff>
        </xdr:from>
        <xdr:to>
          <xdr:col>18</xdr:col>
          <xdr:colOff>99060</xdr:colOff>
          <xdr:row>16</xdr:row>
          <xdr:rowOff>289560</xdr:rowOff>
        </xdr:to>
        <xdr:sp macro="" textlink="">
          <xdr:nvSpPr>
            <xdr:cNvPr id="575491" name="Check Box 3" hidden="1">
              <a:extLst>
                <a:ext uri="{63B3BB69-23CF-44E3-9099-C40C66FF867C}">
                  <a14:compatExt spid="_x0000_s575491"/>
                </a:ext>
                <a:ext uri="{FF2B5EF4-FFF2-40B4-BE49-F238E27FC236}">
                  <a16:creationId xmlns:a16="http://schemas.microsoft.com/office/drawing/2014/main" id="{00000000-0008-0000-0500-000003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575492" name="Check Box 4" hidden="1">
              <a:extLst>
                <a:ext uri="{63B3BB69-23CF-44E3-9099-C40C66FF867C}">
                  <a14:compatExt spid="_x0000_s575492"/>
                </a:ext>
                <a:ext uri="{FF2B5EF4-FFF2-40B4-BE49-F238E27FC236}">
                  <a16:creationId xmlns:a16="http://schemas.microsoft.com/office/drawing/2014/main" id="{00000000-0008-0000-0500-000004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480060</xdr:colOff>
          <xdr:row>24</xdr:row>
          <xdr:rowOff>30480</xdr:rowOff>
        </xdr:to>
        <xdr:sp macro="" textlink="">
          <xdr:nvSpPr>
            <xdr:cNvPr id="575493" name="Check Box 5" hidden="1">
              <a:extLst>
                <a:ext uri="{63B3BB69-23CF-44E3-9099-C40C66FF867C}">
                  <a14:compatExt spid="_x0000_s575493"/>
                </a:ext>
                <a:ext uri="{FF2B5EF4-FFF2-40B4-BE49-F238E27FC236}">
                  <a16:creationId xmlns:a16="http://schemas.microsoft.com/office/drawing/2014/main" id="{00000000-0008-0000-0500-000005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480060</xdr:colOff>
          <xdr:row>24</xdr:row>
          <xdr:rowOff>30480</xdr:rowOff>
        </xdr:to>
        <xdr:sp macro="" textlink="">
          <xdr:nvSpPr>
            <xdr:cNvPr id="575494" name="Check Box 6" hidden="1">
              <a:extLst>
                <a:ext uri="{63B3BB69-23CF-44E3-9099-C40C66FF867C}">
                  <a14:compatExt spid="_x0000_s575494"/>
                </a:ext>
                <a:ext uri="{FF2B5EF4-FFF2-40B4-BE49-F238E27FC236}">
                  <a16:creationId xmlns:a16="http://schemas.microsoft.com/office/drawing/2014/main" id="{00000000-0008-0000-0500-000006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480060</xdr:colOff>
          <xdr:row>46</xdr:row>
          <xdr:rowOff>30480</xdr:rowOff>
        </xdr:to>
        <xdr:sp macro="" textlink="">
          <xdr:nvSpPr>
            <xdr:cNvPr id="575495" name="Check Box 7" hidden="1">
              <a:extLst>
                <a:ext uri="{63B3BB69-23CF-44E3-9099-C40C66FF867C}">
                  <a14:compatExt spid="_x0000_s575495"/>
                </a:ext>
                <a:ext uri="{FF2B5EF4-FFF2-40B4-BE49-F238E27FC236}">
                  <a16:creationId xmlns:a16="http://schemas.microsoft.com/office/drawing/2014/main" id="{00000000-0008-0000-0500-000007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480060</xdr:colOff>
          <xdr:row>46</xdr:row>
          <xdr:rowOff>30480</xdr:rowOff>
        </xdr:to>
        <xdr:sp macro="" textlink="">
          <xdr:nvSpPr>
            <xdr:cNvPr id="575496" name="Check Box 8" hidden="1">
              <a:extLst>
                <a:ext uri="{63B3BB69-23CF-44E3-9099-C40C66FF867C}">
                  <a14:compatExt spid="_x0000_s575496"/>
                </a:ext>
                <a:ext uri="{FF2B5EF4-FFF2-40B4-BE49-F238E27FC236}">
                  <a16:creationId xmlns:a16="http://schemas.microsoft.com/office/drawing/2014/main" id="{00000000-0008-0000-0500-000008C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15240</xdr:rowOff>
        </xdr:to>
        <xdr:sp macro="" textlink="">
          <xdr:nvSpPr>
            <xdr:cNvPr id="573441" name="Check Box 1" hidden="1">
              <a:extLst>
                <a:ext uri="{63B3BB69-23CF-44E3-9099-C40C66FF867C}">
                  <a14:compatExt spid="_x0000_s573441"/>
                </a:ext>
                <a:ext uri="{FF2B5EF4-FFF2-40B4-BE49-F238E27FC236}">
                  <a16:creationId xmlns:a16="http://schemas.microsoft.com/office/drawing/2014/main" id="{00000000-0008-0000-0800-000001C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15240</xdr:rowOff>
        </xdr:to>
        <xdr:sp macro="" textlink="">
          <xdr:nvSpPr>
            <xdr:cNvPr id="573442" name="Check Box 2" hidden="1">
              <a:extLst>
                <a:ext uri="{63B3BB69-23CF-44E3-9099-C40C66FF867C}">
                  <a14:compatExt spid="_x0000_s573442"/>
                </a:ext>
                <a:ext uri="{FF2B5EF4-FFF2-40B4-BE49-F238E27FC236}">
                  <a16:creationId xmlns:a16="http://schemas.microsoft.com/office/drawing/2014/main" id="{00000000-0008-0000-0800-000002C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15240</xdr:rowOff>
        </xdr:to>
        <xdr:sp macro="" textlink="">
          <xdr:nvSpPr>
            <xdr:cNvPr id="573443" name="Check Box 3" hidden="1">
              <a:extLst>
                <a:ext uri="{63B3BB69-23CF-44E3-9099-C40C66FF867C}">
                  <a14:compatExt spid="_x0000_s573443"/>
                </a:ext>
                <a:ext uri="{FF2B5EF4-FFF2-40B4-BE49-F238E27FC236}">
                  <a16:creationId xmlns:a16="http://schemas.microsoft.com/office/drawing/2014/main" id="{00000000-0008-0000-0800-000003C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15240</xdr:rowOff>
        </xdr:to>
        <xdr:sp macro="" textlink="">
          <xdr:nvSpPr>
            <xdr:cNvPr id="573444" name="Check Box 4" hidden="1">
              <a:extLst>
                <a:ext uri="{63B3BB69-23CF-44E3-9099-C40C66FF867C}">
                  <a14:compatExt spid="_x0000_s573444"/>
                </a:ext>
                <a:ext uri="{FF2B5EF4-FFF2-40B4-BE49-F238E27FC236}">
                  <a16:creationId xmlns:a16="http://schemas.microsoft.com/office/drawing/2014/main" id="{00000000-0008-0000-0800-000004C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74465" name="Check Box 1" hidden="1">
              <a:extLst>
                <a:ext uri="{63B3BB69-23CF-44E3-9099-C40C66FF867C}">
                  <a14:compatExt spid="_x0000_s574465"/>
                </a:ext>
                <a:ext uri="{FF2B5EF4-FFF2-40B4-BE49-F238E27FC236}">
                  <a16:creationId xmlns:a16="http://schemas.microsoft.com/office/drawing/2014/main" id="{00000000-0008-0000-0900-000001C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74466" name="Check Box 2" hidden="1">
              <a:extLst>
                <a:ext uri="{63B3BB69-23CF-44E3-9099-C40C66FF867C}">
                  <a14:compatExt spid="_x0000_s574466"/>
                </a:ext>
                <a:ext uri="{FF2B5EF4-FFF2-40B4-BE49-F238E27FC236}">
                  <a16:creationId xmlns:a16="http://schemas.microsoft.com/office/drawing/2014/main" id="{00000000-0008-0000-0900-000002C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574467" name="Check Box 3" hidden="1">
              <a:extLst>
                <a:ext uri="{63B3BB69-23CF-44E3-9099-C40C66FF867C}">
                  <a14:compatExt spid="_x0000_s574467"/>
                </a:ext>
                <a:ext uri="{FF2B5EF4-FFF2-40B4-BE49-F238E27FC236}">
                  <a16:creationId xmlns:a16="http://schemas.microsoft.com/office/drawing/2014/main" id="{00000000-0008-0000-0900-000003C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574468" name="Check Box 4" hidden="1">
              <a:extLst>
                <a:ext uri="{63B3BB69-23CF-44E3-9099-C40C66FF867C}">
                  <a14:compatExt spid="_x0000_s574468"/>
                </a:ext>
                <a:ext uri="{FF2B5EF4-FFF2-40B4-BE49-F238E27FC236}">
                  <a16:creationId xmlns:a16="http://schemas.microsoft.com/office/drawing/2014/main" id="{00000000-0008-0000-0900-000004C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60%20&#26045;&#35373;&#25351;&#23566;G/&#9632;&#26045;&#35373;&#25351;&#23566;G&#65288;R0201&#65374;&#65289;/00%20&#25351;&#23566;&#12464;&#12523;&#12540;&#12503;&#20849;&#36890;/02%20&#26465;&#20363;&#12539;&#35215;&#21063;&#25913;&#27491;/R6.4.1&#26045;&#34892;&#65288;&#26045;&#35373;&#22522;&#28310;&#26465;&#20363;&#12539;&#35215;&#21063;&#25913;&#27491;&#65289;/&#35215;&#21063;&#25913;&#27491;/&#27096;&#24335;&#22793;&#26356;_&#38651;&#23376;&#21270;&#38306;&#36899;/&#38651;&#23376;&#21270;&#26360;&#39006;&#65288;&#26908;&#35342;&#20013;&#65289;/&#65288;&#65297;&#65289;&#21402;&#29983;&#21172;&#20685;&#22823;&#33251;&#12364;&#23450;&#12417;&#12427;&#27096;&#24335;&#31561;&#65288;&#20196;&#21644;&#65302;&#24180;&#65300;&#26376;&#65297;&#26085;&#20197;&#38477;&#12395;&#20351;&#29992;&#65289;/&#65298;&#65294;&#27161;&#28310;&#27096;&#24335;/1-3_&#27161;&#28310;&#27096;&#24335;1_09_&#21220;&#21209;&#34920;_&#20171;&#35703;&#32769;&#20154;&#20445;&#20581;&#26045;&#35373;&#12539;&#30701;&#26399;&#20837;&#25152;&#30274;&#39178;&#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sheetData sheetId="7">
        <row r="21">
          <cell r="C21" t="str">
            <v>管理者</v>
          </cell>
          <cell r="D21" t="str">
            <v>医師</v>
          </cell>
          <cell r="E21" t="str">
            <v>薬剤師</v>
          </cell>
          <cell r="F21" t="str">
            <v>看護職員</v>
          </cell>
          <cell r="G21" t="str">
            <v>介護職員</v>
          </cell>
          <cell r="H21" t="str">
            <v>支援相談員</v>
          </cell>
          <cell r="I21" t="str">
            <v>理学療法士</v>
          </cell>
          <cell r="J21" t="str">
            <v>作業療法士</v>
          </cell>
          <cell r="K21" t="str">
            <v>言語聴覚士</v>
          </cell>
          <cell r="L21" t="str">
            <v>栄養士</v>
          </cell>
          <cell r="M21" t="str">
            <v>介護支援専門員</v>
          </cell>
          <cell r="N21" t="str">
            <v>調理員</v>
          </cell>
          <cell r="O21" t="str">
            <v>事務員</v>
          </cell>
          <cell r="P21" t="str">
            <v>その他の従業者</v>
          </cell>
          <cell r="Q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koreishisetsu/kaigohokennshisetu/tesuury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146"/>
  <sheetViews>
    <sheetView tabSelected="1" view="pageBreakPreview" topLeftCell="A16" zoomScaleNormal="100" zoomScaleSheetLayoutView="100" workbookViewId="0">
      <selection activeCell="C50" sqref="C50"/>
    </sheetView>
  </sheetViews>
  <sheetFormatPr defaultColWidth="9" defaultRowHeight="13.2" x14ac:dyDescent="0.2"/>
  <cols>
    <col min="1" max="1" width="1.21875" style="122" customWidth="1"/>
    <col min="2" max="2" width="19.44140625" style="122" customWidth="1"/>
    <col min="3" max="3" width="13.33203125" style="122" bestFit="1" customWidth="1"/>
    <col min="4" max="4" width="23.33203125" style="122" customWidth="1"/>
    <col min="5" max="5" width="46.6640625" style="122" customWidth="1"/>
    <col min="6" max="6" width="37.6640625" style="122" customWidth="1"/>
    <col min="7" max="7" width="0.77734375" style="122" customWidth="1"/>
    <col min="8" max="16384" width="9" style="122"/>
  </cols>
  <sheetData>
    <row r="1" spans="2:6" x14ac:dyDescent="0.2">
      <c r="F1" s="358" t="s">
        <v>925</v>
      </c>
    </row>
    <row r="2" spans="2:6" ht="16.2" x14ac:dyDescent="0.2">
      <c r="B2" s="807" t="s">
        <v>196</v>
      </c>
      <c r="C2" s="807"/>
      <c r="D2" s="807"/>
      <c r="E2" s="807"/>
      <c r="F2" s="807"/>
    </row>
    <row r="4" spans="2:6" x14ac:dyDescent="0.2">
      <c r="B4" s="817" t="s">
        <v>432</v>
      </c>
      <c r="C4" s="817"/>
      <c r="D4" s="817"/>
      <c r="E4" s="817"/>
      <c r="F4" s="817"/>
    </row>
    <row r="5" spans="2:6" x14ac:dyDescent="0.2">
      <c r="B5" s="817"/>
      <c r="C5" s="817"/>
      <c r="D5" s="817"/>
      <c r="E5" s="817"/>
      <c r="F5" s="817"/>
    </row>
    <row r="6" spans="2:6" x14ac:dyDescent="0.2">
      <c r="B6" s="817"/>
      <c r="C6" s="817"/>
      <c r="D6" s="817"/>
      <c r="E6" s="817"/>
      <c r="F6" s="817"/>
    </row>
    <row r="8" spans="2:6" x14ac:dyDescent="0.2">
      <c r="B8" s="245" t="s">
        <v>431</v>
      </c>
    </row>
    <row r="9" spans="2:6" x14ac:dyDescent="0.2">
      <c r="B9" s="134" t="s">
        <v>177</v>
      </c>
    </row>
    <row r="11" spans="2:6" x14ac:dyDescent="0.2">
      <c r="B11" s="136" t="s">
        <v>191</v>
      </c>
      <c r="C11" s="137"/>
      <c r="D11" s="137"/>
      <c r="E11" s="137"/>
      <c r="F11" s="138"/>
    </row>
    <row r="12" spans="2:6" x14ac:dyDescent="0.2">
      <c r="B12" s="139"/>
      <c r="C12" s="140"/>
      <c r="D12" s="140"/>
      <c r="E12" s="140"/>
      <c r="F12" s="141"/>
    </row>
    <row r="13" spans="2:6" x14ac:dyDescent="0.2">
      <c r="B13" s="139" t="s">
        <v>181</v>
      </c>
      <c r="C13" s="140" t="s">
        <v>186</v>
      </c>
      <c r="D13" s="140"/>
      <c r="E13" s="140"/>
      <c r="F13" s="141"/>
    </row>
    <row r="14" spans="2:6" x14ac:dyDescent="0.2">
      <c r="B14" s="139"/>
      <c r="C14" s="140" t="s">
        <v>153</v>
      </c>
      <c r="D14" s="140"/>
      <c r="E14" s="140"/>
      <c r="F14" s="141"/>
    </row>
    <row r="15" spans="2:6" x14ac:dyDescent="0.2">
      <c r="B15" s="139"/>
      <c r="C15" s="140" t="s">
        <v>185</v>
      </c>
      <c r="D15" s="140"/>
      <c r="E15" s="142" t="s">
        <v>494</v>
      </c>
      <c r="F15" s="141"/>
    </row>
    <row r="16" spans="2:6" x14ac:dyDescent="0.2">
      <c r="B16" s="139"/>
      <c r="C16" s="140" t="s">
        <v>153</v>
      </c>
      <c r="D16" s="140"/>
      <c r="E16" s="140"/>
      <c r="F16" s="141"/>
    </row>
    <row r="17" spans="2:6" x14ac:dyDescent="0.2">
      <c r="B17" s="139"/>
      <c r="C17" s="140" t="s">
        <v>182</v>
      </c>
      <c r="D17" s="140"/>
      <c r="E17" s="140"/>
      <c r="F17" s="141"/>
    </row>
    <row r="18" spans="2:6" x14ac:dyDescent="0.2">
      <c r="B18" s="139"/>
      <c r="C18" s="142" t="s">
        <v>195</v>
      </c>
      <c r="D18" s="140"/>
      <c r="E18" s="140"/>
      <c r="F18" s="141"/>
    </row>
    <row r="19" spans="2:6" x14ac:dyDescent="0.2">
      <c r="B19" s="139"/>
      <c r="C19" s="142" t="s">
        <v>194</v>
      </c>
      <c r="D19" s="140"/>
      <c r="E19" s="140"/>
      <c r="F19" s="141"/>
    </row>
    <row r="20" spans="2:6" x14ac:dyDescent="0.2">
      <c r="B20" s="139"/>
      <c r="C20" s="140"/>
      <c r="D20" s="140"/>
      <c r="E20" s="140"/>
      <c r="F20" s="141"/>
    </row>
    <row r="21" spans="2:6" x14ac:dyDescent="0.2">
      <c r="B21" s="139"/>
      <c r="C21" s="140"/>
      <c r="D21" s="140"/>
      <c r="E21" s="140"/>
      <c r="F21" s="141"/>
    </row>
    <row r="22" spans="2:6" x14ac:dyDescent="0.2">
      <c r="B22" s="139" t="s">
        <v>183</v>
      </c>
      <c r="C22" s="140" t="s">
        <v>184</v>
      </c>
      <c r="D22" s="140"/>
      <c r="E22" s="142" t="s">
        <v>494</v>
      </c>
      <c r="F22" s="141"/>
    </row>
    <row r="23" spans="2:6" x14ac:dyDescent="0.2">
      <c r="B23" s="143" t="s">
        <v>190</v>
      </c>
      <c r="C23" s="140" t="s">
        <v>187</v>
      </c>
      <c r="D23" s="140"/>
      <c r="E23" s="140"/>
      <c r="F23" s="141"/>
    </row>
    <row r="24" spans="2:6" x14ac:dyDescent="0.2">
      <c r="B24" s="139"/>
      <c r="C24" s="140" t="s">
        <v>433</v>
      </c>
      <c r="D24" s="140"/>
      <c r="E24" s="140"/>
      <c r="F24" s="141"/>
    </row>
    <row r="25" spans="2:6" x14ac:dyDescent="0.2">
      <c r="B25" s="139"/>
      <c r="C25" s="140"/>
      <c r="D25" s="140" t="s">
        <v>288</v>
      </c>
      <c r="E25" s="140"/>
      <c r="F25" s="141"/>
    </row>
    <row r="26" spans="2:6" x14ac:dyDescent="0.2">
      <c r="B26" s="139"/>
      <c r="C26" s="142" t="s">
        <v>188</v>
      </c>
      <c r="D26" s="140"/>
      <c r="E26" s="140"/>
      <c r="F26" s="141"/>
    </row>
    <row r="27" spans="2:6" x14ac:dyDescent="0.2">
      <c r="B27" s="139"/>
      <c r="C27" s="140" t="s">
        <v>816</v>
      </c>
      <c r="D27" s="140"/>
      <c r="E27" s="140"/>
      <c r="F27" s="141"/>
    </row>
    <row r="28" spans="2:6" x14ac:dyDescent="0.2">
      <c r="B28" s="139"/>
      <c r="C28" s="140" t="s">
        <v>189</v>
      </c>
      <c r="D28" s="140"/>
      <c r="E28" s="140"/>
      <c r="F28" s="141"/>
    </row>
    <row r="29" spans="2:6" x14ac:dyDescent="0.2">
      <c r="B29" s="144"/>
      <c r="C29" s="145"/>
      <c r="D29" s="145"/>
      <c r="E29" s="145"/>
      <c r="F29" s="146"/>
    </row>
    <row r="31" spans="2:6" x14ac:dyDescent="0.2">
      <c r="B31" s="122" t="s">
        <v>193</v>
      </c>
    </row>
    <row r="33" spans="2:8" ht="14.4" x14ac:dyDescent="0.2">
      <c r="B33" s="135" t="s">
        <v>192</v>
      </c>
    </row>
    <row r="34" spans="2:8" x14ac:dyDescent="0.2">
      <c r="B34" s="290" t="s">
        <v>134</v>
      </c>
      <c r="C34" s="290" t="s">
        <v>176</v>
      </c>
      <c r="D34" s="291" t="s">
        <v>135</v>
      </c>
      <c r="E34" s="291" t="s">
        <v>136</v>
      </c>
      <c r="F34" s="292" t="s">
        <v>137</v>
      </c>
    </row>
    <row r="35" spans="2:8" x14ac:dyDescent="0.2">
      <c r="B35" s="814" t="s">
        <v>197</v>
      </c>
      <c r="C35" s="266" t="s">
        <v>152</v>
      </c>
      <c r="D35" s="814" t="s">
        <v>198</v>
      </c>
      <c r="E35" s="748" t="s">
        <v>799</v>
      </c>
      <c r="F35" s="811" t="s">
        <v>209</v>
      </c>
    </row>
    <row r="36" spans="2:8" x14ac:dyDescent="0.2">
      <c r="B36" s="815"/>
      <c r="C36" s="266" t="s">
        <v>214</v>
      </c>
      <c r="D36" s="815"/>
      <c r="E36" s="267" t="s">
        <v>199</v>
      </c>
      <c r="F36" s="812"/>
    </row>
    <row r="37" spans="2:8" x14ac:dyDescent="0.2">
      <c r="B37" s="815"/>
      <c r="C37" s="266" t="s">
        <v>179</v>
      </c>
      <c r="D37" s="815"/>
      <c r="E37" s="267" t="s">
        <v>201</v>
      </c>
      <c r="F37" s="812"/>
    </row>
    <row r="38" spans="2:8" x14ac:dyDescent="0.2">
      <c r="B38" s="815"/>
      <c r="C38" s="269" t="s">
        <v>420</v>
      </c>
      <c r="D38" s="815"/>
      <c r="E38" s="275" t="s">
        <v>200</v>
      </c>
      <c r="F38" s="287"/>
    </row>
    <row r="39" spans="2:8" x14ac:dyDescent="0.2">
      <c r="B39" s="808" t="s">
        <v>202</v>
      </c>
      <c r="C39" s="263" t="s">
        <v>152</v>
      </c>
      <c r="D39" s="819" t="s">
        <v>203</v>
      </c>
      <c r="E39" s="286" t="s">
        <v>799</v>
      </c>
      <c r="F39" s="812" t="s">
        <v>210</v>
      </c>
    </row>
    <row r="40" spans="2:8" x14ac:dyDescent="0.2">
      <c r="B40" s="809"/>
      <c r="C40" s="266" t="s">
        <v>214</v>
      </c>
      <c r="D40" s="820"/>
      <c r="E40" s="286" t="s">
        <v>204</v>
      </c>
      <c r="F40" s="813"/>
    </row>
    <row r="41" spans="2:8" x14ac:dyDescent="0.2">
      <c r="B41" s="809"/>
      <c r="C41" s="266" t="s">
        <v>179</v>
      </c>
      <c r="D41" s="820"/>
      <c r="E41" s="286" t="s">
        <v>205</v>
      </c>
      <c r="F41" s="813"/>
    </row>
    <row r="42" spans="2:8" ht="13.5" customHeight="1" x14ac:dyDescent="0.2">
      <c r="B42" s="809"/>
      <c r="C42" s="269" t="s">
        <v>420</v>
      </c>
      <c r="D42" s="820"/>
      <c r="E42" s="286" t="s">
        <v>200</v>
      </c>
      <c r="F42" s="813"/>
    </row>
    <row r="43" spans="2:8" x14ac:dyDescent="0.2">
      <c r="B43" s="810"/>
      <c r="C43" s="288"/>
      <c r="D43" s="821"/>
      <c r="E43" s="606"/>
      <c r="F43" s="287"/>
    </row>
    <row r="44" spans="2:8" x14ac:dyDescent="0.2">
      <c r="B44" s="814" t="s">
        <v>206</v>
      </c>
      <c r="C44" s="266" t="s">
        <v>152</v>
      </c>
      <c r="D44" s="814" t="s">
        <v>207</v>
      </c>
      <c r="E44" s="286" t="s">
        <v>799</v>
      </c>
      <c r="F44" s="812" t="s">
        <v>211</v>
      </c>
    </row>
    <row r="45" spans="2:8" x14ac:dyDescent="0.2">
      <c r="B45" s="815"/>
      <c r="C45" s="266" t="s">
        <v>214</v>
      </c>
      <c r="D45" s="815"/>
      <c r="E45" s="286" t="s">
        <v>277</v>
      </c>
      <c r="F45" s="812"/>
      <c r="H45" s="122" t="s">
        <v>212</v>
      </c>
    </row>
    <row r="46" spans="2:8" x14ac:dyDescent="0.2">
      <c r="B46" s="815"/>
      <c r="C46" s="266" t="s">
        <v>179</v>
      </c>
      <c r="D46" s="815"/>
      <c r="E46" s="286" t="s">
        <v>208</v>
      </c>
      <c r="F46" s="812"/>
    </row>
    <row r="47" spans="2:8" x14ac:dyDescent="0.2">
      <c r="B47" s="815"/>
      <c r="C47" s="269" t="s">
        <v>420</v>
      </c>
      <c r="D47" s="815"/>
      <c r="E47" s="286" t="s">
        <v>200</v>
      </c>
      <c r="F47" s="812"/>
    </row>
    <row r="48" spans="2:8" x14ac:dyDescent="0.2">
      <c r="B48" s="815"/>
      <c r="C48" s="287"/>
      <c r="D48" s="815"/>
      <c r="E48" s="286"/>
      <c r="F48" s="812"/>
    </row>
    <row r="49" spans="2:6" ht="13.5" customHeight="1" x14ac:dyDescent="0.2">
      <c r="B49" s="815"/>
      <c r="C49" s="287"/>
      <c r="D49" s="815"/>
      <c r="E49" s="286"/>
      <c r="F49" s="812" t="s">
        <v>213</v>
      </c>
    </row>
    <row r="50" spans="2:6" s="245" customFormat="1" x14ac:dyDescent="0.2">
      <c r="B50" s="815"/>
      <c r="C50" s="287"/>
      <c r="D50" s="815"/>
      <c r="E50" s="286"/>
      <c r="F50" s="812"/>
    </row>
    <row r="51" spans="2:6" ht="26.4" x14ac:dyDescent="0.2">
      <c r="B51" s="816"/>
      <c r="C51" s="288"/>
      <c r="D51" s="816"/>
      <c r="E51" s="289"/>
      <c r="F51" s="293" t="s">
        <v>784</v>
      </c>
    </row>
    <row r="52" spans="2:6" s="240" customFormat="1" ht="6.75" customHeight="1" x14ac:dyDescent="0.2">
      <c r="B52" s="246"/>
      <c r="C52" s="246"/>
      <c r="D52" s="246"/>
      <c r="E52" s="254"/>
      <c r="F52" s="246"/>
    </row>
    <row r="53" spans="2:6" x14ac:dyDescent="0.2">
      <c r="B53" s="796" t="s">
        <v>138</v>
      </c>
      <c r="C53" s="127" t="s">
        <v>151</v>
      </c>
      <c r="D53" s="796" t="s">
        <v>169</v>
      </c>
      <c r="E53" s="255" t="s">
        <v>801</v>
      </c>
      <c r="F53" s="124"/>
    </row>
    <row r="54" spans="2:6" x14ac:dyDescent="0.2">
      <c r="B54" s="796"/>
      <c r="C54" s="127" t="s">
        <v>162</v>
      </c>
      <c r="D54" s="796"/>
      <c r="E54" s="255" t="s">
        <v>148</v>
      </c>
      <c r="F54" s="126" t="s">
        <v>492</v>
      </c>
    </row>
    <row r="55" spans="2:6" x14ac:dyDescent="0.2">
      <c r="B55" s="797"/>
      <c r="C55" s="132" t="s">
        <v>178</v>
      </c>
      <c r="D55" s="797"/>
      <c r="E55" s="256" t="s">
        <v>155</v>
      </c>
      <c r="F55" s="123" t="s">
        <v>139</v>
      </c>
    </row>
    <row r="56" spans="2:6" x14ac:dyDescent="0.2">
      <c r="B56" s="795" t="s">
        <v>140</v>
      </c>
      <c r="C56" s="789" t="s">
        <v>141</v>
      </c>
      <c r="D56" s="795" t="s">
        <v>142</v>
      </c>
      <c r="E56" s="749" t="s">
        <v>800</v>
      </c>
      <c r="F56" s="162"/>
    </row>
    <row r="57" spans="2:6" x14ac:dyDescent="0.2">
      <c r="B57" s="796"/>
      <c r="C57" s="798"/>
      <c r="D57" s="796"/>
      <c r="E57" s="608" t="s">
        <v>149</v>
      </c>
      <c r="F57" s="362" t="s">
        <v>489</v>
      </c>
    </row>
    <row r="58" spans="2:6" x14ac:dyDescent="0.2">
      <c r="B58" s="796"/>
      <c r="C58" s="798"/>
      <c r="D58" s="796"/>
      <c r="E58" s="608" t="s">
        <v>156</v>
      </c>
      <c r="F58" s="362" t="s">
        <v>139</v>
      </c>
    </row>
    <row r="59" spans="2:6" s="245" customFormat="1" x14ac:dyDescent="0.2">
      <c r="B59" s="360"/>
      <c r="C59" s="361"/>
      <c r="D59" s="360"/>
      <c r="E59" s="608" t="s">
        <v>926</v>
      </c>
      <c r="F59" s="133"/>
    </row>
    <row r="60" spans="2:6" x14ac:dyDescent="0.2">
      <c r="B60" s="795" t="s">
        <v>143</v>
      </c>
      <c r="C60" s="789" t="s">
        <v>141</v>
      </c>
      <c r="D60" s="795" t="s">
        <v>144</v>
      </c>
      <c r="E60" s="749" t="s">
        <v>800</v>
      </c>
      <c r="F60" s="607" t="s">
        <v>487</v>
      </c>
    </row>
    <row r="61" spans="2:6" x14ac:dyDescent="0.2">
      <c r="B61" s="796"/>
      <c r="C61" s="798"/>
      <c r="D61" s="796"/>
      <c r="E61" s="608" t="s">
        <v>147</v>
      </c>
      <c r="F61" s="362" t="s">
        <v>490</v>
      </c>
    </row>
    <row r="62" spans="2:6" x14ac:dyDescent="0.2">
      <c r="B62" s="796"/>
      <c r="C62" s="798"/>
      <c r="D62" s="796"/>
      <c r="E62" s="800" t="s">
        <v>485</v>
      </c>
      <c r="F62" s="362"/>
    </row>
    <row r="63" spans="2:6" s="245" customFormat="1" x14ac:dyDescent="0.2">
      <c r="B63" s="796"/>
      <c r="C63" s="798"/>
      <c r="D63" s="796"/>
      <c r="E63" s="822"/>
      <c r="F63" s="362"/>
    </row>
    <row r="64" spans="2:6" x14ac:dyDescent="0.2">
      <c r="B64" s="796"/>
      <c r="C64" s="798"/>
      <c r="D64" s="796"/>
      <c r="E64" s="800" t="s">
        <v>923</v>
      </c>
      <c r="F64" s="805"/>
    </row>
    <row r="65" spans="2:6" x14ac:dyDescent="0.2">
      <c r="B65" s="796"/>
      <c r="C65" s="790"/>
      <c r="D65" s="797"/>
      <c r="E65" s="823"/>
      <c r="F65" s="806"/>
    </row>
    <row r="66" spans="2:6" x14ac:dyDescent="0.2">
      <c r="B66" s="796"/>
      <c r="C66" s="789" t="s">
        <v>141</v>
      </c>
      <c r="D66" s="799" t="s">
        <v>145</v>
      </c>
      <c r="E66" s="747" t="s">
        <v>800</v>
      </c>
      <c r="F66" s="162"/>
    </row>
    <row r="67" spans="2:6" x14ac:dyDescent="0.2">
      <c r="B67" s="796"/>
      <c r="C67" s="798"/>
      <c r="D67" s="800"/>
      <c r="E67" s="255" t="s">
        <v>150</v>
      </c>
      <c r="F67" s="167"/>
    </row>
    <row r="68" spans="2:6" s="240" customFormat="1" ht="6.75" customHeight="1" x14ac:dyDescent="0.2">
      <c r="B68" s="248"/>
      <c r="C68" s="248"/>
      <c r="D68" s="248"/>
      <c r="E68" s="257"/>
      <c r="F68" s="248"/>
    </row>
    <row r="69" spans="2:6" s="240" customFormat="1" x14ac:dyDescent="0.2">
      <c r="B69" s="814" t="s">
        <v>409</v>
      </c>
      <c r="C69" s="276" t="s">
        <v>151</v>
      </c>
      <c r="D69" s="814" t="s">
        <v>410</v>
      </c>
      <c r="E69" s="750" t="s">
        <v>802</v>
      </c>
      <c r="F69" s="277"/>
    </row>
    <row r="70" spans="2:6" s="240" customFormat="1" x14ac:dyDescent="0.2">
      <c r="B70" s="815"/>
      <c r="C70" s="278" t="s">
        <v>398</v>
      </c>
      <c r="D70" s="813"/>
      <c r="E70" s="279" t="s">
        <v>425</v>
      </c>
      <c r="F70" s="280"/>
    </row>
    <row r="71" spans="2:6" s="240" customFormat="1" x14ac:dyDescent="0.2">
      <c r="B71" s="281"/>
      <c r="C71" s="278" t="s">
        <v>411</v>
      </c>
      <c r="D71" s="813"/>
      <c r="E71" s="279" t="s">
        <v>421</v>
      </c>
      <c r="F71" s="280" t="s">
        <v>166</v>
      </c>
    </row>
    <row r="72" spans="2:6" s="240" customFormat="1" x14ac:dyDescent="0.2">
      <c r="B72" s="281"/>
      <c r="C72" s="269" t="s">
        <v>420</v>
      </c>
      <c r="D72" s="813"/>
      <c r="E72" s="279" t="s">
        <v>930</v>
      </c>
      <c r="F72" s="280"/>
    </row>
    <row r="73" spans="2:6" s="240" customFormat="1" x14ac:dyDescent="0.2">
      <c r="B73" s="282"/>
      <c r="C73" s="283"/>
      <c r="D73" s="818"/>
      <c r="E73" s="284"/>
      <c r="F73" s="285"/>
    </row>
    <row r="74" spans="2:6" ht="13.5" customHeight="1" x14ac:dyDescent="0.2">
      <c r="B74" s="795" t="s">
        <v>434</v>
      </c>
      <c r="C74" s="830" t="s">
        <v>180</v>
      </c>
      <c r="D74" s="799" t="s">
        <v>412</v>
      </c>
      <c r="E74" s="747" t="s">
        <v>800</v>
      </c>
      <c r="F74" s="250" t="s">
        <v>165</v>
      </c>
    </row>
    <row r="75" spans="2:6" x14ac:dyDescent="0.2">
      <c r="B75" s="796"/>
      <c r="C75" s="831"/>
      <c r="D75" s="800"/>
      <c r="E75" s="255" t="s">
        <v>424</v>
      </c>
      <c r="F75" s="295"/>
    </row>
    <row r="76" spans="2:6" s="245" customFormat="1" x14ac:dyDescent="0.2">
      <c r="B76" s="751"/>
      <c r="C76" s="831"/>
      <c r="D76" s="800"/>
      <c r="E76" s="255" t="s">
        <v>422</v>
      </c>
      <c r="F76" s="752" t="s">
        <v>931</v>
      </c>
    </row>
    <row r="77" spans="2:6" s="240" customFormat="1" x14ac:dyDescent="0.2">
      <c r="B77" s="294" t="s">
        <v>435</v>
      </c>
      <c r="C77" s="832"/>
      <c r="D77" s="801"/>
      <c r="E77" s="256" t="s">
        <v>930</v>
      </c>
      <c r="F77" s="133"/>
    </row>
    <row r="78" spans="2:6" s="240" customFormat="1" ht="6.6" customHeight="1" x14ac:dyDescent="0.2">
      <c r="B78" s="125"/>
      <c r="C78" s="125"/>
      <c r="D78" s="125"/>
      <c r="E78" s="258"/>
      <c r="F78" s="125"/>
    </row>
    <row r="79" spans="2:6" s="240" customFormat="1" x14ac:dyDescent="0.2">
      <c r="B79" s="814" t="s">
        <v>407</v>
      </c>
      <c r="C79" s="266" t="s">
        <v>152</v>
      </c>
      <c r="D79" s="814" t="s">
        <v>403</v>
      </c>
      <c r="E79" s="748" t="s">
        <v>802</v>
      </c>
      <c r="F79" s="811" t="s">
        <v>408</v>
      </c>
    </row>
    <row r="80" spans="2:6" s="240" customFormat="1" x14ac:dyDescent="0.2">
      <c r="B80" s="813"/>
      <c r="C80" s="266" t="s">
        <v>153</v>
      </c>
      <c r="D80" s="813"/>
      <c r="E80" s="268" t="s">
        <v>927</v>
      </c>
      <c r="F80" s="838"/>
    </row>
    <row r="81" spans="2:6" s="240" customFormat="1" x14ac:dyDescent="0.2">
      <c r="B81" s="813"/>
      <c r="C81" s="266" t="s">
        <v>179</v>
      </c>
      <c r="D81" s="813"/>
      <c r="E81" s="267" t="s">
        <v>404</v>
      </c>
      <c r="F81" s="838"/>
    </row>
    <row r="82" spans="2:6" s="240" customFormat="1" x14ac:dyDescent="0.2">
      <c r="B82" s="813"/>
      <c r="C82" s="269" t="s">
        <v>420</v>
      </c>
      <c r="D82" s="813"/>
      <c r="E82" s="267" t="s">
        <v>405</v>
      </c>
      <c r="F82" s="838"/>
    </row>
    <row r="83" spans="2:6" s="240" customFormat="1" x14ac:dyDescent="0.2">
      <c r="B83" s="813"/>
      <c r="C83" s="273"/>
      <c r="D83" s="813"/>
      <c r="E83" s="267" t="s">
        <v>803</v>
      </c>
      <c r="F83" s="838"/>
    </row>
    <row r="84" spans="2:6" s="240" customFormat="1" x14ac:dyDescent="0.2">
      <c r="B84" s="818"/>
      <c r="C84" s="274"/>
      <c r="D84" s="818"/>
      <c r="E84" s="275" t="s">
        <v>406</v>
      </c>
      <c r="F84" s="839"/>
    </row>
    <row r="85" spans="2:6" ht="13.5" customHeight="1" x14ac:dyDescent="0.2">
      <c r="B85" s="795" t="s">
        <v>160</v>
      </c>
      <c r="C85" s="129" t="s">
        <v>163</v>
      </c>
      <c r="D85" s="799" t="s">
        <v>167</v>
      </c>
      <c r="E85" s="747" t="s">
        <v>800</v>
      </c>
      <c r="F85" s="162"/>
    </row>
    <row r="86" spans="2:6" x14ac:dyDescent="0.2">
      <c r="B86" s="796"/>
      <c r="C86" s="130" t="s">
        <v>162</v>
      </c>
      <c r="D86" s="800"/>
      <c r="E86" s="255" t="s">
        <v>413</v>
      </c>
      <c r="F86" s="167" t="s">
        <v>139</v>
      </c>
    </row>
    <row r="87" spans="2:6" x14ac:dyDescent="0.2">
      <c r="B87" s="796"/>
      <c r="C87" s="130" t="s">
        <v>178</v>
      </c>
      <c r="D87" s="800"/>
      <c r="E87" s="256"/>
      <c r="F87" s="133"/>
    </row>
    <row r="88" spans="2:6" x14ac:dyDescent="0.2">
      <c r="B88" s="796"/>
      <c r="C88" s="130"/>
      <c r="D88" s="824" t="s">
        <v>161</v>
      </c>
      <c r="E88" s="825"/>
      <c r="F88" s="826"/>
    </row>
    <row r="89" spans="2:6" x14ac:dyDescent="0.2">
      <c r="B89" s="796"/>
      <c r="C89" s="131"/>
      <c r="D89" s="827"/>
      <c r="E89" s="825"/>
      <c r="F89" s="826"/>
    </row>
    <row r="90" spans="2:6" x14ac:dyDescent="0.2">
      <c r="B90" s="796"/>
      <c r="C90" s="828" t="s">
        <v>159</v>
      </c>
      <c r="D90" s="799" t="s">
        <v>436</v>
      </c>
      <c r="E90" s="747" t="s">
        <v>800</v>
      </c>
      <c r="F90" s="162"/>
    </row>
    <row r="91" spans="2:6" x14ac:dyDescent="0.2">
      <c r="B91" s="796"/>
      <c r="C91" s="829"/>
      <c r="D91" s="800"/>
      <c r="E91" s="255" t="s">
        <v>413</v>
      </c>
      <c r="F91" s="167" t="s">
        <v>139</v>
      </c>
    </row>
    <row r="92" spans="2:6" x14ac:dyDescent="0.2">
      <c r="B92" s="796"/>
      <c r="C92" s="829"/>
      <c r="D92" s="800"/>
      <c r="E92" s="256"/>
      <c r="F92" s="133"/>
    </row>
    <row r="93" spans="2:6" x14ac:dyDescent="0.2">
      <c r="B93" s="796"/>
      <c r="C93" s="829"/>
      <c r="D93" s="824" t="s">
        <v>164</v>
      </c>
      <c r="E93" s="825"/>
      <c r="F93" s="826"/>
    </row>
    <row r="94" spans="2:6" s="240" customFormat="1" x14ac:dyDescent="0.2">
      <c r="B94" s="796"/>
      <c r="C94" s="164" t="s">
        <v>141</v>
      </c>
      <c r="D94" s="799" t="s">
        <v>437</v>
      </c>
      <c r="E94" s="747" t="s">
        <v>800</v>
      </c>
      <c r="F94" s="162"/>
    </row>
    <row r="95" spans="2:6" s="240" customFormat="1" x14ac:dyDescent="0.2">
      <c r="B95" s="796"/>
      <c r="C95" s="165"/>
      <c r="D95" s="800"/>
      <c r="E95" s="255" t="s">
        <v>804</v>
      </c>
      <c r="F95" s="167" t="s">
        <v>429</v>
      </c>
    </row>
    <row r="96" spans="2:6" s="240" customFormat="1" x14ac:dyDescent="0.2">
      <c r="B96" s="796"/>
      <c r="C96" s="165"/>
      <c r="D96" s="800"/>
      <c r="E96" s="256" t="s">
        <v>157</v>
      </c>
      <c r="F96" s="133" t="s">
        <v>139</v>
      </c>
    </row>
    <row r="97" spans="2:6" s="240" customFormat="1" x14ac:dyDescent="0.2">
      <c r="B97" s="796"/>
      <c r="C97" s="166"/>
      <c r="D97" s="252"/>
      <c r="E97" s="253"/>
      <c r="F97" s="123"/>
    </row>
    <row r="98" spans="2:6" s="240" customFormat="1" x14ac:dyDescent="0.2">
      <c r="B98" s="796"/>
      <c r="C98" s="129" t="s">
        <v>152</v>
      </c>
      <c r="D98" s="799" t="s">
        <v>493</v>
      </c>
      <c r="E98" s="747" t="s">
        <v>800</v>
      </c>
      <c r="F98" s="250" t="s">
        <v>416</v>
      </c>
    </row>
    <row r="99" spans="2:6" s="240" customFormat="1" x14ac:dyDescent="0.2">
      <c r="B99" s="796"/>
      <c r="C99" s="130" t="s">
        <v>153</v>
      </c>
      <c r="D99" s="822"/>
      <c r="E99" s="255" t="s">
        <v>805</v>
      </c>
      <c r="F99" s="359"/>
    </row>
    <row r="100" spans="2:6" s="240" customFormat="1" x14ac:dyDescent="0.2">
      <c r="B100" s="796"/>
      <c r="C100" s="130" t="s">
        <v>178</v>
      </c>
      <c r="D100" s="822"/>
      <c r="E100" s="255" t="s">
        <v>414</v>
      </c>
      <c r="F100" s="359" t="s">
        <v>415</v>
      </c>
    </row>
    <row r="101" spans="2:6" s="240" customFormat="1" x14ac:dyDescent="0.2">
      <c r="B101" s="796"/>
      <c r="C101" s="165"/>
      <c r="D101" s="822"/>
      <c r="E101" s="255" t="s">
        <v>806</v>
      </c>
      <c r="F101" s="359" t="s">
        <v>497</v>
      </c>
    </row>
    <row r="102" spans="2:6" s="240" customFormat="1" x14ac:dyDescent="0.2">
      <c r="B102" s="796"/>
      <c r="C102" s="165"/>
      <c r="D102" s="822"/>
      <c r="E102" s="255" t="s">
        <v>430</v>
      </c>
      <c r="F102" s="359" t="s">
        <v>497</v>
      </c>
    </row>
    <row r="103" spans="2:6" s="240" customFormat="1" x14ac:dyDescent="0.2">
      <c r="B103" s="796"/>
      <c r="C103" s="165"/>
      <c r="D103" s="822"/>
      <c r="E103" s="256" t="s">
        <v>496</v>
      </c>
      <c r="F103" s="133"/>
    </row>
    <row r="104" spans="2:6" s="240" customFormat="1" x14ac:dyDescent="0.2">
      <c r="B104" s="796"/>
      <c r="C104" s="165"/>
      <c r="D104" s="824" t="s">
        <v>498</v>
      </c>
      <c r="E104" s="833"/>
      <c r="F104" s="834"/>
    </row>
    <row r="105" spans="2:6" s="240" customFormat="1" x14ac:dyDescent="0.2">
      <c r="B105" s="797"/>
      <c r="C105" s="166"/>
      <c r="D105" s="835"/>
      <c r="E105" s="836"/>
      <c r="F105" s="837"/>
    </row>
    <row r="106" spans="2:6" s="240" customFormat="1" x14ac:dyDescent="0.2">
      <c r="B106" s="160"/>
      <c r="C106" s="251"/>
      <c r="D106" s="247"/>
      <c r="E106" s="249"/>
      <c r="F106" s="247"/>
    </row>
    <row r="107" spans="2:6" s="240" customFormat="1" x14ac:dyDescent="0.2">
      <c r="B107" s="840" t="s">
        <v>89</v>
      </c>
      <c r="C107" s="260" t="s">
        <v>152</v>
      </c>
      <c r="D107" s="844" t="s">
        <v>417</v>
      </c>
      <c r="E107" s="612" t="s">
        <v>801</v>
      </c>
      <c r="F107" s="843" t="s">
        <v>419</v>
      </c>
    </row>
    <row r="108" spans="2:6" s="240" customFormat="1" x14ac:dyDescent="0.2">
      <c r="B108" s="841"/>
      <c r="C108" s="128" t="s">
        <v>153</v>
      </c>
      <c r="D108" s="845"/>
      <c r="E108" s="159" t="s">
        <v>423</v>
      </c>
      <c r="F108" s="843"/>
    </row>
    <row r="109" spans="2:6" s="240" customFormat="1" x14ac:dyDescent="0.2">
      <c r="B109" s="841"/>
      <c r="C109" s="132" t="s">
        <v>178</v>
      </c>
      <c r="D109" s="845"/>
      <c r="E109" s="161" t="s">
        <v>418</v>
      </c>
      <c r="F109" s="843"/>
    </row>
    <row r="110" spans="2:6" s="240" customFormat="1" ht="6.6" customHeight="1" x14ac:dyDescent="0.2">
      <c r="B110" s="246"/>
      <c r="C110" s="125"/>
      <c r="D110" s="246"/>
      <c r="E110" s="125"/>
      <c r="F110" s="246"/>
    </row>
    <row r="111" spans="2:6" s="240" customFormat="1" x14ac:dyDescent="0.2">
      <c r="B111" s="262" t="s">
        <v>399</v>
      </c>
      <c r="C111" s="263" t="s">
        <v>151</v>
      </c>
      <c r="D111" s="262" t="s">
        <v>397</v>
      </c>
      <c r="E111" s="748" t="s">
        <v>807</v>
      </c>
      <c r="F111" s="264"/>
    </row>
    <row r="112" spans="2:6" s="240" customFormat="1" x14ac:dyDescent="0.2">
      <c r="B112" s="269" t="s">
        <v>401</v>
      </c>
      <c r="C112" s="266" t="s">
        <v>398</v>
      </c>
      <c r="D112" s="265"/>
      <c r="E112" s="267" t="s">
        <v>427</v>
      </c>
      <c r="F112" s="268"/>
    </row>
    <row r="113" spans="2:6" s="240" customFormat="1" x14ac:dyDescent="0.2">
      <c r="B113" s="265"/>
      <c r="C113" s="266" t="s">
        <v>179</v>
      </c>
      <c r="D113" s="265"/>
      <c r="E113" s="267" t="s">
        <v>426</v>
      </c>
      <c r="F113" s="268"/>
    </row>
    <row r="114" spans="2:6" s="240" customFormat="1" x14ac:dyDescent="0.2">
      <c r="B114" s="265"/>
      <c r="C114" s="269" t="s">
        <v>420</v>
      </c>
      <c r="D114" s="265"/>
      <c r="E114" s="267" t="s">
        <v>808</v>
      </c>
      <c r="F114" s="268" t="s">
        <v>402</v>
      </c>
    </row>
    <row r="115" spans="2:6" s="240" customFormat="1" x14ac:dyDescent="0.2">
      <c r="B115" s="265"/>
      <c r="C115" s="269"/>
      <c r="D115" s="265"/>
      <c r="E115" s="815" t="s">
        <v>486</v>
      </c>
      <c r="F115" s="268"/>
    </row>
    <row r="116" spans="2:6" s="240" customFormat="1" x14ac:dyDescent="0.2">
      <c r="B116" s="270"/>
      <c r="C116" s="271"/>
      <c r="D116" s="270"/>
      <c r="E116" s="818"/>
      <c r="F116" s="272"/>
    </row>
    <row r="117" spans="2:6" s="240" customFormat="1" x14ac:dyDescent="0.2">
      <c r="B117" s="792"/>
      <c r="C117" s="842" t="s">
        <v>990</v>
      </c>
      <c r="D117" s="833"/>
      <c r="E117" s="833"/>
      <c r="F117" s="833"/>
    </row>
    <row r="118" spans="2:6" s="240" customFormat="1" x14ac:dyDescent="0.2">
      <c r="B118" s="793"/>
      <c r="C118" s="836"/>
      <c r="D118" s="836"/>
      <c r="E118" s="833"/>
      <c r="F118" s="833"/>
    </row>
    <row r="119" spans="2:6" x14ac:dyDescent="0.2">
      <c r="B119" s="795" t="s">
        <v>400</v>
      </c>
      <c r="C119" s="260" t="s">
        <v>152</v>
      </c>
      <c r="D119" s="799" t="s">
        <v>428</v>
      </c>
      <c r="E119" s="747" t="s">
        <v>800</v>
      </c>
      <c r="F119" s="162"/>
    </row>
    <row r="120" spans="2:6" x14ac:dyDescent="0.2">
      <c r="B120" s="796"/>
      <c r="C120" s="128" t="s">
        <v>153</v>
      </c>
      <c r="D120" s="800"/>
      <c r="E120" s="796" t="s">
        <v>924</v>
      </c>
      <c r="F120" s="805"/>
    </row>
    <row r="121" spans="2:6" x14ac:dyDescent="0.2">
      <c r="B121" s="796"/>
      <c r="C121" s="132" t="s">
        <v>178</v>
      </c>
      <c r="D121" s="801"/>
      <c r="E121" s="804"/>
      <c r="F121" s="806"/>
    </row>
    <row r="122" spans="2:6" x14ac:dyDescent="0.2">
      <c r="B122" s="796"/>
      <c r="C122" s="789" t="s">
        <v>158</v>
      </c>
      <c r="D122" s="799" t="s">
        <v>168</v>
      </c>
      <c r="E122" s="747" t="s">
        <v>800</v>
      </c>
      <c r="F122" s="162"/>
    </row>
    <row r="123" spans="2:6" ht="14.25" customHeight="1" x14ac:dyDescent="0.2">
      <c r="B123" s="797"/>
      <c r="C123" s="790"/>
      <c r="D123" s="801"/>
      <c r="E123" s="256" t="s">
        <v>150</v>
      </c>
      <c r="F123" s="133"/>
    </row>
    <row r="124" spans="2:6" s="240" customFormat="1" ht="6.6" customHeight="1" x14ac:dyDescent="0.2"/>
    <row r="125" spans="2:6" x14ac:dyDescent="0.2">
      <c r="B125" s="795" t="s">
        <v>90</v>
      </c>
      <c r="C125" s="789" t="s">
        <v>154</v>
      </c>
      <c r="D125" s="799" t="s">
        <v>170</v>
      </c>
      <c r="E125" s="747" t="s">
        <v>800</v>
      </c>
      <c r="F125" s="250" t="s">
        <v>174</v>
      </c>
    </row>
    <row r="126" spans="2:6" s="245" customFormat="1" x14ac:dyDescent="0.2">
      <c r="B126" s="796"/>
      <c r="C126" s="798"/>
      <c r="D126" s="800"/>
      <c r="E126" s="803" t="s">
        <v>809</v>
      </c>
      <c r="F126" s="362"/>
    </row>
    <row r="127" spans="2:6" s="245" customFormat="1" x14ac:dyDescent="0.2">
      <c r="B127" s="796"/>
      <c r="C127" s="798"/>
      <c r="D127" s="800"/>
      <c r="E127" s="803"/>
      <c r="F127" s="362"/>
    </row>
    <row r="128" spans="2:6" x14ac:dyDescent="0.2">
      <c r="B128" s="796"/>
      <c r="C128" s="798"/>
      <c r="D128" s="800"/>
      <c r="E128" s="255" t="s">
        <v>810</v>
      </c>
      <c r="F128" s="261" t="s">
        <v>173</v>
      </c>
    </row>
    <row r="129" spans="2:6" x14ac:dyDescent="0.2">
      <c r="B129" s="796"/>
      <c r="C129" s="798"/>
      <c r="D129" s="800"/>
      <c r="E129" s="255" t="s">
        <v>811</v>
      </c>
      <c r="F129" s="261" t="s">
        <v>491</v>
      </c>
    </row>
    <row r="130" spans="2:6" x14ac:dyDescent="0.2">
      <c r="B130" s="796"/>
      <c r="C130" s="798"/>
      <c r="D130" s="800"/>
      <c r="E130" s="796" t="s">
        <v>812</v>
      </c>
      <c r="F130" s="794"/>
    </row>
    <row r="131" spans="2:6" x14ac:dyDescent="0.2">
      <c r="B131" s="796"/>
      <c r="C131" s="798"/>
      <c r="D131" s="800"/>
      <c r="E131" s="802"/>
      <c r="F131" s="794"/>
    </row>
    <row r="132" spans="2:6" x14ac:dyDescent="0.2">
      <c r="B132" s="796"/>
      <c r="C132" s="798"/>
      <c r="D132" s="800"/>
      <c r="E132" s="803" t="s">
        <v>813</v>
      </c>
      <c r="F132" s="261" t="s">
        <v>172</v>
      </c>
    </row>
    <row r="133" spans="2:6" s="245" customFormat="1" x14ac:dyDescent="0.2">
      <c r="B133" s="796"/>
      <c r="C133" s="798"/>
      <c r="D133" s="800"/>
      <c r="E133" s="803"/>
      <c r="F133" s="362"/>
    </row>
    <row r="134" spans="2:6" x14ac:dyDescent="0.2">
      <c r="B134" s="796"/>
      <c r="C134" s="798"/>
      <c r="D134" s="801"/>
      <c r="E134" s="133" t="s">
        <v>815</v>
      </c>
      <c r="F134" s="133"/>
    </row>
    <row r="135" spans="2:6" x14ac:dyDescent="0.2">
      <c r="B135" s="796"/>
      <c r="C135" s="798"/>
      <c r="D135" s="791" t="s">
        <v>171</v>
      </c>
      <c r="E135" s="747" t="s">
        <v>800</v>
      </c>
      <c r="F135" s="250" t="s">
        <v>175</v>
      </c>
    </row>
    <row r="136" spans="2:6" x14ac:dyDescent="0.2">
      <c r="B136" s="796"/>
      <c r="C136" s="798"/>
      <c r="D136" s="792"/>
      <c r="E136" s="754" t="s">
        <v>991</v>
      </c>
      <c r="F136" s="261" t="s">
        <v>172</v>
      </c>
    </row>
    <row r="137" spans="2:6" s="245" customFormat="1" x14ac:dyDescent="0.2">
      <c r="B137" s="796"/>
      <c r="C137" s="798"/>
      <c r="D137" s="792"/>
      <c r="E137" s="753" t="s">
        <v>992</v>
      </c>
      <c r="F137" s="752"/>
    </row>
    <row r="138" spans="2:6" x14ac:dyDescent="0.2">
      <c r="B138" s="797"/>
      <c r="C138" s="790"/>
      <c r="D138" s="793"/>
      <c r="E138" s="259" t="s">
        <v>814</v>
      </c>
      <c r="F138" s="163"/>
    </row>
    <row r="139" spans="2:6" s="245" customFormat="1" ht="5.25" customHeight="1" x14ac:dyDescent="0.2"/>
    <row r="140" spans="2:6" s="245" customFormat="1" ht="4.5" customHeight="1" x14ac:dyDescent="0.2"/>
    <row r="141" spans="2:6" ht="6.6" customHeight="1" x14ac:dyDescent="0.2"/>
    <row r="146" spans="5:5" x14ac:dyDescent="0.2">
      <c r="E146" s="784"/>
    </row>
  </sheetData>
  <mergeCells count="62">
    <mergeCell ref="B117:B118"/>
    <mergeCell ref="B79:B84"/>
    <mergeCell ref="D79:D84"/>
    <mergeCell ref="F79:F84"/>
    <mergeCell ref="D90:D92"/>
    <mergeCell ref="D98:D103"/>
    <mergeCell ref="B107:B109"/>
    <mergeCell ref="E115:E116"/>
    <mergeCell ref="C117:F118"/>
    <mergeCell ref="F107:F109"/>
    <mergeCell ref="D107:D109"/>
    <mergeCell ref="B74:B75"/>
    <mergeCell ref="D74:D77"/>
    <mergeCell ref="D88:F89"/>
    <mergeCell ref="D85:D87"/>
    <mergeCell ref="B85:B105"/>
    <mergeCell ref="C90:C93"/>
    <mergeCell ref="C74:C77"/>
    <mergeCell ref="D93:F93"/>
    <mergeCell ref="D104:F105"/>
    <mergeCell ref="D94:D96"/>
    <mergeCell ref="F64:F65"/>
    <mergeCell ref="D69:D73"/>
    <mergeCell ref="D39:D43"/>
    <mergeCell ref="E62:E63"/>
    <mergeCell ref="B60:B67"/>
    <mergeCell ref="C66:C67"/>
    <mergeCell ref="E64:E65"/>
    <mergeCell ref="D60:D65"/>
    <mergeCell ref="C60:C65"/>
    <mergeCell ref="D66:D67"/>
    <mergeCell ref="F44:F48"/>
    <mergeCell ref="B69:B70"/>
    <mergeCell ref="B2:F2"/>
    <mergeCell ref="D56:D58"/>
    <mergeCell ref="D53:D55"/>
    <mergeCell ref="C56:C58"/>
    <mergeCell ref="B53:B55"/>
    <mergeCell ref="B56:B58"/>
    <mergeCell ref="B39:B43"/>
    <mergeCell ref="F35:F37"/>
    <mergeCell ref="F39:F42"/>
    <mergeCell ref="D44:D51"/>
    <mergeCell ref="F49:F50"/>
    <mergeCell ref="B4:F6"/>
    <mergeCell ref="D35:D38"/>
    <mergeCell ref="B35:B38"/>
    <mergeCell ref="B44:B51"/>
    <mergeCell ref="C122:C123"/>
    <mergeCell ref="D135:D138"/>
    <mergeCell ref="F130:F131"/>
    <mergeCell ref="B125:B138"/>
    <mergeCell ref="C125:C138"/>
    <mergeCell ref="D125:D134"/>
    <mergeCell ref="E130:E131"/>
    <mergeCell ref="B119:B123"/>
    <mergeCell ref="E126:E127"/>
    <mergeCell ref="E132:E133"/>
    <mergeCell ref="E120:E121"/>
    <mergeCell ref="D119:D121"/>
    <mergeCell ref="D122:D123"/>
    <mergeCell ref="F120:F121"/>
  </mergeCells>
  <phoneticPr fontId="3"/>
  <hyperlinks>
    <hyperlink ref="F51" r:id="rId1" xr:uid="{00000000-0004-0000-0000-000000000000}"/>
  </hyperlinks>
  <printOptions horizontalCentered="1"/>
  <pageMargins left="0.19685039370078741" right="0.19685039370078741" top="0.39370078740157483" bottom="0.39370078740157483" header="0.31496062992125984" footer="0.31496062992125984"/>
  <pageSetup paperSize="9" scale="72" fitToHeight="2" orientation="portrait" r:id="rId2"/>
  <rowBreaks count="1" manualBreakCount="1">
    <brk id="78"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E10"/>
  <sheetViews>
    <sheetView view="pageBreakPreview" zoomScaleNormal="100" zoomScaleSheetLayoutView="100" workbookViewId="0"/>
  </sheetViews>
  <sheetFormatPr defaultColWidth="9" defaultRowHeight="14.4" x14ac:dyDescent="0.2"/>
  <cols>
    <col min="1" max="1" width="3.109375" style="174" customWidth="1"/>
    <col min="2" max="2" width="74.6640625" style="174" customWidth="1"/>
    <col min="3" max="3" width="2.44140625" style="174" customWidth="1"/>
    <col min="4" max="4" width="2.33203125" style="174" customWidth="1"/>
    <col min="5" max="5" width="29.33203125" style="174" customWidth="1"/>
    <col min="6" max="16384" width="9" style="174"/>
  </cols>
  <sheetData>
    <row r="2" spans="2:5" x14ac:dyDescent="0.2">
      <c r="B2" s="175"/>
    </row>
    <row r="3" spans="2:5" ht="16.2" x14ac:dyDescent="0.2">
      <c r="B3" s="176" t="s">
        <v>289</v>
      </c>
      <c r="E3" s="121" t="s">
        <v>292</v>
      </c>
    </row>
    <row r="4" spans="2:5" x14ac:dyDescent="0.2">
      <c r="B4" s="177"/>
    </row>
    <row r="5" spans="2:5" ht="16.2" x14ac:dyDescent="0.2">
      <c r="B5" s="176" t="s">
        <v>290</v>
      </c>
      <c r="E5" s="846" t="s">
        <v>293</v>
      </c>
    </row>
    <row r="6" spans="2:5" x14ac:dyDescent="0.2">
      <c r="B6" s="177"/>
      <c r="E6" s="846"/>
    </row>
    <row r="7" spans="2:5" ht="16.2" x14ac:dyDescent="0.2">
      <c r="B7" s="176" t="s">
        <v>291</v>
      </c>
      <c r="E7" s="846"/>
    </row>
    <row r="8" spans="2:5" x14ac:dyDescent="0.2">
      <c r="B8" s="177"/>
      <c r="E8" s="846"/>
    </row>
    <row r="9" spans="2:5" ht="16.2" x14ac:dyDescent="0.2">
      <c r="B9" s="179" t="s">
        <v>294</v>
      </c>
      <c r="E9" s="846"/>
    </row>
    <row r="10" spans="2:5" x14ac:dyDescent="0.2">
      <c r="B10" s="178"/>
      <c r="E10" s="846"/>
    </row>
  </sheetData>
  <mergeCells count="1">
    <mergeCell ref="E5:E10"/>
  </mergeCells>
  <phoneticPr fontId="3"/>
  <printOptions horizontalCentered="1"/>
  <pageMargins left="0.39370078740157483" right="0.39370078740157483"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EBA7-AD24-4367-B8DA-1478C4AF30C3}">
  <sheetPr>
    <pageSetUpPr fitToPage="1"/>
  </sheetPr>
  <dimension ref="A1:BV71"/>
  <sheetViews>
    <sheetView showGridLines="0" view="pageBreakPreview" zoomScaleNormal="100" zoomScaleSheetLayoutView="100" workbookViewId="0">
      <selection activeCell="BG25" sqref="BG25"/>
    </sheetView>
  </sheetViews>
  <sheetFormatPr defaultColWidth="2.44140625" defaultRowHeight="20.100000000000001" customHeight="1" x14ac:dyDescent="0.2"/>
  <cols>
    <col min="1" max="1" width="2.44140625" style="363"/>
    <col min="2" max="38" width="2.88671875" style="363" customWidth="1"/>
    <col min="39" max="16384" width="2.44140625" style="363"/>
  </cols>
  <sheetData>
    <row r="1" spans="1:74" ht="14.25" customHeight="1" x14ac:dyDescent="0.2">
      <c r="B1" s="364" t="s">
        <v>499</v>
      </c>
      <c r="P1" s="365"/>
      <c r="Y1" s="366"/>
      <c r="Z1" s="366"/>
      <c r="AA1" s="366"/>
      <c r="AB1" s="366"/>
      <c r="AC1" s="366"/>
      <c r="AD1" s="366"/>
      <c r="AE1" s="366"/>
      <c r="AF1" s="366"/>
      <c r="AG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row>
    <row r="2" spans="1:74" ht="14.25" customHeight="1" x14ac:dyDescent="0.2">
      <c r="Y2" s="366"/>
      <c r="Z2" s="366"/>
      <c r="AA2" s="366"/>
      <c r="AB2" s="366"/>
      <c r="AC2" s="366"/>
      <c r="AD2" s="366"/>
      <c r="AE2" s="366"/>
      <c r="AF2" s="366"/>
      <c r="AG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row>
    <row r="3" spans="1:74" ht="14.25" customHeight="1" x14ac:dyDescent="0.2">
      <c r="X3" s="367"/>
      <c r="Y3" s="367"/>
      <c r="Z3" s="367"/>
      <c r="AA3" s="367"/>
      <c r="AB3" s="367"/>
      <c r="AC3" s="367"/>
      <c r="AD3" s="367"/>
      <c r="AE3" s="367"/>
      <c r="AF3" s="367"/>
      <c r="AG3" s="367"/>
      <c r="AH3" s="367"/>
      <c r="AI3" s="367"/>
      <c r="AJ3" s="367"/>
      <c r="AK3" s="367"/>
      <c r="AL3" s="367"/>
      <c r="AO3" s="366"/>
      <c r="AP3" s="366"/>
      <c r="AQ3" s="366"/>
      <c r="AR3" s="366"/>
      <c r="AS3" s="366"/>
      <c r="AT3" s="366"/>
      <c r="AU3" s="366"/>
      <c r="AV3" s="366"/>
      <c r="AW3" s="366"/>
      <c r="AX3" s="366"/>
      <c r="AY3" s="366"/>
      <c r="AZ3" s="366"/>
      <c r="BA3" s="366"/>
      <c r="BB3" s="366"/>
      <c r="BC3" s="366"/>
      <c r="BD3" s="366"/>
      <c r="BE3" s="366"/>
      <c r="BF3" s="366"/>
      <c r="BG3" s="366"/>
      <c r="BH3" s="366"/>
      <c r="BI3" s="366"/>
      <c r="BJ3" s="367"/>
      <c r="BK3" s="367"/>
      <c r="BL3" s="367"/>
      <c r="BN3" s="367"/>
      <c r="BO3" s="367"/>
      <c r="BP3" s="367"/>
      <c r="BQ3" s="367"/>
      <c r="BR3" s="367"/>
      <c r="BS3" s="367"/>
      <c r="BT3" s="367"/>
      <c r="BU3" s="367"/>
      <c r="BV3" s="367"/>
    </row>
    <row r="4" spans="1:74" ht="14.25" customHeight="1" x14ac:dyDescent="0.2">
      <c r="A4" s="850" t="s">
        <v>500</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367"/>
      <c r="AL4" s="367"/>
      <c r="AO4" s="366"/>
      <c r="AP4" s="366"/>
      <c r="AQ4" s="366"/>
      <c r="AR4" s="366"/>
      <c r="AS4" s="366"/>
      <c r="AT4" s="366"/>
      <c r="AU4" s="366"/>
      <c r="AV4" s="366"/>
      <c r="AW4" s="366"/>
      <c r="AX4" s="366"/>
      <c r="AY4" s="366"/>
      <c r="AZ4" s="366"/>
      <c r="BA4" s="366"/>
      <c r="BB4" s="366"/>
      <c r="BC4" s="366"/>
      <c r="BD4" s="366"/>
      <c r="BE4" s="366"/>
      <c r="BF4" s="366"/>
      <c r="BG4" s="366"/>
      <c r="BH4" s="366"/>
      <c r="BI4" s="366"/>
      <c r="BJ4" s="367"/>
      <c r="BK4" s="367"/>
      <c r="BL4" s="367"/>
      <c r="BN4" s="367"/>
      <c r="BO4" s="367"/>
      <c r="BP4" s="367"/>
      <c r="BQ4" s="367"/>
      <c r="BR4" s="367"/>
      <c r="BS4" s="367"/>
      <c r="BT4" s="367"/>
      <c r="BU4" s="367"/>
      <c r="BV4" s="367"/>
    </row>
    <row r="5" spans="1:74" ht="14.25" customHeight="1" x14ac:dyDescent="0.2">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row>
    <row r="6" spans="1:74" ht="14.25" customHeight="1" x14ac:dyDescent="0.2">
      <c r="G6" s="366"/>
      <c r="H6" s="366"/>
      <c r="I6" s="366"/>
      <c r="J6" s="366"/>
      <c r="K6" s="366"/>
      <c r="L6" s="366"/>
      <c r="M6" s="366"/>
      <c r="N6" s="366"/>
      <c r="O6" s="366"/>
      <c r="P6" s="366"/>
      <c r="Q6" s="366"/>
      <c r="R6" s="366"/>
      <c r="S6" s="366"/>
      <c r="T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row>
    <row r="7" spans="1:74" ht="14.25" customHeight="1" x14ac:dyDescent="0.2">
      <c r="C7" s="366"/>
      <c r="D7" s="366"/>
      <c r="F7" s="366"/>
      <c r="G7" s="366"/>
      <c r="H7" s="366"/>
      <c r="I7" s="366"/>
      <c r="J7" s="366"/>
      <c r="K7" s="366"/>
      <c r="L7" s="366"/>
      <c r="M7" s="366"/>
      <c r="Z7" s="851"/>
      <c r="AA7" s="851"/>
      <c r="AB7" s="851"/>
      <c r="AC7" s="851"/>
      <c r="AD7" s="363" t="s">
        <v>501</v>
      </c>
      <c r="AE7" s="851"/>
      <c r="AF7" s="851"/>
      <c r="AG7" s="363" t="s">
        <v>376</v>
      </c>
      <c r="AH7" s="851"/>
      <c r="AI7" s="851"/>
      <c r="AJ7" s="363" t="s">
        <v>132</v>
      </c>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row>
    <row r="8" spans="1:74" ht="14.25" customHeight="1" x14ac:dyDescent="0.2">
      <c r="C8" s="366"/>
      <c r="D8" s="366"/>
      <c r="E8" s="366"/>
      <c r="F8" s="366"/>
      <c r="G8" s="366"/>
      <c r="H8" s="366"/>
      <c r="I8" s="366"/>
      <c r="J8" s="366"/>
      <c r="K8" s="366"/>
      <c r="L8" s="366"/>
      <c r="M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row>
    <row r="9" spans="1:74" ht="18" customHeight="1" x14ac:dyDescent="0.2">
      <c r="B9" s="852"/>
      <c r="C9" s="852"/>
      <c r="D9" s="852"/>
      <c r="E9" s="852"/>
      <c r="F9" s="852"/>
      <c r="G9" s="853" t="s">
        <v>502</v>
      </c>
      <c r="H9" s="853"/>
      <c r="I9" s="853"/>
      <c r="J9" s="853"/>
      <c r="K9" s="853"/>
      <c r="L9" s="366"/>
      <c r="M9" s="366"/>
      <c r="S9" s="854" t="s">
        <v>216</v>
      </c>
      <c r="T9" s="854"/>
      <c r="U9" s="854"/>
      <c r="V9" s="854"/>
      <c r="W9" s="855"/>
      <c r="X9" s="855"/>
      <c r="Y9" s="855"/>
      <c r="Z9" s="855"/>
      <c r="AA9" s="855"/>
      <c r="AB9" s="855"/>
      <c r="AC9" s="855"/>
      <c r="AD9" s="855"/>
      <c r="AE9" s="855"/>
      <c r="AF9" s="855"/>
      <c r="AG9" s="855"/>
      <c r="AH9" s="855"/>
      <c r="AI9" s="855"/>
      <c r="AJ9" s="855"/>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row>
    <row r="10" spans="1:74" ht="18" customHeight="1" x14ac:dyDescent="0.2">
      <c r="B10" s="852"/>
      <c r="C10" s="852"/>
      <c r="D10" s="852"/>
      <c r="E10" s="852"/>
      <c r="F10" s="852"/>
      <c r="G10" s="853"/>
      <c r="H10" s="853"/>
      <c r="I10" s="853"/>
      <c r="J10" s="853"/>
      <c r="K10" s="853"/>
      <c r="L10" s="366"/>
      <c r="M10" s="366"/>
      <c r="S10" s="854"/>
      <c r="T10" s="854"/>
      <c r="U10" s="854"/>
      <c r="V10" s="854"/>
      <c r="W10" s="855"/>
      <c r="X10" s="855"/>
      <c r="Y10" s="855"/>
      <c r="Z10" s="855"/>
      <c r="AA10" s="855"/>
      <c r="AB10" s="855"/>
      <c r="AC10" s="855"/>
      <c r="AD10" s="855"/>
      <c r="AE10" s="855"/>
      <c r="AF10" s="855"/>
      <c r="AG10" s="855"/>
      <c r="AH10" s="855"/>
      <c r="AI10" s="855"/>
      <c r="AJ10" s="855"/>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row>
    <row r="11" spans="1:74" ht="18" customHeight="1" x14ac:dyDescent="0.2">
      <c r="C11" s="366"/>
      <c r="D11" s="366"/>
      <c r="E11" s="366"/>
      <c r="F11" s="366"/>
      <c r="G11" s="366"/>
      <c r="H11" s="366"/>
      <c r="I11" s="366"/>
      <c r="J11" s="366"/>
      <c r="K11" s="366"/>
      <c r="L11" s="366"/>
      <c r="M11" s="366"/>
      <c r="O11" s="368" t="s">
        <v>106</v>
      </c>
      <c r="S11" s="854" t="s">
        <v>215</v>
      </c>
      <c r="T11" s="854"/>
      <c r="U11" s="854"/>
      <c r="V11" s="854"/>
      <c r="W11" s="856"/>
      <c r="X11" s="856"/>
      <c r="Y11" s="856"/>
      <c r="Z11" s="856"/>
      <c r="AA11" s="856"/>
      <c r="AB11" s="856"/>
      <c r="AC11" s="856"/>
      <c r="AD11" s="856"/>
      <c r="AE11" s="856"/>
      <c r="AF11" s="856"/>
      <c r="AG11" s="856"/>
      <c r="AH11" s="856"/>
      <c r="AI11" s="856"/>
      <c r="AJ11" s="85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row>
    <row r="12" spans="1:74" ht="18" customHeight="1" x14ac:dyDescent="0.2">
      <c r="C12" s="366"/>
      <c r="D12" s="366"/>
      <c r="E12" s="366"/>
      <c r="F12" s="366"/>
      <c r="G12" s="366"/>
      <c r="H12" s="366"/>
      <c r="I12" s="366"/>
      <c r="J12" s="366"/>
      <c r="K12" s="366"/>
      <c r="L12" s="366"/>
      <c r="M12" s="366"/>
      <c r="S12" s="854"/>
      <c r="T12" s="854"/>
      <c r="U12" s="854"/>
      <c r="V12" s="854"/>
      <c r="W12" s="856"/>
      <c r="X12" s="856"/>
      <c r="Y12" s="856"/>
      <c r="Z12" s="856"/>
      <c r="AA12" s="856"/>
      <c r="AB12" s="856"/>
      <c r="AC12" s="856"/>
      <c r="AD12" s="856"/>
      <c r="AE12" s="856"/>
      <c r="AF12" s="856"/>
      <c r="AG12" s="856"/>
      <c r="AH12" s="856"/>
      <c r="AI12" s="856"/>
      <c r="AJ12" s="85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row>
    <row r="13" spans="1:74" ht="18" customHeight="1" x14ac:dyDescent="0.2">
      <c r="C13" s="366"/>
      <c r="D13" s="366"/>
      <c r="E13" s="366"/>
      <c r="F13" s="366"/>
      <c r="G13" s="366"/>
      <c r="H13" s="366"/>
      <c r="I13" s="366"/>
      <c r="J13" s="366"/>
      <c r="K13" s="366"/>
      <c r="L13" s="366"/>
      <c r="M13" s="366"/>
      <c r="S13" s="854" t="s">
        <v>503</v>
      </c>
      <c r="T13" s="854"/>
      <c r="U13" s="854"/>
      <c r="V13" s="854"/>
      <c r="W13" s="854"/>
      <c r="X13" s="854"/>
      <c r="Y13" s="854"/>
      <c r="Z13" s="855"/>
      <c r="AA13" s="855"/>
      <c r="AB13" s="855"/>
      <c r="AC13" s="855"/>
      <c r="AD13" s="855"/>
      <c r="AE13" s="855"/>
      <c r="AF13" s="855"/>
      <c r="AG13" s="855"/>
      <c r="AH13" s="855"/>
      <c r="AI13" s="855"/>
      <c r="AJ13" s="855"/>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row>
    <row r="14" spans="1:74" ht="18" customHeight="1" x14ac:dyDescent="0.2">
      <c r="C14" s="366"/>
      <c r="D14" s="366"/>
      <c r="E14" s="366"/>
      <c r="F14" s="366"/>
      <c r="G14" s="366"/>
      <c r="H14" s="366"/>
      <c r="I14" s="366"/>
      <c r="J14" s="366"/>
      <c r="K14" s="366"/>
      <c r="L14" s="366"/>
      <c r="M14" s="366"/>
      <c r="S14" s="854"/>
      <c r="T14" s="854"/>
      <c r="U14" s="854"/>
      <c r="V14" s="854"/>
      <c r="W14" s="854"/>
      <c r="X14" s="854"/>
      <c r="Y14" s="854"/>
      <c r="Z14" s="855"/>
      <c r="AA14" s="855"/>
      <c r="AB14" s="855"/>
      <c r="AC14" s="855"/>
      <c r="AD14" s="855"/>
      <c r="AE14" s="855"/>
      <c r="AF14" s="855"/>
      <c r="AG14" s="855"/>
      <c r="AH14" s="855"/>
      <c r="AI14" s="855"/>
      <c r="AJ14" s="855"/>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row>
    <row r="15" spans="1:74" ht="15.6" customHeight="1" x14ac:dyDescent="0.2">
      <c r="C15" s="366"/>
      <c r="D15" s="366"/>
      <c r="E15" s="366"/>
      <c r="F15" s="366"/>
      <c r="G15" s="366"/>
      <c r="H15" s="366"/>
      <c r="I15" s="366"/>
      <c r="J15" s="366"/>
      <c r="K15" s="366"/>
      <c r="L15" s="366"/>
      <c r="M15" s="366"/>
      <c r="S15" s="785"/>
      <c r="T15" s="785"/>
      <c r="U15" s="785"/>
      <c r="V15" s="785"/>
      <c r="W15" s="785"/>
      <c r="X15" s="785"/>
      <c r="Y15" s="785"/>
      <c r="Z15" s="786"/>
      <c r="AA15" s="786"/>
      <c r="AB15" s="786"/>
      <c r="AC15" s="786"/>
      <c r="AD15" s="786"/>
      <c r="AE15" s="786"/>
      <c r="AF15" s="786"/>
      <c r="AG15" s="786"/>
      <c r="AH15" s="786"/>
      <c r="AI15" s="786"/>
      <c r="AJ15" s="78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row>
    <row r="16" spans="1:74" ht="14.25" customHeight="1" x14ac:dyDescent="0.2">
      <c r="E16" s="363" t="s">
        <v>504</v>
      </c>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row>
    <row r="17" spans="2:74" ht="14.25" customHeight="1" x14ac:dyDescent="0.2">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row>
    <row r="18" spans="2:74" s="366" customFormat="1" ht="18" customHeight="1" x14ac:dyDescent="0.2">
      <c r="I18" s="367"/>
      <c r="J18" s="367"/>
      <c r="K18" s="367"/>
      <c r="L18" s="367"/>
      <c r="M18" s="367"/>
      <c r="N18" s="367"/>
      <c r="O18" s="367"/>
      <c r="P18" s="367"/>
      <c r="Q18" s="367"/>
      <c r="R18" s="367"/>
      <c r="S18" s="367"/>
      <c r="T18" s="847" t="s">
        <v>505</v>
      </c>
      <c r="U18" s="848"/>
      <c r="V18" s="848"/>
      <c r="W18" s="848"/>
      <c r="X18" s="848"/>
      <c r="Y18" s="848"/>
      <c r="Z18" s="849"/>
      <c r="AA18" s="369"/>
      <c r="AB18" s="370"/>
      <c r="AC18" s="370"/>
      <c r="AD18" s="370"/>
      <c r="AE18" s="370"/>
      <c r="AF18" s="370"/>
      <c r="AG18" s="370"/>
      <c r="AH18" s="370"/>
      <c r="AI18" s="370"/>
      <c r="AJ18" s="371"/>
      <c r="AK18" s="367"/>
      <c r="AL18" s="367"/>
      <c r="AO18" s="372"/>
      <c r="AP18" s="372"/>
      <c r="AQ18" s="372"/>
      <c r="AR18" s="372"/>
      <c r="AS18" s="372"/>
      <c r="AT18" s="372"/>
      <c r="AU18" s="372"/>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row>
    <row r="19" spans="2:74" s="366" customFormat="1" ht="18" customHeight="1" x14ac:dyDescent="0.2">
      <c r="I19" s="367"/>
      <c r="J19" s="367"/>
      <c r="K19" s="367"/>
      <c r="L19" s="367"/>
      <c r="M19" s="367"/>
      <c r="N19" s="367"/>
      <c r="O19" s="367"/>
      <c r="P19" s="367"/>
      <c r="Q19" s="367"/>
      <c r="R19" s="367"/>
      <c r="S19" s="367"/>
      <c r="T19" s="847" t="s">
        <v>506</v>
      </c>
      <c r="U19" s="848"/>
      <c r="V19" s="848"/>
      <c r="W19" s="849"/>
      <c r="X19" s="369"/>
      <c r="Y19" s="370"/>
      <c r="Z19" s="370"/>
      <c r="AA19" s="370"/>
      <c r="AB19" s="370"/>
      <c r="AC19" s="370"/>
      <c r="AD19" s="370"/>
      <c r="AE19" s="370"/>
      <c r="AF19" s="370"/>
      <c r="AG19" s="370"/>
      <c r="AH19" s="373"/>
      <c r="AI19" s="373"/>
      <c r="AJ19" s="374"/>
      <c r="AK19" s="367"/>
      <c r="AL19" s="367"/>
      <c r="AO19" s="372"/>
      <c r="AP19" s="372"/>
      <c r="AQ19" s="372"/>
      <c r="AR19" s="372"/>
      <c r="AS19" s="372"/>
      <c r="AT19" s="372"/>
      <c r="AU19" s="372"/>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row>
    <row r="20" spans="2:74" s="366" customFormat="1" ht="14.25" customHeight="1" x14ac:dyDescent="0.2">
      <c r="B20" s="857" t="s">
        <v>507</v>
      </c>
      <c r="C20" s="858"/>
      <c r="D20" s="858"/>
      <c r="E20" s="858"/>
      <c r="F20" s="858"/>
      <c r="G20" s="858"/>
      <c r="H20" s="858"/>
      <c r="I20" s="858"/>
      <c r="J20" s="858"/>
      <c r="K20" s="858"/>
      <c r="L20" s="858"/>
      <c r="M20" s="858"/>
      <c r="N20" s="858"/>
      <c r="O20" s="858"/>
      <c r="P20" s="858"/>
      <c r="Q20" s="858"/>
      <c r="R20" s="858"/>
      <c r="S20" s="859"/>
      <c r="T20" s="866" t="s">
        <v>215</v>
      </c>
      <c r="U20" s="867"/>
      <c r="V20" s="867"/>
      <c r="W20" s="868"/>
      <c r="X20" s="868"/>
      <c r="Y20" s="868"/>
      <c r="Z20" s="868"/>
      <c r="AA20" s="868"/>
      <c r="AB20" s="868"/>
      <c r="AC20" s="868"/>
      <c r="AD20" s="868"/>
      <c r="AE20" s="868"/>
      <c r="AF20" s="868"/>
      <c r="AG20" s="868"/>
      <c r="AH20" s="868"/>
      <c r="AI20" s="868"/>
      <c r="AJ20" s="869"/>
      <c r="AK20" s="367"/>
      <c r="AL20" s="367"/>
      <c r="AO20" s="372"/>
      <c r="AP20" s="372"/>
      <c r="AQ20" s="372"/>
      <c r="AR20" s="372"/>
      <c r="AS20" s="372"/>
      <c r="AT20" s="372"/>
      <c r="AU20" s="372"/>
      <c r="AV20" s="367"/>
      <c r="AW20" s="367"/>
      <c r="AX20" s="367"/>
      <c r="AY20" s="367"/>
      <c r="AZ20" s="375"/>
      <c r="BA20" s="375"/>
      <c r="BB20" s="367"/>
      <c r="BC20" s="367"/>
      <c r="BD20" s="367"/>
      <c r="BE20" s="367"/>
      <c r="BF20" s="372"/>
      <c r="BG20" s="375"/>
      <c r="BH20" s="367"/>
      <c r="BJ20" s="367"/>
      <c r="BL20" s="367"/>
      <c r="BM20" s="367"/>
      <c r="BN20" s="367"/>
      <c r="BO20" s="367"/>
      <c r="BQ20" s="367"/>
      <c r="BR20" s="367"/>
      <c r="BS20" s="367"/>
      <c r="BT20" s="367"/>
      <c r="BU20" s="367"/>
      <c r="BV20" s="367"/>
    </row>
    <row r="21" spans="2:74" s="366" customFormat="1" ht="14.25" customHeight="1" x14ac:dyDescent="0.2">
      <c r="B21" s="860"/>
      <c r="C21" s="861"/>
      <c r="D21" s="861"/>
      <c r="E21" s="861"/>
      <c r="F21" s="861"/>
      <c r="G21" s="861"/>
      <c r="H21" s="861"/>
      <c r="I21" s="861"/>
      <c r="J21" s="861"/>
      <c r="K21" s="861"/>
      <c r="L21" s="861"/>
      <c r="M21" s="861"/>
      <c r="N21" s="861"/>
      <c r="O21" s="861"/>
      <c r="P21" s="861"/>
      <c r="Q21" s="861"/>
      <c r="R21" s="861"/>
      <c r="S21" s="862"/>
      <c r="T21" s="872"/>
      <c r="U21" s="873"/>
      <c r="V21" s="873"/>
      <c r="W21" s="870"/>
      <c r="X21" s="870"/>
      <c r="Y21" s="870"/>
      <c r="Z21" s="870"/>
      <c r="AA21" s="870"/>
      <c r="AB21" s="870"/>
      <c r="AC21" s="870"/>
      <c r="AD21" s="870"/>
      <c r="AE21" s="870"/>
      <c r="AF21" s="870"/>
      <c r="AG21" s="870"/>
      <c r="AH21" s="870"/>
      <c r="AI21" s="870"/>
      <c r="AJ21" s="871"/>
      <c r="AK21" s="367"/>
      <c r="AL21" s="367"/>
      <c r="AO21" s="372"/>
      <c r="AP21" s="372"/>
      <c r="AQ21" s="372"/>
      <c r="AR21" s="372"/>
      <c r="AS21" s="372"/>
      <c r="AT21" s="372"/>
      <c r="AU21" s="372"/>
      <c r="AV21" s="367"/>
      <c r="AW21" s="367"/>
      <c r="AX21" s="367"/>
      <c r="AY21" s="367"/>
      <c r="AZ21" s="375"/>
      <c r="BA21" s="375"/>
      <c r="BB21" s="367"/>
      <c r="BC21" s="367"/>
      <c r="BD21" s="367"/>
      <c r="BE21" s="367"/>
      <c r="BF21" s="375"/>
      <c r="BG21" s="375"/>
      <c r="BH21" s="367"/>
      <c r="BJ21" s="367"/>
      <c r="BL21" s="367"/>
      <c r="BM21" s="367"/>
      <c r="BN21" s="367"/>
      <c r="BO21" s="367"/>
      <c r="BP21" s="367"/>
      <c r="BQ21" s="367"/>
      <c r="BR21" s="367"/>
      <c r="BS21" s="367"/>
      <c r="BT21" s="367"/>
      <c r="BU21" s="367"/>
      <c r="BV21" s="367"/>
    </row>
    <row r="22" spans="2:74" s="366" customFormat="1" ht="14.25" customHeight="1" x14ac:dyDescent="0.2">
      <c r="B22" s="860"/>
      <c r="C22" s="861"/>
      <c r="D22" s="861"/>
      <c r="E22" s="861"/>
      <c r="F22" s="861"/>
      <c r="G22" s="861"/>
      <c r="H22" s="861"/>
      <c r="I22" s="861"/>
      <c r="J22" s="861"/>
      <c r="K22" s="861"/>
      <c r="L22" s="861"/>
      <c r="M22" s="861"/>
      <c r="N22" s="861"/>
      <c r="O22" s="861"/>
      <c r="P22" s="861"/>
      <c r="Q22" s="861"/>
      <c r="R22" s="861"/>
      <c r="S22" s="862"/>
      <c r="T22" s="866" t="s">
        <v>216</v>
      </c>
      <c r="U22" s="867"/>
      <c r="V22" s="867"/>
      <c r="W22" s="867"/>
      <c r="X22" s="867"/>
      <c r="Y22" s="867"/>
      <c r="Z22" s="867"/>
      <c r="AA22" s="867"/>
      <c r="AB22" s="867"/>
      <c r="AC22" s="867"/>
      <c r="AD22" s="867"/>
      <c r="AE22" s="867"/>
      <c r="AF22" s="867"/>
      <c r="AG22" s="867"/>
      <c r="AH22" s="867"/>
      <c r="AI22" s="867"/>
      <c r="AJ22" s="874"/>
      <c r="AK22" s="367"/>
      <c r="AL22" s="367"/>
      <c r="AO22" s="372"/>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row>
    <row r="23" spans="2:74" s="366" customFormat="1" ht="14.25" customHeight="1" x14ac:dyDescent="0.2">
      <c r="B23" s="860"/>
      <c r="C23" s="861"/>
      <c r="D23" s="861"/>
      <c r="E23" s="861"/>
      <c r="F23" s="861"/>
      <c r="G23" s="861"/>
      <c r="H23" s="861"/>
      <c r="I23" s="861"/>
      <c r="J23" s="861"/>
      <c r="K23" s="861"/>
      <c r="L23" s="861"/>
      <c r="M23" s="861"/>
      <c r="N23" s="861"/>
      <c r="O23" s="861"/>
      <c r="P23" s="861"/>
      <c r="Q23" s="861"/>
      <c r="R23" s="861"/>
      <c r="S23" s="862"/>
      <c r="T23" s="875"/>
      <c r="U23" s="876"/>
      <c r="V23" s="876"/>
      <c r="W23" s="876"/>
      <c r="X23" s="876"/>
      <c r="Y23" s="876"/>
      <c r="Z23" s="876"/>
      <c r="AA23" s="876"/>
      <c r="AB23" s="876"/>
      <c r="AC23" s="876"/>
      <c r="AD23" s="876"/>
      <c r="AE23" s="876"/>
      <c r="AF23" s="876"/>
      <c r="AG23" s="876"/>
      <c r="AH23" s="876"/>
      <c r="AI23" s="876"/>
      <c r="AJ23" s="877"/>
      <c r="AK23" s="367"/>
      <c r="AL23" s="367"/>
      <c r="AO23" s="372"/>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row>
    <row r="24" spans="2:74" s="366" customFormat="1" ht="14.25" customHeight="1" x14ac:dyDescent="0.2">
      <c r="B24" s="863"/>
      <c r="C24" s="864"/>
      <c r="D24" s="864"/>
      <c r="E24" s="864"/>
      <c r="F24" s="864"/>
      <c r="G24" s="864"/>
      <c r="H24" s="864"/>
      <c r="I24" s="864"/>
      <c r="J24" s="864"/>
      <c r="K24" s="864"/>
      <c r="L24" s="864"/>
      <c r="M24" s="864"/>
      <c r="N24" s="864"/>
      <c r="O24" s="864"/>
      <c r="P24" s="864"/>
      <c r="Q24" s="864"/>
      <c r="R24" s="864"/>
      <c r="S24" s="865"/>
      <c r="T24" s="878"/>
      <c r="U24" s="879"/>
      <c r="V24" s="879"/>
      <c r="W24" s="879"/>
      <c r="X24" s="879"/>
      <c r="Y24" s="879"/>
      <c r="Z24" s="879"/>
      <c r="AA24" s="879"/>
      <c r="AB24" s="879"/>
      <c r="AC24" s="879"/>
      <c r="AD24" s="879"/>
      <c r="AE24" s="879"/>
      <c r="AF24" s="879"/>
      <c r="AG24" s="879"/>
      <c r="AH24" s="879"/>
      <c r="AI24" s="879"/>
      <c r="AJ24" s="880"/>
      <c r="AO24" s="372"/>
      <c r="AP24" s="372"/>
    </row>
    <row r="25" spans="2:74" s="366" customFormat="1" ht="27" customHeight="1" x14ac:dyDescent="0.2">
      <c r="B25" s="881" t="s">
        <v>508</v>
      </c>
      <c r="C25" s="882"/>
      <c r="D25" s="882"/>
      <c r="E25" s="882"/>
      <c r="F25" s="882"/>
      <c r="G25" s="882"/>
      <c r="H25" s="882"/>
      <c r="I25" s="882"/>
      <c r="J25" s="882"/>
      <c r="K25" s="882"/>
      <c r="L25" s="882"/>
      <c r="M25" s="882"/>
      <c r="N25" s="882"/>
      <c r="O25" s="882"/>
      <c r="P25" s="882"/>
      <c r="Q25" s="882"/>
      <c r="R25" s="882"/>
      <c r="S25" s="883"/>
      <c r="T25" s="884"/>
      <c r="U25" s="885"/>
      <c r="V25" s="885"/>
      <c r="W25" s="885"/>
      <c r="X25" s="885"/>
      <c r="Y25" s="885"/>
      <c r="Z25" s="885"/>
      <c r="AA25" s="885"/>
      <c r="AB25" s="885"/>
      <c r="AC25" s="885"/>
      <c r="AD25" s="885"/>
      <c r="AE25" s="885"/>
      <c r="AF25" s="885"/>
      <c r="AG25" s="885"/>
      <c r="AH25" s="885"/>
      <c r="AI25" s="885"/>
      <c r="AJ25" s="886"/>
      <c r="AO25" s="372"/>
      <c r="AP25" s="372"/>
    </row>
    <row r="26" spans="2:74" s="366" customFormat="1" ht="14.25" customHeight="1" x14ac:dyDescent="0.2">
      <c r="B26" s="881" t="s">
        <v>509</v>
      </c>
      <c r="C26" s="882"/>
      <c r="D26" s="882"/>
      <c r="E26" s="882"/>
      <c r="F26" s="882"/>
      <c r="G26" s="882"/>
      <c r="H26" s="882"/>
      <c r="I26" s="882"/>
      <c r="J26" s="882"/>
      <c r="K26" s="882"/>
      <c r="L26" s="882"/>
      <c r="M26" s="882"/>
      <c r="N26" s="882"/>
      <c r="O26" s="882"/>
      <c r="P26" s="882"/>
      <c r="Q26" s="882"/>
      <c r="R26" s="882"/>
      <c r="S26" s="883"/>
      <c r="T26" s="881"/>
      <c r="U26" s="882"/>
      <c r="V26" s="882"/>
      <c r="W26" s="882"/>
      <c r="X26" s="882"/>
      <c r="Y26" s="376" t="s">
        <v>33</v>
      </c>
      <c r="Z26" s="882"/>
      <c r="AA26" s="882"/>
      <c r="AB26" s="882"/>
      <c r="AC26" s="376" t="s">
        <v>510</v>
      </c>
      <c r="AD26" s="882"/>
      <c r="AE26" s="882"/>
      <c r="AF26" s="882"/>
      <c r="AG26" s="376" t="s">
        <v>28</v>
      </c>
      <c r="AH26" s="882"/>
      <c r="AI26" s="882"/>
      <c r="AJ26" s="883"/>
      <c r="AO26" s="372"/>
      <c r="AP26" s="372"/>
    </row>
    <row r="27" spans="2:74" s="366" customFormat="1" ht="14.25" customHeight="1" x14ac:dyDescent="0.2">
      <c r="B27" s="881" t="s">
        <v>511</v>
      </c>
      <c r="C27" s="882"/>
      <c r="D27" s="882"/>
      <c r="E27" s="882"/>
      <c r="F27" s="882"/>
      <c r="G27" s="882"/>
      <c r="H27" s="882"/>
      <c r="I27" s="882"/>
      <c r="J27" s="882"/>
      <c r="K27" s="882"/>
      <c r="L27" s="882"/>
      <c r="M27" s="882"/>
      <c r="N27" s="882"/>
      <c r="O27" s="882"/>
      <c r="P27" s="882"/>
      <c r="Q27" s="882"/>
      <c r="R27" s="882"/>
      <c r="S27" s="883"/>
      <c r="T27" s="881" t="s">
        <v>512</v>
      </c>
      <c r="U27" s="882"/>
      <c r="V27" s="882"/>
      <c r="W27" s="882"/>
      <c r="X27" s="882"/>
      <c r="Y27" s="882"/>
      <c r="Z27" s="882"/>
      <c r="AA27" s="882"/>
      <c r="AB27" s="882"/>
      <c r="AC27" s="882"/>
      <c r="AD27" s="882"/>
      <c r="AE27" s="882"/>
      <c r="AF27" s="882"/>
      <c r="AG27" s="882"/>
      <c r="AH27" s="882"/>
      <c r="AI27" s="882"/>
      <c r="AJ27" s="883"/>
      <c r="AO27" s="372"/>
      <c r="AP27" s="372"/>
    </row>
    <row r="28" spans="2:74" s="366" customFormat="1" ht="14.25" customHeight="1" x14ac:dyDescent="0.2">
      <c r="B28" s="857"/>
      <c r="C28" s="859"/>
      <c r="D28" s="377" t="s">
        <v>513</v>
      </c>
      <c r="E28" s="378"/>
      <c r="F28" s="378"/>
      <c r="G28" s="378"/>
      <c r="H28" s="378"/>
      <c r="I28" s="378"/>
      <c r="J28" s="378"/>
      <c r="K28" s="378"/>
      <c r="L28" s="378"/>
      <c r="M28" s="378"/>
      <c r="N28" s="378"/>
      <c r="O28" s="378"/>
      <c r="P28" s="378"/>
      <c r="Q28" s="379"/>
      <c r="R28" s="379"/>
      <c r="S28" s="380"/>
      <c r="T28" s="381" t="s">
        <v>514</v>
      </c>
      <c r="U28" s="379"/>
      <c r="V28" s="379"/>
      <c r="W28" s="379"/>
      <c r="X28" s="379"/>
      <c r="Y28" s="379"/>
      <c r="Z28" s="379"/>
      <c r="AA28" s="379"/>
      <c r="AB28" s="379"/>
      <c r="AC28" s="379"/>
      <c r="AD28" s="379"/>
      <c r="AE28" s="379"/>
      <c r="AF28" s="379"/>
      <c r="AG28" s="379"/>
      <c r="AH28" s="379"/>
      <c r="AI28" s="379"/>
      <c r="AJ28" s="380"/>
      <c r="AO28" s="372"/>
      <c r="AP28" s="372"/>
    </row>
    <row r="29" spans="2:74" s="366" customFormat="1" ht="14.25" customHeight="1" x14ac:dyDescent="0.2">
      <c r="B29" s="887"/>
      <c r="C29" s="888"/>
      <c r="D29" s="382" t="s">
        <v>515</v>
      </c>
      <c r="E29" s="383"/>
      <c r="F29" s="383"/>
      <c r="G29" s="383"/>
      <c r="H29" s="376"/>
      <c r="I29" s="376"/>
      <c r="J29" s="376"/>
      <c r="K29" s="376"/>
      <c r="L29" s="376"/>
      <c r="M29" s="376"/>
      <c r="N29" s="376"/>
      <c r="O29" s="376"/>
      <c r="P29" s="376"/>
      <c r="Q29" s="376"/>
      <c r="R29" s="379"/>
      <c r="S29" s="380"/>
      <c r="T29" s="889"/>
      <c r="U29" s="890"/>
      <c r="V29" s="890"/>
      <c r="W29" s="890"/>
      <c r="X29" s="890"/>
      <c r="Y29" s="890"/>
      <c r="Z29" s="890"/>
      <c r="AA29" s="890"/>
      <c r="AB29" s="890"/>
      <c r="AC29" s="890"/>
      <c r="AD29" s="890"/>
      <c r="AE29" s="890"/>
      <c r="AF29" s="890"/>
      <c r="AG29" s="890"/>
      <c r="AH29" s="890"/>
      <c r="AI29" s="890"/>
      <c r="AJ29" s="891"/>
      <c r="AO29" s="372"/>
      <c r="AP29" s="372"/>
    </row>
    <row r="30" spans="2:74" s="366" customFormat="1" ht="14.25" customHeight="1" x14ac:dyDescent="0.2">
      <c r="B30" s="887"/>
      <c r="C30" s="888"/>
      <c r="D30" s="382" t="s">
        <v>516</v>
      </c>
      <c r="E30" s="383"/>
      <c r="F30" s="383"/>
      <c r="G30" s="383"/>
      <c r="H30" s="376"/>
      <c r="I30" s="376"/>
      <c r="J30" s="376"/>
      <c r="K30" s="376"/>
      <c r="L30" s="376"/>
      <c r="M30" s="376"/>
      <c r="N30" s="376"/>
      <c r="O30" s="376"/>
      <c r="P30" s="376"/>
      <c r="Q30" s="376"/>
      <c r="R30" s="376"/>
      <c r="S30" s="384"/>
      <c r="T30" s="889"/>
      <c r="U30" s="890"/>
      <c r="V30" s="890"/>
      <c r="W30" s="890"/>
      <c r="X30" s="890"/>
      <c r="Y30" s="890"/>
      <c r="Z30" s="890"/>
      <c r="AA30" s="890"/>
      <c r="AB30" s="890"/>
      <c r="AC30" s="890"/>
      <c r="AD30" s="890"/>
      <c r="AE30" s="890"/>
      <c r="AF30" s="890"/>
      <c r="AG30" s="890"/>
      <c r="AH30" s="890"/>
      <c r="AI30" s="890"/>
      <c r="AJ30" s="891"/>
      <c r="AO30" s="372"/>
      <c r="AP30" s="372"/>
    </row>
    <row r="31" spans="2:74" s="366" customFormat="1" ht="14.25" customHeight="1" x14ac:dyDescent="0.2">
      <c r="B31" s="857"/>
      <c r="C31" s="859"/>
      <c r="D31" s="377" t="s">
        <v>517</v>
      </c>
      <c r="E31" s="378"/>
      <c r="F31" s="378"/>
      <c r="G31" s="378"/>
      <c r="H31" s="378"/>
      <c r="I31" s="378"/>
      <c r="J31" s="378"/>
      <c r="K31" s="378"/>
      <c r="L31" s="378"/>
      <c r="M31" s="378"/>
      <c r="N31" s="378"/>
      <c r="O31" s="378"/>
      <c r="P31" s="378"/>
      <c r="Q31" s="378"/>
      <c r="R31" s="378"/>
      <c r="S31" s="385"/>
      <c r="T31" s="889"/>
      <c r="U31" s="890"/>
      <c r="V31" s="890"/>
      <c r="W31" s="890"/>
      <c r="X31" s="890"/>
      <c r="Y31" s="890"/>
      <c r="Z31" s="890"/>
      <c r="AA31" s="890"/>
      <c r="AB31" s="890"/>
      <c r="AC31" s="890"/>
      <c r="AD31" s="890"/>
      <c r="AE31" s="890"/>
      <c r="AF31" s="890"/>
      <c r="AG31" s="890"/>
      <c r="AH31" s="890"/>
      <c r="AI31" s="890"/>
      <c r="AJ31" s="891"/>
      <c r="AO31" s="372"/>
      <c r="AP31" s="372"/>
    </row>
    <row r="32" spans="2:74" s="366" customFormat="1" ht="14.25" customHeight="1" x14ac:dyDescent="0.2">
      <c r="B32" s="857"/>
      <c r="C32" s="859"/>
      <c r="D32" s="787" t="s">
        <v>518</v>
      </c>
      <c r="E32" s="376"/>
      <c r="F32" s="376"/>
      <c r="G32" s="376"/>
      <c r="H32" s="376"/>
      <c r="I32" s="376"/>
      <c r="J32" s="376"/>
      <c r="K32" s="376"/>
      <c r="L32" s="376"/>
      <c r="M32" s="376"/>
      <c r="N32" s="376"/>
      <c r="O32" s="376"/>
      <c r="P32" s="376"/>
      <c r="Q32" s="376"/>
      <c r="R32" s="379"/>
      <c r="S32" s="380"/>
      <c r="T32" s="889"/>
      <c r="U32" s="890"/>
      <c r="V32" s="890"/>
      <c r="W32" s="890"/>
      <c r="X32" s="890"/>
      <c r="Y32" s="890"/>
      <c r="Z32" s="890"/>
      <c r="AA32" s="890"/>
      <c r="AB32" s="890"/>
      <c r="AC32" s="890"/>
      <c r="AD32" s="890"/>
      <c r="AE32" s="890"/>
      <c r="AF32" s="890"/>
      <c r="AG32" s="890"/>
      <c r="AH32" s="890"/>
      <c r="AI32" s="890"/>
      <c r="AJ32" s="891"/>
      <c r="AO32" s="372"/>
      <c r="AP32" s="372"/>
    </row>
    <row r="33" spans="2:47" s="366" customFormat="1" ht="14.25" customHeight="1" x14ac:dyDescent="0.2">
      <c r="B33" s="857"/>
      <c r="C33" s="859"/>
      <c r="D33" s="787" t="s">
        <v>519</v>
      </c>
      <c r="E33" s="376"/>
      <c r="F33" s="376"/>
      <c r="G33" s="376"/>
      <c r="H33" s="376"/>
      <c r="I33" s="376"/>
      <c r="J33" s="376"/>
      <c r="K33" s="376"/>
      <c r="L33" s="376"/>
      <c r="M33" s="376"/>
      <c r="N33" s="376"/>
      <c r="O33" s="376"/>
      <c r="P33" s="376"/>
      <c r="Q33" s="376"/>
      <c r="R33" s="379"/>
      <c r="S33" s="380"/>
      <c r="T33" s="889"/>
      <c r="U33" s="890"/>
      <c r="V33" s="890"/>
      <c r="W33" s="890"/>
      <c r="X33" s="890"/>
      <c r="Y33" s="890"/>
      <c r="Z33" s="890"/>
      <c r="AA33" s="890"/>
      <c r="AB33" s="890"/>
      <c r="AC33" s="890"/>
      <c r="AD33" s="890"/>
      <c r="AE33" s="890"/>
      <c r="AF33" s="890"/>
      <c r="AG33" s="890"/>
      <c r="AH33" s="890"/>
      <c r="AI33" s="890"/>
      <c r="AJ33" s="891"/>
      <c r="AO33" s="372"/>
      <c r="AP33" s="372"/>
    </row>
    <row r="34" spans="2:47" s="366" customFormat="1" ht="14.25" customHeight="1" x14ac:dyDescent="0.2">
      <c r="B34" s="857"/>
      <c r="C34" s="859"/>
      <c r="D34" s="377" t="s">
        <v>520</v>
      </c>
      <c r="E34" s="378"/>
      <c r="F34" s="378"/>
      <c r="G34" s="378"/>
      <c r="H34" s="378"/>
      <c r="I34" s="378"/>
      <c r="J34" s="378"/>
      <c r="K34" s="378"/>
      <c r="L34" s="378"/>
      <c r="M34" s="378"/>
      <c r="N34" s="378"/>
      <c r="O34" s="378"/>
      <c r="P34" s="378"/>
      <c r="Q34" s="378"/>
      <c r="R34" s="379"/>
      <c r="S34" s="380"/>
      <c r="T34" s="889"/>
      <c r="U34" s="890"/>
      <c r="V34" s="890"/>
      <c r="W34" s="890"/>
      <c r="X34" s="890"/>
      <c r="Y34" s="890"/>
      <c r="Z34" s="890"/>
      <c r="AA34" s="890"/>
      <c r="AB34" s="890"/>
      <c r="AC34" s="890"/>
      <c r="AD34" s="890"/>
      <c r="AE34" s="890"/>
      <c r="AF34" s="890"/>
      <c r="AG34" s="890"/>
      <c r="AH34" s="890"/>
      <c r="AI34" s="890"/>
      <c r="AJ34" s="891"/>
      <c r="AO34" s="372"/>
      <c r="AP34" s="372"/>
    </row>
    <row r="35" spans="2:47" s="366" customFormat="1" ht="14.25" customHeight="1" x14ac:dyDescent="0.2">
      <c r="B35" s="863"/>
      <c r="C35" s="865"/>
      <c r="D35" s="377" t="s">
        <v>521</v>
      </c>
      <c r="E35" s="378"/>
      <c r="F35" s="378"/>
      <c r="G35" s="378"/>
      <c r="H35" s="378"/>
      <c r="I35" s="378"/>
      <c r="J35" s="378"/>
      <c r="K35" s="378"/>
      <c r="L35" s="378"/>
      <c r="M35" s="378"/>
      <c r="N35" s="378"/>
      <c r="O35" s="378"/>
      <c r="P35" s="378"/>
      <c r="Q35" s="378"/>
      <c r="R35" s="386"/>
      <c r="S35" s="387"/>
      <c r="T35" s="889"/>
      <c r="U35" s="890"/>
      <c r="V35" s="890"/>
      <c r="W35" s="890"/>
      <c r="X35" s="890"/>
      <c r="Y35" s="890"/>
      <c r="Z35" s="890"/>
      <c r="AA35" s="890"/>
      <c r="AB35" s="890"/>
      <c r="AC35" s="890"/>
      <c r="AD35" s="890"/>
      <c r="AE35" s="890"/>
      <c r="AF35" s="890"/>
      <c r="AG35" s="890"/>
      <c r="AH35" s="890"/>
      <c r="AI35" s="890"/>
      <c r="AJ35" s="891"/>
      <c r="AO35" s="372"/>
      <c r="AP35" s="372"/>
    </row>
    <row r="36" spans="2:47" s="366" customFormat="1" ht="14.25" customHeight="1" x14ac:dyDescent="0.2">
      <c r="B36" s="857"/>
      <c r="C36" s="859"/>
      <c r="D36" s="388" t="s">
        <v>522</v>
      </c>
      <c r="E36" s="376"/>
      <c r="F36" s="376"/>
      <c r="G36" s="376"/>
      <c r="H36" s="376"/>
      <c r="I36" s="376"/>
      <c r="J36" s="376"/>
      <c r="K36" s="376"/>
      <c r="L36" s="376"/>
      <c r="M36" s="376"/>
      <c r="N36" s="376"/>
      <c r="O36" s="376"/>
      <c r="P36" s="376"/>
      <c r="Q36" s="376"/>
      <c r="R36" s="379"/>
      <c r="S36" s="380"/>
      <c r="T36" s="889"/>
      <c r="U36" s="890"/>
      <c r="V36" s="890"/>
      <c r="W36" s="890"/>
      <c r="X36" s="890"/>
      <c r="Y36" s="890"/>
      <c r="Z36" s="890"/>
      <c r="AA36" s="890"/>
      <c r="AB36" s="890"/>
      <c r="AC36" s="890"/>
      <c r="AD36" s="890"/>
      <c r="AE36" s="890"/>
      <c r="AF36" s="890"/>
      <c r="AG36" s="890"/>
      <c r="AH36" s="890"/>
      <c r="AI36" s="890"/>
      <c r="AJ36" s="891"/>
      <c r="AO36" s="372"/>
      <c r="AP36" s="372"/>
    </row>
    <row r="37" spans="2:47" s="366" customFormat="1" ht="14.25" customHeight="1" x14ac:dyDescent="0.2">
      <c r="B37" s="857"/>
      <c r="C37" s="859"/>
      <c r="D37" s="378" t="s">
        <v>523</v>
      </c>
      <c r="E37" s="376"/>
      <c r="F37" s="376"/>
      <c r="G37" s="376"/>
      <c r="H37" s="376"/>
      <c r="I37" s="376"/>
      <c r="J37" s="376"/>
      <c r="K37" s="376"/>
      <c r="L37" s="376"/>
      <c r="M37" s="376"/>
      <c r="N37" s="376"/>
      <c r="O37" s="376"/>
      <c r="P37" s="376"/>
      <c r="Q37" s="376"/>
      <c r="R37" s="379"/>
      <c r="S37" s="380"/>
      <c r="T37" s="889"/>
      <c r="U37" s="890"/>
      <c r="V37" s="890"/>
      <c r="W37" s="890"/>
      <c r="X37" s="890"/>
      <c r="Y37" s="890"/>
      <c r="Z37" s="890"/>
      <c r="AA37" s="890"/>
      <c r="AB37" s="890"/>
      <c r="AC37" s="890"/>
      <c r="AD37" s="890"/>
      <c r="AE37" s="890"/>
      <c r="AF37" s="890"/>
      <c r="AG37" s="890"/>
      <c r="AH37" s="890"/>
      <c r="AI37" s="890"/>
      <c r="AJ37" s="891"/>
      <c r="AO37" s="372"/>
      <c r="AP37" s="372"/>
    </row>
    <row r="38" spans="2:47" s="366" customFormat="1" ht="14.25" customHeight="1" x14ac:dyDescent="0.2">
      <c r="B38" s="857"/>
      <c r="C38" s="859"/>
      <c r="D38" s="892" t="s">
        <v>524</v>
      </c>
      <c r="E38" s="893"/>
      <c r="F38" s="893"/>
      <c r="G38" s="893"/>
      <c r="H38" s="893"/>
      <c r="I38" s="893"/>
      <c r="J38" s="893"/>
      <c r="K38" s="893"/>
      <c r="L38" s="893"/>
      <c r="M38" s="893"/>
      <c r="N38" s="893"/>
      <c r="O38" s="893"/>
      <c r="P38" s="893"/>
      <c r="Q38" s="893"/>
      <c r="R38" s="893"/>
      <c r="S38" s="894"/>
      <c r="T38" s="889"/>
      <c r="U38" s="890"/>
      <c r="V38" s="890"/>
      <c r="W38" s="890"/>
      <c r="X38" s="890"/>
      <c r="Y38" s="890"/>
      <c r="Z38" s="890"/>
      <c r="AA38" s="890"/>
      <c r="AB38" s="890"/>
      <c r="AC38" s="890"/>
      <c r="AD38" s="890"/>
      <c r="AE38" s="890"/>
      <c r="AF38" s="890"/>
      <c r="AG38" s="890"/>
      <c r="AH38" s="890"/>
      <c r="AI38" s="890"/>
      <c r="AJ38" s="891"/>
      <c r="AO38" s="372"/>
      <c r="AP38" s="372"/>
    </row>
    <row r="39" spans="2:47" s="366" customFormat="1" ht="14.25" customHeight="1" x14ac:dyDescent="0.2">
      <c r="B39" s="857"/>
      <c r="C39" s="859"/>
      <c r="D39" s="388" t="s">
        <v>525</v>
      </c>
      <c r="E39" s="376"/>
      <c r="F39" s="376"/>
      <c r="G39" s="376"/>
      <c r="H39" s="376"/>
      <c r="I39" s="376"/>
      <c r="J39" s="376"/>
      <c r="K39" s="376"/>
      <c r="L39" s="376"/>
      <c r="M39" s="376"/>
      <c r="N39" s="376"/>
      <c r="O39" s="376"/>
      <c r="P39" s="376"/>
      <c r="Q39" s="376"/>
      <c r="R39" s="376"/>
      <c r="S39" s="384"/>
      <c r="T39" s="889"/>
      <c r="U39" s="890"/>
      <c r="V39" s="890"/>
      <c r="W39" s="890"/>
      <c r="X39" s="890"/>
      <c r="Y39" s="890"/>
      <c r="Z39" s="890"/>
      <c r="AA39" s="890"/>
      <c r="AB39" s="890"/>
      <c r="AC39" s="890"/>
      <c r="AD39" s="890"/>
      <c r="AE39" s="890"/>
      <c r="AF39" s="890"/>
      <c r="AG39" s="890"/>
      <c r="AH39" s="890"/>
      <c r="AI39" s="890"/>
      <c r="AJ39" s="891"/>
      <c r="AO39" s="372"/>
      <c r="AP39" s="372"/>
    </row>
    <row r="40" spans="2:47" s="366" customFormat="1" ht="14.25" customHeight="1" x14ac:dyDescent="0.2">
      <c r="B40" s="857"/>
      <c r="C40" s="859"/>
      <c r="D40" s="377" t="s">
        <v>526</v>
      </c>
      <c r="E40" s="378"/>
      <c r="F40" s="378"/>
      <c r="G40" s="378"/>
      <c r="H40" s="378"/>
      <c r="I40" s="378"/>
      <c r="J40" s="378"/>
      <c r="K40" s="378"/>
      <c r="L40" s="378"/>
      <c r="M40" s="378"/>
      <c r="N40" s="378"/>
      <c r="O40" s="378"/>
      <c r="P40" s="378"/>
      <c r="Q40" s="378"/>
      <c r="R40" s="379"/>
      <c r="S40" s="380"/>
      <c r="T40" s="889"/>
      <c r="U40" s="890"/>
      <c r="V40" s="890"/>
      <c r="W40" s="890"/>
      <c r="X40" s="890"/>
      <c r="Y40" s="890"/>
      <c r="Z40" s="890"/>
      <c r="AA40" s="890"/>
      <c r="AB40" s="890"/>
      <c r="AC40" s="890"/>
      <c r="AD40" s="890"/>
      <c r="AE40" s="890"/>
      <c r="AF40" s="890"/>
      <c r="AG40" s="890"/>
      <c r="AH40" s="890"/>
      <c r="AI40" s="890"/>
      <c r="AJ40" s="891"/>
      <c r="AO40" s="372"/>
      <c r="AP40" s="372"/>
    </row>
    <row r="41" spans="2:47" s="366" customFormat="1" ht="14.25" customHeight="1" x14ac:dyDescent="0.2">
      <c r="B41" s="863"/>
      <c r="C41" s="865"/>
      <c r="D41" s="389" t="s">
        <v>527</v>
      </c>
      <c r="E41" s="386"/>
      <c r="F41" s="386"/>
      <c r="G41" s="386"/>
      <c r="H41" s="386"/>
      <c r="I41" s="386"/>
      <c r="J41" s="386"/>
      <c r="K41" s="386"/>
      <c r="L41" s="386"/>
      <c r="M41" s="386"/>
      <c r="N41" s="386"/>
      <c r="O41" s="386"/>
      <c r="P41" s="386"/>
      <c r="Q41" s="386"/>
      <c r="R41" s="386"/>
      <c r="S41" s="387"/>
      <c r="T41" s="889"/>
      <c r="U41" s="890"/>
      <c r="V41" s="890"/>
      <c r="W41" s="890"/>
      <c r="X41" s="890"/>
      <c r="Y41" s="890"/>
      <c r="Z41" s="890"/>
      <c r="AA41" s="890"/>
      <c r="AB41" s="890"/>
      <c r="AC41" s="890"/>
      <c r="AD41" s="890"/>
      <c r="AE41" s="890"/>
      <c r="AF41" s="890"/>
      <c r="AG41" s="890"/>
      <c r="AH41" s="890"/>
      <c r="AI41" s="890"/>
      <c r="AJ41" s="891"/>
      <c r="AO41" s="372"/>
      <c r="AP41" s="372"/>
    </row>
    <row r="42" spans="2:47" s="366" customFormat="1" ht="14.25" customHeight="1" x14ac:dyDescent="0.2">
      <c r="B42" s="857"/>
      <c r="C42" s="859"/>
      <c r="D42" s="892" t="s">
        <v>528</v>
      </c>
      <c r="E42" s="893"/>
      <c r="F42" s="893"/>
      <c r="G42" s="893"/>
      <c r="H42" s="893"/>
      <c r="I42" s="893"/>
      <c r="J42" s="893"/>
      <c r="K42" s="893"/>
      <c r="L42" s="893"/>
      <c r="M42" s="893"/>
      <c r="N42" s="893"/>
      <c r="O42" s="893"/>
      <c r="P42" s="893"/>
      <c r="Q42" s="893"/>
      <c r="R42" s="893"/>
      <c r="S42" s="894"/>
      <c r="T42" s="381" t="s">
        <v>529</v>
      </c>
      <c r="U42" s="379"/>
      <c r="V42" s="379"/>
      <c r="W42" s="379"/>
      <c r="X42" s="379"/>
      <c r="Y42" s="379"/>
      <c r="Z42" s="379"/>
      <c r="AA42" s="379"/>
      <c r="AB42" s="379"/>
      <c r="AC42" s="379"/>
      <c r="AD42" s="379"/>
      <c r="AE42" s="379"/>
      <c r="AF42" s="379"/>
      <c r="AG42" s="379"/>
      <c r="AH42" s="379"/>
      <c r="AI42" s="379"/>
      <c r="AJ42" s="380"/>
      <c r="AO42" s="372"/>
      <c r="AP42" s="372"/>
    </row>
    <row r="43" spans="2:47" s="366" customFormat="1" ht="14.25" customHeight="1" x14ac:dyDescent="0.2">
      <c r="B43" s="857"/>
      <c r="C43" s="859"/>
      <c r="D43" s="389" t="s">
        <v>160</v>
      </c>
      <c r="E43" s="386"/>
      <c r="F43" s="386"/>
      <c r="G43" s="386"/>
      <c r="H43" s="386"/>
      <c r="I43" s="386"/>
      <c r="J43" s="386"/>
      <c r="K43" s="386"/>
      <c r="L43" s="386"/>
      <c r="M43" s="386"/>
      <c r="N43" s="386"/>
      <c r="O43" s="386"/>
      <c r="P43" s="386"/>
      <c r="Q43" s="386"/>
      <c r="R43" s="386"/>
      <c r="S43" s="387"/>
      <c r="T43" s="889"/>
      <c r="U43" s="890"/>
      <c r="V43" s="890"/>
      <c r="W43" s="890"/>
      <c r="X43" s="890"/>
      <c r="Y43" s="890"/>
      <c r="Z43" s="890"/>
      <c r="AA43" s="890"/>
      <c r="AB43" s="890"/>
      <c r="AC43" s="890"/>
      <c r="AD43" s="890"/>
      <c r="AE43" s="890"/>
      <c r="AF43" s="890"/>
      <c r="AG43" s="890"/>
      <c r="AH43" s="890"/>
      <c r="AI43" s="890"/>
      <c r="AJ43" s="891"/>
      <c r="AO43" s="372"/>
      <c r="AP43" s="372"/>
    </row>
    <row r="44" spans="2:47" s="366" customFormat="1" ht="14.25" customHeight="1" x14ac:dyDescent="0.2">
      <c r="B44" s="857"/>
      <c r="C44" s="859"/>
      <c r="D44" s="388" t="s">
        <v>530</v>
      </c>
      <c r="E44" s="376"/>
      <c r="F44" s="376"/>
      <c r="G44" s="376"/>
      <c r="H44" s="376"/>
      <c r="I44" s="376"/>
      <c r="J44" s="376"/>
      <c r="K44" s="376"/>
      <c r="L44" s="376"/>
      <c r="M44" s="376"/>
      <c r="N44" s="376"/>
      <c r="O44" s="376"/>
      <c r="P44" s="376"/>
      <c r="Q44" s="376"/>
      <c r="R44" s="376"/>
      <c r="S44" s="384"/>
      <c r="T44" s="889"/>
      <c r="U44" s="890"/>
      <c r="V44" s="890"/>
      <c r="W44" s="890"/>
      <c r="X44" s="890"/>
      <c r="Y44" s="890"/>
      <c r="Z44" s="890"/>
      <c r="AA44" s="890"/>
      <c r="AB44" s="890"/>
      <c r="AC44" s="890"/>
      <c r="AD44" s="890"/>
      <c r="AE44" s="890"/>
      <c r="AF44" s="890"/>
      <c r="AG44" s="890"/>
      <c r="AH44" s="890"/>
      <c r="AI44" s="890"/>
      <c r="AJ44" s="891"/>
      <c r="AO44" s="372"/>
      <c r="AP44" s="372"/>
    </row>
    <row r="45" spans="2:47" s="366" customFormat="1" ht="14.25" customHeight="1" x14ac:dyDescent="0.2">
      <c r="B45" s="857"/>
      <c r="C45" s="859"/>
      <c r="D45" s="389" t="s">
        <v>531</v>
      </c>
      <c r="E45" s="386"/>
      <c r="F45" s="386"/>
      <c r="G45" s="386"/>
      <c r="H45" s="386"/>
      <c r="I45" s="386"/>
      <c r="J45" s="386"/>
      <c r="K45" s="386"/>
      <c r="L45" s="386"/>
      <c r="M45" s="386"/>
      <c r="N45" s="386"/>
      <c r="O45" s="386"/>
      <c r="P45" s="386"/>
      <c r="Q45" s="386"/>
      <c r="R45" s="378"/>
      <c r="S45" s="385"/>
      <c r="T45" s="889"/>
      <c r="U45" s="890"/>
      <c r="V45" s="890"/>
      <c r="W45" s="890"/>
      <c r="X45" s="890"/>
      <c r="Y45" s="890"/>
      <c r="Z45" s="890"/>
      <c r="AA45" s="890"/>
      <c r="AB45" s="890"/>
      <c r="AC45" s="890"/>
      <c r="AD45" s="890"/>
      <c r="AE45" s="890"/>
      <c r="AF45" s="890"/>
      <c r="AG45" s="890"/>
      <c r="AH45" s="890"/>
      <c r="AI45" s="890"/>
      <c r="AJ45" s="891"/>
      <c r="AO45" s="372"/>
      <c r="AP45" s="372"/>
    </row>
    <row r="46" spans="2:47" s="366" customFormat="1" ht="14.25" customHeight="1" x14ac:dyDescent="0.2">
      <c r="B46" s="857"/>
      <c r="C46" s="859"/>
      <c r="D46" s="388" t="s">
        <v>532</v>
      </c>
      <c r="E46" s="376"/>
      <c r="F46" s="376"/>
      <c r="G46" s="376"/>
      <c r="H46" s="376"/>
      <c r="I46" s="376"/>
      <c r="J46" s="376"/>
      <c r="K46" s="376"/>
      <c r="L46" s="376"/>
      <c r="M46" s="376"/>
      <c r="N46" s="376"/>
      <c r="O46" s="376"/>
      <c r="P46" s="376"/>
      <c r="Q46" s="376"/>
      <c r="R46" s="376"/>
      <c r="S46" s="384"/>
      <c r="T46" s="889"/>
      <c r="U46" s="890"/>
      <c r="V46" s="890"/>
      <c r="W46" s="890"/>
      <c r="X46" s="890"/>
      <c r="Y46" s="890"/>
      <c r="Z46" s="890"/>
      <c r="AA46" s="890"/>
      <c r="AB46" s="890"/>
      <c r="AC46" s="890"/>
      <c r="AD46" s="890"/>
      <c r="AE46" s="890"/>
      <c r="AF46" s="890"/>
      <c r="AG46" s="890"/>
      <c r="AH46" s="890"/>
      <c r="AI46" s="890"/>
      <c r="AJ46" s="891"/>
      <c r="AO46" s="372"/>
      <c r="AP46" s="372"/>
      <c r="AU46" s="390" t="s">
        <v>533</v>
      </c>
    </row>
    <row r="47" spans="2:47" s="366" customFormat="1" ht="14.25" customHeight="1" x14ac:dyDescent="0.2">
      <c r="B47" s="857"/>
      <c r="C47" s="859"/>
      <c r="D47" s="377" t="s">
        <v>534</v>
      </c>
      <c r="E47" s="378"/>
      <c r="F47" s="378"/>
      <c r="G47" s="378"/>
      <c r="H47" s="378"/>
      <c r="I47" s="378"/>
      <c r="J47" s="378"/>
      <c r="K47" s="378"/>
      <c r="L47" s="378"/>
      <c r="M47" s="378"/>
      <c r="N47" s="378"/>
      <c r="O47" s="378"/>
      <c r="P47" s="378"/>
      <c r="Q47" s="378"/>
      <c r="R47" s="379"/>
      <c r="S47" s="380"/>
      <c r="T47" s="889"/>
      <c r="U47" s="890"/>
      <c r="V47" s="890"/>
      <c r="W47" s="890"/>
      <c r="X47" s="890"/>
      <c r="Y47" s="890"/>
      <c r="Z47" s="890"/>
      <c r="AA47" s="890"/>
      <c r="AB47" s="890"/>
      <c r="AC47" s="890"/>
      <c r="AD47" s="890"/>
      <c r="AE47" s="890"/>
      <c r="AF47" s="890"/>
      <c r="AG47" s="890"/>
      <c r="AH47" s="890"/>
      <c r="AI47" s="890"/>
      <c r="AJ47" s="891"/>
      <c r="AO47" s="372"/>
      <c r="AP47" s="372"/>
    </row>
    <row r="48" spans="2:47" s="366" customFormat="1" ht="14.25" customHeight="1" x14ac:dyDescent="0.2">
      <c r="B48" s="860"/>
      <c r="C48" s="862"/>
      <c r="D48" s="377" t="s">
        <v>535</v>
      </c>
      <c r="E48" s="378"/>
      <c r="F48" s="378"/>
      <c r="G48" s="378"/>
      <c r="H48" s="378"/>
      <c r="I48" s="378"/>
      <c r="J48" s="378"/>
      <c r="K48" s="378"/>
      <c r="L48" s="378"/>
      <c r="M48" s="378"/>
      <c r="N48" s="378"/>
      <c r="O48" s="378"/>
      <c r="P48" s="378"/>
      <c r="Q48" s="378"/>
      <c r="R48" s="378"/>
      <c r="S48" s="385"/>
      <c r="T48" s="889"/>
      <c r="U48" s="890"/>
      <c r="V48" s="890"/>
      <c r="W48" s="890"/>
      <c r="X48" s="890"/>
      <c r="Y48" s="890"/>
      <c r="Z48" s="890"/>
      <c r="AA48" s="890"/>
      <c r="AB48" s="890"/>
      <c r="AC48" s="890"/>
      <c r="AD48" s="890"/>
      <c r="AE48" s="890"/>
      <c r="AF48" s="890"/>
      <c r="AG48" s="890"/>
      <c r="AH48" s="890"/>
      <c r="AI48" s="890"/>
      <c r="AJ48" s="891"/>
      <c r="AO48" s="372"/>
      <c r="AP48" s="372"/>
    </row>
    <row r="49" spans="2:74" s="366" customFormat="1" ht="14.25" customHeight="1" x14ac:dyDescent="0.2">
      <c r="B49" s="863"/>
      <c r="C49" s="865"/>
      <c r="D49" s="389" t="s">
        <v>536</v>
      </c>
      <c r="E49" s="386"/>
      <c r="F49" s="386"/>
      <c r="G49" s="386"/>
      <c r="H49" s="386"/>
      <c r="I49" s="386"/>
      <c r="J49" s="386"/>
      <c r="K49" s="386"/>
      <c r="L49" s="386"/>
      <c r="M49" s="386"/>
      <c r="N49" s="386"/>
      <c r="O49" s="386"/>
      <c r="P49" s="386"/>
      <c r="Q49" s="386"/>
      <c r="R49" s="386"/>
      <c r="S49" s="387"/>
      <c r="T49" s="889"/>
      <c r="U49" s="890"/>
      <c r="V49" s="890"/>
      <c r="W49" s="890"/>
      <c r="X49" s="890"/>
      <c r="Y49" s="890"/>
      <c r="Z49" s="890"/>
      <c r="AA49" s="890"/>
      <c r="AB49" s="890"/>
      <c r="AC49" s="890"/>
      <c r="AD49" s="890"/>
      <c r="AE49" s="890"/>
      <c r="AF49" s="890"/>
      <c r="AG49" s="890"/>
      <c r="AH49" s="890"/>
      <c r="AI49" s="890"/>
      <c r="AJ49" s="891"/>
      <c r="AO49" s="372"/>
      <c r="AP49" s="372"/>
    </row>
    <row r="50" spans="2:74" s="366" customFormat="1" ht="14.25" customHeight="1" x14ac:dyDescent="0.2">
      <c r="B50" s="857"/>
      <c r="C50" s="859"/>
      <c r="D50" s="388" t="s">
        <v>537</v>
      </c>
      <c r="E50" s="376"/>
      <c r="F50" s="376"/>
      <c r="G50" s="376"/>
      <c r="H50" s="376"/>
      <c r="I50" s="376"/>
      <c r="J50" s="376"/>
      <c r="K50" s="376"/>
      <c r="L50" s="376"/>
      <c r="M50" s="376"/>
      <c r="N50" s="376"/>
      <c r="O50" s="376"/>
      <c r="P50" s="376"/>
      <c r="Q50" s="376"/>
      <c r="R50" s="376"/>
      <c r="S50" s="384"/>
      <c r="T50" s="889"/>
      <c r="U50" s="890"/>
      <c r="V50" s="890"/>
      <c r="W50" s="890"/>
      <c r="X50" s="890"/>
      <c r="Y50" s="890"/>
      <c r="Z50" s="890"/>
      <c r="AA50" s="890"/>
      <c r="AB50" s="890"/>
      <c r="AC50" s="890"/>
      <c r="AD50" s="890"/>
      <c r="AE50" s="890"/>
      <c r="AF50" s="890"/>
      <c r="AG50" s="890"/>
      <c r="AH50" s="890"/>
      <c r="AI50" s="890"/>
      <c r="AJ50" s="891"/>
      <c r="AO50" s="372"/>
      <c r="AP50" s="372"/>
    </row>
    <row r="51" spans="2:74" s="366" customFormat="1" ht="14.25" customHeight="1" x14ac:dyDescent="0.2">
      <c r="B51" s="857"/>
      <c r="C51" s="859"/>
      <c r="D51" s="377" t="s">
        <v>538</v>
      </c>
      <c r="E51" s="378"/>
      <c r="F51" s="378"/>
      <c r="G51" s="378"/>
      <c r="H51" s="378"/>
      <c r="I51" s="378"/>
      <c r="J51" s="378"/>
      <c r="K51" s="378"/>
      <c r="L51" s="378"/>
      <c r="M51" s="378"/>
      <c r="N51" s="378"/>
      <c r="O51" s="378"/>
      <c r="P51" s="378"/>
      <c r="Q51" s="378"/>
      <c r="R51" s="379"/>
      <c r="S51" s="380"/>
      <c r="T51" s="889"/>
      <c r="U51" s="890"/>
      <c r="V51" s="890"/>
      <c r="W51" s="890"/>
      <c r="X51" s="890"/>
      <c r="Y51" s="890"/>
      <c r="Z51" s="890"/>
      <c r="AA51" s="890"/>
      <c r="AB51" s="890"/>
      <c r="AC51" s="890"/>
      <c r="AD51" s="890"/>
      <c r="AE51" s="890"/>
      <c r="AF51" s="890"/>
      <c r="AG51" s="890"/>
      <c r="AH51" s="890"/>
      <c r="AI51" s="890"/>
      <c r="AJ51" s="891"/>
      <c r="AO51" s="372"/>
      <c r="AP51" s="372"/>
    </row>
    <row r="52" spans="2:74" s="366" customFormat="1" ht="14.25" customHeight="1" x14ac:dyDescent="0.2">
      <c r="B52" s="863"/>
      <c r="C52" s="865"/>
      <c r="D52" s="389" t="s">
        <v>539</v>
      </c>
      <c r="E52" s="386"/>
      <c r="F52" s="386"/>
      <c r="G52" s="386"/>
      <c r="H52" s="386"/>
      <c r="I52" s="386"/>
      <c r="J52" s="386"/>
      <c r="K52" s="386"/>
      <c r="L52" s="386"/>
      <c r="M52" s="386"/>
      <c r="N52" s="386"/>
      <c r="O52" s="386"/>
      <c r="P52" s="386"/>
      <c r="Q52" s="386"/>
      <c r="R52" s="386"/>
      <c r="S52" s="387"/>
      <c r="T52" s="889"/>
      <c r="U52" s="890"/>
      <c r="V52" s="890"/>
      <c r="W52" s="890"/>
      <c r="X52" s="890"/>
      <c r="Y52" s="890"/>
      <c r="Z52" s="890"/>
      <c r="AA52" s="890"/>
      <c r="AB52" s="890"/>
      <c r="AC52" s="890"/>
      <c r="AD52" s="890"/>
      <c r="AE52" s="890"/>
      <c r="AF52" s="890"/>
      <c r="AG52" s="890"/>
      <c r="AH52" s="890"/>
      <c r="AI52" s="890"/>
      <c r="AJ52" s="891"/>
      <c r="AO52" s="372"/>
      <c r="AP52" s="372"/>
    </row>
    <row r="53" spans="2:74" s="366" customFormat="1" ht="14.25" customHeight="1" x14ac:dyDescent="0.2">
      <c r="B53" s="857"/>
      <c r="C53" s="859"/>
      <c r="D53" s="388" t="s">
        <v>540</v>
      </c>
      <c r="E53" s="376"/>
      <c r="F53" s="376"/>
      <c r="G53" s="376"/>
      <c r="H53" s="376"/>
      <c r="I53" s="376"/>
      <c r="J53" s="376"/>
      <c r="K53" s="376"/>
      <c r="L53" s="376"/>
      <c r="M53" s="376"/>
      <c r="N53" s="376"/>
      <c r="O53" s="376"/>
      <c r="P53" s="376"/>
      <c r="Q53" s="376"/>
      <c r="R53" s="376"/>
      <c r="S53" s="384"/>
      <c r="T53" s="889"/>
      <c r="U53" s="890"/>
      <c r="V53" s="890"/>
      <c r="W53" s="890"/>
      <c r="X53" s="890"/>
      <c r="Y53" s="890"/>
      <c r="Z53" s="890"/>
      <c r="AA53" s="890"/>
      <c r="AB53" s="890"/>
      <c r="AC53" s="890"/>
      <c r="AD53" s="890"/>
      <c r="AE53" s="890"/>
      <c r="AF53" s="890"/>
      <c r="AG53" s="890"/>
      <c r="AH53" s="890"/>
      <c r="AI53" s="890"/>
      <c r="AJ53" s="891"/>
      <c r="AO53" s="372"/>
      <c r="AP53" s="372"/>
    </row>
    <row r="54" spans="2:74" s="366" customFormat="1" ht="14.25" customHeight="1" x14ac:dyDescent="0.2">
      <c r="B54" s="857"/>
      <c r="C54" s="859"/>
      <c r="D54" s="389" t="s">
        <v>541</v>
      </c>
      <c r="E54" s="386"/>
      <c r="F54" s="386"/>
      <c r="G54" s="386"/>
      <c r="H54" s="386"/>
      <c r="I54" s="386"/>
      <c r="J54" s="386"/>
      <c r="K54" s="386"/>
      <c r="L54" s="386"/>
      <c r="M54" s="386"/>
      <c r="N54" s="386"/>
      <c r="O54" s="386"/>
      <c r="P54" s="386"/>
      <c r="Q54" s="386"/>
      <c r="R54" s="376"/>
      <c r="S54" s="384"/>
      <c r="T54" s="899"/>
      <c r="U54" s="870"/>
      <c r="V54" s="870"/>
      <c r="W54" s="870"/>
      <c r="X54" s="870"/>
      <c r="Y54" s="870"/>
      <c r="Z54" s="870"/>
      <c r="AA54" s="870"/>
      <c r="AB54" s="870"/>
      <c r="AC54" s="870"/>
      <c r="AD54" s="870"/>
      <c r="AE54" s="870"/>
      <c r="AF54" s="870"/>
      <c r="AG54" s="870"/>
      <c r="AH54" s="870"/>
      <c r="AI54" s="870"/>
      <c r="AJ54" s="871"/>
      <c r="AO54" s="372"/>
      <c r="AP54" s="372"/>
    </row>
    <row r="55" spans="2:74" s="366" customFormat="1" ht="13.65" customHeight="1" x14ac:dyDescent="0.2">
      <c r="B55" s="391" t="s">
        <v>133</v>
      </c>
      <c r="C55" s="391"/>
      <c r="D55" s="895" t="s">
        <v>542</v>
      </c>
      <c r="E55" s="897" t="s">
        <v>543</v>
      </c>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O55" s="372"/>
      <c r="AP55" s="372"/>
    </row>
    <row r="56" spans="2:74" s="366" customFormat="1" ht="14.25" customHeight="1" x14ac:dyDescent="0.2">
      <c r="B56" s="392"/>
      <c r="C56" s="378"/>
      <c r="D56" s="896"/>
      <c r="E56" s="898"/>
      <c r="F56" s="898"/>
      <c r="G56" s="898"/>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O56" s="372"/>
      <c r="AP56" s="372"/>
    </row>
    <row r="57" spans="2:74" s="366" customFormat="1" ht="14.25" customHeight="1" x14ac:dyDescent="0.2">
      <c r="B57" s="378"/>
      <c r="C57" s="378"/>
      <c r="D57" s="896"/>
      <c r="E57" s="898"/>
      <c r="F57" s="898"/>
      <c r="G57" s="898"/>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O57" s="372"/>
      <c r="AP57" s="372"/>
    </row>
    <row r="58" spans="2:74" s="366" customFormat="1" ht="14.25" customHeight="1" x14ac:dyDescent="0.2">
      <c r="B58" s="378"/>
      <c r="C58" s="378"/>
      <c r="D58" s="896"/>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O58" s="372"/>
      <c r="AP58" s="372"/>
    </row>
    <row r="59" spans="2:74" s="366" customFormat="1" ht="14.25" customHeight="1" x14ac:dyDescent="0.2">
      <c r="B59" s="378"/>
      <c r="C59" s="378"/>
      <c r="D59" s="896"/>
      <c r="E59" s="898"/>
      <c r="F59" s="898"/>
      <c r="G59" s="898"/>
      <c r="H59" s="898"/>
      <c r="I59" s="898"/>
      <c r="J59" s="898"/>
      <c r="K59" s="898"/>
      <c r="L59" s="898"/>
      <c r="M59" s="898"/>
      <c r="N59" s="898"/>
      <c r="O59" s="898"/>
      <c r="P59" s="898"/>
      <c r="Q59" s="898"/>
      <c r="R59" s="898"/>
      <c r="S59" s="898"/>
      <c r="T59" s="898"/>
      <c r="U59" s="898"/>
      <c r="V59" s="898"/>
      <c r="W59" s="898"/>
      <c r="X59" s="898"/>
      <c r="Y59" s="898"/>
      <c r="Z59" s="898"/>
      <c r="AA59" s="898"/>
      <c r="AB59" s="898"/>
      <c r="AC59" s="898"/>
      <c r="AD59" s="898"/>
      <c r="AE59" s="898"/>
      <c r="AF59" s="898"/>
      <c r="AG59" s="898"/>
      <c r="AH59" s="898"/>
      <c r="AI59" s="898"/>
      <c r="AJ59" s="898"/>
      <c r="AO59" s="372"/>
      <c r="AP59" s="372"/>
    </row>
    <row r="60" spans="2:74" s="366" customFormat="1" ht="14.25" customHeight="1" x14ac:dyDescent="0.2">
      <c r="B60" s="378"/>
      <c r="C60" s="393"/>
      <c r="D60" s="896"/>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O60" s="372"/>
      <c r="AP60" s="372"/>
      <c r="AR60" s="394"/>
      <c r="AS60" s="394"/>
      <c r="AT60" s="394"/>
      <c r="AU60" s="394"/>
      <c r="AV60" s="394"/>
      <c r="AW60" s="394"/>
      <c r="AX60" s="394"/>
      <c r="AY60" s="394"/>
      <c r="AZ60" s="394"/>
      <c r="BA60" s="394"/>
      <c r="BB60" s="394"/>
      <c r="BC60" s="394"/>
      <c r="BD60" s="394"/>
    </row>
    <row r="61" spans="2:74" s="366" customFormat="1" ht="14.25" customHeight="1" x14ac:dyDescent="0.2">
      <c r="B61" s="378"/>
      <c r="C61" s="378"/>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O61" s="394"/>
      <c r="AP61" s="396"/>
      <c r="AQ61" s="396"/>
      <c r="AR61" s="396"/>
      <c r="AS61" s="396"/>
      <c r="AT61" s="396"/>
      <c r="AU61" s="396"/>
      <c r="AV61" s="396"/>
      <c r="AW61" s="372"/>
    </row>
    <row r="62" spans="2:74" s="366" customFormat="1" ht="14.25" customHeight="1" x14ac:dyDescent="0.2">
      <c r="B62" s="397"/>
      <c r="C62" s="378"/>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P62" s="398"/>
      <c r="AQ62" s="398"/>
      <c r="AR62" s="398"/>
      <c r="AS62" s="398"/>
      <c r="AT62" s="398"/>
      <c r="AU62" s="398"/>
      <c r="AV62" s="372"/>
      <c r="AW62" s="372"/>
    </row>
    <row r="63" spans="2:74" s="366" customFormat="1" ht="14.25" customHeight="1" x14ac:dyDescent="0.2">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row>
    <row r="64" spans="2:74" ht="14.25" customHeight="1" x14ac:dyDescent="0.2">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row>
    <row r="65" spans="2:36" ht="14.25" customHeight="1" x14ac:dyDescent="0.2">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2:36" ht="20.100000000000001" customHeight="1" x14ac:dyDescent="0.2">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2:36" ht="20.100000000000001" customHeight="1" x14ac:dyDescent="0.2">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row>
    <row r="68" spans="2:36" ht="22.2" customHeight="1" x14ac:dyDescent="0.2">
      <c r="B68" s="366"/>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row>
    <row r="69" spans="2:36" ht="20.100000000000001" customHeight="1" x14ac:dyDescent="0.2">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row>
    <row r="70" spans="2:36" ht="20.100000000000001" customHeight="1" x14ac:dyDescent="0.2">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row>
    <row r="71" spans="2:36" ht="20.100000000000001" customHeight="1" x14ac:dyDescent="0.2">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row>
  </sheetData>
  <mergeCells count="58">
    <mergeCell ref="B50:C50"/>
    <mergeCell ref="B51:C52"/>
    <mergeCell ref="B40:C41"/>
    <mergeCell ref="B27:S27"/>
    <mergeCell ref="B53:C53"/>
    <mergeCell ref="B54:C54"/>
    <mergeCell ref="B42:C42"/>
    <mergeCell ref="D42:S42"/>
    <mergeCell ref="B43:C43"/>
    <mergeCell ref="T43:AJ54"/>
    <mergeCell ref="B44:C44"/>
    <mergeCell ref="B45:C45"/>
    <mergeCell ref="B46:C46"/>
    <mergeCell ref="B47:C49"/>
    <mergeCell ref="B36:C36"/>
    <mergeCell ref="B37:C37"/>
    <mergeCell ref="B38:C38"/>
    <mergeCell ref="D38:S38"/>
    <mergeCell ref="B39:C39"/>
    <mergeCell ref="A4:AJ4"/>
    <mergeCell ref="T19:W19"/>
    <mergeCell ref="T22:V22"/>
    <mergeCell ref="T27:AJ27"/>
    <mergeCell ref="B28:C28"/>
    <mergeCell ref="B29:C29"/>
    <mergeCell ref="T29:AJ41"/>
    <mergeCell ref="B30:C30"/>
    <mergeCell ref="B31:C31"/>
    <mergeCell ref="B32:C32"/>
    <mergeCell ref="B33:C33"/>
    <mergeCell ref="B34:C35"/>
    <mergeCell ref="B25:S25"/>
    <mergeCell ref="T25:AJ25"/>
    <mergeCell ref="B26:S26"/>
    <mergeCell ref="T26:X26"/>
    <mergeCell ref="Z26:AB26"/>
    <mergeCell ref="AD26:AF26"/>
    <mergeCell ref="AH26:AJ26"/>
    <mergeCell ref="W11:AJ12"/>
    <mergeCell ref="S13:Y14"/>
    <mergeCell ref="Z13:AJ14"/>
    <mergeCell ref="T18:Z18"/>
    <mergeCell ref="W22:AJ22"/>
    <mergeCell ref="T23:AJ24"/>
    <mergeCell ref="B20:S24"/>
    <mergeCell ref="T20:V20"/>
    <mergeCell ref="W20:AJ21"/>
    <mergeCell ref="T21:V21"/>
    <mergeCell ref="E55:AJ60"/>
    <mergeCell ref="D55:D60"/>
    <mergeCell ref="B9:F10"/>
    <mergeCell ref="G9:K10"/>
    <mergeCell ref="Z7:AC7"/>
    <mergeCell ref="AE7:AF7"/>
    <mergeCell ref="AH7:AI7"/>
    <mergeCell ref="S9:V10"/>
    <mergeCell ref="W9:AJ10"/>
    <mergeCell ref="S11:V12"/>
  </mergeCells>
  <phoneticPr fontId="3"/>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228D-B8B6-4B3B-92D5-A8E68CF8FD2F}">
  <sheetPr>
    <pageSetUpPr fitToPage="1"/>
  </sheetPr>
  <dimension ref="A6:BW150"/>
  <sheetViews>
    <sheetView showGridLines="0" view="pageBreakPreview" zoomScaleNormal="100" zoomScaleSheetLayoutView="100" workbookViewId="0">
      <selection activeCell="AY7" sqref="AY7"/>
    </sheetView>
  </sheetViews>
  <sheetFormatPr defaultColWidth="2.44140625" defaultRowHeight="20.100000000000001" customHeight="1" x14ac:dyDescent="0.2"/>
  <cols>
    <col min="1" max="1" width="2.44140625" style="363"/>
    <col min="2" max="2" width="2.44140625" style="364" customWidth="1"/>
    <col min="3" max="37" width="2.44140625" style="363" customWidth="1"/>
    <col min="38" max="39" width="2.88671875" style="363" customWidth="1"/>
    <col min="40" max="16384" width="2.44140625" style="363"/>
  </cols>
  <sheetData>
    <row r="6" spans="1:75" ht="11.4" customHeight="1" x14ac:dyDescent="0.2"/>
    <row r="7" spans="1:75" ht="20.100000000000001" customHeight="1" x14ac:dyDescent="0.2">
      <c r="A7" s="900" t="s">
        <v>993</v>
      </c>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row>
    <row r="8" spans="1:75" ht="7.8" customHeight="1" x14ac:dyDescent="0.2">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row>
    <row r="9" spans="1:75" ht="14.25" customHeight="1" x14ac:dyDescent="0.2">
      <c r="B9" s="364" t="s">
        <v>785</v>
      </c>
      <c r="Q9" s="365"/>
      <c r="Z9" s="366"/>
      <c r="AA9" s="366"/>
      <c r="AB9" s="366"/>
      <c r="AC9" s="366"/>
      <c r="AD9" s="366"/>
      <c r="AE9" s="366"/>
      <c r="AF9" s="366"/>
      <c r="AG9" s="366"/>
      <c r="AH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row>
    <row r="10" spans="1:75" ht="14.25" customHeight="1" x14ac:dyDescent="0.2">
      <c r="Z10" s="366"/>
      <c r="AA10" s="366"/>
      <c r="AB10" s="366"/>
      <c r="AC10" s="366"/>
      <c r="AD10" s="366"/>
      <c r="AE10" s="366"/>
      <c r="AF10" s="366"/>
      <c r="AG10" s="366"/>
      <c r="AH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row>
    <row r="11" spans="1:75" ht="14.25" customHeight="1" x14ac:dyDescent="0.2">
      <c r="Y11" s="367"/>
      <c r="Z11" s="367"/>
      <c r="AA11" s="367"/>
      <c r="AB11" s="367"/>
      <c r="AC11" s="367"/>
      <c r="AD11" s="367"/>
      <c r="AE11" s="367"/>
      <c r="AF11" s="367"/>
      <c r="AG11" s="367"/>
      <c r="AH11" s="367"/>
      <c r="AI11" s="367"/>
      <c r="AJ11" s="367"/>
      <c r="AK11" s="367"/>
      <c r="AL11" s="367"/>
      <c r="AM11" s="367"/>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7"/>
      <c r="BL11" s="367"/>
      <c r="BM11" s="367"/>
      <c r="BO11" s="367"/>
      <c r="BP11" s="367"/>
      <c r="BQ11" s="367"/>
      <c r="BR11" s="367"/>
      <c r="BS11" s="367"/>
      <c r="BT11" s="367"/>
      <c r="BU11" s="367"/>
      <c r="BV11" s="367"/>
      <c r="BW11" s="367"/>
    </row>
    <row r="12" spans="1:75" ht="14.25" customHeight="1" x14ac:dyDescent="0.2">
      <c r="A12" s="850" t="s">
        <v>786</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367"/>
      <c r="AM12" s="367"/>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7"/>
      <c r="BL12" s="367"/>
      <c r="BM12" s="367"/>
      <c r="BO12" s="367"/>
      <c r="BP12" s="367"/>
      <c r="BQ12" s="367"/>
      <c r="BR12" s="367"/>
      <c r="BS12" s="367"/>
      <c r="BT12" s="367"/>
      <c r="BU12" s="367"/>
      <c r="BV12" s="367"/>
      <c r="BW12" s="367"/>
    </row>
    <row r="13" spans="1:75" ht="14.25" customHeight="1" x14ac:dyDescent="0.2">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row>
    <row r="14" spans="1:75" ht="14.25" customHeight="1" x14ac:dyDescent="0.2">
      <c r="H14" s="366"/>
      <c r="I14" s="366"/>
      <c r="J14" s="366"/>
      <c r="K14" s="366"/>
      <c r="L14" s="366"/>
      <c r="M14" s="366"/>
      <c r="N14" s="366"/>
      <c r="O14" s="366"/>
      <c r="P14" s="366"/>
      <c r="Q14" s="366"/>
      <c r="R14" s="366"/>
      <c r="S14" s="366"/>
      <c r="T14" s="366"/>
      <c r="U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row>
    <row r="15" spans="1:75" ht="14.25" customHeight="1" x14ac:dyDescent="0.2">
      <c r="D15" s="366"/>
      <c r="E15" s="366"/>
      <c r="G15" s="366"/>
      <c r="H15" s="366"/>
      <c r="I15" s="366"/>
      <c r="J15" s="366"/>
      <c r="K15" s="366"/>
      <c r="L15" s="366"/>
      <c r="M15" s="366"/>
      <c r="N15" s="366"/>
      <c r="AA15" s="851"/>
      <c r="AB15" s="851"/>
      <c r="AC15" s="851"/>
      <c r="AD15" s="851"/>
      <c r="AE15" s="363" t="s">
        <v>501</v>
      </c>
      <c r="AF15" s="851"/>
      <c r="AG15" s="851"/>
      <c r="AH15" s="363" t="s">
        <v>376</v>
      </c>
      <c r="AI15" s="851"/>
      <c r="AJ15" s="851"/>
      <c r="AK15" s="363" t="s">
        <v>132</v>
      </c>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row>
    <row r="16" spans="1:75" ht="14.25" customHeight="1" x14ac:dyDescent="0.2">
      <c r="D16" s="366"/>
      <c r="E16" s="366"/>
      <c r="F16" s="366"/>
      <c r="G16" s="366"/>
      <c r="H16" s="366"/>
      <c r="I16" s="366"/>
      <c r="J16" s="366"/>
      <c r="K16" s="366"/>
      <c r="L16" s="366"/>
      <c r="M16" s="366"/>
      <c r="N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row>
    <row r="17" spans="1:75" ht="18" customHeight="1" x14ac:dyDescent="0.2">
      <c r="B17" s="852"/>
      <c r="C17" s="852"/>
      <c r="D17" s="852"/>
      <c r="E17" s="852"/>
      <c r="F17" s="852"/>
      <c r="G17" s="853" t="s">
        <v>502</v>
      </c>
      <c r="H17" s="853"/>
      <c r="I17" s="853"/>
      <c r="J17" s="853"/>
      <c r="K17" s="853"/>
      <c r="L17" s="853"/>
      <c r="M17" s="366"/>
      <c r="N17" s="366"/>
      <c r="T17" s="854" t="s">
        <v>216</v>
      </c>
      <c r="U17" s="854"/>
      <c r="V17" s="854"/>
      <c r="W17" s="854"/>
      <c r="X17" s="855"/>
      <c r="Y17" s="855"/>
      <c r="Z17" s="855"/>
      <c r="AA17" s="855"/>
      <c r="AB17" s="855"/>
      <c r="AC17" s="855"/>
      <c r="AD17" s="855"/>
      <c r="AE17" s="855"/>
      <c r="AF17" s="855"/>
      <c r="AG17" s="855"/>
      <c r="AH17" s="855"/>
      <c r="AI17" s="855"/>
      <c r="AJ17" s="855"/>
      <c r="AK17" s="855"/>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row>
    <row r="18" spans="1:75" ht="18" customHeight="1" x14ac:dyDescent="0.2">
      <c r="B18" s="852"/>
      <c r="C18" s="852"/>
      <c r="D18" s="852"/>
      <c r="E18" s="852"/>
      <c r="F18" s="852"/>
      <c r="G18" s="853"/>
      <c r="H18" s="853"/>
      <c r="I18" s="853"/>
      <c r="J18" s="853"/>
      <c r="K18" s="853"/>
      <c r="L18" s="853"/>
      <c r="M18" s="366"/>
      <c r="N18" s="366"/>
      <c r="T18" s="854"/>
      <c r="U18" s="854"/>
      <c r="V18" s="854"/>
      <c r="W18" s="854"/>
      <c r="X18" s="855"/>
      <c r="Y18" s="855"/>
      <c r="Z18" s="855"/>
      <c r="AA18" s="855"/>
      <c r="AB18" s="855"/>
      <c r="AC18" s="855"/>
      <c r="AD18" s="855"/>
      <c r="AE18" s="855"/>
      <c r="AF18" s="855"/>
      <c r="AG18" s="855"/>
      <c r="AH18" s="855"/>
      <c r="AI18" s="855"/>
      <c r="AJ18" s="855"/>
      <c r="AK18" s="855"/>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row>
    <row r="19" spans="1:75" ht="18" customHeight="1" x14ac:dyDescent="0.2">
      <c r="D19" s="366"/>
      <c r="E19" s="366"/>
      <c r="F19" s="366"/>
      <c r="G19" s="366"/>
      <c r="H19" s="366"/>
      <c r="I19" s="366"/>
      <c r="J19" s="366"/>
      <c r="K19" s="366"/>
      <c r="L19" s="366"/>
      <c r="M19" s="366"/>
      <c r="N19" s="366"/>
      <c r="P19" s="368" t="s">
        <v>106</v>
      </c>
      <c r="T19" s="854" t="s">
        <v>215</v>
      </c>
      <c r="U19" s="854"/>
      <c r="V19" s="854"/>
      <c r="W19" s="854"/>
      <c r="X19" s="855"/>
      <c r="Y19" s="855"/>
      <c r="Z19" s="855"/>
      <c r="AA19" s="855"/>
      <c r="AB19" s="855"/>
      <c r="AC19" s="855"/>
      <c r="AD19" s="855"/>
      <c r="AE19" s="855"/>
      <c r="AF19" s="855"/>
      <c r="AG19" s="855"/>
      <c r="AH19" s="855"/>
      <c r="AI19" s="855"/>
      <c r="AJ19" s="855"/>
      <c r="AK19" s="855"/>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row>
    <row r="20" spans="1:75" ht="18" customHeight="1" x14ac:dyDescent="0.2">
      <c r="D20" s="366"/>
      <c r="E20" s="366"/>
      <c r="F20" s="366"/>
      <c r="G20" s="366"/>
      <c r="H20" s="366"/>
      <c r="I20" s="366"/>
      <c r="J20" s="366"/>
      <c r="K20" s="366"/>
      <c r="L20" s="366"/>
      <c r="M20" s="366"/>
      <c r="N20" s="366"/>
      <c r="T20" s="854"/>
      <c r="U20" s="854"/>
      <c r="V20" s="854"/>
      <c r="W20" s="854"/>
      <c r="X20" s="855"/>
      <c r="Y20" s="855"/>
      <c r="Z20" s="855"/>
      <c r="AA20" s="855"/>
      <c r="AB20" s="855"/>
      <c r="AC20" s="855"/>
      <c r="AD20" s="855"/>
      <c r="AE20" s="855"/>
      <c r="AF20" s="855"/>
      <c r="AG20" s="855"/>
      <c r="AH20" s="855"/>
      <c r="AI20" s="855"/>
      <c r="AJ20" s="855"/>
      <c r="AK20" s="855"/>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O20" s="366"/>
      <c r="BP20" s="366"/>
      <c r="BQ20" s="366"/>
      <c r="BR20" s="366"/>
      <c r="BS20" s="366"/>
      <c r="BT20" s="366"/>
      <c r="BW20" s="366"/>
    </row>
    <row r="21" spans="1:75" ht="18" customHeight="1" x14ac:dyDescent="0.2">
      <c r="D21" s="366"/>
      <c r="E21" s="366"/>
      <c r="F21" s="366"/>
      <c r="G21" s="366"/>
      <c r="H21" s="366"/>
      <c r="I21" s="366"/>
      <c r="J21" s="366"/>
      <c r="K21" s="366"/>
      <c r="L21" s="366"/>
      <c r="M21" s="366"/>
      <c r="N21" s="366"/>
      <c r="T21" s="854" t="s">
        <v>787</v>
      </c>
      <c r="U21" s="854"/>
      <c r="V21" s="854"/>
      <c r="W21" s="854"/>
      <c r="X21" s="854"/>
      <c r="Y21" s="854"/>
      <c r="Z21" s="854"/>
      <c r="AA21" s="855"/>
      <c r="AB21" s="855"/>
      <c r="AC21" s="855"/>
      <c r="AD21" s="855"/>
      <c r="AE21" s="855"/>
      <c r="AF21" s="855"/>
      <c r="AG21" s="855"/>
      <c r="AH21" s="855"/>
      <c r="AI21" s="855"/>
      <c r="AJ21" s="855"/>
      <c r="AK21" s="855"/>
      <c r="AP21" s="366"/>
      <c r="AQ21" s="366"/>
      <c r="AR21" s="366"/>
      <c r="AS21" s="366"/>
      <c r="AT21" s="366"/>
      <c r="AU21" s="366"/>
      <c r="AV21" s="366"/>
      <c r="AW21" s="366"/>
      <c r="AX21" s="366"/>
      <c r="AY21" s="366"/>
      <c r="AZ21" s="366"/>
      <c r="BA21" s="366"/>
      <c r="BB21" s="366"/>
      <c r="BC21" s="366"/>
      <c r="BD21" s="366"/>
      <c r="BE21" s="366"/>
      <c r="BF21" s="366"/>
      <c r="BG21" s="366"/>
      <c r="BH21" s="366"/>
      <c r="BI21" s="366"/>
      <c r="BJ21" s="366"/>
    </row>
    <row r="22" spans="1:75" ht="18" customHeight="1" x14ac:dyDescent="0.2">
      <c r="D22" s="366"/>
      <c r="E22" s="366"/>
      <c r="F22" s="366"/>
      <c r="G22" s="366"/>
      <c r="H22" s="366"/>
      <c r="I22" s="366"/>
      <c r="J22" s="366"/>
      <c r="K22" s="366"/>
      <c r="L22" s="366"/>
      <c r="M22" s="366"/>
      <c r="N22" s="366"/>
      <c r="T22" s="854"/>
      <c r="U22" s="854"/>
      <c r="V22" s="854"/>
      <c r="W22" s="854"/>
      <c r="X22" s="854"/>
      <c r="Y22" s="854"/>
      <c r="Z22" s="854"/>
      <c r="AA22" s="855"/>
      <c r="AB22" s="855"/>
      <c r="AC22" s="855"/>
      <c r="AD22" s="855"/>
      <c r="AE22" s="855"/>
      <c r="AF22" s="855"/>
      <c r="AG22" s="855"/>
      <c r="AH22" s="855"/>
      <c r="AI22" s="855"/>
      <c r="AJ22" s="855"/>
      <c r="AK22" s="855"/>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row>
    <row r="23" spans="1:75" ht="14.25" customHeight="1" x14ac:dyDescent="0.2">
      <c r="D23" s="366"/>
      <c r="E23" s="366"/>
      <c r="F23" s="366"/>
      <c r="G23" s="366"/>
      <c r="H23" s="366"/>
      <c r="I23" s="366"/>
      <c r="J23" s="366"/>
      <c r="K23" s="366"/>
      <c r="L23" s="366"/>
      <c r="M23" s="366"/>
      <c r="N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row>
    <row r="24" spans="1:75" ht="14.25" customHeight="1" x14ac:dyDescent="0.2">
      <c r="F24" s="363" t="s">
        <v>788</v>
      </c>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row>
    <row r="25" spans="1:75" ht="14.25" customHeight="1" x14ac:dyDescent="0.2">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row>
    <row r="26" spans="1:75" s="366" customFormat="1" ht="16.350000000000001" customHeight="1" x14ac:dyDescent="0.2">
      <c r="B26" s="394"/>
      <c r="J26" s="367"/>
      <c r="K26" s="367"/>
      <c r="L26" s="367"/>
      <c r="M26" s="367"/>
      <c r="N26" s="367"/>
      <c r="O26" s="367"/>
      <c r="P26" s="367"/>
      <c r="Q26" s="367"/>
      <c r="R26" s="367"/>
      <c r="S26" s="367"/>
      <c r="T26" s="367"/>
      <c r="U26" s="847" t="s">
        <v>505</v>
      </c>
      <c r="V26" s="848"/>
      <c r="W26" s="848"/>
      <c r="X26" s="848"/>
      <c r="Y26" s="848"/>
      <c r="Z26" s="848"/>
      <c r="AA26" s="849"/>
      <c r="AB26" s="399"/>
      <c r="AC26" s="400"/>
      <c r="AD26" s="370"/>
      <c r="AE26" s="401"/>
      <c r="AF26" s="400"/>
      <c r="AG26" s="400"/>
      <c r="AH26" s="400"/>
      <c r="AI26" s="400"/>
      <c r="AJ26" s="400"/>
      <c r="AK26" s="371"/>
      <c r="AL26" s="367"/>
      <c r="AM26" s="367"/>
      <c r="AP26" s="372"/>
      <c r="AQ26" s="372"/>
      <c r="AR26" s="372"/>
      <c r="AS26" s="372"/>
      <c r="AT26" s="372"/>
      <c r="AU26" s="372"/>
      <c r="AV26" s="372"/>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row>
    <row r="27" spans="1:75" s="366" customFormat="1" ht="16.350000000000001" customHeight="1" x14ac:dyDescent="0.2">
      <c r="A27" s="394"/>
      <c r="I27" s="367"/>
      <c r="J27" s="367"/>
      <c r="K27" s="367"/>
      <c r="L27" s="367"/>
      <c r="M27" s="367"/>
      <c r="N27" s="367"/>
      <c r="O27" s="367"/>
      <c r="P27" s="367"/>
      <c r="Q27" s="367"/>
      <c r="R27" s="367"/>
      <c r="S27" s="367"/>
      <c r="U27" s="404" t="s">
        <v>506</v>
      </c>
      <c r="V27" s="405"/>
      <c r="W27" s="405"/>
      <c r="X27" s="406"/>
      <c r="Y27" s="369"/>
      <c r="Z27" s="370"/>
      <c r="AA27" s="370"/>
      <c r="AB27" s="370"/>
      <c r="AC27" s="370"/>
      <c r="AD27" s="370"/>
      <c r="AE27" s="370"/>
      <c r="AF27" s="370"/>
      <c r="AG27" s="370"/>
      <c r="AH27" s="370"/>
      <c r="AI27" s="373"/>
      <c r="AJ27" s="373"/>
      <c r="AK27" s="374"/>
      <c r="AL27" s="367"/>
      <c r="AO27" s="372"/>
      <c r="AP27" s="372"/>
      <c r="AQ27" s="372"/>
      <c r="AR27" s="372"/>
      <c r="AS27" s="372"/>
      <c r="AT27" s="372"/>
      <c r="AU27" s="372"/>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row>
    <row r="28" spans="1:75" s="366" customFormat="1" ht="14.25" customHeight="1" x14ac:dyDescent="0.2">
      <c r="B28" s="901" t="s">
        <v>217</v>
      </c>
      <c r="C28" s="902"/>
      <c r="D28" s="902"/>
      <c r="E28" s="902"/>
      <c r="F28" s="902"/>
      <c r="G28" s="902"/>
      <c r="H28" s="902"/>
      <c r="I28" s="902"/>
      <c r="J28" s="902"/>
      <c r="K28" s="902"/>
      <c r="L28" s="902"/>
      <c r="M28" s="902"/>
      <c r="N28" s="902"/>
      <c r="O28" s="902"/>
      <c r="P28" s="902"/>
      <c r="Q28" s="902"/>
      <c r="R28" s="902"/>
      <c r="S28" s="902"/>
      <c r="T28" s="903"/>
      <c r="U28" s="910" t="s">
        <v>215</v>
      </c>
      <c r="V28" s="911"/>
      <c r="W28" s="914"/>
      <c r="X28" s="914"/>
      <c r="Y28" s="914"/>
      <c r="Z28" s="914"/>
      <c r="AA28" s="914"/>
      <c r="AB28" s="914"/>
      <c r="AC28" s="914"/>
      <c r="AD28" s="914"/>
      <c r="AE28" s="914"/>
      <c r="AF28" s="914"/>
      <c r="AG28" s="914"/>
      <c r="AH28" s="914"/>
      <c r="AI28" s="914"/>
      <c r="AJ28" s="914"/>
      <c r="AK28" s="915"/>
      <c r="AL28" s="367"/>
      <c r="AM28" s="367"/>
      <c r="AP28" s="372"/>
      <c r="AQ28" s="372"/>
      <c r="AR28" s="372"/>
      <c r="AS28" s="372"/>
      <c r="AT28" s="372"/>
      <c r="AU28" s="372"/>
      <c r="AV28" s="372"/>
      <c r="AW28" s="367"/>
      <c r="AX28" s="367"/>
      <c r="AY28" s="367"/>
      <c r="AZ28" s="367"/>
      <c r="BA28" s="375"/>
      <c r="BB28" s="375"/>
      <c r="BC28" s="367"/>
      <c r="BD28" s="367"/>
      <c r="BE28" s="367"/>
      <c r="BF28" s="367"/>
      <c r="BG28" s="372"/>
      <c r="BH28" s="375"/>
      <c r="BI28" s="367"/>
      <c r="BK28" s="367"/>
      <c r="BM28" s="367"/>
      <c r="BN28" s="367"/>
      <c r="BO28" s="367"/>
      <c r="BP28" s="367"/>
      <c r="BR28" s="367"/>
      <c r="BS28" s="367"/>
      <c r="BT28" s="367"/>
      <c r="BU28" s="367"/>
      <c r="BV28" s="367"/>
      <c r="BW28" s="367"/>
    </row>
    <row r="29" spans="1:75" s="366" customFormat="1" ht="14.25" customHeight="1" x14ac:dyDescent="0.2">
      <c r="B29" s="904"/>
      <c r="C29" s="905"/>
      <c r="D29" s="905"/>
      <c r="E29" s="905"/>
      <c r="F29" s="905"/>
      <c r="G29" s="905"/>
      <c r="H29" s="905"/>
      <c r="I29" s="905"/>
      <c r="J29" s="905"/>
      <c r="K29" s="905"/>
      <c r="L29" s="905"/>
      <c r="M29" s="905"/>
      <c r="N29" s="905"/>
      <c r="O29" s="905"/>
      <c r="P29" s="905"/>
      <c r="Q29" s="905"/>
      <c r="R29" s="905"/>
      <c r="S29" s="905"/>
      <c r="T29" s="906"/>
      <c r="U29" s="912"/>
      <c r="V29" s="913"/>
      <c r="W29" s="879"/>
      <c r="X29" s="879"/>
      <c r="Y29" s="879"/>
      <c r="Z29" s="879"/>
      <c r="AA29" s="879"/>
      <c r="AB29" s="879"/>
      <c r="AC29" s="879"/>
      <c r="AD29" s="879"/>
      <c r="AE29" s="879"/>
      <c r="AF29" s="879"/>
      <c r="AG29" s="879"/>
      <c r="AH29" s="879"/>
      <c r="AI29" s="879"/>
      <c r="AJ29" s="879"/>
      <c r="AK29" s="880"/>
      <c r="AL29" s="367"/>
      <c r="AM29" s="367"/>
      <c r="AP29" s="372"/>
      <c r="AQ29" s="372"/>
      <c r="AR29" s="372"/>
      <c r="AS29" s="372"/>
      <c r="AT29" s="372"/>
      <c r="AU29" s="372"/>
      <c r="AV29" s="372"/>
      <c r="AW29" s="367"/>
      <c r="AX29" s="367"/>
      <c r="AY29" s="367"/>
      <c r="AZ29" s="367"/>
      <c r="BA29" s="375"/>
      <c r="BB29" s="375"/>
      <c r="BC29" s="367"/>
      <c r="BD29" s="367"/>
      <c r="BE29" s="367"/>
      <c r="BF29" s="367"/>
      <c r="BG29" s="375"/>
      <c r="BH29" s="375"/>
      <c r="BI29" s="367"/>
      <c r="BK29" s="367"/>
      <c r="BM29" s="367"/>
      <c r="BN29" s="367"/>
      <c r="BO29" s="367"/>
      <c r="BP29" s="367"/>
      <c r="BQ29" s="367"/>
      <c r="BR29" s="367"/>
      <c r="BS29" s="367"/>
      <c r="BT29" s="367"/>
      <c r="BU29" s="367"/>
      <c r="BV29" s="367"/>
      <c r="BW29" s="367"/>
    </row>
    <row r="30" spans="1:75" s="366" customFormat="1" ht="14.25" customHeight="1" x14ac:dyDescent="0.2">
      <c r="B30" s="904"/>
      <c r="C30" s="905"/>
      <c r="D30" s="905"/>
      <c r="E30" s="905"/>
      <c r="F30" s="905"/>
      <c r="G30" s="905"/>
      <c r="H30" s="905"/>
      <c r="I30" s="905"/>
      <c r="J30" s="905"/>
      <c r="K30" s="905"/>
      <c r="L30" s="905"/>
      <c r="M30" s="905"/>
      <c r="N30" s="905"/>
      <c r="O30" s="905"/>
      <c r="P30" s="905"/>
      <c r="Q30" s="905"/>
      <c r="R30" s="905"/>
      <c r="S30" s="905"/>
      <c r="T30" s="906"/>
      <c r="U30" s="866" t="s">
        <v>216</v>
      </c>
      <c r="V30" s="867"/>
      <c r="W30" s="867"/>
      <c r="X30" s="867"/>
      <c r="Y30" s="867"/>
      <c r="Z30" s="867"/>
      <c r="AA30" s="867"/>
      <c r="AB30" s="867"/>
      <c r="AC30" s="867"/>
      <c r="AD30" s="867"/>
      <c r="AE30" s="867"/>
      <c r="AF30" s="867"/>
      <c r="AG30" s="867"/>
      <c r="AH30" s="867"/>
      <c r="AI30" s="867"/>
      <c r="AJ30" s="867"/>
      <c r="AK30" s="874"/>
      <c r="AL30" s="367"/>
      <c r="AM30" s="367"/>
      <c r="AP30" s="372"/>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row>
    <row r="31" spans="1:75" s="366" customFormat="1" ht="14.25" customHeight="1" x14ac:dyDescent="0.2">
      <c r="B31" s="904"/>
      <c r="C31" s="905"/>
      <c r="D31" s="905"/>
      <c r="E31" s="905"/>
      <c r="F31" s="905"/>
      <c r="G31" s="905"/>
      <c r="H31" s="905"/>
      <c r="I31" s="905"/>
      <c r="J31" s="905"/>
      <c r="K31" s="905"/>
      <c r="L31" s="905"/>
      <c r="M31" s="905"/>
      <c r="N31" s="905"/>
      <c r="O31" s="905"/>
      <c r="P31" s="905"/>
      <c r="Q31" s="905"/>
      <c r="R31" s="905"/>
      <c r="S31" s="905"/>
      <c r="T31" s="906"/>
      <c r="U31" s="875"/>
      <c r="V31" s="876"/>
      <c r="W31" s="876"/>
      <c r="X31" s="876"/>
      <c r="Y31" s="876"/>
      <c r="Z31" s="876"/>
      <c r="AA31" s="876"/>
      <c r="AB31" s="876"/>
      <c r="AC31" s="876"/>
      <c r="AD31" s="876"/>
      <c r="AE31" s="876"/>
      <c r="AF31" s="876"/>
      <c r="AG31" s="876"/>
      <c r="AH31" s="876"/>
      <c r="AI31" s="876"/>
      <c r="AJ31" s="876"/>
      <c r="AK31" s="877"/>
      <c r="AL31" s="367"/>
      <c r="AM31" s="367"/>
      <c r="AP31" s="372"/>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row>
    <row r="32" spans="1:75" s="366" customFormat="1" ht="14.25" customHeight="1" x14ac:dyDescent="0.2">
      <c r="B32" s="907"/>
      <c r="C32" s="908"/>
      <c r="D32" s="908"/>
      <c r="E32" s="908"/>
      <c r="F32" s="908"/>
      <c r="G32" s="908"/>
      <c r="H32" s="908"/>
      <c r="I32" s="908"/>
      <c r="J32" s="908"/>
      <c r="K32" s="908"/>
      <c r="L32" s="908"/>
      <c r="M32" s="908"/>
      <c r="N32" s="908"/>
      <c r="O32" s="908"/>
      <c r="P32" s="908"/>
      <c r="Q32" s="908"/>
      <c r="R32" s="908"/>
      <c r="S32" s="908"/>
      <c r="T32" s="909"/>
      <c r="U32" s="878"/>
      <c r="V32" s="879"/>
      <c r="W32" s="879"/>
      <c r="X32" s="879"/>
      <c r="Y32" s="879"/>
      <c r="Z32" s="879"/>
      <c r="AA32" s="879"/>
      <c r="AB32" s="879"/>
      <c r="AC32" s="879"/>
      <c r="AD32" s="879"/>
      <c r="AE32" s="879"/>
      <c r="AF32" s="879"/>
      <c r="AG32" s="879"/>
      <c r="AH32" s="879"/>
      <c r="AI32" s="879"/>
      <c r="AJ32" s="879"/>
      <c r="AK32" s="880"/>
      <c r="AP32" s="372"/>
      <c r="AQ32" s="372"/>
    </row>
    <row r="33" spans="2:57" s="366" customFormat="1" ht="14.25" customHeight="1" x14ac:dyDescent="0.2">
      <c r="B33" s="901" t="s">
        <v>789</v>
      </c>
      <c r="C33" s="902"/>
      <c r="D33" s="902"/>
      <c r="E33" s="902"/>
      <c r="F33" s="902"/>
      <c r="G33" s="902"/>
      <c r="H33" s="902"/>
      <c r="I33" s="902"/>
      <c r="J33" s="902"/>
      <c r="K33" s="902"/>
      <c r="L33" s="902"/>
      <c r="M33" s="902"/>
      <c r="N33" s="902"/>
      <c r="O33" s="902"/>
      <c r="P33" s="902"/>
      <c r="Q33" s="902"/>
      <c r="R33" s="902"/>
      <c r="S33" s="902"/>
      <c r="T33" s="903"/>
      <c r="U33" s="881"/>
      <c r="V33" s="882"/>
      <c r="W33" s="882"/>
      <c r="X33" s="882"/>
      <c r="Y33" s="882"/>
      <c r="Z33" s="604" t="s">
        <v>33</v>
      </c>
      <c r="AA33" s="882"/>
      <c r="AB33" s="882"/>
      <c r="AC33" s="882"/>
      <c r="AD33" s="604" t="s">
        <v>510</v>
      </c>
      <c r="AE33" s="882"/>
      <c r="AF33" s="882"/>
      <c r="AG33" s="882"/>
      <c r="AH33" s="604" t="s">
        <v>28</v>
      </c>
      <c r="AI33" s="604"/>
      <c r="AJ33" s="379"/>
      <c r="AK33" s="380"/>
      <c r="AP33" s="372"/>
      <c r="AQ33" s="372"/>
    </row>
    <row r="34" spans="2:57" s="366" customFormat="1" ht="14.25" customHeight="1" x14ac:dyDescent="0.2">
      <c r="B34" s="921" t="s">
        <v>790</v>
      </c>
      <c r="C34" s="922"/>
      <c r="D34" s="922"/>
      <c r="E34" s="922"/>
      <c r="F34" s="922"/>
      <c r="G34" s="922"/>
      <c r="H34" s="922"/>
      <c r="I34" s="922"/>
      <c r="J34" s="922"/>
      <c r="K34" s="922"/>
      <c r="L34" s="922"/>
      <c r="M34" s="922"/>
      <c r="N34" s="922"/>
      <c r="O34" s="922"/>
      <c r="P34" s="922"/>
      <c r="Q34" s="922"/>
      <c r="R34" s="922"/>
      <c r="S34" s="922"/>
      <c r="T34" s="923"/>
      <c r="U34" s="881"/>
      <c r="V34" s="882"/>
      <c r="W34" s="882"/>
      <c r="X34" s="882"/>
      <c r="Y34" s="882"/>
      <c r="Z34" s="605" t="s">
        <v>33</v>
      </c>
      <c r="AA34" s="882"/>
      <c r="AB34" s="882"/>
      <c r="AC34" s="882"/>
      <c r="AD34" s="605" t="s">
        <v>510</v>
      </c>
      <c r="AE34" s="882"/>
      <c r="AF34" s="882"/>
      <c r="AG34" s="882"/>
      <c r="AH34" s="605" t="s">
        <v>28</v>
      </c>
      <c r="AI34" s="376"/>
      <c r="AJ34" s="376"/>
      <c r="AK34" s="384"/>
      <c r="AP34" s="372"/>
      <c r="AQ34" s="372"/>
    </row>
    <row r="35" spans="2:57" s="366" customFormat="1" ht="14.25" customHeight="1" x14ac:dyDescent="0.2">
      <c r="B35" s="916" t="s">
        <v>791</v>
      </c>
      <c r="C35" s="916"/>
      <c r="D35" s="916"/>
      <c r="E35" s="916"/>
      <c r="F35" s="916"/>
      <c r="G35" s="916"/>
      <c r="H35" s="916"/>
      <c r="I35" s="916"/>
      <c r="J35" s="916"/>
      <c r="K35" s="916"/>
      <c r="L35" s="916"/>
      <c r="M35" s="916"/>
      <c r="N35" s="916"/>
      <c r="O35" s="916"/>
      <c r="P35" s="916"/>
      <c r="Q35" s="916"/>
      <c r="R35" s="916"/>
      <c r="S35" s="916"/>
      <c r="T35" s="916"/>
      <c r="U35" s="916" t="s">
        <v>792</v>
      </c>
      <c r="V35" s="916"/>
      <c r="W35" s="916"/>
      <c r="X35" s="916"/>
      <c r="Y35" s="916"/>
      <c r="Z35" s="916"/>
      <c r="AA35" s="916"/>
      <c r="AB35" s="916"/>
      <c r="AC35" s="916"/>
      <c r="AD35" s="916"/>
      <c r="AE35" s="916"/>
      <c r="AF35" s="916"/>
      <c r="AG35" s="916"/>
      <c r="AH35" s="916"/>
      <c r="AI35" s="916"/>
      <c r="AJ35" s="916"/>
      <c r="AK35" s="916"/>
      <c r="AP35" s="372"/>
      <c r="AQ35" s="372"/>
    </row>
    <row r="36" spans="2:57" s="366" customFormat="1" ht="14.25" customHeight="1" x14ac:dyDescent="0.2">
      <c r="B36" s="916"/>
      <c r="C36" s="916"/>
      <c r="D36" s="918" t="s">
        <v>793</v>
      </c>
      <c r="E36" s="918"/>
      <c r="F36" s="918"/>
      <c r="G36" s="918"/>
      <c r="H36" s="918"/>
      <c r="I36" s="918"/>
      <c r="J36" s="918"/>
      <c r="K36" s="918"/>
      <c r="L36" s="918"/>
      <c r="M36" s="918"/>
      <c r="N36" s="918"/>
      <c r="O36" s="918"/>
      <c r="P36" s="918"/>
      <c r="Q36" s="918"/>
      <c r="R36" s="918"/>
      <c r="S36" s="918"/>
      <c r="T36" s="918"/>
      <c r="U36" s="377" t="s">
        <v>514</v>
      </c>
      <c r="V36" s="378"/>
      <c r="W36" s="378"/>
      <c r="X36" s="378"/>
      <c r="Y36" s="378"/>
      <c r="Z36" s="378"/>
      <c r="AA36" s="378"/>
      <c r="AB36" s="378"/>
      <c r="AC36" s="378"/>
      <c r="AD36" s="378"/>
      <c r="AE36" s="378"/>
      <c r="AF36" s="378"/>
      <c r="AG36" s="378"/>
      <c r="AH36" s="378"/>
      <c r="AI36" s="378"/>
      <c r="AJ36" s="378"/>
      <c r="AK36" s="385"/>
      <c r="AP36" s="372"/>
      <c r="AQ36" s="372"/>
    </row>
    <row r="37" spans="2:57" s="366" customFormat="1" ht="14.25" customHeight="1" x14ac:dyDescent="0.2">
      <c r="B37" s="917"/>
      <c r="C37" s="917"/>
      <c r="D37" s="919"/>
      <c r="E37" s="919"/>
      <c r="F37" s="919"/>
      <c r="G37" s="919"/>
      <c r="H37" s="918"/>
      <c r="I37" s="918"/>
      <c r="J37" s="918"/>
      <c r="K37" s="918"/>
      <c r="L37" s="918"/>
      <c r="M37" s="918"/>
      <c r="N37" s="918"/>
      <c r="O37" s="918"/>
      <c r="P37" s="918"/>
      <c r="Q37" s="918"/>
      <c r="R37" s="918"/>
      <c r="S37" s="918"/>
      <c r="T37" s="918"/>
      <c r="U37" s="889"/>
      <c r="V37" s="890"/>
      <c r="W37" s="890"/>
      <c r="X37" s="890"/>
      <c r="Y37" s="890"/>
      <c r="Z37" s="890"/>
      <c r="AA37" s="890"/>
      <c r="AB37" s="890"/>
      <c r="AC37" s="890"/>
      <c r="AD37" s="890"/>
      <c r="AE37" s="890"/>
      <c r="AF37" s="890"/>
      <c r="AG37" s="890"/>
      <c r="AH37" s="890"/>
      <c r="AI37" s="890"/>
      <c r="AJ37" s="890"/>
      <c r="AK37" s="891"/>
      <c r="AP37" s="372"/>
      <c r="AQ37" s="372"/>
    </row>
    <row r="38" spans="2:57" s="366" customFormat="1" ht="14.25" customHeight="1" x14ac:dyDescent="0.2">
      <c r="B38" s="917"/>
      <c r="C38" s="917"/>
      <c r="D38" s="919" t="s">
        <v>794</v>
      </c>
      <c r="E38" s="919"/>
      <c r="F38" s="919"/>
      <c r="G38" s="919"/>
      <c r="H38" s="918"/>
      <c r="I38" s="918"/>
      <c r="J38" s="918"/>
      <c r="K38" s="918"/>
      <c r="L38" s="918"/>
      <c r="M38" s="918"/>
      <c r="N38" s="918"/>
      <c r="O38" s="918"/>
      <c r="P38" s="918"/>
      <c r="Q38" s="918"/>
      <c r="R38" s="918"/>
      <c r="S38" s="918"/>
      <c r="T38" s="918"/>
      <c r="U38" s="889"/>
      <c r="V38" s="890"/>
      <c r="W38" s="890"/>
      <c r="X38" s="890"/>
      <c r="Y38" s="890"/>
      <c r="Z38" s="890"/>
      <c r="AA38" s="890"/>
      <c r="AB38" s="890"/>
      <c r="AC38" s="890"/>
      <c r="AD38" s="890"/>
      <c r="AE38" s="890"/>
      <c r="AF38" s="890"/>
      <c r="AG38" s="890"/>
      <c r="AH38" s="890"/>
      <c r="AI38" s="890"/>
      <c r="AJ38" s="890"/>
      <c r="AK38" s="891"/>
      <c r="AP38" s="372"/>
      <c r="AQ38" s="372"/>
    </row>
    <row r="39" spans="2:57" s="366" customFormat="1" ht="14.25" customHeight="1" x14ac:dyDescent="0.2">
      <c r="B39" s="916"/>
      <c r="C39" s="916"/>
      <c r="D39" s="918"/>
      <c r="E39" s="918"/>
      <c r="F39" s="918"/>
      <c r="G39" s="918"/>
      <c r="H39" s="918"/>
      <c r="I39" s="918"/>
      <c r="J39" s="918"/>
      <c r="K39" s="918"/>
      <c r="L39" s="918"/>
      <c r="M39" s="918"/>
      <c r="N39" s="918"/>
      <c r="O39" s="918"/>
      <c r="P39" s="918"/>
      <c r="Q39" s="918"/>
      <c r="R39" s="918"/>
      <c r="S39" s="918"/>
      <c r="T39" s="918"/>
      <c r="U39" s="889"/>
      <c r="V39" s="890"/>
      <c r="W39" s="890"/>
      <c r="X39" s="890"/>
      <c r="Y39" s="890"/>
      <c r="Z39" s="890"/>
      <c r="AA39" s="890"/>
      <c r="AB39" s="890"/>
      <c r="AC39" s="890"/>
      <c r="AD39" s="890"/>
      <c r="AE39" s="890"/>
      <c r="AF39" s="890"/>
      <c r="AG39" s="890"/>
      <c r="AH39" s="890"/>
      <c r="AI39" s="890"/>
      <c r="AJ39" s="890"/>
      <c r="AK39" s="891"/>
      <c r="AP39" s="372"/>
      <c r="AQ39" s="372"/>
    </row>
    <row r="40" spans="2:57" s="366" customFormat="1" ht="14.25" customHeight="1" x14ac:dyDescent="0.2">
      <c r="B40" s="916"/>
      <c r="C40" s="916"/>
      <c r="D40" s="918" t="s">
        <v>795</v>
      </c>
      <c r="E40" s="918"/>
      <c r="F40" s="918"/>
      <c r="G40" s="918"/>
      <c r="H40" s="918"/>
      <c r="I40" s="918"/>
      <c r="J40" s="918"/>
      <c r="K40" s="918"/>
      <c r="L40" s="918"/>
      <c r="M40" s="918"/>
      <c r="N40" s="918"/>
      <c r="O40" s="918"/>
      <c r="P40" s="918"/>
      <c r="Q40" s="918"/>
      <c r="R40" s="918"/>
      <c r="S40" s="918"/>
      <c r="T40" s="918"/>
      <c r="U40" s="899"/>
      <c r="V40" s="870"/>
      <c r="W40" s="870"/>
      <c r="X40" s="870"/>
      <c r="Y40" s="870"/>
      <c r="Z40" s="870"/>
      <c r="AA40" s="870"/>
      <c r="AB40" s="870"/>
      <c r="AC40" s="870"/>
      <c r="AD40" s="870"/>
      <c r="AE40" s="870"/>
      <c r="AF40" s="870"/>
      <c r="AG40" s="870"/>
      <c r="AH40" s="870"/>
      <c r="AI40" s="870"/>
      <c r="AJ40" s="870"/>
      <c r="AK40" s="871"/>
      <c r="AP40" s="372"/>
      <c r="AQ40" s="372"/>
    </row>
    <row r="41" spans="2:57" s="366" customFormat="1" ht="14.25" customHeight="1" x14ac:dyDescent="0.2">
      <c r="B41" s="916"/>
      <c r="C41" s="916"/>
      <c r="D41" s="918"/>
      <c r="E41" s="918"/>
      <c r="F41" s="918"/>
      <c r="G41" s="918"/>
      <c r="H41" s="918"/>
      <c r="I41" s="918"/>
      <c r="J41" s="918"/>
      <c r="K41" s="918"/>
      <c r="L41" s="918"/>
      <c r="M41" s="918"/>
      <c r="N41" s="918"/>
      <c r="O41" s="918"/>
      <c r="P41" s="918"/>
      <c r="Q41" s="918"/>
      <c r="R41" s="918"/>
      <c r="S41" s="918"/>
      <c r="T41" s="918"/>
      <c r="U41" s="377" t="s">
        <v>529</v>
      </c>
      <c r="V41" s="378"/>
      <c r="W41" s="378"/>
      <c r="X41" s="378"/>
      <c r="Y41" s="378"/>
      <c r="Z41" s="378"/>
      <c r="AA41" s="378"/>
      <c r="AB41" s="378"/>
      <c r="AC41" s="378"/>
      <c r="AD41" s="378"/>
      <c r="AE41" s="378"/>
      <c r="AF41" s="378"/>
      <c r="AG41" s="378"/>
      <c r="AH41" s="378"/>
      <c r="AI41" s="378"/>
      <c r="AJ41" s="378"/>
      <c r="AK41" s="385"/>
      <c r="AP41" s="372"/>
      <c r="AQ41" s="372"/>
    </row>
    <row r="42" spans="2:57" s="366" customFormat="1" ht="14.25" customHeight="1" x14ac:dyDescent="0.2">
      <c r="B42" s="916"/>
      <c r="C42" s="916"/>
      <c r="D42" s="920" t="s">
        <v>796</v>
      </c>
      <c r="E42" s="920"/>
      <c r="F42" s="920"/>
      <c r="G42" s="920"/>
      <c r="H42" s="920"/>
      <c r="I42" s="920"/>
      <c r="J42" s="920"/>
      <c r="K42" s="920"/>
      <c r="L42" s="920"/>
      <c r="M42" s="920"/>
      <c r="N42" s="920"/>
      <c r="O42" s="920"/>
      <c r="P42" s="920"/>
      <c r="Q42" s="920"/>
      <c r="R42" s="920"/>
      <c r="S42" s="920"/>
      <c r="T42" s="920"/>
      <c r="U42" s="889"/>
      <c r="V42" s="890"/>
      <c r="W42" s="890"/>
      <c r="X42" s="890"/>
      <c r="Y42" s="890"/>
      <c r="Z42" s="890"/>
      <c r="AA42" s="890"/>
      <c r="AB42" s="890"/>
      <c r="AC42" s="890"/>
      <c r="AD42" s="890"/>
      <c r="AE42" s="890"/>
      <c r="AF42" s="890"/>
      <c r="AG42" s="890"/>
      <c r="AH42" s="890"/>
      <c r="AI42" s="890"/>
      <c r="AJ42" s="890"/>
      <c r="AK42" s="891"/>
      <c r="AP42" s="372"/>
      <c r="AQ42" s="372"/>
    </row>
    <row r="43" spans="2:57" s="366" customFormat="1" ht="14.25" customHeight="1" x14ac:dyDescent="0.2">
      <c r="B43" s="916"/>
      <c r="C43" s="916"/>
      <c r="D43" s="920"/>
      <c r="E43" s="920"/>
      <c r="F43" s="920"/>
      <c r="G43" s="920"/>
      <c r="H43" s="920"/>
      <c r="I43" s="920"/>
      <c r="J43" s="920"/>
      <c r="K43" s="920"/>
      <c r="L43" s="920"/>
      <c r="M43" s="920"/>
      <c r="N43" s="920"/>
      <c r="O43" s="920"/>
      <c r="P43" s="920"/>
      <c r="Q43" s="920"/>
      <c r="R43" s="920"/>
      <c r="S43" s="920"/>
      <c r="T43" s="920"/>
      <c r="U43" s="889"/>
      <c r="V43" s="890"/>
      <c r="W43" s="890"/>
      <c r="X43" s="890"/>
      <c r="Y43" s="890"/>
      <c r="Z43" s="890"/>
      <c r="AA43" s="890"/>
      <c r="AB43" s="890"/>
      <c r="AC43" s="890"/>
      <c r="AD43" s="890"/>
      <c r="AE43" s="890"/>
      <c r="AF43" s="890"/>
      <c r="AG43" s="890"/>
      <c r="AH43" s="890"/>
      <c r="AI43" s="890"/>
      <c r="AJ43" s="890"/>
      <c r="AK43" s="891"/>
      <c r="AP43" s="372"/>
      <c r="AQ43" s="372"/>
      <c r="AV43" s="390"/>
    </row>
    <row r="44" spans="2:57" s="366" customFormat="1" ht="14.25" customHeight="1" x14ac:dyDescent="0.2">
      <c r="B44" s="916"/>
      <c r="C44" s="916"/>
      <c r="D44" s="918" t="s">
        <v>797</v>
      </c>
      <c r="E44" s="918"/>
      <c r="F44" s="918"/>
      <c r="G44" s="918"/>
      <c r="H44" s="918"/>
      <c r="I44" s="918"/>
      <c r="J44" s="918"/>
      <c r="K44" s="918"/>
      <c r="L44" s="918"/>
      <c r="M44" s="918"/>
      <c r="N44" s="918"/>
      <c r="O44" s="918"/>
      <c r="P44" s="918"/>
      <c r="Q44" s="918"/>
      <c r="R44" s="918"/>
      <c r="S44" s="918"/>
      <c r="T44" s="918"/>
      <c r="U44" s="889"/>
      <c r="V44" s="890"/>
      <c r="W44" s="890"/>
      <c r="X44" s="890"/>
      <c r="Y44" s="890"/>
      <c r="Z44" s="890"/>
      <c r="AA44" s="890"/>
      <c r="AB44" s="890"/>
      <c r="AC44" s="890"/>
      <c r="AD44" s="890"/>
      <c r="AE44" s="890"/>
      <c r="AF44" s="890"/>
      <c r="AG44" s="890"/>
      <c r="AH44" s="890"/>
      <c r="AI44" s="890"/>
      <c r="AJ44" s="890"/>
      <c r="AK44" s="891"/>
      <c r="AP44" s="372"/>
      <c r="AQ44" s="372"/>
    </row>
    <row r="45" spans="2:57" s="366" customFormat="1" ht="14.25" customHeight="1" x14ac:dyDescent="0.2">
      <c r="B45" s="916"/>
      <c r="C45" s="916"/>
      <c r="D45" s="918"/>
      <c r="E45" s="918"/>
      <c r="F45" s="918"/>
      <c r="G45" s="918"/>
      <c r="H45" s="918"/>
      <c r="I45" s="918"/>
      <c r="J45" s="918"/>
      <c r="K45" s="918"/>
      <c r="L45" s="918"/>
      <c r="M45" s="918"/>
      <c r="N45" s="918"/>
      <c r="O45" s="918"/>
      <c r="P45" s="918"/>
      <c r="Q45" s="918"/>
      <c r="R45" s="918"/>
      <c r="S45" s="918"/>
      <c r="T45" s="918"/>
      <c r="U45" s="899"/>
      <c r="V45" s="870"/>
      <c r="W45" s="870"/>
      <c r="X45" s="870"/>
      <c r="Y45" s="870"/>
      <c r="Z45" s="870"/>
      <c r="AA45" s="870"/>
      <c r="AB45" s="870"/>
      <c r="AC45" s="870"/>
      <c r="AD45" s="870"/>
      <c r="AE45" s="870"/>
      <c r="AF45" s="870"/>
      <c r="AG45" s="870"/>
      <c r="AH45" s="870"/>
      <c r="AI45" s="870"/>
      <c r="AJ45" s="870"/>
      <c r="AK45" s="871"/>
      <c r="AP45" s="372"/>
      <c r="AQ45" s="372"/>
    </row>
    <row r="46" spans="2:57" s="366" customFormat="1" ht="14.25" customHeight="1" x14ac:dyDescent="0.2">
      <c r="B46" s="402" t="s">
        <v>133</v>
      </c>
      <c r="C46" s="378"/>
      <c r="D46" s="895" t="s">
        <v>542</v>
      </c>
      <c r="E46" s="897" t="s">
        <v>798</v>
      </c>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P46" s="372"/>
      <c r="AQ46" s="372"/>
    </row>
    <row r="47" spans="2:57" s="366" customFormat="1" ht="14.25" customHeight="1" x14ac:dyDescent="0.2">
      <c r="B47" s="397"/>
      <c r="C47" s="378"/>
      <c r="D47" s="896"/>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P47" s="372"/>
      <c r="AQ47" s="372"/>
    </row>
    <row r="48" spans="2:57" s="366" customFormat="1" ht="14.25" customHeight="1" x14ac:dyDescent="0.2">
      <c r="B48" s="402"/>
      <c r="C48" s="378"/>
      <c r="D48" s="896"/>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P48" s="372"/>
      <c r="AQ48" s="372"/>
      <c r="AS48" s="394"/>
      <c r="AT48" s="394"/>
      <c r="AU48" s="394"/>
      <c r="AV48" s="394"/>
      <c r="AW48" s="394"/>
      <c r="AX48" s="394"/>
      <c r="AY48" s="394"/>
      <c r="AZ48" s="394"/>
      <c r="BA48" s="394"/>
      <c r="BB48" s="394"/>
      <c r="BC48" s="394"/>
      <c r="BD48" s="394"/>
      <c r="BE48" s="394"/>
    </row>
    <row r="49" spans="2:75" s="366" customFormat="1" ht="14.25" customHeight="1" x14ac:dyDescent="0.2">
      <c r="B49" s="402"/>
      <c r="C49" s="378"/>
      <c r="D49" s="896"/>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P49" s="394"/>
      <c r="AQ49" s="396"/>
      <c r="AR49" s="396"/>
      <c r="AS49" s="396"/>
      <c r="AT49" s="396"/>
      <c r="AU49" s="396"/>
      <c r="AV49" s="396"/>
      <c r="AW49" s="396"/>
      <c r="AX49" s="372"/>
    </row>
    <row r="50" spans="2:75" s="366" customFormat="1" ht="14.25" customHeight="1" x14ac:dyDescent="0.2">
      <c r="B50" s="402"/>
      <c r="C50" s="397"/>
      <c r="D50" s="896"/>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Q50" s="398"/>
      <c r="AR50" s="398"/>
      <c r="AS50" s="398"/>
      <c r="AT50" s="398"/>
      <c r="AU50" s="398"/>
      <c r="AV50" s="398"/>
      <c r="AW50" s="372"/>
      <c r="AX50" s="372"/>
    </row>
    <row r="51" spans="2:75" s="366" customFormat="1" ht="14.25" customHeight="1" x14ac:dyDescent="0.2">
      <c r="B51" s="402"/>
      <c r="C51" s="378"/>
      <c r="D51" s="896"/>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c r="AF51" s="898"/>
      <c r="AG51" s="898"/>
      <c r="AH51" s="898"/>
      <c r="AI51" s="898"/>
      <c r="AJ51" s="898"/>
      <c r="AK51" s="898"/>
    </row>
    <row r="52" spans="2:75" ht="14.25" customHeight="1" x14ac:dyDescent="0.2">
      <c r="B52" s="394"/>
      <c r="C52" s="366"/>
      <c r="D52" s="896"/>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898"/>
      <c r="AC52" s="898"/>
      <c r="AD52" s="898"/>
      <c r="AE52" s="898"/>
      <c r="AF52" s="898"/>
      <c r="AG52" s="898"/>
      <c r="AH52" s="898"/>
      <c r="AI52" s="898"/>
      <c r="AJ52" s="898"/>
      <c r="AK52" s="898"/>
      <c r="AL52" s="366"/>
      <c r="AM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row>
    <row r="53" spans="2:75" ht="14.25" customHeight="1" x14ac:dyDescent="0.2">
      <c r="B53" s="394"/>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row>
    <row r="54" spans="2:75" ht="20.100000000000001" customHeight="1" x14ac:dyDescent="0.2">
      <c r="B54" s="394"/>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row>
    <row r="55" spans="2:75" ht="20.100000000000001" customHeight="1" x14ac:dyDescent="0.2">
      <c r="B55" s="394"/>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row>
    <row r="56" spans="2:75" ht="20.100000000000001" customHeight="1" x14ac:dyDescent="0.2">
      <c r="B56" s="394"/>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row>
    <row r="57" spans="2:75" ht="20.100000000000001" customHeight="1" x14ac:dyDescent="0.2">
      <c r="B57" s="394"/>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row>
    <row r="58" spans="2:75" ht="20.100000000000001" customHeight="1" x14ac:dyDescent="0.2">
      <c r="B58" s="394"/>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row>
    <row r="59" spans="2:75" ht="20.100000000000001" customHeight="1" x14ac:dyDescent="0.2">
      <c r="B59" s="394"/>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row r="60" spans="2:75" ht="20.100000000000001" customHeight="1" x14ac:dyDescent="0.2">
      <c r="B60" s="394"/>
    </row>
    <row r="61" spans="2:75" ht="20.100000000000001" customHeight="1" x14ac:dyDescent="0.2">
      <c r="B61" s="394"/>
    </row>
    <row r="62" spans="2:75" ht="20.100000000000001" customHeight="1" x14ac:dyDescent="0.2">
      <c r="B62" s="394"/>
    </row>
    <row r="63" spans="2:75" ht="20.100000000000001" customHeight="1" x14ac:dyDescent="0.2">
      <c r="B63" s="394"/>
    </row>
    <row r="64" spans="2:75" ht="20.100000000000001" customHeight="1" x14ac:dyDescent="0.2">
      <c r="B64" s="394"/>
    </row>
    <row r="65" spans="2:2" ht="20.100000000000001" customHeight="1" x14ac:dyDescent="0.2">
      <c r="B65" s="394"/>
    </row>
    <row r="66" spans="2:2" ht="20.100000000000001" customHeight="1" x14ac:dyDescent="0.2">
      <c r="B66" s="394"/>
    </row>
    <row r="67" spans="2:2" ht="20.100000000000001" customHeight="1" x14ac:dyDescent="0.2">
      <c r="B67" s="394"/>
    </row>
    <row r="68" spans="2:2" ht="20.100000000000001" customHeight="1" x14ac:dyDescent="0.2">
      <c r="B68" s="394"/>
    </row>
    <row r="69" spans="2:2" ht="20.100000000000001" customHeight="1" x14ac:dyDescent="0.2">
      <c r="B69" s="394"/>
    </row>
    <row r="70" spans="2:2" ht="20.100000000000001" customHeight="1" x14ac:dyDescent="0.2">
      <c r="B70" s="394"/>
    </row>
    <row r="71" spans="2:2" ht="20.100000000000001" customHeight="1" x14ac:dyDescent="0.2">
      <c r="B71" s="394"/>
    </row>
    <row r="72" spans="2:2" ht="20.100000000000001" customHeight="1" x14ac:dyDescent="0.2">
      <c r="B72" s="394"/>
    </row>
    <row r="73" spans="2:2" ht="20.100000000000001" customHeight="1" x14ac:dyDescent="0.2">
      <c r="B73" s="394"/>
    </row>
    <row r="74" spans="2:2" ht="20.100000000000001" customHeight="1" x14ac:dyDescent="0.2">
      <c r="B74" s="394"/>
    </row>
    <row r="75" spans="2:2" ht="20.100000000000001" customHeight="1" x14ac:dyDescent="0.2">
      <c r="B75" s="394"/>
    </row>
    <row r="76" spans="2:2" ht="20.100000000000001" customHeight="1" x14ac:dyDescent="0.2">
      <c r="B76" s="394"/>
    </row>
    <row r="77" spans="2:2" ht="20.100000000000001" customHeight="1" x14ac:dyDescent="0.2">
      <c r="B77" s="394"/>
    </row>
    <row r="78" spans="2:2" ht="20.100000000000001" customHeight="1" x14ac:dyDescent="0.2">
      <c r="B78" s="394"/>
    </row>
    <row r="79" spans="2:2" ht="20.100000000000001" customHeight="1" x14ac:dyDescent="0.2">
      <c r="B79" s="394"/>
    </row>
    <row r="80" spans="2:2" ht="20.100000000000001" customHeight="1" x14ac:dyDescent="0.2">
      <c r="B80" s="394"/>
    </row>
    <row r="81" spans="2:2" ht="20.100000000000001" customHeight="1" x14ac:dyDescent="0.2">
      <c r="B81" s="394"/>
    </row>
    <row r="82" spans="2:2" ht="20.100000000000001" customHeight="1" x14ac:dyDescent="0.2">
      <c r="B82" s="394"/>
    </row>
    <row r="83" spans="2:2" ht="20.100000000000001" customHeight="1" x14ac:dyDescent="0.2">
      <c r="B83" s="394"/>
    </row>
    <row r="84" spans="2:2" ht="20.100000000000001" customHeight="1" x14ac:dyDescent="0.2">
      <c r="B84" s="394"/>
    </row>
    <row r="85" spans="2:2" ht="20.100000000000001" customHeight="1" x14ac:dyDescent="0.2">
      <c r="B85" s="394"/>
    </row>
    <row r="86" spans="2:2" ht="20.100000000000001" customHeight="1" x14ac:dyDescent="0.2">
      <c r="B86" s="394"/>
    </row>
    <row r="87" spans="2:2" ht="20.100000000000001" customHeight="1" x14ac:dyDescent="0.2">
      <c r="B87" s="394"/>
    </row>
    <row r="88" spans="2:2" ht="20.100000000000001" customHeight="1" x14ac:dyDescent="0.2">
      <c r="B88" s="394"/>
    </row>
    <row r="89" spans="2:2" ht="20.100000000000001" customHeight="1" x14ac:dyDescent="0.2">
      <c r="B89" s="394"/>
    </row>
    <row r="90" spans="2:2" ht="20.100000000000001" customHeight="1" x14ac:dyDescent="0.2">
      <c r="B90" s="394"/>
    </row>
    <row r="91" spans="2:2" ht="20.100000000000001" customHeight="1" x14ac:dyDescent="0.2">
      <c r="B91" s="394"/>
    </row>
    <row r="92" spans="2:2" ht="20.100000000000001" customHeight="1" x14ac:dyDescent="0.2">
      <c r="B92" s="394"/>
    </row>
    <row r="93" spans="2:2" ht="20.100000000000001" customHeight="1" x14ac:dyDescent="0.2">
      <c r="B93" s="394"/>
    </row>
    <row r="94" spans="2:2" ht="20.100000000000001" customHeight="1" x14ac:dyDescent="0.2">
      <c r="B94" s="394"/>
    </row>
    <row r="95" spans="2:2" ht="20.100000000000001" customHeight="1" x14ac:dyDescent="0.2">
      <c r="B95" s="394"/>
    </row>
    <row r="96" spans="2:2" ht="20.100000000000001" customHeight="1" x14ac:dyDescent="0.2">
      <c r="B96" s="394"/>
    </row>
    <row r="97" spans="2:2" ht="20.100000000000001" customHeight="1" x14ac:dyDescent="0.2">
      <c r="B97" s="394"/>
    </row>
    <row r="98" spans="2:2" ht="20.100000000000001" customHeight="1" x14ac:dyDescent="0.2">
      <c r="B98" s="394"/>
    </row>
    <row r="99" spans="2:2" ht="20.100000000000001" customHeight="1" x14ac:dyDescent="0.2">
      <c r="B99" s="394"/>
    </row>
    <row r="100" spans="2:2" ht="20.100000000000001" customHeight="1" x14ac:dyDescent="0.2">
      <c r="B100" s="394"/>
    </row>
    <row r="101" spans="2:2" ht="20.100000000000001" customHeight="1" x14ac:dyDescent="0.2">
      <c r="B101" s="394"/>
    </row>
    <row r="102" spans="2:2" ht="20.100000000000001" customHeight="1" x14ac:dyDescent="0.2">
      <c r="B102" s="394"/>
    </row>
    <row r="103" spans="2:2" ht="20.100000000000001" customHeight="1" x14ac:dyDescent="0.2">
      <c r="B103" s="394"/>
    </row>
    <row r="104" spans="2:2" ht="20.100000000000001" customHeight="1" x14ac:dyDescent="0.2">
      <c r="B104" s="394"/>
    </row>
    <row r="105" spans="2:2" ht="20.100000000000001" customHeight="1" x14ac:dyDescent="0.2">
      <c r="B105" s="394"/>
    </row>
    <row r="106" spans="2:2" ht="20.100000000000001" customHeight="1" x14ac:dyDescent="0.2">
      <c r="B106" s="394"/>
    </row>
    <row r="107" spans="2:2" ht="20.100000000000001" customHeight="1" x14ac:dyDescent="0.2">
      <c r="B107" s="394"/>
    </row>
    <row r="108" spans="2:2" ht="20.100000000000001" customHeight="1" x14ac:dyDescent="0.2">
      <c r="B108" s="394"/>
    </row>
    <row r="109" spans="2:2" ht="20.100000000000001" customHeight="1" x14ac:dyDescent="0.2">
      <c r="B109" s="394"/>
    </row>
    <row r="110" spans="2:2" ht="20.100000000000001" customHeight="1" x14ac:dyDescent="0.2">
      <c r="B110" s="394"/>
    </row>
    <row r="111" spans="2:2" ht="20.100000000000001" customHeight="1" x14ac:dyDescent="0.2">
      <c r="B111" s="394"/>
    </row>
    <row r="112" spans="2:2" ht="20.100000000000001" customHeight="1" x14ac:dyDescent="0.2">
      <c r="B112" s="394"/>
    </row>
    <row r="113" spans="2:2" ht="20.100000000000001" customHeight="1" x14ac:dyDescent="0.2">
      <c r="B113" s="394"/>
    </row>
    <row r="114" spans="2:2" ht="20.100000000000001" customHeight="1" x14ac:dyDescent="0.2">
      <c r="B114" s="394"/>
    </row>
    <row r="115" spans="2:2" ht="20.100000000000001" customHeight="1" x14ac:dyDescent="0.2">
      <c r="B115" s="394"/>
    </row>
    <row r="116" spans="2:2" ht="20.100000000000001" customHeight="1" x14ac:dyDescent="0.2">
      <c r="B116" s="394"/>
    </row>
    <row r="117" spans="2:2" ht="20.100000000000001" customHeight="1" x14ac:dyDescent="0.2">
      <c r="B117" s="394"/>
    </row>
    <row r="118" spans="2:2" ht="20.100000000000001" customHeight="1" x14ac:dyDescent="0.2">
      <c r="B118" s="394"/>
    </row>
    <row r="119" spans="2:2" ht="20.100000000000001" customHeight="1" x14ac:dyDescent="0.2">
      <c r="B119" s="394"/>
    </row>
    <row r="120" spans="2:2" ht="20.100000000000001" customHeight="1" x14ac:dyDescent="0.2">
      <c r="B120" s="394"/>
    </row>
    <row r="121" spans="2:2" ht="20.100000000000001" customHeight="1" x14ac:dyDescent="0.2">
      <c r="B121" s="394"/>
    </row>
    <row r="122" spans="2:2" ht="20.100000000000001" customHeight="1" x14ac:dyDescent="0.2">
      <c r="B122" s="394"/>
    </row>
    <row r="123" spans="2:2" ht="20.100000000000001" customHeight="1" x14ac:dyDescent="0.2">
      <c r="B123" s="394"/>
    </row>
    <row r="124" spans="2:2" ht="20.100000000000001" customHeight="1" x14ac:dyDescent="0.2">
      <c r="B124" s="394"/>
    </row>
    <row r="125" spans="2:2" ht="20.100000000000001" customHeight="1" x14ac:dyDescent="0.2">
      <c r="B125" s="394"/>
    </row>
    <row r="126" spans="2:2" ht="20.100000000000001" customHeight="1" x14ac:dyDescent="0.2">
      <c r="B126" s="394"/>
    </row>
    <row r="127" spans="2:2" ht="20.100000000000001" customHeight="1" x14ac:dyDescent="0.2">
      <c r="B127" s="394"/>
    </row>
    <row r="128" spans="2:2" ht="20.100000000000001" customHeight="1" x14ac:dyDescent="0.2">
      <c r="B128" s="394"/>
    </row>
    <row r="129" spans="2:2" ht="20.100000000000001" customHeight="1" x14ac:dyDescent="0.2">
      <c r="B129" s="394"/>
    </row>
    <row r="130" spans="2:2" ht="20.100000000000001" customHeight="1" x14ac:dyDescent="0.2">
      <c r="B130" s="394"/>
    </row>
    <row r="131" spans="2:2" ht="20.100000000000001" customHeight="1" x14ac:dyDescent="0.2">
      <c r="B131" s="394"/>
    </row>
    <row r="132" spans="2:2" ht="20.100000000000001" customHeight="1" x14ac:dyDescent="0.2">
      <c r="B132" s="394"/>
    </row>
    <row r="133" spans="2:2" ht="20.100000000000001" customHeight="1" x14ac:dyDescent="0.2">
      <c r="B133" s="394"/>
    </row>
    <row r="134" spans="2:2" ht="20.100000000000001" customHeight="1" x14ac:dyDescent="0.2">
      <c r="B134" s="394"/>
    </row>
    <row r="135" spans="2:2" ht="20.100000000000001" customHeight="1" x14ac:dyDescent="0.2">
      <c r="B135" s="394"/>
    </row>
    <row r="136" spans="2:2" ht="20.100000000000001" customHeight="1" x14ac:dyDescent="0.2">
      <c r="B136" s="394"/>
    </row>
    <row r="137" spans="2:2" ht="20.100000000000001" customHeight="1" x14ac:dyDescent="0.2">
      <c r="B137" s="394"/>
    </row>
    <row r="138" spans="2:2" ht="20.100000000000001" customHeight="1" x14ac:dyDescent="0.2">
      <c r="B138" s="394"/>
    </row>
    <row r="139" spans="2:2" ht="20.100000000000001" customHeight="1" x14ac:dyDescent="0.2">
      <c r="B139" s="394"/>
    </row>
    <row r="140" spans="2:2" ht="20.100000000000001" customHeight="1" x14ac:dyDescent="0.2">
      <c r="B140" s="394"/>
    </row>
    <row r="141" spans="2:2" ht="20.100000000000001" customHeight="1" x14ac:dyDescent="0.2">
      <c r="B141" s="394"/>
    </row>
    <row r="142" spans="2:2" ht="20.100000000000001" customHeight="1" x14ac:dyDescent="0.2">
      <c r="B142" s="394"/>
    </row>
    <row r="143" spans="2:2" ht="20.100000000000001" customHeight="1" x14ac:dyDescent="0.2">
      <c r="B143" s="394"/>
    </row>
    <row r="144" spans="2:2" ht="20.100000000000001" customHeight="1" x14ac:dyDescent="0.2">
      <c r="B144" s="394"/>
    </row>
    <row r="145" spans="2:2" ht="20.100000000000001" customHeight="1" x14ac:dyDescent="0.2">
      <c r="B145" s="394"/>
    </row>
    <row r="146" spans="2:2" ht="20.100000000000001" customHeight="1" x14ac:dyDescent="0.2">
      <c r="B146" s="394"/>
    </row>
    <row r="147" spans="2:2" ht="20.100000000000001" customHeight="1" x14ac:dyDescent="0.2">
      <c r="B147" s="394"/>
    </row>
    <row r="148" spans="2:2" ht="20.100000000000001" customHeight="1" x14ac:dyDescent="0.2">
      <c r="B148" s="394"/>
    </row>
    <row r="149" spans="2:2" ht="20.100000000000001" customHeight="1" x14ac:dyDescent="0.2">
      <c r="B149" s="394"/>
    </row>
    <row r="150" spans="2:2" ht="20.100000000000001" customHeight="1" x14ac:dyDescent="0.2">
      <c r="B150" s="394"/>
    </row>
  </sheetData>
  <mergeCells count="44">
    <mergeCell ref="U33:Y33"/>
    <mergeCell ref="AA33:AC33"/>
    <mergeCell ref="AE33:AG33"/>
    <mergeCell ref="B34:T34"/>
    <mergeCell ref="U34:Y34"/>
    <mergeCell ref="AA34:AC34"/>
    <mergeCell ref="AE34:AG34"/>
    <mergeCell ref="B33:T33"/>
    <mergeCell ref="D46:D52"/>
    <mergeCell ref="E46:AK52"/>
    <mergeCell ref="B35:T35"/>
    <mergeCell ref="U35:AK35"/>
    <mergeCell ref="B36:C37"/>
    <mergeCell ref="D36:T37"/>
    <mergeCell ref="U37:AK40"/>
    <mergeCell ref="B38:C39"/>
    <mergeCell ref="D38:T39"/>
    <mergeCell ref="B40:C41"/>
    <mergeCell ref="D40:T41"/>
    <mergeCell ref="B42:C43"/>
    <mergeCell ref="D42:T43"/>
    <mergeCell ref="U42:AK45"/>
    <mergeCell ref="B44:C45"/>
    <mergeCell ref="D44:T45"/>
    <mergeCell ref="B17:F18"/>
    <mergeCell ref="G17:L18"/>
    <mergeCell ref="T17:W18"/>
    <mergeCell ref="X17:AK18"/>
    <mergeCell ref="B28:T32"/>
    <mergeCell ref="U28:V29"/>
    <mergeCell ref="W28:AK29"/>
    <mergeCell ref="U30:W30"/>
    <mergeCell ref="X30:AK30"/>
    <mergeCell ref="U31:AK32"/>
    <mergeCell ref="T19:W20"/>
    <mergeCell ref="X19:AK20"/>
    <mergeCell ref="T21:Z22"/>
    <mergeCell ref="AA21:AK22"/>
    <mergeCell ref="U26:AA26"/>
    <mergeCell ref="A7:AK7"/>
    <mergeCell ref="A12:AK12"/>
    <mergeCell ref="AA15:AD15"/>
    <mergeCell ref="AF15:AG15"/>
    <mergeCell ref="AI15:AJ15"/>
  </mergeCells>
  <phoneticPr fontId="3"/>
  <dataValidations count="1">
    <dataValidation type="list" allowBlank="1" showInputMessage="1" showErrorMessage="1" sqref="B36:C45" xr:uid="{21CC20F7-CEAF-424B-914C-EDD92A364A6A}">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7E5F-7E89-4D5B-94D5-D1BF5DCE4AAD}">
  <sheetPr>
    <pageSetUpPr fitToPage="1"/>
  </sheetPr>
  <dimension ref="A1:BW145"/>
  <sheetViews>
    <sheetView showGridLines="0" view="pageBreakPreview" zoomScaleNormal="100" zoomScaleSheetLayoutView="100" workbookViewId="0">
      <selection activeCell="AT31" sqref="AT31"/>
    </sheetView>
  </sheetViews>
  <sheetFormatPr defaultColWidth="2.44140625" defaultRowHeight="20.100000000000001" customHeight="1" x14ac:dyDescent="0.2"/>
  <cols>
    <col min="1" max="1" width="2.44140625" style="363"/>
    <col min="2" max="2" width="2.44140625" style="364" customWidth="1"/>
    <col min="3" max="3" width="1.6640625" style="363" customWidth="1"/>
    <col min="4" max="37" width="2.44140625" style="363" customWidth="1"/>
    <col min="38" max="39" width="2.88671875" style="363" customWidth="1"/>
    <col min="40" max="16384" width="2.44140625" style="363"/>
  </cols>
  <sheetData>
    <row r="1" spans="1:75" ht="14.25" customHeight="1" x14ac:dyDescent="0.2">
      <c r="B1" s="364" t="s">
        <v>545</v>
      </c>
      <c r="Q1" s="365"/>
      <c r="Z1" s="366"/>
      <c r="AA1" s="366"/>
      <c r="AB1" s="366"/>
      <c r="AC1" s="366"/>
      <c r="AD1" s="366"/>
      <c r="AE1" s="366"/>
      <c r="AF1" s="366"/>
      <c r="AG1" s="366"/>
      <c r="AH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row>
    <row r="2" spans="1:75" ht="14.25" customHeight="1" x14ac:dyDescent="0.2">
      <c r="Z2" s="366"/>
      <c r="AA2" s="366"/>
      <c r="AB2" s="366"/>
      <c r="AC2" s="366"/>
      <c r="AD2" s="366"/>
      <c r="AE2" s="366"/>
      <c r="AF2" s="366"/>
      <c r="AG2" s="366"/>
      <c r="AH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row>
    <row r="3" spans="1:75" ht="14.25" customHeight="1" x14ac:dyDescent="0.2">
      <c r="Y3" s="367"/>
      <c r="Z3" s="367"/>
      <c r="AA3" s="367"/>
      <c r="AB3" s="367"/>
      <c r="AC3" s="367"/>
      <c r="AD3" s="367"/>
      <c r="AE3" s="367"/>
      <c r="AF3" s="367"/>
      <c r="AG3" s="367"/>
      <c r="AH3" s="367"/>
      <c r="AI3" s="367"/>
      <c r="AJ3" s="367"/>
      <c r="AK3" s="367"/>
      <c r="AL3" s="367"/>
      <c r="AM3" s="367"/>
      <c r="AP3" s="366"/>
      <c r="AQ3" s="366"/>
      <c r="AR3" s="366"/>
      <c r="AS3" s="366"/>
      <c r="AT3" s="366"/>
      <c r="AU3" s="366"/>
      <c r="AV3" s="366"/>
      <c r="AW3" s="366"/>
      <c r="AX3" s="366"/>
      <c r="AY3" s="366"/>
      <c r="AZ3" s="366"/>
      <c r="BA3" s="366"/>
      <c r="BB3" s="366"/>
      <c r="BC3" s="366"/>
      <c r="BD3" s="366"/>
      <c r="BE3" s="366"/>
      <c r="BF3" s="366"/>
      <c r="BG3" s="366"/>
      <c r="BH3" s="366"/>
      <c r="BI3" s="366"/>
      <c r="BJ3" s="366"/>
      <c r="BK3" s="367"/>
      <c r="BL3" s="367"/>
      <c r="BM3" s="367"/>
      <c r="BO3" s="367"/>
      <c r="BP3" s="367"/>
      <c r="BQ3" s="367"/>
      <c r="BR3" s="367"/>
      <c r="BS3" s="367"/>
      <c r="BT3" s="367"/>
      <c r="BU3" s="367"/>
      <c r="BV3" s="367"/>
      <c r="BW3" s="367"/>
    </row>
    <row r="4" spans="1:75" ht="14.25" customHeight="1" x14ac:dyDescent="0.2">
      <c r="A4" s="850" t="s">
        <v>546</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367"/>
      <c r="AM4" s="367"/>
      <c r="AP4" s="366"/>
      <c r="AQ4" s="366"/>
      <c r="AR4" s="366"/>
      <c r="AS4" s="366"/>
      <c r="AT4" s="366"/>
      <c r="AU4" s="366"/>
      <c r="AV4" s="366"/>
      <c r="AW4" s="366"/>
      <c r="AX4" s="366"/>
      <c r="AY4" s="366"/>
      <c r="AZ4" s="366"/>
      <c r="BA4" s="366"/>
      <c r="BB4" s="366"/>
      <c r="BC4" s="366"/>
      <c r="BD4" s="366"/>
      <c r="BE4" s="366"/>
      <c r="BF4" s="366"/>
      <c r="BG4" s="366"/>
      <c r="BH4" s="366"/>
      <c r="BI4" s="366"/>
      <c r="BJ4" s="366"/>
      <c r="BK4" s="367"/>
      <c r="BL4" s="367"/>
      <c r="BM4" s="367"/>
      <c r="BO4" s="367"/>
      <c r="BP4" s="367"/>
      <c r="BQ4" s="367"/>
      <c r="BR4" s="367"/>
      <c r="BS4" s="367"/>
      <c r="BT4" s="367"/>
      <c r="BU4" s="367"/>
      <c r="BV4" s="367"/>
      <c r="BW4" s="367"/>
    </row>
    <row r="5" spans="1:75" ht="14.25" customHeight="1" x14ac:dyDescent="0.2">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row>
    <row r="6" spans="1:75" ht="14.25" customHeight="1" x14ac:dyDescent="0.2">
      <c r="H6" s="366"/>
      <c r="I6" s="366"/>
      <c r="J6" s="366"/>
      <c r="K6" s="366"/>
      <c r="L6" s="366"/>
      <c r="M6" s="366"/>
      <c r="N6" s="366"/>
      <c r="O6" s="366"/>
      <c r="P6" s="366"/>
      <c r="Q6" s="366"/>
      <c r="R6" s="366"/>
      <c r="S6" s="366"/>
      <c r="T6" s="366"/>
      <c r="U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row>
    <row r="7" spans="1:75" ht="14.25" customHeight="1" x14ac:dyDescent="0.2">
      <c r="D7" s="366"/>
      <c r="E7" s="366"/>
      <c r="G7" s="366"/>
      <c r="H7" s="366"/>
      <c r="I7" s="366"/>
      <c r="J7" s="366"/>
      <c r="K7" s="366"/>
      <c r="L7" s="366"/>
      <c r="M7" s="366"/>
      <c r="N7" s="366"/>
      <c r="AA7" s="851"/>
      <c r="AB7" s="851"/>
      <c r="AC7" s="851"/>
      <c r="AD7" s="851"/>
      <c r="AE7" s="363" t="s">
        <v>501</v>
      </c>
      <c r="AF7" s="851"/>
      <c r="AG7" s="851"/>
      <c r="AH7" s="363" t="s">
        <v>376</v>
      </c>
      <c r="AI7" s="851"/>
      <c r="AJ7" s="851"/>
      <c r="AK7" s="363" t="s">
        <v>132</v>
      </c>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row>
    <row r="8" spans="1:75" ht="14.25" customHeight="1" x14ac:dyDescent="0.2">
      <c r="D8" s="366"/>
      <c r="E8" s="366"/>
      <c r="F8" s="366"/>
      <c r="G8" s="366"/>
      <c r="H8" s="366"/>
      <c r="I8" s="366"/>
      <c r="J8" s="366"/>
      <c r="K8" s="366"/>
      <c r="L8" s="366"/>
      <c r="M8" s="366"/>
      <c r="N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row>
    <row r="9" spans="1:75" ht="18" customHeight="1" x14ac:dyDescent="0.2">
      <c r="B9" s="852"/>
      <c r="C9" s="852"/>
      <c r="D9" s="852"/>
      <c r="E9" s="852"/>
      <c r="F9" s="852"/>
      <c r="G9" s="853" t="s">
        <v>502</v>
      </c>
      <c r="H9" s="853"/>
      <c r="I9" s="853"/>
      <c r="J9" s="853"/>
      <c r="K9" s="853"/>
      <c r="L9" s="853"/>
      <c r="M9" s="366"/>
      <c r="N9" s="366"/>
      <c r="T9" s="854" t="s">
        <v>216</v>
      </c>
      <c r="U9" s="854"/>
      <c r="V9" s="854"/>
      <c r="W9" s="854"/>
      <c r="X9" s="855"/>
      <c r="Y9" s="855"/>
      <c r="Z9" s="855"/>
      <c r="AA9" s="855"/>
      <c r="AB9" s="855"/>
      <c r="AC9" s="855"/>
      <c r="AD9" s="855"/>
      <c r="AE9" s="855"/>
      <c r="AF9" s="855"/>
      <c r="AG9" s="855"/>
      <c r="AH9" s="855"/>
      <c r="AI9" s="855"/>
      <c r="AJ9" s="855"/>
      <c r="AK9" s="855"/>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row>
    <row r="10" spans="1:75" ht="18" customHeight="1" x14ac:dyDescent="0.2">
      <c r="B10" s="852"/>
      <c r="C10" s="852"/>
      <c r="D10" s="852"/>
      <c r="E10" s="852"/>
      <c r="F10" s="852"/>
      <c r="G10" s="853"/>
      <c r="H10" s="853"/>
      <c r="I10" s="853"/>
      <c r="J10" s="853"/>
      <c r="K10" s="853"/>
      <c r="L10" s="853"/>
      <c r="M10" s="366"/>
      <c r="N10" s="366"/>
      <c r="T10" s="854"/>
      <c r="U10" s="854"/>
      <c r="V10" s="854"/>
      <c r="W10" s="854"/>
      <c r="X10" s="855"/>
      <c r="Y10" s="855"/>
      <c r="Z10" s="855"/>
      <c r="AA10" s="855"/>
      <c r="AB10" s="855"/>
      <c r="AC10" s="855"/>
      <c r="AD10" s="855"/>
      <c r="AE10" s="855"/>
      <c r="AF10" s="855"/>
      <c r="AG10" s="855"/>
      <c r="AH10" s="855"/>
      <c r="AI10" s="855"/>
      <c r="AJ10" s="855"/>
      <c r="AK10" s="855"/>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row>
    <row r="11" spans="1:75" ht="18" customHeight="1" x14ac:dyDescent="0.2">
      <c r="D11" s="366"/>
      <c r="E11" s="366"/>
      <c r="F11" s="366"/>
      <c r="G11" s="366"/>
      <c r="H11" s="366"/>
      <c r="I11" s="366"/>
      <c r="J11" s="366"/>
      <c r="K11" s="366"/>
      <c r="L11" s="366"/>
      <c r="M11" s="366"/>
      <c r="N11" s="366"/>
      <c r="P11" s="368" t="s">
        <v>106</v>
      </c>
      <c r="T11" s="854" t="s">
        <v>215</v>
      </c>
      <c r="U11" s="854"/>
      <c r="V11" s="854"/>
      <c r="W11" s="854"/>
      <c r="X11" s="855"/>
      <c r="Y11" s="855"/>
      <c r="Z11" s="855"/>
      <c r="AA11" s="855"/>
      <c r="AB11" s="855"/>
      <c r="AC11" s="855"/>
      <c r="AD11" s="855"/>
      <c r="AE11" s="855"/>
      <c r="AF11" s="855"/>
      <c r="AG11" s="855"/>
      <c r="AH11" s="855"/>
      <c r="AI11" s="855"/>
      <c r="AJ11" s="855"/>
      <c r="AK11" s="855"/>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row>
    <row r="12" spans="1:75" ht="18" customHeight="1" x14ac:dyDescent="0.2">
      <c r="D12" s="366"/>
      <c r="E12" s="366"/>
      <c r="F12" s="366"/>
      <c r="G12" s="366"/>
      <c r="H12" s="366"/>
      <c r="I12" s="366"/>
      <c r="J12" s="366"/>
      <c r="K12" s="366"/>
      <c r="L12" s="366"/>
      <c r="M12" s="366"/>
      <c r="N12" s="366"/>
      <c r="T12" s="854"/>
      <c r="U12" s="854"/>
      <c r="V12" s="854"/>
      <c r="W12" s="854"/>
      <c r="X12" s="855"/>
      <c r="Y12" s="855"/>
      <c r="Z12" s="855"/>
      <c r="AA12" s="855"/>
      <c r="AB12" s="855"/>
      <c r="AC12" s="855"/>
      <c r="AD12" s="855"/>
      <c r="AE12" s="855"/>
      <c r="AF12" s="855"/>
      <c r="AG12" s="855"/>
      <c r="AH12" s="855"/>
      <c r="AI12" s="855"/>
      <c r="AJ12" s="855"/>
      <c r="AK12" s="855"/>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row>
    <row r="13" spans="1:75" ht="18" customHeight="1" x14ac:dyDescent="0.2">
      <c r="D13" s="366"/>
      <c r="E13" s="366"/>
      <c r="F13" s="366"/>
      <c r="G13" s="366"/>
      <c r="H13" s="366"/>
      <c r="I13" s="366"/>
      <c r="J13" s="366"/>
      <c r="K13" s="366"/>
      <c r="L13" s="366"/>
      <c r="M13" s="366"/>
      <c r="N13" s="366"/>
      <c r="T13" s="854" t="s">
        <v>547</v>
      </c>
      <c r="U13" s="854"/>
      <c r="V13" s="854"/>
      <c r="W13" s="854"/>
      <c r="X13" s="854"/>
      <c r="Y13" s="854"/>
      <c r="Z13" s="854"/>
      <c r="AA13" s="855"/>
      <c r="AB13" s="855"/>
      <c r="AC13" s="855"/>
      <c r="AD13" s="855"/>
      <c r="AE13" s="855"/>
      <c r="AF13" s="855"/>
      <c r="AG13" s="855"/>
      <c r="AH13" s="855"/>
      <c r="AI13" s="855"/>
      <c r="AJ13" s="855"/>
      <c r="AK13" s="855"/>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row>
    <row r="14" spans="1:75" ht="18" customHeight="1" x14ac:dyDescent="0.2">
      <c r="D14" s="366"/>
      <c r="E14" s="366"/>
      <c r="F14" s="366"/>
      <c r="G14" s="366"/>
      <c r="H14" s="366"/>
      <c r="I14" s="366"/>
      <c r="J14" s="366"/>
      <c r="K14" s="366"/>
      <c r="L14" s="366"/>
      <c r="M14" s="366"/>
      <c r="N14" s="366"/>
      <c r="T14" s="854"/>
      <c r="U14" s="854"/>
      <c r="V14" s="854"/>
      <c r="W14" s="854"/>
      <c r="X14" s="854"/>
      <c r="Y14" s="854"/>
      <c r="Z14" s="854"/>
      <c r="AA14" s="855"/>
      <c r="AB14" s="855"/>
      <c r="AC14" s="855"/>
      <c r="AD14" s="855"/>
      <c r="AE14" s="855"/>
      <c r="AF14" s="855"/>
      <c r="AG14" s="855"/>
      <c r="AH14" s="855"/>
      <c r="AI14" s="855"/>
      <c r="AJ14" s="855"/>
      <c r="AK14" s="855"/>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row>
    <row r="15" spans="1:75" ht="14.25" customHeight="1" x14ac:dyDescent="0.2">
      <c r="D15" s="366"/>
      <c r="E15" s="366"/>
      <c r="F15" s="366"/>
      <c r="G15" s="366"/>
      <c r="H15" s="366"/>
      <c r="I15" s="366"/>
      <c r="J15" s="366"/>
      <c r="K15" s="366"/>
      <c r="L15" s="366"/>
      <c r="M15" s="366"/>
      <c r="N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row>
    <row r="16" spans="1:75" ht="14.25" customHeight="1" x14ac:dyDescent="0.2">
      <c r="F16" s="363" t="s">
        <v>548</v>
      </c>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row>
    <row r="17" spans="1:75" ht="14.25" customHeight="1" x14ac:dyDescent="0.2">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row>
    <row r="18" spans="1:75" s="366" customFormat="1" ht="17.55" customHeight="1" x14ac:dyDescent="0.2">
      <c r="B18" s="394"/>
      <c r="J18" s="367"/>
      <c r="K18" s="367"/>
      <c r="L18" s="367"/>
      <c r="M18" s="367"/>
      <c r="N18" s="367"/>
      <c r="O18" s="367"/>
      <c r="P18" s="367"/>
      <c r="Q18" s="367"/>
      <c r="R18" s="367"/>
      <c r="S18" s="367"/>
      <c r="T18" s="367"/>
      <c r="U18" s="847" t="s">
        <v>505</v>
      </c>
      <c r="V18" s="848"/>
      <c r="W18" s="848"/>
      <c r="X18" s="848"/>
      <c r="Y18" s="848"/>
      <c r="Z18" s="848"/>
      <c r="AA18" s="849"/>
      <c r="AB18" s="399"/>
      <c r="AC18" s="400"/>
      <c r="AD18" s="370"/>
      <c r="AE18" s="401"/>
      <c r="AF18" s="400"/>
      <c r="AG18" s="400"/>
      <c r="AH18" s="400"/>
      <c r="AI18" s="400"/>
      <c r="AJ18" s="400"/>
      <c r="AK18" s="371"/>
      <c r="AL18" s="367"/>
      <c r="AM18" s="367"/>
      <c r="AP18" s="372"/>
      <c r="AQ18" s="372"/>
      <c r="AR18" s="372"/>
      <c r="AS18" s="372"/>
      <c r="AT18" s="372"/>
      <c r="AU18" s="372"/>
      <c r="AV18" s="372"/>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row>
    <row r="19" spans="1:75" s="366" customFormat="1" ht="16.350000000000001" customHeight="1" x14ac:dyDescent="0.2">
      <c r="A19" s="394"/>
      <c r="I19" s="367"/>
      <c r="J19" s="367"/>
      <c r="K19" s="367"/>
      <c r="L19" s="367"/>
      <c r="M19" s="367"/>
      <c r="N19" s="367"/>
      <c r="O19" s="367"/>
      <c r="P19" s="367"/>
      <c r="Q19" s="367"/>
      <c r="R19" s="367"/>
      <c r="S19" s="367"/>
      <c r="U19" s="404" t="s">
        <v>506</v>
      </c>
      <c r="V19" s="405"/>
      <c r="W19" s="405"/>
      <c r="X19" s="406"/>
      <c r="Y19" s="369"/>
      <c r="Z19" s="370"/>
      <c r="AA19" s="370"/>
      <c r="AB19" s="370"/>
      <c r="AC19" s="370"/>
      <c r="AD19" s="370"/>
      <c r="AE19" s="370"/>
      <c r="AF19" s="370"/>
      <c r="AG19" s="370"/>
      <c r="AH19" s="370"/>
      <c r="AI19" s="373"/>
      <c r="AJ19" s="373"/>
      <c r="AK19" s="374"/>
      <c r="AL19" s="367"/>
      <c r="AO19" s="372"/>
      <c r="AP19" s="372"/>
      <c r="AQ19" s="372"/>
      <c r="AR19" s="372"/>
      <c r="AS19" s="372"/>
      <c r="AT19" s="372"/>
      <c r="AU19" s="372"/>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row>
    <row r="20" spans="1:75" s="366" customFormat="1" ht="14.25" customHeight="1" x14ac:dyDescent="0.2">
      <c r="B20" s="901" t="s">
        <v>217</v>
      </c>
      <c r="C20" s="902"/>
      <c r="D20" s="902"/>
      <c r="E20" s="902"/>
      <c r="F20" s="902"/>
      <c r="G20" s="902"/>
      <c r="H20" s="902"/>
      <c r="I20" s="902"/>
      <c r="J20" s="902"/>
      <c r="K20" s="902"/>
      <c r="L20" s="902"/>
      <c r="M20" s="902"/>
      <c r="N20" s="902"/>
      <c r="O20" s="902"/>
      <c r="P20" s="902"/>
      <c r="Q20" s="902"/>
      <c r="R20" s="902"/>
      <c r="S20" s="902"/>
      <c r="T20" s="903"/>
      <c r="U20" s="910" t="s">
        <v>215</v>
      </c>
      <c r="V20" s="911"/>
      <c r="W20" s="914"/>
      <c r="X20" s="914"/>
      <c r="Y20" s="914"/>
      <c r="Z20" s="914"/>
      <c r="AA20" s="914"/>
      <c r="AB20" s="914"/>
      <c r="AC20" s="914"/>
      <c r="AD20" s="914"/>
      <c r="AE20" s="914"/>
      <c r="AF20" s="914"/>
      <c r="AG20" s="914"/>
      <c r="AH20" s="914"/>
      <c r="AI20" s="914"/>
      <c r="AJ20" s="914"/>
      <c r="AK20" s="915"/>
      <c r="AL20" s="367"/>
      <c r="AM20" s="367"/>
      <c r="AP20" s="372"/>
      <c r="AQ20" s="372"/>
      <c r="AR20" s="372"/>
      <c r="AS20" s="372"/>
      <c r="AT20" s="372"/>
      <c r="AU20" s="372"/>
      <c r="AV20" s="372"/>
      <c r="AW20" s="367"/>
      <c r="AX20" s="367"/>
      <c r="AY20" s="367"/>
      <c r="AZ20" s="367"/>
      <c r="BA20" s="375"/>
      <c r="BB20" s="375"/>
      <c r="BC20" s="367"/>
      <c r="BD20" s="367"/>
      <c r="BE20" s="367"/>
      <c r="BF20" s="367"/>
      <c r="BG20" s="372"/>
      <c r="BH20" s="375"/>
      <c r="BI20" s="367"/>
      <c r="BK20" s="367"/>
      <c r="BM20" s="367"/>
      <c r="BN20" s="367"/>
      <c r="BO20" s="367"/>
      <c r="BP20" s="367"/>
      <c r="BR20" s="367"/>
      <c r="BS20" s="367"/>
      <c r="BT20" s="367"/>
      <c r="BU20" s="367"/>
      <c r="BV20" s="367"/>
      <c r="BW20" s="367"/>
    </row>
    <row r="21" spans="1:75" s="366" customFormat="1" ht="14.25" customHeight="1" x14ac:dyDescent="0.2">
      <c r="B21" s="904"/>
      <c r="C21" s="905"/>
      <c r="D21" s="905"/>
      <c r="E21" s="905"/>
      <c r="F21" s="905"/>
      <c r="G21" s="905"/>
      <c r="H21" s="905"/>
      <c r="I21" s="905"/>
      <c r="J21" s="905"/>
      <c r="K21" s="905"/>
      <c r="L21" s="905"/>
      <c r="M21" s="905"/>
      <c r="N21" s="905"/>
      <c r="O21" s="905"/>
      <c r="P21" s="905"/>
      <c r="Q21" s="905"/>
      <c r="R21" s="905"/>
      <c r="S21" s="905"/>
      <c r="T21" s="906"/>
      <c r="U21" s="912"/>
      <c r="V21" s="913"/>
      <c r="W21" s="879"/>
      <c r="X21" s="879"/>
      <c r="Y21" s="879"/>
      <c r="Z21" s="879"/>
      <c r="AA21" s="879"/>
      <c r="AB21" s="879"/>
      <c r="AC21" s="879"/>
      <c r="AD21" s="879"/>
      <c r="AE21" s="879"/>
      <c r="AF21" s="879"/>
      <c r="AG21" s="879"/>
      <c r="AH21" s="879"/>
      <c r="AI21" s="879"/>
      <c r="AJ21" s="879"/>
      <c r="AK21" s="880"/>
      <c r="AL21" s="367"/>
      <c r="AM21" s="367"/>
      <c r="AP21" s="372"/>
      <c r="AQ21" s="372"/>
      <c r="AR21" s="372"/>
      <c r="AS21" s="372"/>
      <c r="AT21" s="372"/>
      <c r="AU21" s="372"/>
      <c r="AV21" s="372"/>
      <c r="AW21" s="367"/>
      <c r="AX21" s="367"/>
      <c r="AY21" s="367"/>
      <c r="AZ21" s="367"/>
      <c r="BA21" s="375"/>
      <c r="BB21" s="375"/>
      <c r="BC21" s="367"/>
      <c r="BD21" s="367"/>
      <c r="BE21" s="367"/>
      <c r="BF21" s="367"/>
      <c r="BG21" s="375"/>
      <c r="BH21" s="375"/>
      <c r="BI21" s="367"/>
      <c r="BK21" s="367"/>
      <c r="BM21" s="367"/>
      <c r="BN21" s="367"/>
      <c r="BO21" s="367"/>
      <c r="BP21" s="367"/>
      <c r="BQ21" s="367"/>
      <c r="BR21" s="367"/>
      <c r="BS21" s="367"/>
      <c r="BT21" s="367"/>
      <c r="BU21" s="367"/>
      <c r="BV21" s="367"/>
      <c r="BW21" s="367"/>
    </row>
    <row r="22" spans="1:75" s="366" customFormat="1" ht="14.25" customHeight="1" x14ac:dyDescent="0.2">
      <c r="B22" s="904"/>
      <c r="C22" s="905"/>
      <c r="D22" s="905"/>
      <c r="E22" s="905"/>
      <c r="F22" s="905"/>
      <c r="G22" s="905"/>
      <c r="H22" s="905"/>
      <c r="I22" s="905"/>
      <c r="J22" s="905"/>
      <c r="K22" s="905"/>
      <c r="L22" s="905"/>
      <c r="M22" s="905"/>
      <c r="N22" s="905"/>
      <c r="O22" s="905"/>
      <c r="P22" s="905"/>
      <c r="Q22" s="905"/>
      <c r="R22" s="905"/>
      <c r="S22" s="905"/>
      <c r="T22" s="906"/>
      <c r="U22" s="866" t="s">
        <v>216</v>
      </c>
      <c r="V22" s="867"/>
      <c r="W22" s="867"/>
      <c r="X22" s="867"/>
      <c r="Y22" s="867"/>
      <c r="Z22" s="867"/>
      <c r="AA22" s="867"/>
      <c r="AB22" s="867"/>
      <c r="AC22" s="867"/>
      <c r="AD22" s="867"/>
      <c r="AE22" s="867"/>
      <c r="AF22" s="867"/>
      <c r="AG22" s="867"/>
      <c r="AH22" s="867"/>
      <c r="AI22" s="867"/>
      <c r="AJ22" s="867"/>
      <c r="AK22" s="874"/>
      <c r="AL22" s="367"/>
      <c r="AM22" s="367"/>
      <c r="AP22" s="372"/>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row>
    <row r="23" spans="1:75" s="366" customFormat="1" ht="14.25" customHeight="1" x14ac:dyDescent="0.2">
      <c r="B23" s="904"/>
      <c r="C23" s="905"/>
      <c r="D23" s="905"/>
      <c r="E23" s="905"/>
      <c r="F23" s="905"/>
      <c r="G23" s="905"/>
      <c r="H23" s="905"/>
      <c r="I23" s="905"/>
      <c r="J23" s="905"/>
      <c r="K23" s="905"/>
      <c r="L23" s="905"/>
      <c r="M23" s="905"/>
      <c r="N23" s="905"/>
      <c r="O23" s="905"/>
      <c r="P23" s="905"/>
      <c r="Q23" s="905"/>
      <c r="R23" s="905"/>
      <c r="S23" s="905"/>
      <c r="T23" s="906"/>
      <c r="U23" s="875"/>
      <c r="V23" s="876"/>
      <c r="W23" s="876"/>
      <c r="X23" s="876"/>
      <c r="Y23" s="876"/>
      <c r="Z23" s="876"/>
      <c r="AA23" s="876"/>
      <c r="AB23" s="876"/>
      <c r="AC23" s="876"/>
      <c r="AD23" s="876"/>
      <c r="AE23" s="876"/>
      <c r="AF23" s="876"/>
      <c r="AG23" s="876"/>
      <c r="AH23" s="876"/>
      <c r="AI23" s="876"/>
      <c r="AJ23" s="876"/>
      <c r="AK23" s="877"/>
      <c r="AL23" s="367"/>
      <c r="AM23" s="367"/>
      <c r="AP23" s="372"/>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row>
    <row r="24" spans="1:75" s="366" customFormat="1" ht="14.25" customHeight="1" x14ac:dyDescent="0.2">
      <c r="B24" s="907"/>
      <c r="C24" s="908"/>
      <c r="D24" s="908"/>
      <c r="E24" s="908"/>
      <c r="F24" s="908"/>
      <c r="G24" s="908"/>
      <c r="H24" s="908"/>
      <c r="I24" s="908"/>
      <c r="J24" s="908"/>
      <c r="K24" s="908"/>
      <c r="L24" s="908"/>
      <c r="M24" s="908"/>
      <c r="N24" s="908"/>
      <c r="O24" s="908"/>
      <c r="P24" s="908"/>
      <c r="Q24" s="908"/>
      <c r="R24" s="908"/>
      <c r="S24" s="908"/>
      <c r="T24" s="909"/>
      <c r="U24" s="878"/>
      <c r="V24" s="879"/>
      <c r="W24" s="879"/>
      <c r="X24" s="879"/>
      <c r="Y24" s="879"/>
      <c r="Z24" s="879"/>
      <c r="AA24" s="879"/>
      <c r="AB24" s="879"/>
      <c r="AC24" s="879"/>
      <c r="AD24" s="879"/>
      <c r="AE24" s="879"/>
      <c r="AF24" s="879"/>
      <c r="AG24" s="879"/>
      <c r="AH24" s="879"/>
      <c r="AI24" s="879"/>
      <c r="AJ24" s="879"/>
      <c r="AK24" s="880"/>
      <c r="AP24" s="372"/>
      <c r="AQ24" s="372"/>
    </row>
    <row r="25" spans="1:75" s="366" customFormat="1" ht="14.25" customHeight="1" x14ac:dyDescent="0.2">
      <c r="B25" s="924" t="s">
        <v>549</v>
      </c>
      <c r="C25" s="902"/>
      <c r="D25" s="902"/>
      <c r="E25" s="902"/>
      <c r="F25" s="902"/>
      <c r="G25" s="902"/>
      <c r="H25" s="902"/>
      <c r="I25" s="902"/>
      <c r="J25" s="902"/>
      <c r="K25" s="902"/>
      <c r="L25" s="902"/>
      <c r="M25" s="902"/>
      <c r="N25" s="902"/>
      <c r="O25" s="902"/>
      <c r="P25" s="902"/>
      <c r="Q25" s="902"/>
      <c r="R25" s="902"/>
      <c r="S25" s="902"/>
      <c r="T25" s="903"/>
      <c r="U25" s="927" t="s">
        <v>367</v>
      </c>
      <c r="V25" s="928"/>
      <c r="W25" s="868"/>
      <c r="X25" s="868"/>
      <c r="Y25" s="868"/>
      <c r="Z25" s="868"/>
      <c r="AA25" s="868"/>
      <c r="AB25" s="868"/>
      <c r="AC25" s="868"/>
      <c r="AD25" s="868"/>
      <c r="AE25" s="868"/>
      <c r="AF25" s="868"/>
      <c r="AG25" s="868"/>
      <c r="AH25" s="868"/>
      <c r="AI25" s="868"/>
      <c r="AJ25" s="868"/>
      <c r="AK25" s="869"/>
      <c r="AP25" s="372"/>
      <c r="AQ25" s="372"/>
    </row>
    <row r="26" spans="1:75" s="366" customFormat="1" ht="14.25" customHeight="1" x14ac:dyDescent="0.2">
      <c r="B26" s="904"/>
      <c r="C26" s="905"/>
      <c r="D26" s="905"/>
      <c r="E26" s="905"/>
      <c r="F26" s="905"/>
      <c r="G26" s="905"/>
      <c r="H26" s="905"/>
      <c r="I26" s="905"/>
      <c r="J26" s="905"/>
      <c r="K26" s="905"/>
      <c r="L26" s="905"/>
      <c r="M26" s="905"/>
      <c r="N26" s="905"/>
      <c r="O26" s="905"/>
      <c r="P26" s="905"/>
      <c r="Q26" s="905"/>
      <c r="R26" s="905"/>
      <c r="S26" s="905"/>
      <c r="T26" s="906"/>
      <c r="U26" s="929"/>
      <c r="V26" s="930"/>
      <c r="W26" s="870"/>
      <c r="X26" s="870"/>
      <c r="Y26" s="870"/>
      <c r="Z26" s="870"/>
      <c r="AA26" s="870"/>
      <c r="AB26" s="870"/>
      <c r="AC26" s="870"/>
      <c r="AD26" s="870"/>
      <c r="AE26" s="870"/>
      <c r="AF26" s="870"/>
      <c r="AG26" s="870"/>
      <c r="AH26" s="870"/>
      <c r="AI26" s="870"/>
      <c r="AJ26" s="870"/>
      <c r="AK26" s="871"/>
      <c r="AP26" s="372"/>
      <c r="AQ26" s="372"/>
    </row>
    <row r="27" spans="1:75" s="366" customFormat="1" ht="14.25" customHeight="1" x14ac:dyDescent="0.2">
      <c r="B27" s="904"/>
      <c r="C27" s="905"/>
      <c r="D27" s="905"/>
      <c r="E27" s="905"/>
      <c r="F27" s="905"/>
      <c r="G27" s="905"/>
      <c r="H27" s="905"/>
      <c r="I27" s="905"/>
      <c r="J27" s="905"/>
      <c r="K27" s="905"/>
      <c r="L27" s="905"/>
      <c r="M27" s="905"/>
      <c r="N27" s="905"/>
      <c r="O27" s="905"/>
      <c r="P27" s="905"/>
      <c r="Q27" s="905"/>
      <c r="R27" s="905"/>
      <c r="S27" s="905"/>
      <c r="T27" s="906"/>
      <c r="U27" s="901" t="s">
        <v>366</v>
      </c>
      <c r="V27" s="902"/>
      <c r="W27" s="902"/>
      <c r="X27" s="902"/>
      <c r="Y27" s="902"/>
      <c r="Z27" s="902"/>
      <c r="AA27" s="902"/>
      <c r="AB27" s="902"/>
      <c r="AC27" s="902"/>
      <c r="AD27" s="902"/>
      <c r="AE27" s="902"/>
      <c r="AF27" s="902"/>
      <c r="AG27" s="902"/>
      <c r="AH27" s="902"/>
      <c r="AI27" s="902"/>
      <c r="AJ27" s="902"/>
      <c r="AK27" s="903"/>
      <c r="AP27" s="372"/>
      <c r="AQ27" s="372"/>
    </row>
    <row r="28" spans="1:75" s="366" customFormat="1" ht="14.25" customHeight="1" x14ac:dyDescent="0.2">
      <c r="B28" s="904"/>
      <c r="C28" s="905"/>
      <c r="D28" s="905"/>
      <c r="E28" s="905"/>
      <c r="F28" s="905"/>
      <c r="G28" s="905"/>
      <c r="H28" s="905"/>
      <c r="I28" s="905"/>
      <c r="J28" s="905"/>
      <c r="K28" s="905"/>
      <c r="L28" s="905"/>
      <c r="M28" s="905"/>
      <c r="N28" s="905"/>
      <c r="O28" s="905"/>
      <c r="P28" s="905"/>
      <c r="Q28" s="905"/>
      <c r="R28" s="905"/>
      <c r="S28" s="905"/>
      <c r="T28" s="906"/>
      <c r="U28" s="889"/>
      <c r="V28" s="890"/>
      <c r="W28" s="890"/>
      <c r="X28" s="890"/>
      <c r="Y28" s="890"/>
      <c r="Z28" s="890"/>
      <c r="AA28" s="890"/>
      <c r="AB28" s="890"/>
      <c r="AC28" s="890"/>
      <c r="AD28" s="890"/>
      <c r="AE28" s="890"/>
      <c r="AF28" s="890"/>
      <c r="AG28" s="890"/>
      <c r="AH28" s="890"/>
      <c r="AI28" s="890"/>
      <c r="AJ28" s="890"/>
      <c r="AK28" s="891"/>
      <c r="AP28" s="372"/>
      <c r="AQ28" s="372"/>
    </row>
    <row r="29" spans="1:75" s="366" customFormat="1" ht="14.25" customHeight="1" x14ac:dyDescent="0.2">
      <c r="B29" s="925"/>
      <c r="C29" s="926"/>
      <c r="D29" s="926"/>
      <c r="E29" s="926"/>
      <c r="F29" s="926"/>
      <c r="G29" s="926"/>
      <c r="H29" s="905"/>
      <c r="I29" s="905"/>
      <c r="J29" s="905"/>
      <c r="K29" s="905"/>
      <c r="L29" s="905"/>
      <c r="M29" s="905"/>
      <c r="N29" s="905"/>
      <c r="O29" s="905"/>
      <c r="P29" s="905"/>
      <c r="Q29" s="905"/>
      <c r="R29" s="905"/>
      <c r="S29" s="905"/>
      <c r="T29" s="906"/>
      <c r="U29" s="899"/>
      <c r="V29" s="870"/>
      <c r="W29" s="870"/>
      <c r="X29" s="870"/>
      <c r="Y29" s="870"/>
      <c r="Z29" s="870"/>
      <c r="AA29" s="870"/>
      <c r="AB29" s="870"/>
      <c r="AC29" s="870"/>
      <c r="AD29" s="870"/>
      <c r="AE29" s="870"/>
      <c r="AF29" s="870"/>
      <c r="AG29" s="870"/>
      <c r="AH29" s="870"/>
      <c r="AI29" s="870"/>
      <c r="AJ29" s="870"/>
      <c r="AK29" s="871"/>
      <c r="AP29" s="372"/>
      <c r="AQ29" s="372"/>
    </row>
    <row r="30" spans="1:75" s="366" customFormat="1" ht="14.25" customHeight="1" x14ac:dyDescent="0.2">
      <c r="B30" s="925"/>
      <c r="C30" s="926"/>
      <c r="D30" s="926"/>
      <c r="E30" s="926"/>
      <c r="F30" s="926"/>
      <c r="G30" s="926"/>
      <c r="H30" s="905"/>
      <c r="I30" s="905"/>
      <c r="J30" s="905"/>
      <c r="K30" s="905"/>
      <c r="L30" s="905"/>
      <c r="M30" s="905"/>
      <c r="N30" s="905"/>
      <c r="O30" s="905"/>
      <c r="P30" s="905"/>
      <c r="Q30" s="905"/>
      <c r="R30" s="905"/>
      <c r="S30" s="905"/>
      <c r="T30" s="906"/>
      <c r="U30" s="927" t="s">
        <v>365</v>
      </c>
      <c r="V30" s="928"/>
      <c r="W30" s="868"/>
      <c r="X30" s="868"/>
      <c r="Y30" s="868"/>
      <c r="Z30" s="868"/>
      <c r="AA30" s="868"/>
      <c r="AB30" s="868"/>
      <c r="AC30" s="868"/>
      <c r="AD30" s="868"/>
      <c r="AE30" s="868"/>
      <c r="AF30" s="868"/>
      <c r="AG30" s="868"/>
      <c r="AH30" s="868"/>
      <c r="AI30" s="868"/>
      <c r="AJ30" s="868"/>
      <c r="AK30" s="869"/>
      <c r="AP30" s="372"/>
      <c r="AQ30" s="372"/>
    </row>
    <row r="31" spans="1:75" s="366" customFormat="1" ht="14.25" customHeight="1" x14ac:dyDescent="0.2">
      <c r="B31" s="907"/>
      <c r="C31" s="908"/>
      <c r="D31" s="908"/>
      <c r="E31" s="908"/>
      <c r="F31" s="908"/>
      <c r="G31" s="908"/>
      <c r="H31" s="908"/>
      <c r="I31" s="908"/>
      <c r="J31" s="908"/>
      <c r="K31" s="908"/>
      <c r="L31" s="908"/>
      <c r="M31" s="908"/>
      <c r="N31" s="908"/>
      <c r="O31" s="908"/>
      <c r="P31" s="908"/>
      <c r="Q31" s="908"/>
      <c r="R31" s="908"/>
      <c r="S31" s="908"/>
      <c r="T31" s="909"/>
      <c r="U31" s="929"/>
      <c r="V31" s="930"/>
      <c r="W31" s="870"/>
      <c r="X31" s="870"/>
      <c r="Y31" s="870"/>
      <c r="Z31" s="870"/>
      <c r="AA31" s="870"/>
      <c r="AB31" s="870"/>
      <c r="AC31" s="870"/>
      <c r="AD31" s="870"/>
      <c r="AE31" s="870"/>
      <c r="AF31" s="870"/>
      <c r="AG31" s="870"/>
      <c r="AH31" s="870"/>
      <c r="AI31" s="870"/>
      <c r="AJ31" s="870"/>
      <c r="AK31" s="871"/>
      <c r="AP31" s="372"/>
      <c r="AQ31" s="372"/>
    </row>
    <row r="32" spans="1:75" s="366" customFormat="1" ht="14.25" customHeight="1" x14ac:dyDescent="0.2">
      <c r="B32" s="901" t="s">
        <v>550</v>
      </c>
      <c r="C32" s="902"/>
      <c r="D32" s="902"/>
      <c r="E32" s="902"/>
      <c r="F32" s="902"/>
      <c r="G32" s="902"/>
      <c r="H32" s="902"/>
      <c r="I32" s="902"/>
      <c r="J32" s="902"/>
      <c r="K32" s="902"/>
      <c r="L32" s="902"/>
      <c r="M32" s="902"/>
      <c r="N32" s="902"/>
      <c r="O32" s="902"/>
      <c r="P32" s="902"/>
      <c r="Q32" s="902"/>
      <c r="R32" s="902"/>
      <c r="S32" s="902"/>
      <c r="T32" s="903"/>
      <c r="U32" s="857"/>
      <c r="V32" s="858"/>
      <c r="W32" s="858"/>
      <c r="X32" s="858"/>
      <c r="Y32" s="858"/>
      <c r="Z32" s="931" t="s">
        <v>33</v>
      </c>
      <c r="AA32" s="931"/>
      <c r="AB32" s="931"/>
      <c r="AC32" s="931"/>
      <c r="AD32" s="931"/>
      <c r="AE32" s="931" t="s">
        <v>29</v>
      </c>
      <c r="AF32" s="931"/>
      <c r="AG32" s="931"/>
      <c r="AH32" s="931"/>
      <c r="AI32" s="931"/>
      <c r="AJ32" s="931" t="s">
        <v>544</v>
      </c>
      <c r="AK32" s="932"/>
      <c r="AP32" s="372"/>
      <c r="AQ32" s="372"/>
    </row>
    <row r="33" spans="2:75" s="366" customFormat="1" ht="14.25" customHeight="1" x14ac:dyDescent="0.2">
      <c r="B33" s="907"/>
      <c r="C33" s="908"/>
      <c r="D33" s="908"/>
      <c r="E33" s="908"/>
      <c r="F33" s="908"/>
      <c r="G33" s="908"/>
      <c r="H33" s="908"/>
      <c r="I33" s="908"/>
      <c r="J33" s="908"/>
      <c r="K33" s="908"/>
      <c r="L33" s="908"/>
      <c r="M33" s="908"/>
      <c r="N33" s="908"/>
      <c r="O33" s="908"/>
      <c r="P33" s="908"/>
      <c r="Q33" s="908"/>
      <c r="R33" s="908"/>
      <c r="S33" s="908"/>
      <c r="T33" s="909"/>
      <c r="U33" s="863"/>
      <c r="V33" s="864"/>
      <c r="W33" s="864"/>
      <c r="X33" s="864"/>
      <c r="Y33" s="864"/>
      <c r="Z33" s="933"/>
      <c r="AA33" s="933"/>
      <c r="AB33" s="933"/>
      <c r="AC33" s="933"/>
      <c r="AD33" s="933"/>
      <c r="AE33" s="933"/>
      <c r="AF33" s="933"/>
      <c r="AG33" s="933"/>
      <c r="AH33" s="933"/>
      <c r="AI33" s="933"/>
      <c r="AJ33" s="933"/>
      <c r="AK33" s="934"/>
      <c r="AP33" s="372"/>
      <c r="AQ33" s="372"/>
    </row>
    <row r="34" spans="2:75" s="366" customFormat="1" ht="14.25" customHeight="1" x14ac:dyDescent="0.2">
      <c r="B34" s="901" t="s">
        <v>551</v>
      </c>
      <c r="C34" s="902"/>
      <c r="D34" s="902"/>
      <c r="E34" s="902"/>
      <c r="F34" s="902"/>
      <c r="G34" s="902"/>
      <c r="H34" s="902"/>
      <c r="I34" s="902"/>
      <c r="J34" s="902"/>
      <c r="K34" s="902"/>
      <c r="L34" s="902"/>
      <c r="M34" s="902"/>
      <c r="N34" s="902"/>
      <c r="O34" s="902"/>
      <c r="P34" s="902"/>
      <c r="Q34" s="902"/>
      <c r="R34" s="902"/>
      <c r="S34" s="902"/>
      <c r="T34" s="903"/>
      <c r="U34" s="916"/>
      <c r="V34" s="916"/>
      <c r="W34" s="918" t="s">
        <v>552</v>
      </c>
      <c r="X34" s="918"/>
      <c r="Y34" s="918"/>
      <c r="Z34" s="918"/>
      <c r="AA34" s="918"/>
      <c r="AB34" s="918"/>
      <c r="AC34" s="918"/>
      <c r="AD34" s="918"/>
      <c r="AE34" s="918"/>
      <c r="AF34" s="918"/>
      <c r="AG34" s="918"/>
      <c r="AH34" s="918"/>
      <c r="AI34" s="918"/>
      <c r="AJ34" s="918"/>
      <c r="AK34" s="918"/>
      <c r="AP34" s="372"/>
      <c r="AQ34" s="372"/>
    </row>
    <row r="35" spans="2:75" s="366" customFormat="1" ht="14.25" customHeight="1" x14ac:dyDescent="0.2">
      <c r="B35" s="904"/>
      <c r="C35" s="905"/>
      <c r="D35" s="905"/>
      <c r="E35" s="905"/>
      <c r="F35" s="905"/>
      <c r="G35" s="905"/>
      <c r="H35" s="905"/>
      <c r="I35" s="905"/>
      <c r="J35" s="905"/>
      <c r="K35" s="905"/>
      <c r="L35" s="905"/>
      <c r="M35" s="905"/>
      <c r="N35" s="905"/>
      <c r="O35" s="905"/>
      <c r="P35" s="905"/>
      <c r="Q35" s="905"/>
      <c r="R35" s="905"/>
      <c r="S35" s="905"/>
      <c r="T35" s="906"/>
      <c r="U35" s="916"/>
      <c r="V35" s="916"/>
      <c r="W35" s="918"/>
      <c r="X35" s="918"/>
      <c r="Y35" s="918"/>
      <c r="Z35" s="918"/>
      <c r="AA35" s="918"/>
      <c r="AB35" s="918"/>
      <c r="AC35" s="918"/>
      <c r="AD35" s="918"/>
      <c r="AE35" s="918"/>
      <c r="AF35" s="918"/>
      <c r="AG35" s="918"/>
      <c r="AH35" s="918"/>
      <c r="AI35" s="918"/>
      <c r="AJ35" s="918"/>
      <c r="AK35" s="918"/>
      <c r="AP35" s="372"/>
      <c r="AQ35" s="372"/>
    </row>
    <row r="36" spans="2:75" s="366" customFormat="1" ht="14.25" customHeight="1" x14ac:dyDescent="0.2">
      <c r="B36" s="904"/>
      <c r="C36" s="905"/>
      <c r="D36" s="905"/>
      <c r="E36" s="905"/>
      <c r="F36" s="905"/>
      <c r="G36" s="905"/>
      <c r="H36" s="905"/>
      <c r="I36" s="905"/>
      <c r="J36" s="905"/>
      <c r="K36" s="905"/>
      <c r="L36" s="905"/>
      <c r="M36" s="905"/>
      <c r="N36" s="905"/>
      <c r="O36" s="905"/>
      <c r="P36" s="905"/>
      <c r="Q36" s="905"/>
      <c r="R36" s="905"/>
      <c r="S36" s="905"/>
      <c r="T36" s="906"/>
      <c r="U36" s="916"/>
      <c r="V36" s="916"/>
      <c r="W36" s="918" t="s">
        <v>553</v>
      </c>
      <c r="X36" s="918"/>
      <c r="Y36" s="918"/>
      <c r="Z36" s="918"/>
      <c r="AA36" s="918"/>
      <c r="AB36" s="918"/>
      <c r="AC36" s="918"/>
      <c r="AD36" s="918"/>
      <c r="AE36" s="918"/>
      <c r="AF36" s="918"/>
      <c r="AG36" s="918"/>
      <c r="AH36" s="918"/>
      <c r="AI36" s="918"/>
      <c r="AJ36" s="918"/>
      <c r="AK36" s="918"/>
      <c r="AP36" s="372"/>
      <c r="AQ36" s="372"/>
    </row>
    <row r="37" spans="2:75" s="366" customFormat="1" ht="14.25" customHeight="1" x14ac:dyDescent="0.2">
      <c r="B37" s="907"/>
      <c r="C37" s="908"/>
      <c r="D37" s="908"/>
      <c r="E37" s="908"/>
      <c r="F37" s="908"/>
      <c r="G37" s="908"/>
      <c r="H37" s="908"/>
      <c r="I37" s="908"/>
      <c r="J37" s="908"/>
      <c r="K37" s="908"/>
      <c r="L37" s="908"/>
      <c r="M37" s="908"/>
      <c r="N37" s="908"/>
      <c r="O37" s="908"/>
      <c r="P37" s="908"/>
      <c r="Q37" s="908"/>
      <c r="R37" s="908"/>
      <c r="S37" s="908"/>
      <c r="T37" s="909"/>
      <c r="U37" s="916"/>
      <c r="V37" s="916"/>
      <c r="W37" s="918"/>
      <c r="X37" s="918"/>
      <c r="Y37" s="918"/>
      <c r="Z37" s="918"/>
      <c r="AA37" s="918"/>
      <c r="AB37" s="918"/>
      <c r="AC37" s="918"/>
      <c r="AD37" s="918"/>
      <c r="AE37" s="918"/>
      <c r="AF37" s="918"/>
      <c r="AG37" s="918"/>
      <c r="AH37" s="918"/>
      <c r="AI37" s="918"/>
      <c r="AJ37" s="918"/>
      <c r="AK37" s="918"/>
      <c r="AP37" s="372"/>
      <c r="AQ37" s="372"/>
      <c r="AV37" s="390"/>
    </row>
    <row r="38" spans="2:75" s="366" customFormat="1" ht="14.25" customHeight="1" x14ac:dyDescent="0.2">
      <c r="B38" s="407" t="s">
        <v>554</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P38" s="372"/>
      <c r="AQ38" s="372"/>
    </row>
    <row r="39" spans="2:75" s="366" customFormat="1" ht="14.25" customHeight="1" x14ac:dyDescent="0.2">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P39" s="372"/>
      <c r="AQ39" s="372"/>
    </row>
    <row r="40" spans="2:75" s="366" customFormat="1" ht="14.25" customHeight="1" x14ac:dyDescent="0.2">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P40" s="372"/>
      <c r="AQ40" s="372"/>
    </row>
    <row r="41" spans="2:75" s="366" customFormat="1" ht="14.25" customHeight="1" x14ac:dyDescent="0.2">
      <c r="C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P41" s="372"/>
      <c r="AQ41" s="372"/>
    </row>
    <row r="42" spans="2:75" s="366" customFormat="1" ht="14.25" customHeight="1" x14ac:dyDescent="0.2">
      <c r="B42" s="397"/>
      <c r="C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P42" s="372"/>
      <c r="AQ42" s="372"/>
    </row>
    <row r="43" spans="2:75" s="366" customFormat="1" ht="14.25" customHeight="1" x14ac:dyDescent="0.2">
      <c r="B43" s="402"/>
      <c r="C43" s="378"/>
      <c r="D43" s="393"/>
      <c r="E43" s="393"/>
      <c r="F43" s="393"/>
      <c r="G43" s="393"/>
      <c r="H43" s="393"/>
      <c r="I43" s="403"/>
      <c r="J43" s="403"/>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P43" s="372"/>
      <c r="AQ43" s="372"/>
      <c r="AS43" s="394"/>
      <c r="AT43" s="394"/>
      <c r="AU43" s="394"/>
      <c r="AV43" s="394"/>
      <c r="AW43" s="394"/>
      <c r="AX43" s="394"/>
      <c r="AY43" s="394"/>
      <c r="AZ43" s="394"/>
      <c r="BA43" s="394"/>
      <c r="BB43" s="394"/>
      <c r="BC43" s="394"/>
      <c r="BD43" s="394"/>
      <c r="BE43" s="394"/>
    </row>
    <row r="44" spans="2:75" s="366" customFormat="1" ht="14.25" customHeight="1" x14ac:dyDescent="0.2">
      <c r="B44" s="402"/>
      <c r="C44" s="378"/>
      <c r="D44" s="378"/>
      <c r="E44" s="378"/>
      <c r="F44" s="378"/>
      <c r="G44" s="378"/>
      <c r="H44" s="378"/>
      <c r="I44" s="403"/>
      <c r="J44" s="403"/>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P44" s="394"/>
      <c r="AQ44" s="396"/>
      <c r="AR44" s="396"/>
      <c r="AS44" s="396"/>
      <c r="AT44" s="396"/>
      <c r="AU44" s="396"/>
      <c r="AV44" s="396"/>
      <c r="AW44" s="396"/>
      <c r="AX44" s="372"/>
    </row>
    <row r="45" spans="2:75" s="366" customFormat="1" ht="14.25" customHeight="1" x14ac:dyDescent="0.2">
      <c r="B45" s="402"/>
      <c r="C45" s="397"/>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Q45" s="398"/>
      <c r="AR45" s="398"/>
      <c r="AS45" s="398"/>
      <c r="AT45" s="398"/>
      <c r="AU45" s="398"/>
      <c r="AV45" s="398"/>
      <c r="AW45" s="372"/>
      <c r="AX45" s="372"/>
    </row>
    <row r="46" spans="2:75" s="366" customFormat="1" ht="14.25" customHeight="1" x14ac:dyDescent="0.2">
      <c r="B46" s="402"/>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2:75" ht="14.25" customHeight="1" x14ac:dyDescent="0.2">
      <c r="B47" s="394"/>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row>
    <row r="48" spans="2:75" ht="14.25" customHeight="1" x14ac:dyDescent="0.2">
      <c r="B48" s="394"/>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row>
    <row r="49" spans="2:37" ht="20.100000000000001" customHeight="1" x14ac:dyDescent="0.2">
      <c r="B49" s="394"/>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row>
    <row r="50" spans="2:37" ht="20.100000000000001" customHeight="1" x14ac:dyDescent="0.2">
      <c r="B50" s="394"/>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row>
    <row r="51" spans="2:37" ht="20.100000000000001" customHeight="1" x14ac:dyDescent="0.2">
      <c r="B51" s="394"/>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row>
    <row r="52" spans="2:37" ht="20.100000000000001" customHeight="1" x14ac:dyDescent="0.2">
      <c r="B52" s="394"/>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row>
    <row r="53" spans="2:37" ht="20.100000000000001" customHeight="1" x14ac:dyDescent="0.2">
      <c r="B53" s="394"/>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row>
    <row r="54" spans="2:37" ht="20.100000000000001" customHeight="1" x14ac:dyDescent="0.2">
      <c r="B54" s="394"/>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row>
    <row r="55" spans="2:37" ht="20.100000000000001" customHeight="1" x14ac:dyDescent="0.2">
      <c r="B55" s="394"/>
    </row>
    <row r="56" spans="2:37" ht="20.100000000000001" customHeight="1" x14ac:dyDescent="0.2">
      <c r="B56" s="394"/>
    </row>
    <row r="57" spans="2:37" ht="20.100000000000001" customHeight="1" x14ac:dyDescent="0.2">
      <c r="B57" s="394"/>
    </row>
    <row r="58" spans="2:37" ht="20.100000000000001" customHeight="1" x14ac:dyDescent="0.2">
      <c r="B58" s="394"/>
    </row>
    <row r="59" spans="2:37" ht="20.100000000000001" customHeight="1" x14ac:dyDescent="0.2">
      <c r="B59" s="394"/>
    </row>
    <row r="60" spans="2:37" ht="20.100000000000001" customHeight="1" x14ac:dyDescent="0.2">
      <c r="B60" s="394"/>
    </row>
    <row r="61" spans="2:37" ht="20.100000000000001" customHeight="1" x14ac:dyDescent="0.2">
      <c r="B61" s="394"/>
    </row>
    <row r="62" spans="2:37" ht="20.100000000000001" customHeight="1" x14ac:dyDescent="0.2">
      <c r="B62" s="394"/>
    </row>
    <row r="63" spans="2:37" ht="20.100000000000001" customHeight="1" x14ac:dyDescent="0.2">
      <c r="B63" s="394"/>
    </row>
    <row r="64" spans="2:37" ht="20.100000000000001" customHeight="1" x14ac:dyDescent="0.2">
      <c r="B64" s="394"/>
    </row>
    <row r="65" spans="2:2" ht="20.100000000000001" customHeight="1" x14ac:dyDescent="0.2">
      <c r="B65" s="394"/>
    </row>
    <row r="66" spans="2:2" ht="20.100000000000001" customHeight="1" x14ac:dyDescent="0.2">
      <c r="B66" s="394"/>
    </row>
    <row r="67" spans="2:2" ht="20.100000000000001" customHeight="1" x14ac:dyDescent="0.2">
      <c r="B67" s="394"/>
    </row>
    <row r="68" spans="2:2" ht="20.100000000000001" customHeight="1" x14ac:dyDescent="0.2">
      <c r="B68" s="394"/>
    </row>
    <row r="69" spans="2:2" ht="20.100000000000001" customHeight="1" x14ac:dyDescent="0.2">
      <c r="B69" s="394"/>
    </row>
    <row r="70" spans="2:2" ht="20.100000000000001" customHeight="1" x14ac:dyDescent="0.2">
      <c r="B70" s="394"/>
    </row>
    <row r="71" spans="2:2" ht="20.100000000000001" customHeight="1" x14ac:dyDescent="0.2">
      <c r="B71" s="394"/>
    </row>
    <row r="72" spans="2:2" ht="20.100000000000001" customHeight="1" x14ac:dyDescent="0.2">
      <c r="B72" s="394"/>
    </row>
    <row r="73" spans="2:2" ht="20.100000000000001" customHeight="1" x14ac:dyDescent="0.2">
      <c r="B73" s="394"/>
    </row>
    <row r="74" spans="2:2" ht="20.100000000000001" customHeight="1" x14ac:dyDescent="0.2">
      <c r="B74" s="394"/>
    </row>
    <row r="75" spans="2:2" ht="20.100000000000001" customHeight="1" x14ac:dyDescent="0.2">
      <c r="B75" s="394"/>
    </row>
    <row r="76" spans="2:2" ht="20.100000000000001" customHeight="1" x14ac:dyDescent="0.2">
      <c r="B76" s="394"/>
    </row>
    <row r="77" spans="2:2" ht="20.100000000000001" customHeight="1" x14ac:dyDescent="0.2">
      <c r="B77" s="394"/>
    </row>
    <row r="78" spans="2:2" ht="20.100000000000001" customHeight="1" x14ac:dyDescent="0.2">
      <c r="B78" s="394"/>
    </row>
    <row r="79" spans="2:2" ht="20.100000000000001" customHeight="1" x14ac:dyDescent="0.2">
      <c r="B79" s="394"/>
    </row>
    <row r="80" spans="2:2" ht="20.100000000000001" customHeight="1" x14ac:dyDescent="0.2">
      <c r="B80" s="394"/>
    </row>
    <row r="81" spans="2:2" ht="20.100000000000001" customHeight="1" x14ac:dyDescent="0.2">
      <c r="B81" s="394"/>
    </row>
    <row r="82" spans="2:2" ht="20.100000000000001" customHeight="1" x14ac:dyDescent="0.2">
      <c r="B82" s="394"/>
    </row>
    <row r="83" spans="2:2" ht="20.100000000000001" customHeight="1" x14ac:dyDescent="0.2">
      <c r="B83" s="394"/>
    </row>
    <row r="84" spans="2:2" ht="20.100000000000001" customHeight="1" x14ac:dyDescent="0.2">
      <c r="B84" s="394"/>
    </row>
    <row r="85" spans="2:2" ht="20.100000000000001" customHeight="1" x14ac:dyDescent="0.2">
      <c r="B85" s="394"/>
    </row>
    <row r="86" spans="2:2" ht="20.100000000000001" customHeight="1" x14ac:dyDescent="0.2">
      <c r="B86" s="394"/>
    </row>
    <row r="87" spans="2:2" ht="20.100000000000001" customHeight="1" x14ac:dyDescent="0.2">
      <c r="B87" s="394"/>
    </row>
    <row r="88" spans="2:2" ht="20.100000000000001" customHeight="1" x14ac:dyDescent="0.2">
      <c r="B88" s="394"/>
    </row>
    <row r="89" spans="2:2" ht="20.100000000000001" customHeight="1" x14ac:dyDescent="0.2">
      <c r="B89" s="394"/>
    </row>
    <row r="90" spans="2:2" ht="20.100000000000001" customHeight="1" x14ac:dyDescent="0.2">
      <c r="B90" s="394"/>
    </row>
    <row r="91" spans="2:2" ht="20.100000000000001" customHeight="1" x14ac:dyDescent="0.2">
      <c r="B91" s="394"/>
    </row>
    <row r="92" spans="2:2" ht="20.100000000000001" customHeight="1" x14ac:dyDescent="0.2">
      <c r="B92" s="394"/>
    </row>
    <row r="93" spans="2:2" ht="20.100000000000001" customHeight="1" x14ac:dyDescent="0.2">
      <c r="B93" s="394"/>
    </row>
    <row r="94" spans="2:2" ht="20.100000000000001" customHeight="1" x14ac:dyDescent="0.2">
      <c r="B94" s="394"/>
    </row>
    <row r="95" spans="2:2" ht="20.100000000000001" customHeight="1" x14ac:dyDescent="0.2">
      <c r="B95" s="394"/>
    </row>
    <row r="96" spans="2:2" ht="20.100000000000001" customHeight="1" x14ac:dyDescent="0.2">
      <c r="B96" s="394"/>
    </row>
    <row r="97" spans="2:2" ht="20.100000000000001" customHeight="1" x14ac:dyDescent="0.2">
      <c r="B97" s="394"/>
    </row>
    <row r="98" spans="2:2" ht="20.100000000000001" customHeight="1" x14ac:dyDescent="0.2">
      <c r="B98" s="394"/>
    </row>
    <row r="99" spans="2:2" ht="20.100000000000001" customHeight="1" x14ac:dyDescent="0.2">
      <c r="B99" s="394"/>
    </row>
    <row r="100" spans="2:2" ht="20.100000000000001" customHeight="1" x14ac:dyDescent="0.2">
      <c r="B100" s="394"/>
    </row>
    <row r="101" spans="2:2" ht="20.100000000000001" customHeight="1" x14ac:dyDescent="0.2">
      <c r="B101" s="394"/>
    </row>
    <row r="102" spans="2:2" ht="20.100000000000001" customHeight="1" x14ac:dyDescent="0.2">
      <c r="B102" s="394"/>
    </row>
    <row r="103" spans="2:2" ht="20.100000000000001" customHeight="1" x14ac:dyDescent="0.2">
      <c r="B103" s="394"/>
    </row>
    <row r="104" spans="2:2" ht="20.100000000000001" customHeight="1" x14ac:dyDescent="0.2">
      <c r="B104" s="394"/>
    </row>
    <row r="105" spans="2:2" ht="20.100000000000001" customHeight="1" x14ac:dyDescent="0.2">
      <c r="B105" s="394"/>
    </row>
    <row r="106" spans="2:2" ht="20.100000000000001" customHeight="1" x14ac:dyDescent="0.2">
      <c r="B106" s="394"/>
    </row>
    <row r="107" spans="2:2" ht="20.100000000000001" customHeight="1" x14ac:dyDescent="0.2">
      <c r="B107" s="394"/>
    </row>
    <row r="108" spans="2:2" ht="20.100000000000001" customHeight="1" x14ac:dyDescent="0.2">
      <c r="B108" s="394"/>
    </row>
    <row r="109" spans="2:2" ht="20.100000000000001" customHeight="1" x14ac:dyDescent="0.2">
      <c r="B109" s="394"/>
    </row>
    <row r="110" spans="2:2" ht="20.100000000000001" customHeight="1" x14ac:dyDescent="0.2">
      <c r="B110" s="394"/>
    </row>
    <row r="111" spans="2:2" ht="20.100000000000001" customHeight="1" x14ac:dyDescent="0.2">
      <c r="B111" s="394"/>
    </row>
    <row r="112" spans="2:2" ht="20.100000000000001" customHeight="1" x14ac:dyDescent="0.2">
      <c r="B112" s="394"/>
    </row>
    <row r="113" spans="2:2" ht="20.100000000000001" customHeight="1" x14ac:dyDescent="0.2">
      <c r="B113" s="394"/>
    </row>
    <row r="114" spans="2:2" ht="20.100000000000001" customHeight="1" x14ac:dyDescent="0.2">
      <c r="B114" s="394"/>
    </row>
    <row r="115" spans="2:2" ht="20.100000000000001" customHeight="1" x14ac:dyDescent="0.2">
      <c r="B115" s="394"/>
    </row>
    <row r="116" spans="2:2" ht="20.100000000000001" customHeight="1" x14ac:dyDescent="0.2">
      <c r="B116" s="394"/>
    </row>
    <row r="117" spans="2:2" ht="20.100000000000001" customHeight="1" x14ac:dyDescent="0.2">
      <c r="B117" s="394"/>
    </row>
    <row r="118" spans="2:2" ht="20.100000000000001" customHeight="1" x14ac:dyDescent="0.2">
      <c r="B118" s="394"/>
    </row>
    <row r="119" spans="2:2" ht="20.100000000000001" customHeight="1" x14ac:dyDescent="0.2">
      <c r="B119" s="394"/>
    </row>
    <row r="120" spans="2:2" ht="20.100000000000001" customHeight="1" x14ac:dyDescent="0.2">
      <c r="B120" s="394"/>
    </row>
    <row r="121" spans="2:2" ht="20.100000000000001" customHeight="1" x14ac:dyDescent="0.2">
      <c r="B121" s="394"/>
    </row>
    <row r="122" spans="2:2" ht="20.100000000000001" customHeight="1" x14ac:dyDescent="0.2">
      <c r="B122" s="394"/>
    </row>
    <row r="123" spans="2:2" ht="20.100000000000001" customHeight="1" x14ac:dyDescent="0.2">
      <c r="B123" s="394"/>
    </row>
    <row r="124" spans="2:2" ht="20.100000000000001" customHeight="1" x14ac:dyDescent="0.2">
      <c r="B124" s="394"/>
    </row>
    <row r="125" spans="2:2" ht="20.100000000000001" customHeight="1" x14ac:dyDescent="0.2">
      <c r="B125" s="394"/>
    </row>
    <row r="126" spans="2:2" ht="20.100000000000001" customHeight="1" x14ac:dyDescent="0.2">
      <c r="B126" s="394"/>
    </row>
    <row r="127" spans="2:2" ht="20.100000000000001" customHeight="1" x14ac:dyDescent="0.2">
      <c r="B127" s="394"/>
    </row>
    <row r="128" spans="2:2" ht="20.100000000000001" customHeight="1" x14ac:dyDescent="0.2">
      <c r="B128" s="394"/>
    </row>
    <row r="129" spans="2:2" ht="20.100000000000001" customHeight="1" x14ac:dyDescent="0.2">
      <c r="B129" s="394"/>
    </row>
    <row r="130" spans="2:2" ht="20.100000000000001" customHeight="1" x14ac:dyDescent="0.2">
      <c r="B130" s="394"/>
    </row>
    <row r="131" spans="2:2" ht="20.100000000000001" customHeight="1" x14ac:dyDescent="0.2">
      <c r="B131" s="394"/>
    </row>
    <row r="132" spans="2:2" ht="20.100000000000001" customHeight="1" x14ac:dyDescent="0.2">
      <c r="B132" s="394"/>
    </row>
    <row r="133" spans="2:2" ht="20.100000000000001" customHeight="1" x14ac:dyDescent="0.2">
      <c r="B133" s="394"/>
    </row>
    <row r="134" spans="2:2" ht="20.100000000000001" customHeight="1" x14ac:dyDescent="0.2">
      <c r="B134" s="394"/>
    </row>
    <row r="135" spans="2:2" ht="20.100000000000001" customHeight="1" x14ac:dyDescent="0.2">
      <c r="B135" s="394"/>
    </row>
    <row r="136" spans="2:2" ht="20.100000000000001" customHeight="1" x14ac:dyDescent="0.2">
      <c r="B136" s="394"/>
    </row>
    <row r="137" spans="2:2" ht="20.100000000000001" customHeight="1" x14ac:dyDescent="0.2">
      <c r="B137" s="394"/>
    </row>
    <row r="138" spans="2:2" ht="20.100000000000001" customHeight="1" x14ac:dyDescent="0.2">
      <c r="B138" s="394"/>
    </row>
    <row r="139" spans="2:2" ht="20.100000000000001" customHeight="1" x14ac:dyDescent="0.2">
      <c r="B139" s="394"/>
    </row>
    <row r="140" spans="2:2" ht="20.100000000000001" customHeight="1" x14ac:dyDescent="0.2">
      <c r="B140" s="394"/>
    </row>
    <row r="141" spans="2:2" ht="20.100000000000001" customHeight="1" x14ac:dyDescent="0.2">
      <c r="B141" s="394"/>
    </row>
    <row r="142" spans="2:2" ht="20.100000000000001" customHeight="1" x14ac:dyDescent="0.2">
      <c r="B142" s="394"/>
    </row>
    <row r="143" spans="2:2" ht="20.100000000000001" customHeight="1" x14ac:dyDescent="0.2">
      <c r="B143" s="394"/>
    </row>
    <row r="144" spans="2:2" ht="20.100000000000001" customHeight="1" x14ac:dyDescent="0.2">
      <c r="B144" s="394"/>
    </row>
    <row r="145" spans="2:2" ht="20.100000000000001" customHeight="1" x14ac:dyDescent="0.2">
      <c r="B145" s="394"/>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U34:V37" xr:uid="{B37D7C93-75A5-4097-A5DB-470DB261149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C23E-1F13-4E1B-8AF7-370DDF9DE0D0}">
  <dimension ref="A1:T112"/>
  <sheetViews>
    <sheetView view="pageBreakPreview" zoomScale="85" zoomScaleNormal="80" zoomScaleSheetLayoutView="85" workbookViewId="0">
      <selection sqref="A1:R1"/>
    </sheetView>
  </sheetViews>
  <sheetFormatPr defaultColWidth="8.77734375" defaultRowHeight="12" x14ac:dyDescent="0.2"/>
  <cols>
    <col min="1" max="2" width="4.109375" style="408" customWidth="1"/>
    <col min="3" max="3" width="7.44140625" style="408" customWidth="1"/>
    <col min="4" max="4" width="5.6640625" style="408" customWidth="1"/>
    <col min="5" max="7" width="4.6640625" style="408" customWidth="1"/>
    <col min="8" max="8" width="3.109375" style="408" customWidth="1"/>
    <col min="9" max="18" width="8.44140625" style="408" customWidth="1"/>
    <col min="19" max="19" width="7.6640625" style="408" customWidth="1"/>
    <col min="20" max="16384" width="8.77734375" style="408"/>
  </cols>
  <sheetData>
    <row r="1" spans="1:20" ht="36" customHeight="1" thickBot="1" x14ac:dyDescent="0.25">
      <c r="A1" s="944" t="s">
        <v>658</v>
      </c>
      <c r="B1" s="944"/>
      <c r="C1" s="944"/>
      <c r="D1" s="944"/>
      <c r="E1" s="944"/>
      <c r="F1" s="944"/>
      <c r="G1" s="944"/>
      <c r="H1" s="944"/>
      <c r="I1" s="944"/>
      <c r="J1" s="944"/>
      <c r="K1" s="944"/>
      <c r="L1" s="944"/>
      <c r="M1" s="944"/>
      <c r="N1" s="944"/>
      <c r="O1" s="944"/>
      <c r="P1" s="944"/>
      <c r="Q1" s="944"/>
      <c r="R1" s="944"/>
    </row>
    <row r="2" spans="1:20" ht="15" customHeight="1" x14ac:dyDescent="0.2">
      <c r="A2" s="945" t="s">
        <v>659</v>
      </c>
      <c r="B2" s="946"/>
      <c r="C2" s="951" t="s">
        <v>506</v>
      </c>
      <c r="D2" s="952"/>
      <c r="E2" s="953"/>
      <c r="F2" s="954"/>
      <c r="G2" s="954"/>
      <c r="H2" s="954"/>
      <c r="I2" s="954"/>
      <c r="J2" s="954"/>
      <c r="K2" s="954"/>
      <c r="L2" s="954"/>
      <c r="M2" s="954"/>
      <c r="N2" s="954"/>
      <c r="O2" s="954"/>
      <c r="P2" s="954"/>
      <c r="Q2" s="954"/>
      <c r="R2" s="955"/>
    </row>
    <row r="3" spans="1:20" ht="15" customHeight="1" x14ac:dyDescent="0.2">
      <c r="A3" s="947"/>
      <c r="B3" s="948"/>
      <c r="C3" s="956" t="s">
        <v>6</v>
      </c>
      <c r="D3" s="957"/>
      <c r="E3" s="958"/>
      <c r="F3" s="942"/>
      <c r="G3" s="942"/>
      <c r="H3" s="942"/>
      <c r="I3" s="942"/>
      <c r="J3" s="942"/>
      <c r="K3" s="942"/>
      <c r="L3" s="942"/>
      <c r="M3" s="942"/>
      <c r="N3" s="942"/>
      <c r="O3" s="942"/>
      <c r="P3" s="942"/>
      <c r="Q3" s="942"/>
      <c r="R3" s="943"/>
    </row>
    <row r="4" spans="1:20" ht="30" customHeight="1" x14ac:dyDescent="0.2">
      <c r="A4" s="947"/>
      <c r="B4" s="948"/>
      <c r="C4" s="959" t="s">
        <v>614</v>
      </c>
      <c r="D4" s="960"/>
      <c r="E4" s="961"/>
      <c r="F4" s="962"/>
      <c r="G4" s="962"/>
      <c r="H4" s="962"/>
      <c r="I4" s="962"/>
      <c r="J4" s="962"/>
      <c r="K4" s="962"/>
      <c r="L4" s="962"/>
      <c r="M4" s="962"/>
      <c r="N4" s="962"/>
      <c r="O4" s="962"/>
      <c r="P4" s="962"/>
      <c r="Q4" s="962"/>
      <c r="R4" s="963"/>
      <c r="S4" s="408" t="s">
        <v>573</v>
      </c>
    </row>
    <row r="5" spans="1:20" ht="15" customHeight="1" x14ac:dyDescent="0.2">
      <c r="A5" s="947"/>
      <c r="B5" s="948"/>
      <c r="C5" s="964" t="s">
        <v>279</v>
      </c>
      <c r="D5" s="965"/>
      <c r="E5" s="964" t="s">
        <v>559</v>
      </c>
      <c r="F5" s="969"/>
      <c r="G5" s="969"/>
      <c r="H5" s="935"/>
      <c r="I5" s="935"/>
      <c r="J5" s="433" t="s">
        <v>660</v>
      </c>
      <c r="K5" s="496"/>
      <c r="L5" s="497" t="s">
        <v>661</v>
      </c>
      <c r="M5" s="936"/>
      <c r="N5" s="936"/>
      <c r="O5" s="936"/>
      <c r="P5" s="936"/>
      <c r="Q5" s="936"/>
      <c r="R5" s="937"/>
    </row>
    <row r="6" spans="1:20" ht="15" customHeight="1" x14ac:dyDescent="0.2">
      <c r="A6" s="947"/>
      <c r="B6" s="948"/>
      <c r="C6" s="966"/>
      <c r="D6" s="967"/>
      <c r="E6" s="938"/>
      <c r="F6" s="939"/>
      <c r="G6" s="939"/>
      <c r="H6" s="939"/>
      <c r="I6" s="414" t="s">
        <v>662</v>
      </c>
      <c r="J6" s="939"/>
      <c r="K6" s="939"/>
      <c r="L6" s="939"/>
      <c r="M6" s="939"/>
      <c r="N6" s="414" t="s">
        <v>663</v>
      </c>
      <c r="O6" s="939"/>
      <c r="P6" s="939"/>
      <c r="Q6" s="939"/>
      <c r="R6" s="940"/>
      <c r="S6" s="414"/>
      <c r="T6" s="414"/>
    </row>
    <row r="7" spans="1:20" ht="15" customHeight="1" x14ac:dyDescent="0.2">
      <c r="A7" s="947"/>
      <c r="B7" s="948"/>
      <c r="C7" s="966"/>
      <c r="D7" s="967"/>
      <c r="E7" s="938"/>
      <c r="F7" s="939"/>
      <c r="G7" s="939"/>
      <c r="H7" s="939"/>
      <c r="I7" s="414" t="s">
        <v>664</v>
      </c>
      <c r="J7" s="939"/>
      <c r="K7" s="939"/>
      <c r="L7" s="939"/>
      <c r="M7" s="939"/>
      <c r="N7" s="414" t="s">
        <v>665</v>
      </c>
      <c r="O7" s="939"/>
      <c r="P7" s="939"/>
      <c r="Q7" s="939"/>
      <c r="R7" s="940"/>
      <c r="S7" s="414"/>
      <c r="T7" s="414"/>
    </row>
    <row r="8" spans="1:20" ht="19.2" customHeight="1" x14ac:dyDescent="0.2">
      <c r="A8" s="947"/>
      <c r="B8" s="948"/>
      <c r="C8" s="956"/>
      <c r="D8" s="968"/>
      <c r="E8" s="941"/>
      <c r="F8" s="942"/>
      <c r="G8" s="942"/>
      <c r="H8" s="942"/>
      <c r="I8" s="942"/>
      <c r="J8" s="942"/>
      <c r="K8" s="942"/>
      <c r="L8" s="942"/>
      <c r="M8" s="942"/>
      <c r="N8" s="942"/>
      <c r="O8" s="942"/>
      <c r="P8" s="942"/>
      <c r="Q8" s="942"/>
      <c r="R8" s="943"/>
    </row>
    <row r="9" spans="1:20" ht="15" customHeight="1" x14ac:dyDescent="0.2">
      <c r="A9" s="947"/>
      <c r="B9" s="948"/>
      <c r="C9" s="964" t="s">
        <v>666</v>
      </c>
      <c r="D9" s="965"/>
      <c r="E9" s="959" t="s">
        <v>8</v>
      </c>
      <c r="F9" s="960"/>
      <c r="G9" s="972"/>
      <c r="H9" s="973"/>
      <c r="I9" s="974"/>
      <c r="J9" s="974"/>
      <c r="K9" s="498" t="s">
        <v>570</v>
      </c>
      <c r="L9" s="975"/>
      <c r="M9" s="976"/>
      <c r="N9" s="959" t="s">
        <v>618</v>
      </c>
      <c r="O9" s="972"/>
      <c r="P9" s="973"/>
      <c r="Q9" s="974"/>
      <c r="R9" s="977"/>
    </row>
    <row r="10" spans="1:20" ht="15" customHeight="1" x14ac:dyDescent="0.2">
      <c r="A10" s="949"/>
      <c r="B10" s="950"/>
      <c r="C10" s="956"/>
      <c r="D10" s="968"/>
      <c r="E10" s="959" t="s">
        <v>572</v>
      </c>
      <c r="F10" s="960"/>
      <c r="G10" s="972"/>
      <c r="H10" s="978"/>
      <c r="I10" s="979"/>
      <c r="J10" s="979"/>
      <c r="K10" s="979"/>
      <c r="L10" s="979"/>
      <c r="M10" s="979"/>
      <c r="N10" s="979"/>
      <c r="O10" s="979"/>
      <c r="P10" s="979"/>
      <c r="Q10" s="979"/>
      <c r="R10" s="980"/>
    </row>
    <row r="11" spans="1:20" ht="15" customHeight="1" x14ac:dyDescent="0.2">
      <c r="A11" s="1004" t="s">
        <v>667</v>
      </c>
      <c r="B11" s="1005"/>
      <c r="C11" s="959" t="s">
        <v>6</v>
      </c>
      <c r="D11" s="972"/>
      <c r="E11" s="1007"/>
      <c r="F11" s="962"/>
      <c r="G11" s="962"/>
      <c r="H11" s="962"/>
      <c r="I11" s="962"/>
      <c r="J11" s="962"/>
      <c r="K11" s="962"/>
      <c r="L11" s="1008" t="s">
        <v>668</v>
      </c>
      <c r="M11" s="1011" t="s">
        <v>669</v>
      </c>
      <c r="N11" s="969"/>
      <c r="O11" s="496"/>
      <c r="P11" s="433" t="s">
        <v>670</v>
      </c>
      <c r="Q11" s="496"/>
      <c r="R11" s="499" t="s">
        <v>616</v>
      </c>
    </row>
    <row r="12" spans="1:20" ht="15" customHeight="1" x14ac:dyDescent="0.2">
      <c r="A12" s="947"/>
      <c r="B12" s="1006"/>
      <c r="C12" s="959" t="s">
        <v>671</v>
      </c>
      <c r="D12" s="972"/>
      <c r="E12" s="1007"/>
      <c r="F12" s="962"/>
      <c r="G12" s="962"/>
      <c r="H12" s="962"/>
      <c r="I12" s="962"/>
      <c r="J12" s="962"/>
      <c r="K12" s="962"/>
      <c r="L12" s="1009"/>
      <c r="M12" s="1012"/>
      <c r="N12" s="1013"/>
      <c r="O12" s="1013"/>
      <c r="P12" s="1013"/>
      <c r="Q12" s="1013"/>
      <c r="R12" s="1014"/>
    </row>
    <row r="13" spans="1:20" ht="15" customHeight="1" x14ac:dyDescent="0.2">
      <c r="A13" s="947"/>
      <c r="B13" s="1006"/>
      <c r="C13" s="964" t="s">
        <v>630</v>
      </c>
      <c r="D13" s="965"/>
      <c r="E13" s="970"/>
      <c r="F13" s="971"/>
      <c r="G13" s="971"/>
      <c r="H13" s="971"/>
      <c r="I13" s="971"/>
      <c r="J13" s="971"/>
      <c r="K13" s="971"/>
      <c r="L13" s="1010"/>
      <c r="M13" s="958"/>
      <c r="N13" s="942"/>
      <c r="O13" s="942"/>
      <c r="P13" s="942"/>
      <c r="Q13" s="942"/>
      <c r="R13" s="943"/>
    </row>
    <row r="14" spans="1:20" ht="15" customHeight="1" x14ac:dyDescent="0.2">
      <c r="A14" s="947"/>
      <c r="B14" s="948"/>
      <c r="C14" s="992" t="s">
        <v>672</v>
      </c>
      <c r="D14" s="993"/>
      <c r="E14" s="993"/>
      <c r="F14" s="993"/>
      <c r="G14" s="993"/>
      <c r="H14" s="993"/>
      <c r="I14" s="993"/>
      <c r="J14" s="994"/>
      <c r="K14" s="984" t="s">
        <v>91</v>
      </c>
      <c r="L14" s="983"/>
      <c r="M14" s="961"/>
      <c r="N14" s="962"/>
      <c r="O14" s="962"/>
      <c r="P14" s="962"/>
      <c r="Q14" s="962"/>
      <c r="R14" s="963"/>
    </row>
    <row r="15" spans="1:20" ht="15" customHeight="1" x14ac:dyDescent="0.2">
      <c r="A15" s="947"/>
      <c r="B15" s="948"/>
      <c r="C15" s="995"/>
      <c r="D15" s="996"/>
      <c r="E15" s="996"/>
      <c r="F15" s="996"/>
      <c r="G15" s="996"/>
      <c r="H15" s="996"/>
      <c r="I15" s="996"/>
      <c r="J15" s="997"/>
      <c r="K15" s="992" t="s">
        <v>673</v>
      </c>
      <c r="L15" s="994"/>
      <c r="M15" s="998"/>
      <c r="N15" s="999"/>
      <c r="O15" s="999"/>
      <c r="P15" s="999"/>
      <c r="Q15" s="999"/>
      <c r="R15" s="1000"/>
    </row>
    <row r="16" spans="1:20" ht="15" customHeight="1" x14ac:dyDescent="0.2">
      <c r="A16" s="947"/>
      <c r="B16" s="948"/>
      <c r="C16" s="995"/>
      <c r="D16" s="996"/>
      <c r="E16" s="996"/>
      <c r="F16" s="996"/>
      <c r="G16" s="996"/>
      <c r="H16" s="996"/>
      <c r="I16" s="996"/>
      <c r="J16" s="997"/>
      <c r="K16" s="995" t="s">
        <v>674</v>
      </c>
      <c r="L16" s="997"/>
      <c r="M16" s="1001"/>
      <c r="N16" s="1002"/>
      <c r="O16" s="1002"/>
      <c r="P16" s="1002"/>
      <c r="Q16" s="1002"/>
      <c r="R16" s="1003"/>
      <c r="T16" s="500"/>
    </row>
    <row r="17" spans="1:19" ht="30.6" customHeight="1" x14ac:dyDescent="0.2">
      <c r="A17" s="981" t="s">
        <v>382</v>
      </c>
      <c r="B17" s="982"/>
      <c r="C17" s="982"/>
      <c r="D17" s="982"/>
      <c r="E17" s="982"/>
      <c r="F17" s="982"/>
      <c r="G17" s="982"/>
      <c r="H17" s="982"/>
      <c r="I17" s="982"/>
      <c r="J17" s="983"/>
      <c r="K17" s="501"/>
      <c r="L17" s="502"/>
      <c r="M17" s="984" t="s">
        <v>381</v>
      </c>
      <c r="N17" s="982"/>
      <c r="O17" s="982"/>
      <c r="P17" s="983"/>
      <c r="Q17" s="985"/>
      <c r="R17" s="986"/>
    </row>
    <row r="18" spans="1:19" s="421" customFormat="1" ht="15" customHeight="1" x14ac:dyDescent="0.2">
      <c r="A18" s="987" t="s">
        <v>675</v>
      </c>
      <c r="B18" s="988"/>
      <c r="C18" s="988"/>
      <c r="D18" s="988"/>
      <c r="E18" s="988"/>
      <c r="F18" s="988"/>
      <c r="G18" s="988"/>
      <c r="H18" s="988"/>
      <c r="I18" s="988"/>
      <c r="J18" s="988"/>
      <c r="K18" s="984" t="s">
        <v>107</v>
      </c>
      <c r="L18" s="983"/>
      <c r="M18" s="989"/>
      <c r="N18" s="990"/>
      <c r="O18" s="990"/>
      <c r="P18" s="990"/>
      <c r="Q18" s="990"/>
      <c r="R18" s="991"/>
    </row>
    <row r="19" spans="1:19" s="421" customFormat="1" ht="15" customHeight="1" x14ac:dyDescent="0.2">
      <c r="A19" s="987"/>
      <c r="B19" s="988"/>
      <c r="C19" s="988"/>
      <c r="D19" s="988"/>
      <c r="E19" s="988"/>
      <c r="F19" s="988"/>
      <c r="G19" s="988"/>
      <c r="H19" s="988"/>
      <c r="I19" s="988"/>
      <c r="J19" s="988"/>
      <c r="K19" s="984" t="s">
        <v>676</v>
      </c>
      <c r="L19" s="983"/>
      <c r="M19" s="989"/>
      <c r="N19" s="990"/>
      <c r="O19" s="990"/>
      <c r="P19" s="990"/>
      <c r="Q19" s="990"/>
      <c r="R19" s="991"/>
    </row>
    <row r="20" spans="1:19" s="421" customFormat="1" ht="22.2" customHeight="1" x14ac:dyDescent="0.2">
      <c r="A20" s="1034" t="s">
        <v>677</v>
      </c>
      <c r="B20" s="1035"/>
      <c r="C20" s="984" t="s">
        <v>676</v>
      </c>
      <c r="D20" s="983"/>
      <c r="E20" s="1021"/>
      <c r="F20" s="1022"/>
      <c r="G20" s="1022"/>
      <c r="H20" s="1022"/>
      <c r="I20" s="1022"/>
      <c r="J20" s="1023"/>
      <c r="K20" s="988" t="s">
        <v>678</v>
      </c>
      <c r="L20" s="988"/>
      <c r="M20" s="1024"/>
      <c r="N20" s="1025"/>
      <c r="O20" s="1025"/>
      <c r="P20" s="1025"/>
      <c r="Q20" s="1025"/>
      <c r="R20" s="1026"/>
    </row>
    <row r="21" spans="1:19" s="421" customFormat="1" ht="22.2" customHeight="1" x14ac:dyDescent="0.2">
      <c r="A21" s="1034"/>
      <c r="B21" s="1035"/>
      <c r="C21" s="984" t="s">
        <v>676</v>
      </c>
      <c r="D21" s="983"/>
      <c r="E21" s="1021"/>
      <c r="F21" s="1022"/>
      <c r="G21" s="1022"/>
      <c r="H21" s="1022"/>
      <c r="I21" s="1022"/>
      <c r="J21" s="1023"/>
      <c r="K21" s="988" t="s">
        <v>678</v>
      </c>
      <c r="L21" s="988"/>
      <c r="M21" s="1024"/>
      <c r="N21" s="1025"/>
      <c r="O21" s="1025"/>
      <c r="P21" s="1025"/>
      <c r="Q21" s="1025"/>
      <c r="R21" s="1026"/>
    </row>
    <row r="22" spans="1:19" s="421" customFormat="1" ht="22.2" customHeight="1" x14ac:dyDescent="0.2">
      <c r="A22" s="1034"/>
      <c r="B22" s="1035"/>
      <c r="C22" s="984" t="s">
        <v>676</v>
      </c>
      <c r="D22" s="983"/>
      <c r="E22" s="1021"/>
      <c r="F22" s="1022"/>
      <c r="G22" s="1022"/>
      <c r="H22" s="1022"/>
      <c r="I22" s="1022"/>
      <c r="J22" s="1023"/>
      <c r="K22" s="988" t="s">
        <v>678</v>
      </c>
      <c r="L22" s="988"/>
      <c r="M22" s="1024"/>
      <c r="N22" s="1025"/>
      <c r="O22" s="1025"/>
      <c r="P22" s="1025"/>
      <c r="Q22" s="1025"/>
      <c r="R22" s="1026"/>
    </row>
    <row r="23" spans="1:19" s="421" customFormat="1" ht="22.2" customHeight="1" thickBot="1" x14ac:dyDescent="0.25">
      <c r="A23" s="1036"/>
      <c r="B23" s="1037"/>
      <c r="C23" s="1027" t="s">
        <v>676</v>
      </c>
      <c r="D23" s="1028"/>
      <c r="E23" s="1029"/>
      <c r="F23" s="1030"/>
      <c r="G23" s="1030"/>
      <c r="H23" s="1030"/>
      <c r="I23" s="1030"/>
      <c r="J23" s="1031"/>
      <c r="K23" s="1032" t="s">
        <v>678</v>
      </c>
      <c r="L23" s="1032"/>
      <c r="M23" s="1029"/>
      <c r="N23" s="1030"/>
      <c r="O23" s="1030"/>
      <c r="P23" s="1030"/>
      <c r="Q23" s="1030"/>
      <c r="R23" s="1033"/>
    </row>
    <row r="24" spans="1:19" ht="15" customHeight="1" x14ac:dyDescent="0.2">
      <c r="A24" s="1043" t="s">
        <v>587</v>
      </c>
      <c r="B24" s="1046" t="s">
        <v>679</v>
      </c>
      <c r="C24" s="1047"/>
      <c r="D24" s="1047"/>
      <c r="E24" s="1047"/>
      <c r="F24" s="1047"/>
      <c r="G24" s="1047"/>
      <c r="H24" s="1047"/>
      <c r="I24" s="1047"/>
      <c r="J24" s="1047"/>
      <c r="K24" s="503"/>
      <c r="L24" s="439"/>
      <c r="M24" s="1015" t="s">
        <v>680</v>
      </c>
      <c r="N24" s="1015"/>
      <c r="O24" s="439"/>
      <c r="P24" s="439"/>
      <c r="Q24" s="1015" t="s">
        <v>681</v>
      </c>
      <c r="R24" s="1016"/>
    </row>
    <row r="25" spans="1:19" ht="15" customHeight="1" x14ac:dyDescent="0.2">
      <c r="A25" s="1044"/>
      <c r="B25" s="1017" t="s">
        <v>637</v>
      </c>
      <c r="C25" s="1018"/>
      <c r="D25" s="1018"/>
      <c r="E25" s="1018"/>
      <c r="F25" s="1018"/>
      <c r="G25" s="1018"/>
      <c r="H25" s="1018"/>
      <c r="I25" s="1018"/>
      <c r="J25" s="1018"/>
      <c r="K25" s="1018"/>
      <c r="L25" s="1018"/>
      <c r="M25" s="1018"/>
      <c r="N25" s="1018"/>
      <c r="O25" s="1018"/>
      <c r="P25" s="1018"/>
      <c r="Q25" s="1018"/>
      <c r="R25" s="1019"/>
    </row>
    <row r="26" spans="1:19" ht="15" customHeight="1" x14ac:dyDescent="0.2">
      <c r="A26" s="1044"/>
      <c r="B26" s="969" t="s">
        <v>388</v>
      </c>
      <c r="C26" s="969"/>
      <c r="D26" s="969"/>
      <c r="E26" s="969"/>
      <c r="F26" s="969"/>
      <c r="G26" s="969"/>
      <c r="H26" s="969"/>
      <c r="I26" s="969"/>
      <c r="J26" s="965"/>
      <c r="K26" s="959" t="s">
        <v>682</v>
      </c>
      <c r="L26" s="965"/>
      <c r="M26" s="960" t="s">
        <v>317</v>
      </c>
      <c r="N26" s="972"/>
      <c r="O26" s="960" t="s">
        <v>640</v>
      </c>
      <c r="P26" s="960"/>
      <c r="Q26" s="959" t="s">
        <v>296</v>
      </c>
      <c r="R26" s="1020"/>
    </row>
    <row r="27" spans="1:19" ht="15" customHeight="1" x14ac:dyDescent="0.2">
      <c r="A27" s="1044"/>
      <c r="B27" s="996"/>
      <c r="C27" s="957"/>
      <c r="D27" s="957"/>
      <c r="E27" s="957"/>
      <c r="F27" s="957"/>
      <c r="G27" s="957"/>
      <c r="H27" s="957"/>
      <c r="I27" s="957"/>
      <c r="J27" s="968"/>
      <c r="K27" s="504" t="s">
        <v>641</v>
      </c>
      <c r="L27" s="504" t="s">
        <v>642</v>
      </c>
      <c r="M27" s="504" t="s">
        <v>641</v>
      </c>
      <c r="N27" s="504" t="s">
        <v>642</v>
      </c>
      <c r="O27" s="504" t="s">
        <v>641</v>
      </c>
      <c r="P27" s="505" t="s">
        <v>642</v>
      </c>
      <c r="Q27" s="504" t="s">
        <v>641</v>
      </c>
      <c r="R27" s="506" t="s">
        <v>642</v>
      </c>
      <c r="S27" s="408" t="s">
        <v>212</v>
      </c>
    </row>
    <row r="28" spans="1:19" ht="15" customHeight="1" x14ac:dyDescent="0.2">
      <c r="A28" s="1044"/>
      <c r="B28" s="507"/>
      <c r="C28" s="964" t="s">
        <v>390</v>
      </c>
      <c r="D28" s="969"/>
      <c r="E28" s="969"/>
      <c r="F28" s="969"/>
      <c r="G28" s="965"/>
      <c r="H28" s="964" t="s">
        <v>643</v>
      </c>
      <c r="I28" s="969"/>
      <c r="J28" s="965"/>
      <c r="K28" s="508"/>
      <c r="L28" s="509"/>
      <c r="M28" s="510"/>
      <c r="N28" s="511"/>
      <c r="O28" s="510"/>
      <c r="P28" s="508"/>
      <c r="Q28" s="511"/>
      <c r="R28" s="512"/>
    </row>
    <row r="29" spans="1:19" ht="15" customHeight="1" x14ac:dyDescent="0.2">
      <c r="A29" s="1044"/>
      <c r="B29" s="507"/>
      <c r="C29" s="966"/>
      <c r="D29" s="996"/>
      <c r="E29" s="996"/>
      <c r="F29" s="996"/>
      <c r="G29" s="967"/>
      <c r="H29" s="1038" t="s">
        <v>644</v>
      </c>
      <c r="I29" s="1039"/>
      <c r="J29" s="1040"/>
      <c r="K29" s="513"/>
      <c r="L29" s="514"/>
      <c r="M29" s="515"/>
      <c r="N29" s="516"/>
      <c r="O29" s="515"/>
      <c r="P29" s="513"/>
      <c r="Q29" s="516"/>
      <c r="R29" s="517"/>
    </row>
    <row r="30" spans="1:19" s="421" customFormat="1" ht="15" customHeight="1" x14ac:dyDescent="0.2">
      <c r="A30" s="1044"/>
      <c r="B30" s="507"/>
      <c r="C30" s="984" t="s">
        <v>645</v>
      </c>
      <c r="D30" s="982"/>
      <c r="E30" s="982"/>
      <c r="F30" s="982"/>
      <c r="G30" s="982"/>
      <c r="H30" s="982"/>
      <c r="I30" s="982"/>
      <c r="J30" s="1041"/>
      <c r="K30" s="1042"/>
      <c r="L30" s="1041"/>
      <c r="M30" s="982"/>
      <c r="N30" s="1041"/>
      <c r="O30" s="982"/>
      <c r="P30" s="982"/>
      <c r="Q30" s="1042"/>
      <c r="R30" s="1053"/>
    </row>
    <row r="31" spans="1:19" ht="15" customHeight="1" x14ac:dyDescent="0.2">
      <c r="A31" s="1044"/>
      <c r="B31" s="507"/>
      <c r="C31" s="507"/>
      <c r="D31" s="507"/>
      <c r="E31" s="507"/>
      <c r="F31" s="507"/>
      <c r="G31" s="507"/>
      <c r="H31" s="507"/>
      <c r="I31" s="507"/>
      <c r="J31" s="518"/>
      <c r="K31" s="1054" t="s">
        <v>683</v>
      </c>
      <c r="L31" s="1055"/>
      <c r="M31" s="957" t="s">
        <v>684</v>
      </c>
      <c r="N31" s="968"/>
      <c r="O31" s="957" t="s">
        <v>685</v>
      </c>
      <c r="P31" s="957"/>
      <c r="Q31" s="1056" t="s">
        <v>312</v>
      </c>
      <c r="R31" s="1057"/>
    </row>
    <row r="32" spans="1:19" ht="15" customHeight="1" x14ac:dyDescent="0.2">
      <c r="A32" s="1044"/>
      <c r="B32" s="507"/>
      <c r="C32" s="431"/>
      <c r="D32" s="431"/>
      <c r="E32" s="431"/>
      <c r="F32" s="431"/>
      <c r="G32" s="431"/>
      <c r="H32" s="431"/>
      <c r="I32" s="431"/>
      <c r="J32" s="519"/>
      <c r="K32" s="505" t="s">
        <v>641</v>
      </c>
      <c r="L32" s="505" t="s">
        <v>642</v>
      </c>
      <c r="M32" s="505" t="s">
        <v>641</v>
      </c>
      <c r="N32" s="504" t="s">
        <v>642</v>
      </c>
      <c r="O32" s="505" t="s">
        <v>641</v>
      </c>
      <c r="P32" s="505" t="s">
        <v>642</v>
      </c>
      <c r="Q32" s="504" t="s">
        <v>641</v>
      </c>
      <c r="R32" s="506" t="s">
        <v>642</v>
      </c>
    </row>
    <row r="33" spans="1:18" ht="15" customHeight="1" x14ac:dyDescent="0.2">
      <c r="A33" s="1044"/>
      <c r="B33" s="507"/>
      <c r="C33" s="964" t="s">
        <v>390</v>
      </c>
      <c r="D33" s="969"/>
      <c r="E33" s="969"/>
      <c r="F33" s="969"/>
      <c r="G33" s="965"/>
      <c r="H33" s="959" t="s">
        <v>643</v>
      </c>
      <c r="I33" s="960"/>
      <c r="J33" s="972"/>
      <c r="K33" s="505"/>
      <c r="L33" s="514"/>
      <c r="M33" s="520"/>
      <c r="N33" s="504"/>
      <c r="O33" s="520"/>
      <c r="P33" s="505"/>
      <c r="Q33" s="504"/>
      <c r="R33" s="506"/>
    </row>
    <row r="34" spans="1:18" ht="15" customHeight="1" x14ac:dyDescent="0.2">
      <c r="A34" s="1044"/>
      <c r="B34" s="507"/>
      <c r="C34" s="956"/>
      <c r="D34" s="957"/>
      <c r="E34" s="957"/>
      <c r="F34" s="957"/>
      <c r="G34" s="968"/>
      <c r="H34" s="959" t="s">
        <v>644</v>
      </c>
      <c r="I34" s="960"/>
      <c r="J34" s="972"/>
      <c r="K34" s="505"/>
      <c r="L34" s="521"/>
      <c r="M34" s="520"/>
      <c r="N34" s="504"/>
      <c r="O34" s="520"/>
      <c r="P34" s="505"/>
      <c r="Q34" s="504"/>
      <c r="R34" s="506"/>
    </row>
    <row r="35" spans="1:18" s="421" customFormat="1" ht="15" customHeight="1" x14ac:dyDescent="0.2">
      <c r="A35" s="1044"/>
      <c r="B35" s="507"/>
      <c r="C35" s="1048" t="s">
        <v>645</v>
      </c>
      <c r="D35" s="1039"/>
      <c r="E35" s="1039"/>
      <c r="F35" s="1039"/>
      <c r="G35" s="1039"/>
      <c r="H35" s="1039"/>
      <c r="I35" s="1039"/>
      <c r="J35" s="1040"/>
      <c r="K35" s="1049"/>
      <c r="L35" s="1049"/>
      <c r="M35" s="1049"/>
      <c r="N35" s="1049"/>
      <c r="O35" s="996"/>
      <c r="P35" s="996"/>
      <c r="Q35" s="966"/>
      <c r="R35" s="1061"/>
    </row>
    <row r="36" spans="1:18" ht="15" customHeight="1" x14ac:dyDescent="0.2">
      <c r="A36" s="1044"/>
      <c r="B36" s="1062" t="s">
        <v>686</v>
      </c>
      <c r="C36" s="1063"/>
      <c r="D36" s="1063"/>
      <c r="E36" s="1063"/>
      <c r="F36" s="1063"/>
      <c r="G36" s="1063"/>
      <c r="H36" s="1063"/>
      <c r="I36" s="1063"/>
      <c r="J36" s="1063"/>
      <c r="K36" s="1063"/>
      <c r="L36" s="1063"/>
      <c r="M36" s="1063"/>
      <c r="N36" s="1063"/>
      <c r="O36" s="1064"/>
      <c r="P36" s="1064"/>
      <c r="Q36" s="1064"/>
      <c r="R36" s="1065"/>
    </row>
    <row r="37" spans="1:18" s="421" customFormat="1" ht="15" customHeight="1" x14ac:dyDescent="0.2">
      <c r="A37" s="1044"/>
      <c r="B37" s="1050" t="s">
        <v>687</v>
      </c>
      <c r="C37" s="993"/>
      <c r="D37" s="993"/>
      <c r="E37" s="994"/>
      <c r="F37" s="984" t="s">
        <v>688</v>
      </c>
      <c r="G37" s="982"/>
      <c r="H37" s="982"/>
      <c r="I37" s="982"/>
      <c r="J37" s="982"/>
      <c r="K37" s="982"/>
      <c r="L37" s="983"/>
      <c r="M37" s="522"/>
      <c r="N37" s="523" t="s">
        <v>689</v>
      </c>
      <c r="O37" s="524"/>
      <c r="P37" s="525"/>
      <c r="Q37" s="525"/>
      <c r="R37" s="526"/>
    </row>
    <row r="38" spans="1:18" s="421" customFormat="1" ht="15" customHeight="1" x14ac:dyDescent="0.2">
      <c r="A38" s="1044"/>
      <c r="B38" s="1066"/>
      <c r="C38" s="996"/>
      <c r="D38" s="996"/>
      <c r="E38" s="997"/>
      <c r="F38" s="1067" t="s">
        <v>690</v>
      </c>
      <c r="G38" s="1068"/>
      <c r="H38" s="1068"/>
      <c r="I38" s="1068"/>
      <c r="J38" s="1068"/>
      <c r="K38" s="1068"/>
      <c r="L38" s="1069"/>
      <c r="M38" s="527"/>
      <c r="N38" s="528" t="s">
        <v>395</v>
      </c>
      <c r="O38" s="529"/>
      <c r="P38" s="507"/>
      <c r="Q38" s="507"/>
      <c r="R38" s="530"/>
    </row>
    <row r="39" spans="1:18" s="421" customFormat="1" ht="15" customHeight="1" x14ac:dyDescent="0.2">
      <c r="A39" s="1044"/>
      <c r="B39" s="1050" t="s">
        <v>650</v>
      </c>
      <c r="C39" s="993"/>
      <c r="D39" s="993"/>
      <c r="E39" s="994"/>
      <c r="F39" s="984" t="s">
        <v>95</v>
      </c>
      <c r="G39" s="982"/>
      <c r="H39" s="982"/>
      <c r="I39" s="982"/>
      <c r="J39" s="982"/>
      <c r="K39" s="982"/>
      <c r="L39" s="983"/>
      <c r="M39" s="527"/>
      <c r="N39" s="523" t="s">
        <v>691</v>
      </c>
      <c r="O39" s="529"/>
      <c r="P39" s="507"/>
      <c r="Q39" s="507"/>
      <c r="R39" s="530"/>
    </row>
    <row r="40" spans="1:18" s="421" customFormat="1" ht="15" customHeight="1" x14ac:dyDescent="0.2">
      <c r="A40" s="1044"/>
      <c r="B40" s="1058"/>
      <c r="C40" s="1059"/>
      <c r="D40" s="1059"/>
      <c r="E40" s="1060"/>
      <c r="F40" s="984" t="s">
        <v>96</v>
      </c>
      <c r="G40" s="982"/>
      <c r="H40" s="982"/>
      <c r="I40" s="982"/>
      <c r="J40" s="982"/>
      <c r="K40" s="982"/>
      <c r="L40" s="983"/>
      <c r="M40" s="527"/>
      <c r="N40" s="528" t="s">
        <v>380</v>
      </c>
      <c r="O40" s="529"/>
      <c r="P40" s="507"/>
      <c r="Q40" s="507"/>
      <c r="R40" s="530"/>
    </row>
    <row r="41" spans="1:18" s="421" customFormat="1" ht="15" customHeight="1" x14ac:dyDescent="0.2">
      <c r="A41" s="1044"/>
      <c r="B41" s="1050" t="s">
        <v>692</v>
      </c>
      <c r="C41" s="993"/>
      <c r="D41" s="993"/>
      <c r="E41" s="993"/>
      <c r="F41" s="993"/>
      <c r="G41" s="993"/>
      <c r="H41" s="993"/>
      <c r="I41" s="993"/>
      <c r="J41" s="993"/>
      <c r="K41" s="993"/>
      <c r="L41" s="994"/>
      <c r="M41" s="527"/>
      <c r="N41" s="531" t="s">
        <v>395</v>
      </c>
      <c r="O41" s="529"/>
      <c r="P41" s="507"/>
      <c r="Q41" s="507"/>
      <c r="R41" s="530"/>
    </row>
    <row r="42" spans="1:18" s="421" customFormat="1" ht="15" customHeight="1" x14ac:dyDescent="0.2">
      <c r="A42" s="1044"/>
      <c r="B42" s="981" t="s">
        <v>693</v>
      </c>
      <c r="C42" s="982"/>
      <c r="D42" s="982"/>
      <c r="E42" s="982"/>
      <c r="F42" s="982"/>
      <c r="G42" s="982"/>
      <c r="H42" s="982"/>
      <c r="I42" s="982"/>
      <c r="J42" s="982"/>
      <c r="K42" s="982"/>
      <c r="L42" s="983"/>
      <c r="M42" s="527"/>
      <c r="N42" s="531" t="s">
        <v>395</v>
      </c>
      <c r="O42" s="529"/>
      <c r="P42" s="507"/>
      <c r="Q42" s="507"/>
      <c r="R42" s="530"/>
    </row>
    <row r="43" spans="1:18" s="421" customFormat="1" ht="15" customHeight="1" x14ac:dyDescent="0.2">
      <c r="A43" s="1044"/>
      <c r="B43" s="981" t="s">
        <v>383</v>
      </c>
      <c r="C43" s="982"/>
      <c r="D43" s="982"/>
      <c r="E43" s="982"/>
      <c r="F43" s="982"/>
      <c r="G43" s="982"/>
      <c r="H43" s="982"/>
      <c r="I43" s="982"/>
      <c r="J43" s="982"/>
      <c r="K43" s="982"/>
      <c r="L43" s="983"/>
      <c r="M43" s="522"/>
      <c r="N43" s="523" t="s">
        <v>689</v>
      </c>
      <c r="O43" s="532"/>
      <c r="P43" s="532"/>
      <c r="Q43" s="532"/>
      <c r="R43" s="533"/>
    </row>
    <row r="44" spans="1:18" s="421" customFormat="1" ht="15" customHeight="1" x14ac:dyDescent="0.2">
      <c r="A44" s="1044"/>
      <c r="B44" s="981" t="s">
        <v>384</v>
      </c>
      <c r="C44" s="982"/>
      <c r="D44" s="982"/>
      <c r="E44" s="982"/>
      <c r="F44" s="982"/>
      <c r="G44" s="982"/>
      <c r="H44" s="982"/>
      <c r="I44" s="982"/>
      <c r="J44" s="982"/>
      <c r="K44" s="982"/>
      <c r="L44" s="983"/>
      <c r="M44" s="522"/>
      <c r="N44" s="528" t="s">
        <v>689</v>
      </c>
      <c r="O44" s="532"/>
      <c r="P44" s="532"/>
      <c r="Q44" s="532"/>
      <c r="R44" s="533"/>
    </row>
    <row r="45" spans="1:18" s="421" customFormat="1" ht="15" customHeight="1" thickBot="1" x14ac:dyDescent="0.25">
      <c r="A45" s="1045"/>
      <c r="B45" s="1051" t="s">
        <v>694</v>
      </c>
      <c r="C45" s="1052"/>
      <c r="D45" s="1052"/>
      <c r="E45" s="1052"/>
      <c r="F45" s="1052"/>
      <c r="G45" s="1052"/>
      <c r="H45" s="1052"/>
      <c r="I45" s="1052"/>
      <c r="J45" s="1052"/>
      <c r="K45" s="1052"/>
      <c r="L45" s="1028"/>
      <c r="M45" s="522"/>
      <c r="N45" s="523" t="s">
        <v>689</v>
      </c>
      <c r="O45" s="534"/>
      <c r="P45" s="534"/>
      <c r="Q45" s="534"/>
      <c r="R45" s="535"/>
    </row>
    <row r="46" spans="1:18" ht="15" customHeight="1" x14ac:dyDescent="0.2">
      <c r="A46" s="1043" t="s">
        <v>606</v>
      </c>
      <c r="B46" s="1046" t="s">
        <v>679</v>
      </c>
      <c r="C46" s="1047"/>
      <c r="D46" s="1047"/>
      <c r="E46" s="1047"/>
      <c r="F46" s="1047"/>
      <c r="G46" s="1047"/>
      <c r="H46" s="1047"/>
      <c r="I46" s="1047"/>
      <c r="J46" s="1047"/>
      <c r="K46" s="503"/>
      <c r="L46" s="439"/>
      <c r="M46" s="1015" t="s">
        <v>680</v>
      </c>
      <c r="N46" s="1015"/>
      <c r="O46" s="439"/>
      <c r="P46" s="439"/>
      <c r="Q46" s="1015" t="s">
        <v>681</v>
      </c>
      <c r="R46" s="1016"/>
    </row>
    <row r="47" spans="1:18" ht="15" customHeight="1" x14ac:dyDescent="0.2">
      <c r="A47" s="1044"/>
      <c r="B47" s="1092" t="s">
        <v>637</v>
      </c>
      <c r="C47" s="1092"/>
      <c r="D47" s="1092"/>
      <c r="E47" s="1092"/>
      <c r="F47" s="1092"/>
      <c r="G47" s="1092"/>
      <c r="H47" s="1092"/>
      <c r="I47" s="1092"/>
      <c r="J47" s="1092"/>
      <c r="K47" s="1092"/>
      <c r="L47" s="1092"/>
      <c r="M47" s="1092"/>
      <c r="N47" s="1092"/>
      <c r="O47" s="1092"/>
      <c r="P47" s="1092"/>
      <c r="Q47" s="1092"/>
      <c r="R47" s="1093"/>
    </row>
    <row r="48" spans="1:18" ht="15" customHeight="1" x14ac:dyDescent="0.2">
      <c r="A48" s="1044"/>
      <c r="B48" s="969" t="s">
        <v>388</v>
      </c>
      <c r="C48" s="969"/>
      <c r="D48" s="969"/>
      <c r="E48" s="969"/>
      <c r="F48" s="969"/>
      <c r="G48" s="969"/>
      <c r="H48" s="969"/>
      <c r="I48" s="969"/>
      <c r="J48" s="965"/>
      <c r="K48" s="959" t="s">
        <v>682</v>
      </c>
      <c r="L48" s="972"/>
      <c r="M48" s="959" t="s">
        <v>317</v>
      </c>
      <c r="N48" s="972"/>
      <c r="O48" s="959" t="s">
        <v>640</v>
      </c>
      <c r="P48" s="972"/>
      <c r="Q48" s="959" t="s">
        <v>296</v>
      </c>
      <c r="R48" s="1020"/>
    </row>
    <row r="49" spans="1:18" ht="15" customHeight="1" x14ac:dyDescent="0.2">
      <c r="A49" s="1044"/>
      <c r="B49" s="996"/>
      <c r="C49" s="996"/>
      <c r="D49" s="996"/>
      <c r="E49" s="996"/>
      <c r="F49" s="996"/>
      <c r="G49" s="996"/>
      <c r="H49" s="996"/>
      <c r="I49" s="996"/>
      <c r="J49" s="967"/>
      <c r="K49" s="504" t="s">
        <v>641</v>
      </c>
      <c r="L49" s="504" t="s">
        <v>642</v>
      </c>
      <c r="M49" s="504" t="s">
        <v>641</v>
      </c>
      <c r="N49" s="504" t="s">
        <v>642</v>
      </c>
      <c r="O49" s="504" t="s">
        <v>641</v>
      </c>
      <c r="P49" s="505" t="s">
        <v>642</v>
      </c>
      <c r="Q49" s="504" t="s">
        <v>641</v>
      </c>
      <c r="R49" s="506" t="s">
        <v>642</v>
      </c>
    </row>
    <row r="50" spans="1:18" ht="15" customHeight="1" x14ac:dyDescent="0.2">
      <c r="A50" s="1044"/>
      <c r="B50" s="507"/>
      <c r="C50" s="964" t="s">
        <v>390</v>
      </c>
      <c r="D50" s="969"/>
      <c r="E50" s="969"/>
      <c r="F50" s="969"/>
      <c r="G50" s="965"/>
      <c r="H50" s="964" t="s">
        <v>643</v>
      </c>
      <c r="I50" s="969"/>
      <c r="J50" s="965"/>
      <c r="K50" s="508"/>
      <c r="L50" s="509"/>
      <c r="M50" s="510"/>
      <c r="N50" s="511"/>
      <c r="O50" s="510"/>
      <c r="P50" s="508"/>
      <c r="Q50" s="511"/>
      <c r="R50" s="512"/>
    </row>
    <row r="51" spans="1:18" ht="15" customHeight="1" x14ac:dyDescent="0.2">
      <c r="A51" s="1044"/>
      <c r="B51" s="507"/>
      <c r="C51" s="966"/>
      <c r="D51" s="996"/>
      <c r="E51" s="996"/>
      <c r="F51" s="996"/>
      <c r="G51" s="967"/>
      <c r="H51" s="1038" t="s">
        <v>644</v>
      </c>
      <c r="I51" s="1039"/>
      <c r="J51" s="1040"/>
      <c r="K51" s="513"/>
      <c r="L51" s="514"/>
      <c r="M51" s="515"/>
      <c r="N51" s="516"/>
      <c r="O51" s="515"/>
      <c r="P51" s="513"/>
      <c r="Q51" s="516"/>
      <c r="R51" s="517"/>
    </row>
    <row r="52" spans="1:18" s="421" customFormat="1" ht="15" customHeight="1" x14ac:dyDescent="0.2">
      <c r="A52" s="1044"/>
      <c r="B52" s="507"/>
      <c r="C52" s="984" t="s">
        <v>645</v>
      </c>
      <c r="D52" s="982"/>
      <c r="E52" s="982"/>
      <c r="F52" s="982"/>
      <c r="G52" s="982"/>
      <c r="H52" s="982"/>
      <c r="I52" s="982"/>
      <c r="J52" s="1041"/>
      <c r="K52" s="1042"/>
      <c r="L52" s="1041"/>
      <c r="M52" s="982"/>
      <c r="N52" s="1041"/>
      <c r="O52" s="982"/>
      <c r="P52" s="982"/>
      <c r="Q52" s="1042"/>
      <c r="R52" s="1053"/>
    </row>
    <row r="53" spans="1:18" ht="15" customHeight="1" x14ac:dyDescent="0.2">
      <c r="A53" s="1044"/>
      <c r="B53" s="507"/>
      <c r="C53" s="507"/>
      <c r="D53" s="507"/>
      <c r="E53" s="507"/>
      <c r="F53" s="507"/>
      <c r="G53" s="507"/>
      <c r="H53" s="507"/>
      <c r="I53" s="507"/>
      <c r="J53" s="518"/>
      <c r="K53" s="1054" t="s">
        <v>683</v>
      </c>
      <c r="L53" s="1055"/>
      <c r="M53" s="957" t="s">
        <v>684</v>
      </c>
      <c r="N53" s="968"/>
      <c r="O53" s="957" t="s">
        <v>685</v>
      </c>
      <c r="P53" s="957"/>
      <c r="Q53" s="1056" t="s">
        <v>312</v>
      </c>
      <c r="R53" s="1057"/>
    </row>
    <row r="54" spans="1:18" ht="15" customHeight="1" x14ac:dyDescent="0.2">
      <c r="A54" s="1044"/>
      <c r="B54" s="507"/>
      <c r="C54" s="431"/>
      <c r="D54" s="431"/>
      <c r="E54" s="431"/>
      <c r="F54" s="431"/>
      <c r="G54" s="431"/>
      <c r="H54" s="431"/>
      <c r="I54" s="431"/>
      <c r="J54" s="519"/>
      <c r="K54" s="505" t="s">
        <v>641</v>
      </c>
      <c r="L54" s="505" t="s">
        <v>642</v>
      </c>
      <c r="M54" s="505" t="s">
        <v>641</v>
      </c>
      <c r="N54" s="504" t="s">
        <v>642</v>
      </c>
      <c r="O54" s="505" t="s">
        <v>641</v>
      </c>
      <c r="P54" s="505" t="s">
        <v>642</v>
      </c>
      <c r="Q54" s="504" t="s">
        <v>641</v>
      </c>
      <c r="R54" s="506" t="s">
        <v>642</v>
      </c>
    </row>
    <row r="55" spans="1:18" ht="15" customHeight="1" x14ac:dyDescent="0.2">
      <c r="A55" s="1044"/>
      <c r="B55" s="507"/>
      <c r="C55" s="964" t="s">
        <v>390</v>
      </c>
      <c r="D55" s="969"/>
      <c r="E55" s="969"/>
      <c r="F55" s="969"/>
      <c r="G55" s="965"/>
      <c r="H55" s="959" t="s">
        <v>643</v>
      </c>
      <c r="I55" s="960"/>
      <c r="J55" s="972"/>
      <c r="K55" s="505"/>
      <c r="L55" s="514"/>
      <c r="M55" s="520"/>
      <c r="N55" s="504"/>
      <c r="O55" s="520"/>
      <c r="P55" s="505"/>
      <c r="Q55" s="504"/>
      <c r="R55" s="506"/>
    </row>
    <row r="56" spans="1:18" ht="15" customHeight="1" x14ac:dyDescent="0.2">
      <c r="A56" s="1044"/>
      <c r="B56" s="507"/>
      <c r="C56" s="956"/>
      <c r="D56" s="957"/>
      <c r="E56" s="957"/>
      <c r="F56" s="957"/>
      <c r="G56" s="968"/>
      <c r="H56" s="959" t="s">
        <v>644</v>
      </c>
      <c r="I56" s="960"/>
      <c r="J56" s="972"/>
      <c r="K56" s="505"/>
      <c r="L56" s="521"/>
      <c r="M56" s="520"/>
      <c r="N56" s="504"/>
      <c r="O56" s="520"/>
      <c r="P56" s="505"/>
      <c r="Q56" s="504"/>
      <c r="R56" s="506"/>
    </row>
    <row r="57" spans="1:18" s="421" customFormat="1" ht="15" customHeight="1" x14ac:dyDescent="0.2">
      <c r="A57" s="1044"/>
      <c r="B57" s="507"/>
      <c r="C57" s="1048" t="s">
        <v>645</v>
      </c>
      <c r="D57" s="1039"/>
      <c r="E57" s="1039"/>
      <c r="F57" s="1039"/>
      <c r="G57" s="1039"/>
      <c r="H57" s="1039"/>
      <c r="I57" s="1039"/>
      <c r="J57" s="1040"/>
      <c r="K57" s="1049"/>
      <c r="L57" s="1049"/>
      <c r="M57" s="1049"/>
      <c r="N57" s="1049"/>
      <c r="O57" s="996"/>
      <c r="P57" s="996"/>
      <c r="Q57" s="966"/>
      <c r="R57" s="1061"/>
    </row>
    <row r="58" spans="1:18" ht="15" customHeight="1" x14ac:dyDescent="0.2">
      <c r="A58" s="1044"/>
      <c r="B58" s="1063" t="s">
        <v>686</v>
      </c>
      <c r="C58" s="1063"/>
      <c r="D58" s="1063"/>
      <c r="E58" s="1063"/>
      <c r="F58" s="1063"/>
      <c r="G58" s="1063"/>
      <c r="H58" s="1063"/>
      <c r="I58" s="1063"/>
      <c r="J58" s="1063"/>
      <c r="K58" s="1063"/>
      <c r="L58" s="1063"/>
      <c r="M58" s="1063"/>
      <c r="N58" s="1063"/>
      <c r="O58" s="1064"/>
      <c r="P58" s="1064"/>
      <c r="Q58" s="1064"/>
      <c r="R58" s="1065"/>
    </row>
    <row r="59" spans="1:18" s="421" customFormat="1" ht="15" customHeight="1" x14ac:dyDescent="0.2">
      <c r="A59" s="1044"/>
      <c r="B59" s="1050" t="s">
        <v>687</v>
      </c>
      <c r="C59" s="993"/>
      <c r="D59" s="993"/>
      <c r="E59" s="994"/>
      <c r="F59" s="984" t="s">
        <v>688</v>
      </c>
      <c r="G59" s="982"/>
      <c r="H59" s="982"/>
      <c r="I59" s="982"/>
      <c r="J59" s="982"/>
      <c r="K59" s="982"/>
      <c r="L59" s="983"/>
      <c r="M59" s="522"/>
      <c r="N59" s="523" t="s">
        <v>689</v>
      </c>
      <c r="O59" s="524"/>
      <c r="P59" s="525"/>
      <c r="Q59" s="525"/>
      <c r="R59" s="526"/>
    </row>
    <row r="60" spans="1:18" s="421" customFormat="1" ht="15" customHeight="1" x14ac:dyDescent="0.2">
      <c r="A60" s="1044"/>
      <c r="B60" s="1066"/>
      <c r="C60" s="996"/>
      <c r="D60" s="996"/>
      <c r="E60" s="997"/>
      <c r="F60" s="1067" t="s">
        <v>690</v>
      </c>
      <c r="G60" s="1068"/>
      <c r="H60" s="1068"/>
      <c r="I60" s="1068"/>
      <c r="J60" s="1068"/>
      <c r="K60" s="1068"/>
      <c r="L60" s="1069"/>
      <c r="M60" s="527"/>
      <c r="N60" s="528" t="s">
        <v>395</v>
      </c>
      <c r="O60" s="529"/>
      <c r="P60" s="507"/>
      <c r="Q60" s="507"/>
      <c r="R60" s="530"/>
    </row>
    <row r="61" spans="1:18" s="421" customFormat="1" ht="15" customHeight="1" x14ac:dyDescent="0.2">
      <c r="A61" s="1044"/>
      <c r="B61" s="1050" t="s">
        <v>650</v>
      </c>
      <c r="C61" s="993"/>
      <c r="D61" s="993"/>
      <c r="E61" s="994"/>
      <c r="F61" s="984" t="s">
        <v>95</v>
      </c>
      <c r="G61" s="982"/>
      <c r="H61" s="982"/>
      <c r="I61" s="982"/>
      <c r="J61" s="982"/>
      <c r="K61" s="982"/>
      <c r="L61" s="983"/>
      <c r="M61" s="527"/>
      <c r="N61" s="523" t="s">
        <v>691</v>
      </c>
      <c r="O61" s="529"/>
      <c r="P61" s="507"/>
      <c r="Q61" s="507"/>
      <c r="R61" s="530"/>
    </row>
    <row r="62" spans="1:18" s="421" customFormat="1" ht="15" customHeight="1" x14ac:dyDescent="0.2">
      <c r="A62" s="1044"/>
      <c r="B62" s="1058"/>
      <c r="C62" s="1059"/>
      <c r="D62" s="1059"/>
      <c r="E62" s="1060"/>
      <c r="F62" s="984" t="s">
        <v>96</v>
      </c>
      <c r="G62" s="982"/>
      <c r="H62" s="982"/>
      <c r="I62" s="982"/>
      <c r="J62" s="982"/>
      <c r="K62" s="982"/>
      <c r="L62" s="983"/>
      <c r="M62" s="527"/>
      <c r="N62" s="528" t="s">
        <v>380</v>
      </c>
      <c r="O62" s="529"/>
      <c r="P62" s="507"/>
      <c r="Q62" s="507"/>
      <c r="R62" s="530"/>
    </row>
    <row r="63" spans="1:18" s="421" customFormat="1" ht="15" customHeight="1" x14ac:dyDescent="0.2">
      <c r="A63" s="1044"/>
      <c r="B63" s="1050" t="s">
        <v>692</v>
      </c>
      <c r="C63" s="993"/>
      <c r="D63" s="993"/>
      <c r="E63" s="993"/>
      <c r="F63" s="993"/>
      <c r="G63" s="993"/>
      <c r="H63" s="993"/>
      <c r="I63" s="993"/>
      <c r="J63" s="993"/>
      <c r="K63" s="993"/>
      <c r="L63" s="994"/>
      <c r="M63" s="527"/>
      <c r="N63" s="536" t="s">
        <v>395</v>
      </c>
      <c r="O63" s="529"/>
      <c r="P63" s="507"/>
      <c r="Q63" s="507"/>
      <c r="R63" s="530"/>
    </row>
    <row r="64" spans="1:18" s="421" customFormat="1" ht="15" customHeight="1" x14ac:dyDescent="0.2">
      <c r="A64" s="1044"/>
      <c r="B64" s="981" t="s">
        <v>693</v>
      </c>
      <c r="C64" s="982"/>
      <c r="D64" s="982"/>
      <c r="E64" s="982"/>
      <c r="F64" s="982"/>
      <c r="G64" s="982"/>
      <c r="H64" s="982"/>
      <c r="I64" s="982"/>
      <c r="J64" s="982"/>
      <c r="K64" s="982"/>
      <c r="L64" s="983"/>
      <c r="M64" s="527"/>
      <c r="N64" s="528" t="s">
        <v>395</v>
      </c>
      <c r="O64" s="529"/>
      <c r="P64" s="507"/>
      <c r="Q64" s="507"/>
      <c r="R64" s="530"/>
    </row>
    <row r="65" spans="1:19" s="421" customFormat="1" ht="15" customHeight="1" x14ac:dyDescent="0.2">
      <c r="A65" s="1044"/>
      <c r="B65" s="982" t="s">
        <v>383</v>
      </c>
      <c r="C65" s="982"/>
      <c r="D65" s="982"/>
      <c r="E65" s="982"/>
      <c r="F65" s="982"/>
      <c r="G65" s="982"/>
      <c r="H65" s="982"/>
      <c r="I65" s="982"/>
      <c r="J65" s="982"/>
      <c r="K65" s="982"/>
      <c r="L65" s="983"/>
      <c r="M65" s="522"/>
      <c r="N65" s="523" t="s">
        <v>689</v>
      </c>
      <c r="O65" s="532"/>
      <c r="P65" s="532"/>
      <c r="Q65" s="532"/>
      <c r="R65" s="533"/>
    </row>
    <row r="66" spans="1:19" s="421" customFormat="1" ht="15" customHeight="1" x14ac:dyDescent="0.2">
      <c r="A66" s="1044"/>
      <c r="B66" s="982" t="s">
        <v>384</v>
      </c>
      <c r="C66" s="982"/>
      <c r="D66" s="982"/>
      <c r="E66" s="982"/>
      <c r="F66" s="982"/>
      <c r="G66" s="982"/>
      <c r="H66" s="982"/>
      <c r="I66" s="982"/>
      <c r="J66" s="982"/>
      <c r="K66" s="982"/>
      <c r="L66" s="983"/>
      <c r="M66" s="522"/>
      <c r="N66" s="528" t="s">
        <v>689</v>
      </c>
      <c r="O66" s="532"/>
      <c r="P66" s="532"/>
      <c r="Q66" s="532"/>
      <c r="R66" s="533"/>
    </row>
    <row r="67" spans="1:19" s="421" customFormat="1" ht="19.2" customHeight="1" thickBot="1" x14ac:dyDescent="0.25">
      <c r="A67" s="1045"/>
      <c r="B67" s="1052" t="s">
        <v>694</v>
      </c>
      <c r="C67" s="1052"/>
      <c r="D67" s="1052"/>
      <c r="E67" s="1052"/>
      <c r="F67" s="1052"/>
      <c r="G67" s="1052"/>
      <c r="H67" s="1052"/>
      <c r="I67" s="1052"/>
      <c r="J67" s="1052"/>
      <c r="K67" s="1052"/>
      <c r="L67" s="1028"/>
      <c r="M67" s="534"/>
      <c r="N67" s="537" t="s">
        <v>689</v>
      </c>
      <c r="O67" s="534"/>
      <c r="P67" s="534"/>
      <c r="Q67" s="534"/>
      <c r="R67" s="535"/>
    </row>
    <row r="68" spans="1:19" ht="18.600000000000001" customHeight="1" thickBot="1" x14ac:dyDescent="0.25">
      <c r="A68" s="1089" t="s">
        <v>695</v>
      </c>
      <c r="B68" s="1090"/>
      <c r="C68" s="1090"/>
      <c r="D68" s="1090"/>
      <c r="E68" s="1090"/>
      <c r="F68" s="1090"/>
      <c r="G68" s="1090"/>
      <c r="H68" s="1090"/>
      <c r="I68" s="1090"/>
      <c r="J68" s="1090"/>
      <c r="K68" s="1090"/>
      <c r="L68" s="1090"/>
      <c r="M68" s="1090"/>
      <c r="N68" s="1090"/>
      <c r="O68" s="1090"/>
      <c r="P68" s="1090"/>
      <c r="Q68" s="1090"/>
      <c r="R68" s="1091"/>
    </row>
    <row r="69" spans="1:19" ht="15" customHeight="1" x14ac:dyDescent="0.2">
      <c r="A69" s="538"/>
      <c r="B69" s="1070" t="s">
        <v>637</v>
      </c>
      <c r="C69" s="1071"/>
      <c r="D69" s="1071"/>
      <c r="E69" s="1071"/>
      <c r="F69" s="1071"/>
      <c r="G69" s="1071"/>
      <c r="H69" s="1071"/>
      <c r="I69" s="1071"/>
      <c r="J69" s="1071"/>
      <c r="K69" s="1071"/>
      <c r="L69" s="1071"/>
      <c r="M69" s="1071"/>
      <c r="N69" s="1071"/>
      <c r="O69" s="1071"/>
      <c r="P69" s="1071"/>
      <c r="Q69" s="1071"/>
      <c r="R69" s="1072"/>
    </row>
    <row r="70" spans="1:19" ht="21.3" customHeight="1" x14ac:dyDescent="0.2">
      <c r="A70" s="538"/>
      <c r="B70" s="1073" t="s">
        <v>385</v>
      </c>
      <c r="C70" s="1074"/>
      <c r="D70" s="1074"/>
      <c r="E70" s="1074"/>
      <c r="F70" s="1074"/>
      <c r="G70" s="1074"/>
      <c r="H70" s="1075"/>
      <c r="I70" s="1079" t="s">
        <v>352</v>
      </c>
      <c r="J70" s="1060"/>
      <c r="K70" s="1080"/>
      <c r="L70" s="1081"/>
      <c r="M70" s="1081"/>
      <c r="N70" s="1081"/>
      <c r="O70" s="1081"/>
      <c r="P70" s="1081"/>
      <c r="Q70" s="1081"/>
      <c r="R70" s="1082"/>
    </row>
    <row r="71" spans="1:19" s="421" customFormat="1" ht="16.350000000000001" customHeight="1" x14ac:dyDescent="0.2">
      <c r="A71" s="538"/>
      <c r="B71" s="1076"/>
      <c r="C71" s="1077"/>
      <c r="D71" s="1077"/>
      <c r="E71" s="1077"/>
      <c r="F71" s="1077"/>
      <c r="G71" s="1077"/>
      <c r="H71" s="1078"/>
      <c r="I71" s="539" t="s">
        <v>98</v>
      </c>
      <c r="J71" s="531" t="s">
        <v>99</v>
      </c>
      <c r="K71" s="1080"/>
      <c r="L71" s="1081"/>
      <c r="M71" s="1081"/>
      <c r="N71" s="1081"/>
      <c r="O71" s="1081"/>
      <c r="P71" s="1081"/>
      <c r="Q71" s="1081"/>
      <c r="R71" s="1082"/>
    </row>
    <row r="72" spans="1:19" s="421" customFormat="1" ht="16.350000000000001" customHeight="1" x14ac:dyDescent="0.2">
      <c r="A72" s="538"/>
      <c r="B72" s="1083" t="s">
        <v>386</v>
      </c>
      <c r="C72" s="1084"/>
      <c r="D72" s="1084"/>
      <c r="E72" s="1084"/>
      <c r="F72" s="1084"/>
      <c r="G72" s="1084"/>
      <c r="H72" s="1085"/>
      <c r="I72" s="539"/>
      <c r="J72" s="531"/>
      <c r="K72" s="1080"/>
      <c r="L72" s="1081"/>
      <c r="M72" s="1081"/>
      <c r="N72" s="1081"/>
      <c r="O72" s="1081"/>
      <c r="P72" s="1081"/>
      <c r="Q72" s="1081"/>
      <c r="R72" s="1082"/>
    </row>
    <row r="73" spans="1:19" s="421" customFormat="1" ht="16.350000000000001" customHeight="1" x14ac:dyDescent="0.2">
      <c r="A73" s="538"/>
      <c r="B73" s="1086" t="s">
        <v>387</v>
      </c>
      <c r="C73" s="1087"/>
      <c r="D73" s="1087"/>
      <c r="E73" s="1087"/>
      <c r="F73" s="1087"/>
      <c r="G73" s="1087"/>
      <c r="H73" s="1088"/>
      <c r="I73" s="521"/>
      <c r="J73" s="540"/>
      <c r="K73" s="1080"/>
      <c r="L73" s="1081"/>
      <c r="M73" s="1081"/>
      <c r="N73" s="1081"/>
      <c r="O73" s="1081"/>
      <c r="P73" s="1081"/>
      <c r="Q73" s="1081"/>
      <c r="R73" s="1082"/>
    </row>
    <row r="74" spans="1:19" ht="15" customHeight="1" x14ac:dyDescent="0.2">
      <c r="A74" s="538"/>
      <c r="B74" s="1094" t="s">
        <v>686</v>
      </c>
      <c r="C74" s="1095"/>
      <c r="D74" s="1095"/>
      <c r="E74" s="1095"/>
      <c r="F74" s="1095"/>
      <c r="G74" s="1095"/>
      <c r="H74" s="1095"/>
      <c r="I74" s="1095"/>
      <c r="J74" s="1095"/>
      <c r="K74" s="1095"/>
      <c r="L74" s="1095"/>
      <c r="M74" s="1095"/>
      <c r="N74" s="1095"/>
      <c r="O74" s="1095"/>
      <c r="P74" s="1095"/>
      <c r="Q74" s="1095"/>
      <c r="R74" s="1096"/>
    </row>
    <row r="75" spans="1:19" s="421" customFormat="1" ht="15" customHeight="1" thickBot="1" x14ac:dyDescent="0.25">
      <c r="A75" s="541"/>
      <c r="B75" s="1097" t="s">
        <v>696</v>
      </c>
      <c r="C75" s="1098"/>
      <c r="D75" s="1098"/>
      <c r="E75" s="1098"/>
      <c r="F75" s="1098"/>
      <c r="G75" s="1098"/>
      <c r="H75" s="1098"/>
      <c r="I75" s="1098"/>
      <c r="J75" s="1099"/>
      <c r="K75" s="542"/>
      <c r="L75" s="543" t="s">
        <v>94</v>
      </c>
      <c r="M75" s="1100" t="s">
        <v>585</v>
      </c>
      <c r="N75" s="1098"/>
      <c r="O75" s="1098"/>
      <c r="P75" s="1099"/>
      <c r="Q75" s="534"/>
      <c r="R75" s="544" t="s">
        <v>586</v>
      </c>
      <c r="S75" s="408"/>
    </row>
    <row r="76" spans="1:19" ht="15" customHeight="1" x14ac:dyDescent="0.2">
      <c r="A76" s="1043" t="s">
        <v>587</v>
      </c>
      <c r="B76" s="1101" t="s">
        <v>637</v>
      </c>
      <c r="C76" s="1102"/>
      <c r="D76" s="1102"/>
      <c r="E76" s="1102"/>
      <c r="F76" s="1102"/>
      <c r="G76" s="1102"/>
      <c r="H76" s="1102"/>
      <c r="I76" s="1102"/>
      <c r="J76" s="1102"/>
      <c r="K76" s="1102"/>
      <c r="L76" s="1102"/>
      <c r="M76" s="1102"/>
      <c r="N76" s="1102"/>
      <c r="O76" s="1102"/>
      <c r="P76" s="1102"/>
      <c r="Q76" s="1102"/>
      <c r="R76" s="1103"/>
    </row>
    <row r="77" spans="1:19" ht="15" customHeight="1" x14ac:dyDescent="0.2">
      <c r="A77" s="1044"/>
      <c r="B77" s="1050" t="s">
        <v>697</v>
      </c>
      <c r="C77" s="993"/>
      <c r="D77" s="993"/>
      <c r="E77" s="993"/>
      <c r="F77" s="993"/>
      <c r="G77" s="993"/>
      <c r="H77" s="994"/>
      <c r="I77" s="1079" t="s">
        <v>353</v>
      </c>
      <c r="J77" s="1060"/>
      <c r="K77" s="1079" t="s">
        <v>354</v>
      </c>
      <c r="L77" s="1060"/>
      <c r="M77" s="1010" t="s">
        <v>698</v>
      </c>
      <c r="N77" s="1010"/>
      <c r="O77" s="1010" t="s">
        <v>699</v>
      </c>
      <c r="P77" s="1010"/>
      <c r="Q77" s="984" t="s">
        <v>100</v>
      </c>
      <c r="R77" s="1053"/>
    </row>
    <row r="78" spans="1:19" s="421" customFormat="1" ht="16.350000000000001" customHeight="1" x14ac:dyDescent="0.2">
      <c r="A78" s="1044"/>
      <c r="B78" s="1058"/>
      <c r="C78" s="1059"/>
      <c r="D78" s="1059"/>
      <c r="E78" s="1059"/>
      <c r="F78" s="1059"/>
      <c r="G78" s="1059"/>
      <c r="H78" s="1060"/>
      <c r="I78" s="539" t="s">
        <v>98</v>
      </c>
      <c r="J78" s="531" t="s">
        <v>99</v>
      </c>
      <c r="K78" s="539" t="s">
        <v>98</v>
      </c>
      <c r="L78" s="531" t="s">
        <v>99</v>
      </c>
      <c r="M78" s="539" t="s">
        <v>98</v>
      </c>
      <c r="N78" s="531" t="s">
        <v>99</v>
      </c>
      <c r="O78" s="539" t="s">
        <v>98</v>
      </c>
      <c r="P78" s="531" t="s">
        <v>99</v>
      </c>
      <c r="Q78" s="539" t="s">
        <v>98</v>
      </c>
      <c r="R78" s="533" t="s">
        <v>99</v>
      </c>
    </row>
    <row r="79" spans="1:19" s="421" customFormat="1" ht="15" customHeight="1" x14ac:dyDescent="0.2">
      <c r="A79" s="1044"/>
      <c r="B79" s="987" t="s">
        <v>643</v>
      </c>
      <c r="C79" s="988"/>
      <c r="D79" s="988"/>
      <c r="E79" s="988"/>
      <c r="F79" s="988"/>
      <c r="G79" s="988"/>
      <c r="H79" s="988"/>
      <c r="I79" s="539"/>
      <c r="J79" s="531"/>
      <c r="K79" s="539"/>
      <c r="L79" s="531"/>
      <c r="M79" s="539"/>
      <c r="N79" s="531"/>
      <c r="O79" s="539"/>
      <c r="P79" s="531"/>
      <c r="Q79" s="539"/>
      <c r="R79" s="533"/>
    </row>
    <row r="80" spans="1:19" s="421" customFormat="1" ht="15" customHeight="1" x14ac:dyDescent="0.2">
      <c r="A80" s="1044"/>
      <c r="B80" s="1104" t="s">
        <v>644</v>
      </c>
      <c r="C80" s="1008"/>
      <c r="D80" s="1008"/>
      <c r="E80" s="1008"/>
      <c r="F80" s="1008"/>
      <c r="G80" s="1008"/>
      <c r="H80" s="1008"/>
      <c r="I80" s="521"/>
      <c r="J80" s="540"/>
      <c r="K80" s="521"/>
      <c r="L80" s="540"/>
      <c r="M80" s="521"/>
      <c r="N80" s="540"/>
      <c r="O80" s="521"/>
      <c r="P80" s="540"/>
      <c r="Q80" s="521"/>
      <c r="R80" s="526"/>
    </row>
    <row r="81" spans="1:19" s="421" customFormat="1" ht="15" customHeight="1" x14ac:dyDescent="0.2">
      <c r="A81" s="1044"/>
      <c r="B81" s="987" t="s">
        <v>645</v>
      </c>
      <c r="C81" s="988"/>
      <c r="D81" s="988"/>
      <c r="E81" s="988"/>
      <c r="F81" s="988"/>
      <c r="G81" s="988"/>
      <c r="H81" s="988"/>
      <c r="I81" s="984"/>
      <c r="J81" s="983"/>
      <c r="K81" s="984"/>
      <c r="L81" s="983"/>
      <c r="M81" s="984"/>
      <c r="N81" s="983"/>
      <c r="O81" s="1105"/>
      <c r="P81" s="1106"/>
      <c r="Q81" s="1105"/>
      <c r="R81" s="1107"/>
    </row>
    <row r="82" spans="1:19" ht="15" customHeight="1" x14ac:dyDescent="0.2">
      <c r="A82" s="1044"/>
      <c r="B82" s="1108" t="s">
        <v>686</v>
      </c>
      <c r="C82" s="1095"/>
      <c r="D82" s="1095"/>
      <c r="E82" s="1095"/>
      <c r="F82" s="1095"/>
      <c r="G82" s="1095"/>
      <c r="H82" s="1095"/>
      <c r="I82" s="1095"/>
      <c r="J82" s="1095"/>
      <c r="K82" s="1095"/>
      <c r="L82" s="1095"/>
      <c r="M82" s="1095"/>
      <c r="N82" s="1095"/>
      <c r="O82" s="1095"/>
      <c r="P82" s="1095"/>
      <c r="Q82" s="1095"/>
      <c r="R82" s="1096"/>
    </row>
    <row r="83" spans="1:19" s="421" customFormat="1" ht="15" customHeight="1" x14ac:dyDescent="0.2">
      <c r="A83" s="1044"/>
      <c r="B83" s="1050" t="s">
        <v>700</v>
      </c>
      <c r="C83" s="993"/>
      <c r="D83" s="993"/>
      <c r="E83" s="993"/>
      <c r="F83" s="993"/>
      <c r="G83" s="993"/>
      <c r="H83" s="994"/>
      <c r="I83" s="545" t="s">
        <v>591</v>
      </c>
      <c r="J83" s="546" t="s">
        <v>592</v>
      </c>
      <c r="K83" s="546" t="s">
        <v>593</v>
      </c>
      <c r="L83" s="546" t="s">
        <v>594</v>
      </c>
      <c r="M83" s="547" t="s">
        <v>701</v>
      </c>
      <c r="N83" s="547" t="s">
        <v>702</v>
      </c>
      <c r="O83" s="547" t="s">
        <v>703</v>
      </c>
      <c r="P83" s="547" t="s">
        <v>598</v>
      </c>
      <c r="Q83" s="1024"/>
      <c r="R83" s="1026"/>
    </row>
    <row r="84" spans="1:19" s="421" customFormat="1" ht="15" customHeight="1" x14ac:dyDescent="0.2">
      <c r="A84" s="1044"/>
      <c r="B84" s="1066"/>
      <c r="C84" s="996"/>
      <c r="D84" s="996"/>
      <c r="E84" s="996"/>
      <c r="F84" s="996"/>
      <c r="G84" s="996"/>
      <c r="H84" s="997"/>
      <c r="I84" s="548"/>
      <c r="J84" s="548"/>
      <c r="K84" s="548"/>
      <c r="L84" s="548"/>
      <c r="M84" s="548"/>
      <c r="N84" s="548"/>
      <c r="O84" s="548"/>
      <c r="P84" s="549"/>
      <c r="Q84" s="1109"/>
      <c r="R84" s="1110"/>
    </row>
    <row r="85" spans="1:19" s="421" customFormat="1" ht="15" customHeight="1" x14ac:dyDescent="0.2">
      <c r="A85" s="1044"/>
      <c r="B85" s="1058"/>
      <c r="C85" s="1059"/>
      <c r="D85" s="1059"/>
      <c r="E85" s="1059"/>
      <c r="F85" s="1059"/>
      <c r="G85" s="1059"/>
      <c r="H85" s="1060"/>
      <c r="I85" s="1111" t="s">
        <v>599</v>
      </c>
      <c r="J85" s="1112"/>
      <c r="K85" s="1113"/>
      <c r="L85" s="1114"/>
      <c r="M85" s="1115"/>
      <c r="N85" s="1115"/>
      <c r="O85" s="1115"/>
      <c r="P85" s="1115"/>
      <c r="Q85" s="1115"/>
      <c r="R85" s="1116"/>
    </row>
    <row r="86" spans="1:19" s="421" customFormat="1" ht="15" customHeight="1" x14ac:dyDescent="0.2">
      <c r="A86" s="1044"/>
      <c r="B86" s="993" t="s">
        <v>600</v>
      </c>
      <c r="C86" s="982"/>
      <c r="D86" s="982"/>
      <c r="E86" s="982"/>
      <c r="F86" s="982"/>
      <c r="G86" s="982"/>
      <c r="H86" s="982"/>
      <c r="I86" s="1117"/>
      <c r="J86" s="1118"/>
      <c r="K86" s="550" t="s">
        <v>478</v>
      </c>
      <c r="L86" s="551"/>
      <c r="M86" s="552" t="s">
        <v>364</v>
      </c>
      <c r="N86" s="1118"/>
      <c r="O86" s="1118"/>
      <c r="P86" s="553" t="s">
        <v>478</v>
      </c>
      <c r="Q86" s="1115"/>
      <c r="R86" s="1116"/>
    </row>
    <row r="87" spans="1:19" s="421" customFormat="1" ht="15" customHeight="1" x14ac:dyDescent="0.2">
      <c r="A87" s="1044"/>
      <c r="B87" s="507"/>
      <c r="C87" s="1119" t="s">
        <v>704</v>
      </c>
      <c r="D87" s="1120"/>
      <c r="E87" s="1067" t="s">
        <v>389</v>
      </c>
      <c r="F87" s="1068"/>
      <c r="G87" s="1068"/>
      <c r="H87" s="1069"/>
      <c r="I87" s="1117"/>
      <c r="J87" s="1118"/>
      <c r="K87" s="550" t="s">
        <v>478</v>
      </c>
      <c r="L87" s="551"/>
      <c r="M87" s="552" t="s">
        <v>364</v>
      </c>
      <c r="N87" s="1118"/>
      <c r="O87" s="1118"/>
      <c r="P87" s="553" t="s">
        <v>478</v>
      </c>
      <c r="Q87" s="1115"/>
      <c r="R87" s="1116"/>
    </row>
    <row r="88" spans="1:19" s="421" customFormat="1" ht="15" customHeight="1" x14ac:dyDescent="0.2">
      <c r="A88" s="1044"/>
      <c r="B88" s="507"/>
      <c r="C88" s="1121"/>
      <c r="D88" s="1122"/>
      <c r="E88" s="1067" t="s">
        <v>597</v>
      </c>
      <c r="F88" s="1068"/>
      <c r="G88" s="1068"/>
      <c r="H88" s="1069"/>
      <c r="I88" s="1117"/>
      <c r="J88" s="1118"/>
      <c r="K88" s="550" t="s">
        <v>478</v>
      </c>
      <c r="L88" s="551"/>
      <c r="M88" s="552" t="s">
        <v>364</v>
      </c>
      <c r="N88" s="1118"/>
      <c r="O88" s="1118"/>
      <c r="P88" s="553" t="s">
        <v>478</v>
      </c>
      <c r="Q88" s="1115"/>
      <c r="R88" s="1116"/>
    </row>
    <row r="89" spans="1:19" s="421" customFormat="1" ht="15" customHeight="1" x14ac:dyDescent="0.2">
      <c r="A89" s="1044"/>
      <c r="B89" s="522"/>
      <c r="C89" s="1123"/>
      <c r="D89" s="1124"/>
      <c r="E89" s="1067" t="s">
        <v>705</v>
      </c>
      <c r="F89" s="1068"/>
      <c r="G89" s="1068"/>
      <c r="H89" s="1069"/>
      <c r="I89" s="1117"/>
      <c r="J89" s="1118"/>
      <c r="K89" s="550" t="s">
        <v>478</v>
      </c>
      <c r="L89" s="551"/>
      <c r="M89" s="552" t="s">
        <v>364</v>
      </c>
      <c r="N89" s="1118"/>
      <c r="O89" s="1118"/>
      <c r="P89" s="553" t="s">
        <v>478</v>
      </c>
      <c r="Q89" s="1115"/>
      <c r="R89" s="1116"/>
    </row>
    <row r="90" spans="1:19" s="421" customFormat="1" ht="15" customHeight="1" x14ac:dyDescent="0.2">
      <c r="A90" s="1044"/>
      <c r="B90" s="993" t="s">
        <v>603</v>
      </c>
      <c r="C90" s="993"/>
      <c r="D90" s="993"/>
      <c r="E90" s="993"/>
      <c r="F90" s="993"/>
      <c r="G90" s="993"/>
      <c r="H90" s="994"/>
      <c r="I90" s="1117"/>
      <c r="J90" s="1118"/>
      <c r="K90" s="550" t="s">
        <v>478</v>
      </c>
      <c r="L90" s="551"/>
      <c r="M90" s="552" t="s">
        <v>364</v>
      </c>
      <c r="N90" s="1118"/>
      <c r="O90" s="1118"/>
      <c r="P90" s="553" t="s">
        <v>478</v>
      </c>
      <c r="Q90" s="1115"/>
      <c r="R90" s="1116"/>
    </row>
    <row r="91" spans="1:19" s="421" customFormat="1" ht="15" customHeight="1" thickBot="1" x14ac:dyDescent="0.25">
      <c r="A91" s="1045"/>
      <c r="B91" s="1052" t="s">
        <v>396</v>
      </c>
      <c r="C91" s="1052"/>
      <c r="D91" s="1052"/>
      <c r="E91" s="1052"/>
      <c r="F91" s="1052"/>
      <c r="G91" s="1052"/>
      <c r="H91" s="1028"/>
      <c r="I91" s="1125"/>
      <c r="J91" s="1126"/>
      <c r="K91" s="1126"/>
      <c r="L91" s="554" t="s">
        <v>689</v>
      </c>
      <c r="M91" s="555"/>
      <c r="N91" s="555"/>
      <c r="O91" s="555"/>
      <c r="P91" s="555"/>
      <c r="Q91" s="555"/>
      <c r="R91" s="556"/>
    </row>
    <row r="92" spans="1:19" ht="15" customHeight="1" x14ac:dyDescent="0.2">
      <c r="A92" s="1043" t="s">
        <v>606</v>
      </c>
      <c r="B92" s="1101" t="s">
        <v>637</v>
      </c>
      <c r="C92" s="1102"/>
      <c r="D92" s="1102"/>
      <c r="E92" s="1102"/>
      <c r="F92" s="1102"/>
      <c r="G92" s="1102"/>
      <c r="H92" s="1102"/>
      <c r="I92" s="1102"/>
      <c r="J92" s="1102"/>
      <c r="K92" s="1102"/>
      <c r="L92" s="1102"/>
      <c r="M92" s="1102"/>
      <c r="N92" s="1102"/>
      <c r="O92" s="1102"/>
      <c r="P92" s="1102"/>
      <c r="Q92" s="1102"/>
      <c r="R92" s="1103"/>
    </row>
    <row r="93" spans="1:19" ht="15" customHeight="1" x14ac:dyDescent="0.2">
      <c r="A93" s="1044"/>
      <c r="B93" s="1050" t="s">
        <v>697</v>
      </c>
      <c r="C93" s="993"/>
      <c r="D93" s="993"/>
      <c r="E93" s="993"/>
      <c r="F93" s="993"/>
      <c r="G93" s="993"/>
      <c r="H93" s="994"/>
      <c r="I93" s="1079" t="s">
        <v>353</v>
      </c>
      <c r="J93" s="1060"/>
      <c r="K93" s="1079" t="s">
        <v>354</v>
      </c>
      <c r="L93" s="1060"/>
      <c r="M93" s="1010" t="s">
        <v>698</v>
      </c>
      <c r="N93" s="1010"/>
      <c r="O93" s="1010" t="s">
        <v>699</v>
      </c>
      <c r="P93" s="1010"/>
      <c r="Q93" s="984" t="s">
        <v>100</v>
      </c>
      <c r="R93" s="1053"/>
      <c r="S93" s="421"/>
    </row>
    <row r="94" spans="1:19" s="421" customFormat="1" ht="16.350000000000001" customHeight="1" x14ac:dyDescent="0.2">
      <c r="A94" s="1044"/>
      <c r="B94" s="1058"/>
      <c r="C94" s="1059"/>
      <c r="D94" s="1059"/>
      <c r="E94" s="1059"/>
      <c r="F94" s="1059"/>
      <c r="G94" s="1059"/>
      <c r="H94" s="1060"/>
      <c r="I94" s="539" t="s">
        <v>98</v>
      </c>
      <c r="J94" s="531" t="s">
        <v>99</v>
      </c>
      <c r="K94" s="539" t="s">
        <v>98</v>
      </c>
      <c r="L94" s="531" t="s">
        <v>99</v>
      </c>
      <c r="M94" s="539" t="s">
        <v>98</v>
      </c>
      <c r="N94" s="531" t="s">
        <v>99</v>
      </c>
      <c r="O94" s="539" t="s">
        <v>98</v>
      </c>
      <c r="P94" s="531" t="s">
        <v>99</v>
      </c>
      <c r="Q94" s="539" t="s">
        <v>98</v>
      </c>
      <c r="R94" s="533" t="s">
        <v>99</v>
      </c>
    </row>
    <row r="95" spans="1:19" s="421" customFormat="1" ht="15" customHeight="1" x14ac:dyDescent="0.2">
      <c r="A95" s="1044"/>
      <c r="B95" s="981" t="s">
        <v>643</v>
      </c>
      <c r="C95" s="982"/>
      <c r="D95" s="982"/>
      <c r="E95" s="982"/>
      <c r="F95" s="982"/>
      <c r="G95" s="982"/>
      <c r="H95" s="983"/>
      <c r="I95" s="539"/>
      <c r="J95" s="531"/>
      <c r="K95" s="539"/>
      <c r="L95" s="531"/>
      <c r="M95" s="539"/>
      <c r="N95" s="531"/>
      <c r="O95" s="539"/>
      <c r="P95" s="531"/>
      <c r="Q95" s="539"/>
      <c r="R95" s="533"/>
    </row>
    <row r="96" spans="1:19" s="421" customFormat="1" ht="15" customHeight="1" x14ac:dyDescent="0.2">
      <c r="A96" s="1044"/>
      <c r="B96" s="1050" t="s">
        <v>644</v>
      </c>
      <c r="C96" s="993"/>
      <c r="D96" s="993"/>
      <c r="E96" s="993"/>
      <c r="F96" s="993"/>
      <c r="G96" s="993"/>
      <c r="H96" s="994"/>
      <c r="I96" s="521"/>
      <c r="J96" s="540"/>
      <c r="K96" s="521"/>
      <c r="L96" s="540"/>
      <c r="M96" s="521"/>
      <c r="N96" s="540"/>
      <c r="O96" s="521"/>
      <c r="P96" s="540"/>
      <c r="Q96" s="521"/>
      <c r="R96" s="526"/>
    </row>
    <row r="97" spans="1:18" s="421" customFormat="1" ht="15" customHeight="1" x14ac:dyDescent="0.2">
      <c r="A97" s="1044"/>
      <c r="B97" s="1127" t="s">
        <v>645</v>
      </c>
      <c r="C97" s="1128"/>
      <c r="D97" s="1128"/>
      <c r="E97" s="1128"/>
      <c r="F97" s="1128"/>
      <c r="G97" s="1128"/>
      <c r="H97" s="1128"/>
      <c r="I97" s="984"/>
      <c r="J97" s="983"/>
      <c r="K97" s="984"/>
      <c r="L97" s="983"/>
      <c r="M97" s="984"/>
      <c r="N97" s="983"/>
      <c r="O97" s="1105"/>
      <c r="P97" s="1106"/>
      <c r="Q97" s="1105"/>
      <c r="R97" s="1107"/>
    </row>
    <row r="98" spans="1:18" ht="15" customHeight="1" x14ac:dyDescent="0.2">
      <c r="A98" s="1044"/>
      <c r="B98" s="1095" t="s">
        <v>686</v>
      </c>
      <c r="C98" s="1095"/>
      <c r="D98" s="1095"/>
      <c r="E98" s="1095"/>
      <c r="F98" s="1095"/>
      <c r="G98" s="1095"/>
      <c r="H98" s="1095"/>
      <c r="I98" s="1095"/>
      <c r="J98" s="1095"/>
      <c r="K98" s="1095"/>
      <c r="L98" s="1095"/>
      <c r="M98" s="1095"/>
      <c r="N98" s="1095"/>
      <c r="O98" s="1095"/>
      <c r="P98" s="1095"/>
      <c r="Q98" s="1095"/>
      <c r="R98" s="1096"/>
    </row>
    <row r="99" spans="1:18" s="421" customFormat="1" ht="15" customHeight="1" x14ac:dyDescent="0.2">
      <c r="A99" s="1044"/>
      <c r="B99" s="996" t="s">
        <v>700</v>
      </c>
      <c r="C99" s="996"/>
      <c r="D99" s="996"/>
      <c r="E99" s="996"/>
      <c r="F99" s="996"/>
      <c r="G99" s="996"/>
      <c r="H99" s="997"/>
      <c r="I99" s="545" t="s">
        <v>591</v>
      </c>
      <c r="J99" s="546" t="s">
        <v>592</v>
      </c>
      <c r="K99" s="546" t="s">
        <v>593</v>
      </c>
      <c r="L99" s="546" t="s">
        <v>594</v>
      </c>
      <c r="M99" s="546" t="s">
        <v>701</v>
      </c>
      <c r="N99" s="546" t="s">
        <v>702</v>
      </c>
      <c r="O99" s="546" t="s">
        <v>703</v>
      </c>
      <c r="P99" s="546" t="s">
        <v>598</v>
      </c>
      <c r="Q99" s="1024"/>
      <c r="R99" s="1026"/>
    </row>
    <row r="100" spans="1:18" s="421" customFormat="1" ht="15" customHeight="1" x14ac:dyDescent="0.2">
      <c r="A100" s="1044"/>
      <c r="B100" s="996"/>
      <c r="C100" s="996"/>
      <c r="D100" s="996"/>
      <c r="E100" s="996"/>
      <c r="F100" s="996"/>
      <c r="G100" s="996"/>
      <c r="H100" s="997"/>
      <c r="I100" s="548"/>
      <c r="J100" s="548"/>
      <c r="K100" s="548"/>
      <c r="L100" s="548"/>
      <c r="M100" s="548"/>
      <c r="N100" s="548"/>
      <c r="O100" s="548"/>
      <c r="P100" s="549"/>
      <c r="Q100" s="1109"/>
      <c r="R100" s="1110"/>
    </row>
    <row r="101" spans="1:18" s="421" customFormat="1" ht="15" customHeight="1" x14ac:dyDescent="0.2">
      <c r="A101" s="1044"/>
      <c r="B101" s="1059"/>
      <c r="C101" s="1059"/>
      <c r="D101" s="1059"/>
      <c r="E101" s="1059"/>
      <c r="F101" s="1059"/>
      <c r="G101" s="1059"/>
      <c r="H101" s="1060"/>
      <c r="I101" s="1111" t="s">
        <v>599</v>
      </c>
      <c r="J101" s="1112"/>
      <c r="K101" s="1113"/>
      <c r="L101" s="1114"/>
      <c r="M101" s="1115"/>
      <c r="N101" s="1115"/>
      <c r="O101" s="1115"/>
      <c r="P101" s="1115"/>
      <c r="Q101" s="1115"/>
      <c r="R101" s="1116"/>
    </row>
    <row r="102" spans="1:18" s="421" customFormat="1" ht="15" customHeight="1" x14ac:dyDescent="0.2">
      <c r="A102" s="1044"/>
      <c r="B102" s="993" t="s">
        <v>600</v>
      </c>
      <c r="C102" s="982"/>
      <c r="D102" s="982"/>
      <c r="E102" s="982"/>
      <c r="F102" s="982"/>
      <c r="G102" s="982"/>
      <c r="H102" s="982"/>
      <c r="I102" s="1117"/>
      <c r="J102" s="1118"/>
      <c r="K102" s="550" t="s">
        <v>478</v>
      </c>
      <c r="L102" s="551"/>
      <c r="M102" s="552" t="s">
        <v>364</v>
      </c>
      <c r="N102" s="1118"/>
      <c r="O102" s="1118"/>
      <c r="P102" s="553" t="s">
        <v>478</v>
      </c>
      <c r="Q102" s="1115"/>
      <c r="R102" s="1116"/>
    </row>
    <row r="103" spans="1:18" s="421" customFormat="1" ht="15" customHeight="1" x14ac:dyDescent="0.2">
      <c r="A103" s="1044"/>
      <c r="B103" s="507"/>
      <c r="C103" s="1119" t="s">
        <v>704</v>
      </c>
      <c r="D103" s="1120"/>
      <c r="E103" s="1067" t="s">
        <v>389</v>
      </c>
      <c r="F103" s="1068"/>
      <c r="G103" s="1068"/>
      <c r="H103" s="1069"/>
      <c r="I103" s="1117"/>
      <c r="J103" s="1118"/>
      <c r="K103" s="550" t="s">
        <v>478</v>
      </c>
      <c r="L103" s="551"/>
      <c r="M103" s="552" t="s">
        <v>364</v>
      </c>
      <c r="N103" s="1118"/>
      <c r="O103" s="1118"/>
      <c r="P103" s="553" t="s">
        <v>478</v>
      </c>
      <c r="Q103" s="1115"/>
      <c r="R103" s="1116"/>
    </row>
    <row r="104" spans="1:18" s="421" customFormat="1" ht="15" customHeight="1" x14ac:dyDescent="0.2">
      <c r="A104" s="1044"/>
      <c r="B104" s="507"/>
      <c r="C104" s="1121"/>
      <c r="D104" s="1122"/>
      <c r="E104" s="1067" t="s">
        <v>597</v>
      </c>
      <c r="F104" s="1068"/>
      <c r="G104" s="1068"/>
      <c r="H104" s="1069"/>
      <c r="I104" s="1117"/>
      <c r="J104" s="1118"/>
      <c r="K104" s="550" t="s">
        <v>478</v>
      </c>
      <c r="L104" s="551"/>
      <c r="M104" s="552" t="s">
        <v>364</v>
      </c>
      <c r="N104" s="1118"/>
      <c r="O104" s="1118"/>
      <c r="P104" s="553" t="s">
        <v>478</v>
      </c>
      <c r="Q104" s="1115"/>
      <c r="R104" s="1116"/>
    </row>
    <row r="105" spans="1:18" s="421" customFormat="1" ht="15" customHeight="1" x14ac:dyDescent="0.2">
      <c r="A105" s="1044"/>
      <c r="B105" s="522"/>
      <c r="C105" s="1123"/>
      <c r="D105" s="1124"/>
      <c r="E105" s="1067" t="s">
        <v>705</v>
      </c>
      <c r="F105" s="1068"/>
      <c r="G105" s="1068"/>
      <c r="H105" s="1069"/>
      <c r="I105" s="1117"/>
      <c r="J105" s="1118"/>
      <c r="K105" s="550" t="s">
        <v>478</v>
      </c>
      <c r="L105" s="551"/>
      <c r="M105" s="552" t="s">
        <v>364</v>
      </c>
      <c r="N105" s="1118"/>
      <c r="O105" s="1118"/>
      <c r="P105" s="553" t="s">
        <v>478</v>
      </c>
      <c r="Q105" s="1115"/>
      <c r="R105" s="1116"/>
    </row>
    <row r="106" spans="1:18" s="421" customFormat="1" ht="15" customHeight="1" x14ac:dyDescent="0.2">
      <c r="A106" s="1044"/>
      <c r="B106" s="993" t="s">
        <v>603</v>
      </c>
      <c r="C106" s="993"/>
      <c r="D106" s="993"/>
      <c r="E106" s="993"/>
      <c r="F106" s="993"/>
      <c r="G106" s="993"/>
      <c r="H106" s="994"/>
      <c r="I106" s="1117"/>
      <c r="J106" s="1118"/>
      <c r="K106" s="550" t="s">
        <v>478</v>
      </c>
      <c r="L106" s="551"/>
      <c r="M106" s="552" t="s">
        <v>364</v>
      </c>
      <c r="N106" s="1118"/>
      <c r="O106" s="1118"/>
      <c r="P106" s="553" t="s">
        <v>478</v>
      </c>
      <c r="Q106" s="1115"/>
      <c r="R106" s="1116"/>
    </row>
    <row r="107" spans="1:18" s="421" customFormat="1" ht="15" customHeight="1" thickBot="1" x14ac:dyDescent="0.25">
      <c r="A107" s="1045"/>
      <c r="B107" s="1052" t="s">
        <v>396</v>
      </c>
      <c r="C107" s="1052"/>
      <c r="D107" s="1052"/>
      <c r="E107" s="1052"/>
      <c r="F107" s="1052"/>
      <c r="G107" s="1052"/>
      <c r="H107" s="1028"/>
      <c r="I107" s="1125"/>
      <c r="J107" s="1126"/>
      <c r="K107" s="1126"/>
      <c r="L107" s="554" t="s">
        <v>689</v>
      </c>
      <c r="M107" s="555"/>
      <c r="N107" s="555"/>
      <c r="O107" s="555"/>
      <c r="P107" s="555"/>
      <c r="Q107" s="555"/>
      <c r="R107" s="556"/>
    </row>
    <row r="108" spans="1:18" s="421" customFormat="1" ht="15" customHeight="1" thickBot="1" x14ac:dyDescent="0.25">
      <c r="A108" s="1129" t="s">
        <v>104</v>
      </c>
      <c r="B108" s="1130"/>
      <c r="C108" s="1130"/>
      <c r="D108" s="1130"/>
      <c r="E108" s="1130"/>
      <c r="F108" s="1131" t="s">
        <v>23</v>
      </c>
      <c r="G108" s="1131"/>
      <c r="H108" s="1131"/>
      <c r="I108" s="1131"/>
      <c r="J108" s="1131"/>
      <c r="K108" s="1131"/>
      <c r="L108" s="1131"/>
      <c r="M108" s="1131"/>
      <c r="N108" s="1131"/>
      <c r="O108" s="1131"/>
      <c r="P108" s="1131"/>
      <c r="Q108" s="1131"/>
      <c r="R108" s="1132"/>
    </row>
    <row r="109" spans="1:18" s="421" customFormat="1" ht="19.5" customHeight="1" x14ac:dyDescent="0.2">
      <c r="A109" s="557"/>
      <c r="B109" s="557"/>
      <c r="C109" s="557"/>
      <c r="D109" s="557"/>
      <c r="E109" s="557"/>
      <c r="F109" s="557"/>
      <c r="G109" s="557"/>
      <c r="H109" s="557"/>
      <c r="I109" s="557"/>
      <c r="J109" s="557"/>
      <c r="K109" s="557"/>
      <c r="L109" s="557"/>
    </row>
    <row r="110" spans="1:18" s="421" customFormat="1" ht="16.8" customHeight="1" x14ac:dyDescent="0.2">
      <c r="A110" s="558" t="s">
        <v>133</v>
      </c>
      <c r="C110" s="1133" t="s">
        <v>706</v>
      </c>
      <c r="D110" s="1133"/>
      <c r="E110" s="1133"/>
      <c r="F110" s="1133"/>
      <c r="G110" s="1133"/>
      <c r="H110" s="1133"/>
      <c r="I110" s="1133"/>
      <c r="J110" s="1133"/>
      <c r="K110" s="1133"/>
      <c r="L110" s="1133"/>
      <c r="M110" s="1133"/>
      <c r="N110" s="1133"/>
      <c r="O110" s="1133"/>
      <c r="P110" s="1133"/>
      <c r="Q110" s="1133"/>
      <c r="R110" s="1133"/>
    </row>
    <row r="111" spans="1:18" s="560" customFormat="1" ht="16.8" customHeight="1" x14ac:dyDescent="0.2">
      <c r="A111" s="559"/>
      <c r="C111" s="1133"/>
      <c r="D111" s="1133"/>
      <c r="E111" s="1133"/>
      <c r="F111" s="1133"/>
      <c r="G111" s="1133"/>
      <c r="H111" s="1133"/>
      <c r="I111" s="1133"/>
      <c r="J111" s="1133"/>
      <c r="K111" s="1133"/>
      <c r="L111" s="1133"/>
      <c r="M111" s="1133"/>
      <c r="N111" s="1133"/>
      <c r="O111" s="1133"/>
      <c r="P111" s="1133"/>
      <c r="Q111" s="1133"/>
      <c r="R111" s="1133"/>
    </row>
    <row r="112" spans="1:18" x14ac:dyDescent="0.2">
      <c r="C112" s="1133"/>
      <c r="D112" s="1133"/>
      <c r="E112" s="1133"/>
      <c r="F112" s="1133"/>
      <c r="G112" s="1133"/>
      <c r="H112" s="1133"/>
      <c r="I112" s="1133"/>
      <c r="J112" s="1133"/>
      <c r="K112" s="1133"/>
      <c r="L112" s="1133"/>
      <c r="M112" s="1133"/>
      <c r="N112" s="1133"/>
      <c r="O112" s="1133"/>
      <c r="P112" s="1133"/>
      <c r="Q112" s="1133"/>
      <c r="R112" s="1133"/>
    </row>
  </sheetData>
  <mergeCells count="251">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C50:G51"/>
    <mergeCell ref="H50:J50"/>
    <mergeCell ref="B59:E60"/>
    <mergeCell ref="F59:L59"/>
    <mergeCell ref="F60:L60"/>
    <mergeCell ref="B61:E62"/>
    <mergeCell ref="F61:L61"/>
    <mergeCell ref="F62:L62"/>
    <mergeCell ref="C57:J57"/>
    <mergeCell ref="K57:L57"/>
    <mergeCell ref="M57:N57"/>
    <mergeCell ref="H51:J51"/>
    <mergeCell ref="C52:J52"/>
    <mergeCell ref="K52:L52"/>
    <mergeCell ref="M52:N52"/>
    <mergeCell ref="O52:P52"/>
    <mergeCell ref="Q52:R52"/>
    <mergeCell ref="O57:P57"/>
    <mergeCell ref="Q57:R57"/>
    <mergeCell ref="B58:R58"/>
    <mergeCell ref="K53:L53"/>
    <mergeCell ref="M53:N53"/>
    <mergeCell ref="O53:P53"/>
    <mergeCell ref="Q53:R53"/>
    <mergeCell ref="C55:G56"/>
    <mergeCell ref="H55:J55"/>
    <mergeCell ref="H56:J56"/>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3"/>
  <dataValidations count="1">
    <dataValidation type="list" allowBlank="1" showInputMessage="1" showErrorMessage="1" sqref="I84:P84 I100:P100" xr:uid="{4F9F0990-6D4C-4E81-8C44-7A920D4328A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75489" r:id="rId4" name="Check Box 1">
              <controlPr defaultSize="0" autoFill="0" autoLine="0" autoPict="0">
                <anchor moveWithCells="1">
                  <from>
                    <xdr:col>10</xdr:col>
                    <xdr:colOff>60960</xdr:colOff>
                    <xdr:row>16</xdr:row>
                    <xdr:rowOff>53340</xdr:rowOff>
                  </from>
                  <to>
                    <xdr:col>10</xdr:col>
                    <xdr:colOff>480060</xdr:colOff>
                    <xdr:row>16</xdr:row>
                    <xdr:rowOff>327660</xdr:rowOff>
                  </to>
                </anchor>
              </controlPr>
            </control>
          </mc:Choice>
        </mc:AlternateContent>
        <mc:AlternateContent xmlns:mc="http://schemas.openxmlformats.org/markup-compatibility/2006">
          <mc:Choice Requires="x14">
            <control shapeId="575490" r:id="rId5" name="Check Box 2">
              <controlPr defaultSize="0" autoFill="0" autoLine="0" autoPict="0">
                <anchor moveWithCells="1">
                  <from>
                    <xdr:col>11</xdr:col>
                    <xdr:colOff>91440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575491" r:id="rId6" name="Check Box 3">
              <controlPr defaultSize="0" autoFill="0" autoLine="0" autoPict="0">
                <anchor moveWithCells="1">
                  <from>
                    <xdr:col>17</xdr:col>
                    <xdr:colOff>91440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575492"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575493" r:id="rId8" name="Check Box 5">
              <controlPr defaultSize="0" autoFill="0" autoLine="0" autoPict="0">
                <anchor moveWithCells="1">
                  <from>
                    <xdr:col>11</xdr:col>
                    <xdr:colOff>213360</xdr:colOff>
                    <xdr:row>22</xdr:row>
                    <xdr:rowOff>251460</xdr:rowOff>
                  </from>
                  <to>
                    <xdr:col>11</xdr:col>
                    <xdr:colOff>480060</xdr:colOff>
                    <xdr:row>24</xdr:row>
                    <xdr:rowOff>30480</xdr:rowOff>
                  </to>
                </anchor>
              </controlPr>
            </control>
          </mc:Choice>
        </mc:AlternateContent>
        <mc:AlternateContent xmlns:mc="http://schemas.openxmlformats.org/markup-compatibility/2006">
          <mc:Choice Requires="x14">
            <control shapeId="575494" r:id="rId9" name="Check Box 6">
              <controlPr defaultSize="0" autoFill="0" autoLine="0" autoPict="0">
                <anchor moveWithCells="1">
                  <from>
                    <xdr:col>15</xdr:col>
                    <xdr:colOff>213360</xdr:colOff>
                    <xdr:row>22</xdr:row>
                    <xdr:rowOff>251460</xdr:rowOff>
                  </from>
                  <to>
                    <xdr:col>15</xdr:col>
                    <xdr:colOff>480060</xdr:colOff>
                    <xdr:row>24</xdr:row>
                    <xdr:rowOff>30480</xdr:rowOff>
                  </to>
                </anchor>
              </controlPr>
            </control>
          </mc:Choice>
        </mc:AlternateContent>
        <mc:AlternateContent xmlns:mc="http://schemas.openxmlformats.org/markup-compatibility/2006">
          <mc:Choice Requires="x14">
            <control shapeId="575495" r:id="rId10" name="Check Box 7">
              <controlPr defaultSize="0" autoFill="0" autoLine="0" autoPict="0">
                <anchor moveWithCells="1">
                  <from>
                    <xdr:col>11</xdr:col>
                    <xdr:colOff>213360</xdr:colOff>
                    <xdr:row>44</xdr:row>
                    <xdr:rowOff>175260</xdr:rowOff>
                  </from>
                  <to>
                    <xdr:col>11</xdr:col>
                    <xdr:colOff>480060</xdr:colOff>
                    <xdr:row>46</xdr:row>
                    <xdr:rowOff>30480</xdr:rowOff>
                  </to>
                </anchor>
              </controlPr>
            </control>
          </mc:Choice>
        </mc:AlternateContent>
        <mc:AlternateContent xmlns:mc="http://schemas.openxmlformats.org/markup-compatibility/2006">
          <mc:Choice Requires="x14">
            <control shapeId="575496" r:id="rId11" name="Check Box 8">
              <controlPr defaultSize="0" autoFill="0" autoLine="0" autoPict="0">
                <anchor moveWithCells="1">
                  <from>
                    <xdr:col>15</xdr:col>
                    <xdr:colOff>213360</xdr:colOff>
                    <xdr:row>44</xdr:row>
                    <xdr:rowOff>175260</xdr:rowOff>
                  </from>
                  <to>
                    <xdr:col>15</xdr:col>
                    <xdr:colOff>480060</xdr:colOff>
                    <xdr:row>46</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C88A-C886-4B1A-99C2-84F362DECA15}">
  <sheetPr>
    <pageSetUpPr fitToPage="1"/>
  </sheetPr>
  <dimension ref="A1:S42"/>
  <sheetViews>
    <sheetView view="pageBreakPreview" zoomScale="110" zoomScaleNormal="100" zoomScaleSheetLayoutView="110" workbookViewId="0">
      <selection activeCell="B28" sqref="B28:N30"/>
    </sheetView>
  </sheetViews>
  <sheetFormatPr defaultColWidth="8.77734375" defaultRowHeight="12" x14ac:dyDescent="0.2"/>
  <cols>
    <col min="1" max="2" width="4.109375" style="561" customWidth="1"/>
    <col min="3" max="3" width="6.6640625" style="561" customWidth="1"/>
    <col min="4" max="7" width="4.6640625" style="561" customWidth="1"/>
    <col min="8" max="8" width="3.109375" style="561" customWidth="1"/>
    <col min="9" max="19" width="7.6640625" style="561" customWidth="1"/>
    <col min="20" max="16384" width="8.77734375" style="561"/>
  </cols>
  <sheetData>
    <row r="1" spans="1:18" ht="36" customHeight="1" x14ac:dyDescent="0.2">
      <c r="A1" s="1134" t="s">
        <v>707</v>
      </c>
      <c r="B1" s="1134"/>
      <c r="C1" s="1134"/>
      <c r="D1" s="1134"/>
      <c r="E1" s="1134"/>
      <c r="F1" s="1134"/>
      <c r="G1" s="1134"/>
      <c r="H1" s="1134"/>
      <c r="I1" s="1134"/>
      <c r="J1" s="1134"/>
      <c r="K1" s="1134"/>
      <c r="L1" s="1134"/>
      <c r="M1" s="1134"/>
      <c r="N1" s="1134"/>
      <c r="O1" s="1134"/>
      <c r="P1" s="1134"/>
      <c r="Q1" s="1134"/>
      <c r="R1" s="1134"/>
    </row>
    <row r="2" spans="1:18" ht="15" customHeight="1" x14ac:dyDescent="0.2">
      <c r="A2" s="562"/>
      <c r="B2" s="562"/>
      <c r="C2" s="562"/>
      <c r="D2" s="562"/>
      <c r="E2" s="562"/>
      <c r="F2" s="562"/>
      <c r="G2" s="562"/>
      <c r="H2" s="562"/>
      <c r="I2" s="562"/>
      <c r="J2" s="562"/>
      <c r="K2" s="562"/>
      <c r="L2" s="562"/>
      <c r="M2" s="484"/>
      <c r="N2" s="563"/>
      <c r="O2" s="564"/>
      <c r="P2" s="564"/>
      <c r="Q2" s="564"/>
      <c r="R2" s="564"/>
    </row>
    <row r="3" spans="1:18" ht="15" customHeight="1" thickBot="1" x14ac:dyDescent="0.25">
      <c r="A3" s="1135" t="s">
        <v>708</v>
      </c>
      <c r="B3" s="1135"/>
      <c r="C3" s="1135"/>
      <c r="D3" s="1135"/>
      <c r="E3" s="1135"/>
      <c r="F3" s="1135"/>
      <c r="G3" s="1135"/>
      <c r="H3" s="1135"/>
      <c r="I3" s="1135"/>
      <c r="J3" s="562"/>
      <c r="K3" s="562"/>
      <c r="L3" s="562"/>
      <c r="M3" s="484"/>
      <c r="N3" s="563"/>
      <c r="O3" s="564"/>
      <c r="P3" s="564"/>
      <c r="Q3" s="564"/>
      <c r="R3" s="564"/>
    </row>
    <row r="4" spans="1:18" ht="15" customHeight="1" x14ac:dyDescent="0.2">
      <c r="A4" s="1136" t="s">
        <v>677</v>
      </c>
      <c r="B4" s="1137"/>
      <c r="C4" s="1142" t="s">
        <v>676</v>
      </c>
      <c r="D4" s="1143"/>
      <c r="E4" s="1144"/>
      <c r="F4" s="1145"/>
      <c r="G4" s="1145"/>
      <c r="H4" s="1145"/>
      <c r="I4" s="1145"/>
      <c r="J4" s="1146"/>
      <c r="K4" s="1147" t="s">
        <v>678</v>
      </c>
      <c r="L4" s="1147"/>
      <c r="M4" s="1148"/>
      <c r="N4" s="1149"/>
      <c r="O4" s="1149"/>
      <c r="P4" s="1149"/>
      <c r="Q4" s="1149"/>
      <c r="R4" s="1150"/>
    </row>
    <row r="5" spans="1:18" ht="15" customHeight="1" x14ac:dyDescent="0.2">
      <c r="A5" s="1138"/>
      <c r="B5" s="1139"/>
      <c r="C5" s="1151" t="s">
        <v>676</v>
      </c>
      <c r="D5" s="1152"/>
      <c r="E5" s="1153"/>
      <c r="F5" s="1154"/>
      <c r="G5" s="1154"/>
      <c r="H5" s="1154"/>
      <c r="I5" s="1154"/>
      <c r="J5" s="1155"/>
      <c r="K5" s="1156" t="s">
        <v>678</v>
      </c>
      <c r="L5" s="1156"/>
      <c r="M5" s="1157"/>
      <c r="N5" s="1158"/>
      <c r="O5" s="1158"/>
      <c r="P5" s="1158"/>
      <c r="Q5" s="1158"/>
      <c r="R5" s="1159"/>
    </row>
    <row r="6" spans="1:18" ht="15" customHeight="1" x14ac:dyDescent="0.2">
      <c r="A6" s="1138"/>
      <c r="B6" s="1139"/>
      <c r="C6" s="1151" t="s">
        <v>676</v>
      </c>
      <c r="D6" s="1152"/>
      <c r="E6" s="1153"/>
      <c r="F6" s="1154"/>
      <c r="G6" s="1154"/>
      <c r="H6" s="1154"/>
      <c r="I6" s="1154"/>
      <c r="J6" s="1155"/>
      <c r="K6" s="1156" t="s">
        <v>678</v>
      </c>
      <c r="L6" s="1156"/>
      <c r="M6" s="1157"/>
      <c r="N6" s="1158"/>
      <c r="O6" s="1158"/>
      <c r="P6" s="1158"/>
      <c r="Q6" s="1158"/>
      <c r="R6" s="1159"/>
    </row>
    <row r="7" spans="1:18" ht="15" customHeight="1" thickBot="1" x14ac:dyDescent="0.25">
      <c r="A7" s="1140"/>
      <c r="B7" s="1141"/>
      <c r="C7" s="1160" t="s">
        <v>676</v>
      </c>
      <c r="D7" s="1161"/>
      <c r="E7" s="1162"/>
      <c r="F7" s="1163"/>
      <c r="G7" s="1163"/>
      <c r="H7" s="1163"/>
      <c r="I7" s="1163"/>
      <c r="J7" s="1164"/>
      <c r="K7" s="1165" t="s">
        <v>678</v>
      </c>
      <c r="L7" s="1165"/>
      <c r="M7" s="1162"/>
      <c r="N7" s="1163"/>
      <c r="O7" s="1163"/>
      <c r="P7" s="1163"/>
      <c r="Q7" s="1163"/>
      <c r="R7" s="1166"/>
    </row>
    <row r="8" spans="1:18" ht="15" customHeight="1" x14ac:dyDescent="0.2">
      <c r="A8" s="562"/>
      <c r="B8" s="562"/>
      <c r="C8" s="562"/>
      <c r="D8" s="562"/>
      <c r="E8" s="562"/>
      <c r="F8" s="562"/>
      <c r="G8" s="562"/>
      <c r="H8" s="562"/>
      <c r="I8" s="562"/>
      <c r="J8" s="562"/>
      <c r="K8" s="562"/>
      <c r="L8" s="562"/>
      <c r="M8" s="484"/>
      <c r="N8" s="484"/>
      <c r="O8" s="564"/>
      <c r="P8" s="564"/>
      <c r="Q8" s="564"/>
      <c r="R8" s="564"/>
    </row>
    <row r="9" spans="1:18" ht="15" customHeight="1" x14ac:dyDescent="0.2">
      <c r="A9" s="562"/>
      <c r="B9" s="562"/>
      <c r="C9" s="562"/>
      <c r="D9" s="562"/>
      <c r="E9" s="562"/>
      <c r="F9" s="562"/>
      <c r="G9" s="562"/>
      <c r="H9" s="562"/>
      <c r="I9" s="562"/>
      <c r="J9" s="562"/>
      <c r="K9" s="562"/>
      <c r="L9" s="562"/>
      <c r="M9" s="484"/>
      <c r="N9" s="563"/>
      <c r="O9" s="564"/>
      <c r="P9" s="564"/>
      <c r="Q9" s="564"/>
      <c r="R9" s="564"/>
    </row>
    <row r="10" spans="1:18" ht="15" customHeight="1" thickBot="1" x14ac:dyDescent="0.25">
      <c r="A10" s="565" t="s">
        <v>709</v>
      </c>
      <c r="B10" s="565"/>
      <c r="C10" s="565"/>
      <c r="D10" s="565"/>
      <c r="E10" s="565"/>
      <c r="F10" s="565"/>
      <c r="G10" s="565"/>
      <c r="H10" s="565"/>
      <c r="I10" s="565"/>
      <c r="J10" s="566"/>
      <c r="K10" s="566"/>
      <c r="L10" s="566"/>
      <c r="M10" s="494"/>
      <c r="N10" s="567"/>
      <c r="O10" s="568"/>
      <c r="P10" s="568"/>
      <c r="Q10" s="568"/>
      <c r="R10" s="568"/>
    </row>
    <row r="11" spans="1:18" ht="15" customHeight="1" x14ac:dyDescent="0.2">
      <c r="A11" s="1171" t="s">
        <v>710</v>
      </c>
      <c r="B11" s="1174" t="s">
        <v>637</v>
      </c>
      <c r="C11" s="1175"/>
      <c r="D11" s="1175"/>
      <c r="E11" s="1175"/>
      <c r="F11" s="1175"/>
      <c r="G11" s="1175"/>
      <c r="H11" s="1175"/>
      <c r="I11" s="1175"/>
      <c r="J11" s="1175"/>
      <c r="K11" s="1175"/>
      <c r="L11" s="1175"/>
      <c r="M11" s="1175"/>
      <c r="N11" s="1175"/>
      <c r="O11" s="1175"/>
      <c r="P11" s="1175"/>
      <c r="Q11" s="1175"/>
      <c r="R11" s="1176"/>
    </row>
    <row r="12" spans="1:18" ht="15" customHeight="1" x14ac:dyDescent="0.2">
      <c r="A12" s="1172"/>
      <c r="B12" s="1177" t="s">
        <v>697</v>
      </c>
      <c r="C12" s="1178"/>
      <c r="D12" s="1178"/>
      <c r="E12" s="1178"/>
      <c r="F12" s="1178"/>
      <c r="G12" s="1178"/>
      <c r="H12" s="1179"/>
      <c r="I12" s="1151" t="s">
        <v>353</v>
      </c>
      <c r="J12" s="1152"/>
      <c r="K12" s="1151" t="s">
        <v>354</v>
      </c>
      <c r="L12" s="1152"/>
      <c r="M12" s="1156" t="s">
        <v>698</v>
      </c>
      <c r="N12" s="1156"/>
      <c r="O12" s="1156" t="s">
        <v>699</v>
      </c>
      <c r="P12" s="1156"/>
      <c r="Q12" s="1151" t="s">
        <v>100</v>
      </c>
      <c r="R12" s="1183"/>
    </row>
    <row r="13" spans="1:18" s="467" customFormat="1" ht="16.350000000000001" customHeight="1" x14ac:dyDescent="0.2">
      <c r="A13" s="1172"/>
      <c r="B13" s="1180"/>
      <c r="C13" s="1181"/>
      <c r="D13" s="1181"/>
      <c r="E13" s="1181"/>
      <c r="F13" s="1181"/>
      <c r="G13" s="1181"/>
      <c r="H13" s="1182"/>
      <c r="I13" s="569" t="s">
        <v>98</v>
      </c>
      <c r="J13" s="570" t="s">
        <v>99</v>
      </c>
      <c r="K13" s="569" t="s">
        <v>98</v>
      </c>
      <c r="L13" s="570" t="s">
        <v>99</v>
      </c>
      <c r="M13" s="569" t="s">
        <v>98</v>
      </c>
      <c r="N13" s="570" t="s">
        <v>99</v>
      </c>
      <c r="O13" s="569" t="s">
        <v>98</v>
      </c>
      <c r="P13" s="570" t="s">
        <v>99</v>
      </c>
      <c r="Q13" s="569" t="s">
        <v>98</v>
      </c>
      <c r="R13" s="571" t="s">
        <v>99</v>
      </c>
    </row>
    <row r="14" spans="1:18" s="467" customFormat="1" ht="15" customHeight="1" x14ac:dyDescent="0.2">
      <c r="A14" s="1172"/>
      <c r="B14" s="1167" t="s">
        <v>643</v>
      </c>
      <c r="C14" s="1156"/>
      <c r="D14" s="1156"/>
      <c r="E14" s="1156"/>
      <c r="F14" s="1156"/>
      <c r="G14" s="1156"/>
      <c r="H14" s="1156"/>
      <c r="I14" s="569"/>
      <c r="J14" s="570"/>
      <c r="K14" s="569"/>
      <c r="L14" s="570"/>
      <c r="M14" s="569"/>
      <c r="N14" s="570"/>
      <c r="O14" s="569"/>
      <c r="P14" s="570"/>
      <c r="Q14" s="569"/>
      <c r="R14" s="571"/>
    </row>
    <row r="15" spans="1:18" s="467" customFormat="1" ht="15" customHeight="1" x14ac:dyDescent="0.2">
      <c r="A15" s="1172"/>
      <c r="B15" s="1184" t="s">
        <v>644</v>
      </c>
      <c r="C15" s="1185"/>
      <c r="D15" s="1185"/>
      <c r="E15" s="1185"/>
      <c r="F15" s="1185"/>
      <c r="G15" s="1185"/>
      <c r="H15" s="1185"/>
      <c r="I15" s="572"/>
      <c r="J15" s="573"/>
      <c r="K15" s="572"/>
      <c r="L15" s="573"/>
      <c r="M15" s="572"/>
      <c r="N15" s="573"/>
      <c r="O15" s="572"/>
      <c r="P15" s="573"/>
      <c r="Q15" s="572"/>
      <c r="R15" s="574"/>
    </row>
    <row r="16" spans="1:18" s="467" customFormat="1" ht="15" customHeight="1" x14ac:dyDescent="0.2">
      <c r="A16" s="1172"/>
      <c r="B16" s="1167" t="s">
        <v>645</v>
      </c>
      <c r="C16" s="1156"/>
      <c r="D16" s="1156"/>
      <c r="E16" s="1156"/>
      <c r="F16" s="1156"/>
      <c r="G16" s="1156"/>
      <c r="H16" s="1156"/>
      <c r="I16" s="1151"/>
      <c r="J16" s="1152"/>
      <c r="K16" s="1151"/>
      <c r="L16" s="1152"/>
      <c r="M16" s="1151"/>
      <c r="N16" s="1152"/>
      <c r="O16" s="1168"/>
      <c r="P16" s="1169"/>
      <c r="Q16" s="1168"/>
      <c r="R16" s="1170"/>
    </row>
    <row r="17" spans="1:19" ht="15" customHeight="1" x14ac:dyDescent="0.2">
      <c r="A17" s="1172"/>
      <c r="B17" s="1186" t="s">
        <v>686</v>
      </c>
      <c r="C17" s="1187"/>
      <c r="D17" s="1187"/>
      <c r="E17" s="1187"/>
      <c r="F17" s="1187"/>
      <c r="G17" s="1187"/>
      <c r="H17" s="1187"/>
      <c r="I17" s="1187"/>
      <c r="J17" s="1187"/>
      <c r="K17" s="1187"/>
      <c r="L17" s="1187"/>
      <c r="M17" s="1187"/>
      <c r="N17" s="1187"/>
      <c r="O17" s="1187"/>
      <c r="P17" s="1187"/>
      <c r="Q17" s="1187"/>
      <c r="R17" s="1188"/>
    </row>
    <row r="18" spans="1:19" s="467" customFormat="1" ht="15" customHeight="1" x14ac:dyDescent="0.2">
      <c r="A18" s="1172"/>
      <c r="B18" s="1177" t="s">
        <v>700</v>
      </c>
      <c r="C18" s="1178"/>
      <c r="D18" s="1178"/>
      <c r="E18" s="1178"/>
      <c r="F18" s="1178"/>
      <c r="G18" s="1178"/>
      <c r="H18" s="1179"/>
      <c r="I18" s="575" t="s">
        <v>591</v>
      </c>
      <c r="J18" s="576" t="s">
        <v>592</v>
      </c>
      <c r="K18" s="576" t="s">
        <v>593</v>
      </c>
      <c r="L18" s="576" t="s">
        <v>594</v>
      </c>
      <c r="M18" s="577" t="s">
        <v>701</v>
      </c>
      <c r="N18" s="577" t="s">
        <v>702</v>
      </c>
      <c r="O18" s="577" t="s">
        <v>703</v>
      </c>
      <c r="P18" s="577" t="s">
        <v>598</v>
      </c>
      <c r="Q18" s="1157"/>
      <c r="R18" s="1159"/>
    </row>
    <row r="19" spans="1:19" s="467" customFormat="1" ht="15" customHeight="1" x14ac:dyDescent="0.2">
      <c r="A19" s="1172"/>
      <c r="B19" s="1189"/>
      <c r="C19" s="1190"/>
      <c r="D19" s="1190"/>
      <c r="E19" s="1190"/>
      <c r="F19" s="1190"/>
      <c r="G19" s="1190"/>
      <c r="H19" s="1191"/>
      <c r="I19" s="578"/>
      <c r="J19" s="578"/>
      <c r="K19" s="578"/>
      <c r="L19" s="578"/>
      <c r="M19" s="578"/>
      <c r="N19" s="578"/>
      <c r="O19" s="578"/>
      <c r="P19" s="579"/>
      <c r="Q19" s="1192"/>
      <c r="R19" s="1193"/>
    </row>
    <row r="20" spans="1:19" s="467" customFormat="1" ht="15" customHeight="1" x14ac:dyDescent="0.2">
      <c r="A20" s="1172"/>
      <c r="B20" s="1180"/>
      <c r="C20" s="1181"/>
      <c r="D20" s="1181"/>
      <c r="E20" s="1181"/>
      <c r="F20" s="1181"/>
      <c r="G20" s="1181"/>
      <c r="H20" s="1182"/>
      <c r="I20" s="1194" t="s">
        <v>599</v>
      </c>
      <c r="J20" s="1195"/>
      <c r="K20" s="1196"/>
      <c r="L20" s="1197"/>
      <c r="M20" s="1198"/>
      <c r="N20" s="1198"/>
      <c r="O20" s="1198"/>
      <c r="P20" s="1198"/>
      <c r="Q20" s="1198"/>
      <c r="R20" s="1199"/>
    </row>
    <row r="21" spans="1:19" s="467" customFormat="1" ht="15" customHeight="1" x14ac:dyDescent="0.2">
      <c r="A21" s="1172"/>
      <c r="B21" s="1177" t="s">
        <v>600</v>
      </c>
      <c r="C21" s="1200"/>
      <c r="D21" s="1200"/>
      <c r="E21" s="1200"/>
      <c r="F21" s="1200"/>
      <c r="G21" s="1200"/>
      <c r="H21" s="1200"/>
      <c r="I21" s="1201"/>
      <c r="J21" s="1202"/>
      <c r="K21" s="580" t="s">
        <v>478</v>
      </c>
      <c r="L21" s="581"/>
      <c r="M21" s="582" t="s">
        <v>364</v>
      </c>
      <c r="N21" s="1202"/>
      <c r="O21" s="1202"/>
      <c r="P21" s="583" t="s">
        <v>478</v>
      </c>
      <c r="Q21" s="1198"/>
      <c r="R21" s="1199"/>
    </row>
    <row r="22" spans="1:19" s="467" customFormat="1" ht="15" customHeight="1" x14ac:dyDescent="0.2">
      <c r="A22" s="1172"/>
      <c r="B22" s="584"/>
      <c r="C22" s="1203" t="s">
        <v>704</v>
      </c>
      <c r="D22" s="1204"/>
      <c r="E22" s="1209" t="s">
        <v>389</v>
      </c>
      <c r="F22" s="1210"/>
      <c r="G22" s="1210"/>
      <c r="H22" s="1211"/>
      <c r="I22" s="1201"/>
      <c r="J22" s="1202"/>
      <c r="K22" s="580" t="s">
        <v>478</v>
      </c>
      <c r="L22" s="581"/>
      <c r="M22" s="582" t="s">
        <v>364</v>
      </c>
      <c r="N22" s="1202"/>
      <c r="O22" s="1202"/>
      <c r="P22" s="583" t="s">
        <v>478</v>
      </c>
      <c r="Q22" s="1198"/>
      <c r="R22" s="1199"/>
    </row>
    <row r="23" spans="1:19" s="467" customFormat="1" ht="15" customHeight="1" x14ac:dyDescent="0.2">
      <c r="A23" s="1172"/>
      <c r="B23" s="584"/>
      <c r="C23" s="1205"/>
      <c r="D23" s="1206"/>
      <c r="E23" s="1209" t="s">
        <v>597</v>
      </c>
      <c r="F23" s="1210"/>
      <c r="G23" s="1210"/>
      <c r="H23" s="1211"/>
      <c r="I23" s="1201"/>
      <c r="J23" s="1202"/>
      <c r="K23" s="580" t="s">
        <v>478</v>
      </c>
      <c r="L23" s="581"/>
      <c r="M23" s="582" t="s">
        <v>364</v>
      </c>
      <c r="N23" s="1202"/>
      <c r="O23" s="1202"/>
      <c r="P23" s="583" t="s">
        <v>478</v>
      </c>
      <c r="Q23" s="1198"/>
      <c r="R23" s="1199"/>
    </row>
    <row r="24" spans="1:19" s="467" customFormat="1" ht="15" customHeight="1" x14ac:dyDescent="0.2">
      <c r="A24" s="1172"/>
      <c r="B24" s="585"/>
      <c r="C24" s="1207"/>
      <c r="D24" s="1208"/>
      <c r="E24" s="1209" t="s">
        <v>705</v>
      </c>
      <c r="F24" s="1210"/>
      <c r="G24" s="1210"/>
      <c r="H24" s="1211"/>
      <c r="I24" s="1201"/>
      <c r="J24" s="1202"/>
      <c r="K24" s="580" t="s">
        <v>478</v>
      </c>
      <c r="L24" s="581"/>
      <c r="M24" s="582" t="s">
        <v>364</v>
      </c>
      <c r="N24" s="1202"/>
      <c r="O24" s="1202"/>
      <c r="P24" s="583" t="s">
        <v>478</v>
      </c>
      <c r="Q24" s="1198"/>
      <c r="R24" s="1199"/>
    </row>
    <row r="25" spans="1:19" s="467" customFormat="1" ht="15" customHeight="1" x14ac:dyDescent="0.2">
      <c r="A25" s="1172"/>
      <c r="B25" s="1177" t="s">
        <v>603</v>
      </c>
      <c r="C25" s="1178"/>
      <c r="D25" s="1178"/>
      <c r="E25" s="1178"/>
      <c r="F25" s="1178"/>
      <c r="G25" s="1178"/>
      <c r="H25" s="1179"/>
      <c r="I25" s="1201"/>
      <c r="J25" s="1202"/>
      <c r="K25" s="580" t="s">
        <v>478</v>
      </c>
      <c r="L25" s="581"/>
      <c r="M25" s="582" t="s">
        <v>364</v>
      </c>
      <c r="N25" s="1202"/>
      <c r="O25" s="1202"/>
      <c r="P25" s="583" t="s">
        <v>478</v>
      </c>
      <c r="Q25" s="1198"/>
      <c r="R25" s="1199"/>
    </row>
    <row r="26" spans="1:19" s="467" customFormat="1" ht="15" customHeight="1" thickBot="1" x14ac:dyDescent="0.25">
      <c r="A26" s="1173"/>
      <c r="B26" s="1212" t="s">
        <v>396</v>
      </c>
      <c r="C26" s="1213"/>
      <c r="D26" s="1213"/>
      <c r="E26" s="1213"/>
      <c r="F26" s="1213"/>
      <c r="G26" s="1213"/>
      <c r="H26" s="1161"/>
      <c r="I26" s="1214"/>
      <c r="J26" s="1215"/>
      <c r="K26" s="1215"/>
      <c r="L26" s="586" t="s">
        <v>689</v>
      </c>
      <c r="M26" s="586"/>
      <c r="N26" s="586"/>
      <c r="O26" s="586"/>
      <c r="P26" s="586"/>
      <c r="Q26" s="586"/>
      <c r="R26" s="587"/>
    </row>
    <row r="27" spans="1:19" ht="15" customHeight="1" x14ac:dyDescent="0.2">
      <c r="A27" s="1171" t="s">
        <v>711</v>
      </c>
      <c r="B27" s="1174" t="s">
        <v>637</v>
      </c>
      <c r="C27" s="1175"/>
      <c r="D27" s="1175"/>
      <c r="E27" s="1175"/>
      <c r="F27" s="1175"/>
      <c r="G27" s="1175"/>
      <c r="H27" s="1175"/>
      <c r="I27" s="1175"/>
      <c r="J27" s="1175"/>
      <c r="K27" s="1175"/>
      <c r="L27" s="1175"/>
      <c r="M27" s="1175"/>
      <c r="N27" s="1175"/>
      <c r="O27" s="1175"/>
      <c r="P27" s="1175"/>
      <c r="Q27" s="1175"/>
      <c r="R27" s="1176"/>
    </row>
    <row r="28" spans="1:19" ht="15" customHeight="1" x14ac:dyDescent="0.2">
      <c r="A28" s="1172"/>
      <c r="B28" s="1177" t="s">
        <v>697</v>
      </c>
      <c r="C28" s="1178"/>
      <c r="D28" s="1178"/>
      <c r="E28" s="1178"/>
      <c r="F28" s="1178"/>
      <c r="G28" s="1178"/>
      <c r="H28" s="1179"/>
      <c r="I28" s="1151" t="s">
        <v>353</v>
      </c>
      <c r="J28" s="1152"/>
      <c r="K28" s="1151" t="s">
        <v>354</v>
      </c>
      <c r="L28" s="1152"/>
      <c r="M28" s="1156" t="s">
        <v>698</v>
      </c>
      <c r="N28" s="1156"/>
      <c r="O28" s="1156" t="s">
        <v>699</v>
      </c>
      <c r="P28" s="1156"/>
      <c r="Q28" s="1151" t="s">
        <v>100</v>
      </c>
      <c r="R28" s="1183"/>
      <c r="S28" s="467"/>
    </row>
    <row r="29" spans="1:19" s="467" customFormat="1" ht="16.350000000000001" customHeight="1" x14ac:dyDescent="0.2">
      <c r="A29" s="1172"/>
      <c r="B29" s="1180"/>
      <c r="C29" s="1181"/>
      <c r="D29" s="1181"/>
      <c r="E29" s="1181"/>
      <c r="F29" s="1181"/>
      <c r="G29" s="1181"/>
      <c r="H29" s="1182"/>
      <c r="I29" s="569" t="s">
        <v>98</v>
      </c>
      <c r="J29" s="570" t="s">
        <v>99</v>
      </c>
      <c r="K29" s="569" t="s">
        <v>98</v>
      </c>
      <c r="L29" s="570" t="s">
        <v>99</v>
      </c>
      <c r="M29" s="569" t="s">
        <v>98</v>
      </c>
      <c r="N29" s="570" t="s">
        <v>99</v>
      </c>
      <c r="O29" s="569" t="s">
        <v>98</v>
      </c>
      <c r="P29" s="570" t="s">
        <v>99</v>
      </c>
      <c r="Q29" s="569" t="s">
        <v>98</v>
      </c>
      <c r="R29" s="571" t="s">
        <v>99</v>
      </c>
    </row>
    <row r="30" spans="1:19" s="467" customFormat="1" ht="15" customHeight="1" x14ac:dyDescent="0.2">
      <c r="A30" s="1172"/>
      <c r="B30" s="1219" t="s">
        <v>643</v>
      </c>
      <c r="C30" s="1200"/>
      <c r="D30" s="1200"/>
      <c r="E30" s="1200"/>
      <c r="F30" s="1200"/>
      <c r="G30" s="1200"/>
      <c r="H30" s="1152"/>
      <c r="I30" s="569"/>
      <c r="J30" s="570"/>
      <c r="K30" s="569"/>
      <c r="L30" s="570"/>
      <c r="M30" s="569"/>
      <c r="N30" s="570"/>
      <c r="O30" s="569"/>
      <c r="P30" s="570"/>
      <c r="Q30" s="569"/>
      <c r="R30" s="571"/>
    </row>
    <row r="31" spans="1:19" s="467" customFormat="1" ht="15" customHeight="1" x14ac:dyDescent="0.2">
      <c r="A31" s="1172"/>
      <c r="B31" s="1177" t="s">
        <v>644</v>
      </c>
      <c r="C31" s="1178"/>
      <c r="D31" s="1178"/>
      <c r="E31" s="1178"/>
      <c r="F31" s="1178"/>
      <c r="G31" s="1178"/>
      <c r="H31" s="1179"/>
      <c r="I31" s="572"/>
      <c r="J31" s="573"/>
      <c r="K31" s="572"/>
      <c r="L31" s="573"/>
      <c r="M31" s="572"/>
      <c r="N31" s="573"/>
      <c r="O31" s="572"/>
      <c r="P31" s="573"/>
      <c r="Q31" s="572"/>
      <c r="R31" s="574"/>
    </row>
    <row r="32" spans="1:19" s="467" customFormat="1" ht="15" customHeight="1" x14ac:dyDescent="0.2">
      <c r="A32" s="1172"/>
      <c r="B32" s="1220" t="s">
        <v>645</v>
      </c>
      <c r="C32" s="1221"/>
      <c r="D32" s="1221"/>
      <c r="E32" s="1221"/>
      <c r="F32" s="1221"/>
      <c r="G32" s="1221"/>
      <c r="H32" s="1221"/>
      <c r="I32" s="1151"/>
      <c r="J32" s="1152"/>
      <c r="K32" s="1151"/>
      <c r="L32" s="1152"/>
      <c r="M32" s="1151"/>
      <c r="N32" s="1152"/>
      <c r="O32" s="1168"/>
      <c r="P32" s="1169"/>
      <c r="Q32" s="1168"/>
      <c r="R32" s="1170"/>
    </row>
    <row r="33" spans="1:18" ht="15" customHeight="1" x14ac:dyDescent="0.2">
      <c r="A33" s="1172"/>
      <c r="B33" s="1216" t="s">
        <v>686</v>
      </c>
      <c r="C33" s="1217"/>
      <c r="D33" s="1217"/>
      <c r="E33" s="1217"/>
      <c r="F33" s="1217"/>
      <c r="G33" s="1217"/>
      <c r="H33" s="1217"/>
      <c r="I33" s="1217"/>
      <c r="J33" s="1217"/>
      <c r="K33" s="1217"/>
      <c r="L33" s="1217"/>
      <c r="M33" s="1217"/>
      <c r="N33" s="1217"/>
      <c r="O33" s="1217"/>
      <c r="P33" s="1217"/>
      <c r="Q33" s="1217"/>
      <c r="R33" s="1218"/>
    </row>
    <row r="34" spans="1:18" s="467" customFormat="1" ht="15" customHeight="1" x14ac:dyDescent="0.2">
      <c r="A34" s="1172"/>
      <c r="B34" s="1189" t="s">
        <v>700</v>
      </c>
      <c r="C34" s="1190"/>
      <c r="D34" s="1190"/>
      <c r="E34" s="1190"/>
      <c r="F34" s="1190"/>
      <c r="G34" s="1190"/>
      <c r="H34" s="1191"/>
      <c r="I34" s="575" t="s">
        <v>591</v>
      </c>
      <c r="J34" s="576" t="s">
        <v>592</v>
      </c>
      <c r="K34" s="576" t="s">
        <v>593</v>
      </c>
      <c r="L34" s="576" t="s">
        <v>594</v>
      </c>
      <c r="M34" s="576" t="s">
        <v>701</v>
      </c>
      <c r="N34" s="576" t="s">
        <v>702</v>
      </c>
      <c r="O34" s="576" t="s">
        <v>703</v>
      </c>
      <c r="P34" s="576" t="s">
        <v>598</v>
      </c>
      <c r="Q34" s="1157"/>
      <c r="R34" s="1159"/>
    </row>
    <row r="35" spans="1:18" s="467" customFormat="1" ht="15" customHeight="1" x14ac:dyDescent="0.2">
      <c r="A35" s="1172"/>
      <c r="B35" s="1189"/>
      <c r="C35" s="1190"/>
      <c r="D35" s="1190"/>
      <c r="E35" s="1190"/>
      <c r="F35" s="1190"/>
      <c r="G35" s="1190"/>
      <c r="H35" s="1191"/>
      <c r="I35" s="578"/>
      <c r="J35" s="578"/>
      <c r="K35" s="578"/>
      <c r="L35" s="578"/>
      <c r="M35" s="578"/>
      <c r="N35" s="578"/>
      <c r="O35" s="578"/>
      <c r="P35" s="579"/>
      <c r="Q35" s="1192"/>
      <c r="R35" s="1193"/>
    </row>
    <row r="36" spans="1:18" s="467" customFormat="1" ht="15" customHeight="1" x14ac:dyDescent="0.2">
      <c r="A36" s="1172"/>
      <c r="B36" s="1180"/>
      <c r="C36" s="1181"/>
      <c r="D36" s="1181"/>
      <c r="E36" s="1181"/>
      <c r="F36" s="1181"/>
      <c r="G36" s="1181"/>
      <c r="H36" s="1182"/>
      <c r="I36" s="1194" t="s">
        <v>599</v>
      </c>
      <c r="J36" s="1195"/>
      <c r="K36" s="1196"/>
      <c r="L36" s="1197"/>
      <c r="M36" s="1198"/>
      <c r="N36" s="1198"/>
      <c r="O36" s="1198"/>
      <c r="P36" s="1198"/>
      <c r="Q36" s="1198"/>
      <c r="R36" s="1199"/>
    </row>
    <row r="37" spans="1:18" s="467" customFormat="1" ht="15" customHeight="1" x14ac:dyDescent="0.2">
      <c r="A37" s="1172"/>
      <c r="B37" s="1177" t="s">
        <v>600</v>
      </c>
      <c r="C37" s="1200"/>
      <c r="D37" s="1200"/>
      <c r="E37" s="1200"/>
      <c r="F37" s="1200"/>
      <c r="G37" s="1200"/>
      <c r="H37" s="1200"/>
      <c r="I37" s="1201"/>
      <c r="J37" s="1202"/>
      <c r="K37" s="580" t="s">
        <v>478</v>
      </c>
      <c r="L37" s="581"/>
      <c r="M37" s="582" t="s">
        <v>364</v>
      </c>
      <c r="N37" s="1202"/>
      <c r="O37" s="1202"/>
      <c r="P37" s="583" t="s">
        <v>478</v>
      </c>
      <c r="Q37" s="1198"/>
      <c r="R37" s="1199"/>
    </row>
    <row r="38" spans="1:18" s="467" customFormat="1" ht="15" customHeight="1" x14ac:dyDescent="0.2">
      <c r="A38" s="1172"/>
      <c r="B38" s="584"/>
      <c r="C38" s="1203" t="s">
        <v>704</v>
      </c>
      <c r="D38" s="1204"/>
      <c r="E38" s="1209" t="s">
        <v>389</v>
      </c>
      <c r="F38" s="1210"/>
      <c r="G38" s="1210"/>
      <c r="H38" s="1211"/>
      <c r="I38" s="1201"/>
      <c r="J38" s="1202"/>
      <c r="K38" s="580" t="s">
        <v>478</v>
      </c>
      <c r="L38" s="581"/>
      <c r="M38" s="582" t="s">
        <v>364</v>
      </c>
      <c r="N38" s="1202"/>
      <c r="O38" s="1202"/>
      <c r="P38" s="583" t="s">
        <v>478</v>
      </c>
      <c r="Q38" s="1198"/>
      <c r="R38" s="1199"/>
    </row>
    <row r="39" spans="1:18" s="467" customFormat="1" ht="15" customHeight="1" x14ac:dyDescent="0.2">
      <c r="A39" s="1172"/>
      <c r="B39" s="584"/>
      <c r="C39" s="1205"/>
      <c r="D39" s="1206"/>
      <c r="E39" s="1209" t="s">
        <v>597</v>
      </c>
      <c r="F39" s="1210"/>
      <c r="G39" s="1210"/>
      <c r="H39" s="1211"/>
      <c r="I39" s="1201"/>
      <c r="J39" s="1202"/>
      <c r="K39" s="580" t="s">
        <v>478</v>
      </c>
      <c r="L39" s="581"/>
      <c r="M39" s="582" t="s">
        <v>364</v>
      </c>
      <c r="N39" s="1202"/>
      <c r="O39" s="1202"/>
      <c r="P39" s="583" t="s">
        <v>478</v>
      </c>
      <c r="Q39" s="1198"/>
      <c r="R39" s="1199"/>
    </row>
    <row r="40" spans="1:18" s="467" customFormat="1" ht="15" customHeight="1" x14ac:dyDescent="0.2">
      <c r="A40" s="1172"/>
      <c r="B40" s="585"/>
      <c r="C40" s="1207"/>
      <c r="D40" s="1208"/>
      <c r="E40" s="1209" t="s">
        <v>705</v>
      </c>
      <c r="F40" s="1210"/>
      <c r="G40" s="1210"/>
      <c r="H40" s="1211"/>
      <c r="I40" s="1201"/>
      <c r="J40" s="1202"/>
      <c r="K40" s="580" t="s">
        <v>478</v>
      </c>
      <c r="L40" s="581"/>
      <c r="M40" s="582" t="s">
        <v>364</v>
      </c>
      <c r="N40" s="1202"/>
      <c r="O40" s="1202"/>
      <c r="P40" s="583" t="s">
        <v>478</v>
      </c>
      <c r="Q40" s="1198"/>
      <c r="R40" s="1199"/>
    </row>
    <row r="41" spans="1:18" s="467" customFormat="1" ht="15" customHeight="1" x14ac:dyDescent="0.2">
      <c r="A41" s="1172"/>
      <c r="B41" s="1177" t="s">
        <v>603</v>
      </c>
      <c r="C41" s="1178"/>
      <c r="D41" s="1178"/>
      <c r="E41" s="1178"/>
      <c r="F41" s="1178"/>
      <c r="G41" s="1178"/>
      <c r="H41" s="1179"/>
      <c r="I41" s="1201"/>
      <c r="J41" s="1202"/>
      <c r="K41" s="580" t="s">
        <v>478</v>
      </c>
      <c r="L41" s="581"/>
      <c r="M41" s="582" t="s">
        <v>364</v>
      </c>
      <c r="N41" s="1202"/>
      <c r="O41" s="1202"/>
      <c r="P41" s="583" t="s">
        <v>478</v>
      </c>
      <c r="Q41" s="1198"/>
      <c r="R41" s="1199"/>
    </row>
    <row r="42" spans="1:18" s="467" customFormat="1" ht="15" customHeight="1" thickBot="1" x14ac:dyDescent="0.25">
      <c r="A42" s="1173"/>
      <c r="B42" s="1212" t="s">
        <v>396</v>
      </c>
      <c r="C42" s="1213"/>
      <c r="D42" s="1213"/>
      <c r="E42" s="1213"/>
      <c r="F42" s="1213"/>
      <c r="G42" s="1213"/>
      <c r="H42" s="1161"/>
      <c r="I42" s="1214"/>
      <c r="J42" s="1215"/>
      <c r="K42" s="1215"/>
      <c r="L42" s="586" t="s">
        <v>689</v>
      </c>
      <c r="M42" s="586"/>
      <c r="N42" s="586"/>
      <c r="O42" s="586"/>
      <c r="P42" s="586"/>
      <c r="Q42" s="586"/>
      <c r="R42" s="587"/>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3"/>
  <dataValidations count="1">
    <dataValidation type="list" allowBlank="1" showInputMessage="1" showErrorMessage="1" sqref="I19:P19 I35:P35" xr:uid="{75CCE507-B16D-45FF-889B-BFD1738FA18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EE90-CDAA-4EC5-87BE-31C159785926}">
  <sheetPr>
    <pageSetUpPr fitToPage="1"/>
  </sheetPr>
  <dimension ref="A1:AK62"/>
  <sheetViews>
    <sheetView showGridLines="0" view="pageBreakPreview" zoomScale="90" zoomScaleNormal="100" zoomScaleSheetLayoutView="90" workbookViewId="0">
      <selection sqref="A1:AH1"/>
    </sheetView>
  </sheetViews>
  <sheetFormatPr defaultColWidth="8.77734375" defaultRowHeight="12" x14ac:dyDescent="0.2"/>
  <cols>
    <col min="1" max="34" width="3.109375" style="408" customWidth="1"/>
    <col min="35" max="16384" width="8.77734375" style="408"/>
  </cols>
  <sheetData>
    <row r="1" spans="1:37" ht="37.35" customHeight="1" thickBot="1" x14ac:dyDescent="0.25">
      <c r="A1" s="1222" t="s">
        <v>555</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J1" s="408" t="s">
        <v>212</v>
      </c>
    </row>
    <row r="2" spans="1:37" ht="16.350000000000001" customHeight="1" x14ac:dyDescent="0.2">
      <c r="A2" s="1224" t="s">
        <v>556</v>
      </c>
      <c r="B2" s="1225"/>
      <c r="C2" s="1230" t="s">
        <v>557</v>
      </c>
      <c r="D2" s="1231"/>
      <c r="E2" s="1231"/>
      <c r="F2" s="1231"/>
      <c r="G2" s="1232"/>
      <c r="H2" s="1233"/>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5"/>
      <c r="AJ2" s="408" t="s">
        <v>212</v>
      </c>
    </row>
    <row r="3" spans="1:37" ht="16.350000000000001" customHeight="1" x14ac:dyDescent="0.2">
      <c r="A3" s="1226"/>
      <c r="B3" s="1227"/>
      <c r="C3" s="1236" t="s">
        <v>107</v>
      </c>
      <c r="D3" s="1237"/>
      <c r="E3" s="1237"/>
      <c r="F3" s="1237"/>
      <c r="G3" s="1238"/>
      <c r="H3" s="409"/>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1"/>
    </row>
    <row r="4" spans="1:37" ht="28.05" customHeight="1" x14ac:dyDescent="0.2">
      <c r="A4" s="1228"/>
      <c r="B4" s="1229"/>
      <c r="C4" s="1239" t="s">
        <v>558</v>
      </c>
      <c r="D4" s="1239"/>
      <c r="E4" s="1239"/>
      <c r="F4" s="1239"/>
      <c r="G4" s="1239"/>
      <c r="H4" s="1240"/>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2"/>
    </row>
    <row r="5" spans="1:37" ht="15.75" customHeight="1" x14ac:dyDescent="0.2">
      <c r="A5" s="1228"/>
      <c r="B5" s="1229"/>
      <c r="C5" s="1239" t="s">
        <v>216</v>
      </c>
      <c r="D5" s="1239"/>
      <c r="E5" s="1239"/>
      <c r="F5" s="1239"/>
      <c r="G5" s="1239"/>
      <c r="H5" s="1243" t="s">
        <v>559</v>
      </c>
      <c r="I5" s="1244"/>
      <c r="J5" s="1244"/>
      <c r="K5" s="1244"/>
      <c r="L5" s="1245"/>
      <c r="M5" s="1245"/>
      <c r="N5" s="412" t="s">
        <v>560</v>
      </c>
      <c r="O5" s="1245"/>
      <c r="P5" s="1245"/>
      <c r="Q5" s="413" t="s">
        <v>88</v>
      </c>
      <c r="R5" s="1244"/>
      <c r="S5" s="1244"/>
      <c r="T5" s="1244"/>
      <c r="U5" s="1244"/>
      <c r="V5" s="1244"/>
      <c r="W5" s="1244"/>
      <c r="X5" s="1244"/>
      <c r="Y5" s="1244"/>
      <c r="Z5" s="1244"/>
      <c r="AA5" s="1244"/>
      <c r="AB5" s="1244"/>
      <c r="AC5" s="1244"/>
      <c r="AD5" s="1244"/>
      <c r="AE5" s="1244"/>
      <c r="AF5" s="1244"/>
      <c r="AG5" s="1244"/>
      <c r="AH5" s="1255"/>
    </row>
    <row r="6" spans="1:37" ht="15.75" customHeight="1" x14ac:dyDescent="0.2">
      <c r="A6" s="1228"/>
      <c r="B6" s="1229"/>
      <c r="C6" s="1239"/>
      <c r="D6" s="1239"/>
      <c r="E6" s="1239"/>
      <c r="F6" s="1239"/>
      <c r="G6" s="1239"/>
      <c r="H6" s="938"/>
      <c r="I6" s="939"/>
      <c r="J6" s="939"/>
      <c r="K6" s="939"/>
      <c r="L6" s="414" t="s">
        <v>561</v>
      </c>
      <c r="M6" s="414" t="s">
        <v>562</v>
      </c>
      <c r="N6" s="939"/>
      <c r="O6" s="939"/>
      <c r="P6" s="939"/>
      <c r="Q6" s="939"/>
      <c r="R6" s="939"/>
      <c r="S6" s="939"/>
      <c r="T6" s="939"/>
      <c r="U6" s="939"/>
      <c r="V6" s="414" t="s">
        <v>563</v>
      </c>
      <c r="W6" s="414" t="s">
        <v>564</v>
      </c>
      <c r="X6" s="939"/>
      <c r="Y6" s="939"/>
      <c r="Z6" s="939"/>
      <c r="AA6" s="939"/>
      <c r="AB6" s="939"/>
      <c r="AC6" s="939"/>
      <c r="AD6" s="939"/>
      <c r="AE6" s="939"/>
      <c r="AF6" s="939"/>
      <c r="AG6" s="939"/>
      <c r="AH6" s="940"/>
    </row>
    <row r="7" spans="1:37" ht="15.75" customHeight="1" x14ac:dyDescent="0.2">
      <c r="A7" s="1228"/>
      <c r="B7" s="1229"/>
      <c r="C7" s="1239"/>
      <c r="D7" s="1239"/>
      <c r="E7" s="1239"/>
      <c r="F7" s="1239"/>
      <c r="G7" s="1239"/>
      <c r="H7" s="938"/>
      <c r="I7" s="939"/>
      <c r="J7" s="939"/>
      <c r="K7" s="939"/>
      <c r="L7" s="414" t="s">
        <v>565</v>
      </c>
      <c r="M7" s="414" t="s">
        <v>566</v>
      </c>
      <c r="N7" s="939"/>
      <c r="O7" s="939"/>
      <c r="P7" s="939"/>
      <c r="Q7" s="939"/>
      <c r="R7" s="939"/>
      <c r="S7" s="939"/>
      <c r="T7" s="939"/>
      <c r="U7" s="939"/>
      <c r="V7" s="414" t="s">
        <v>567</v>
      </c>
      <c r="W7" s="414" t="s">
        <v>568</v>
      </c>
      <c r="X7" s="939"/>
      <c r="Y7" s="939"/>
      <c r="Z7" s="939"/>
      <c r="AA7" s="939"/>
      <c r="AB7" s="939"/>
      <c r="AC7" s="939"/>
      <c r="AD7" s="939"/>
      <c r="AE7" s="939"/>
      <c r="AF7" s="939"/>
      <c r="AG7" s="939"/>
      <c r="AH7" s="940"/>
    </row>
    <row r="8" spans="1:37" ht="19.05" customHeight="1" x14ac:dyDescent="0.2">
      <c r="A8" s="1228"/>
      <c r="B8" s="1229"/>
      <c r="C8" s="1239"/>
      <c r="D8" s="1239"/>
      <c r="E8" s="1239"/>
      <c r="F8" s="1239"/>
      <c r="G8" s="1239"/>
      <c r="H8" s="1256"/>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8"/>
    </row>
    <row r="9" spans="1:37" ht="16.350000000000001" customHeight="1" x14ac:dyDescent="0.2">
      <c r="A9" s="1228"/>
      <c r="B9" s="1229"/>
      <c r="C9" s="1239" t="s">
        <v>569</v>
      </c>
      <c r="D9" s="1239"/>
      <c r="E9" s="1239"/>
      <c r="F9" s="1239"/>
      <c r="G9" s="1239"/>
      <c r="H9" s="1246" t="s">
        <v>8</v>
      </c>
      <c r="I9" s="1247"/>
      <c r="J9" s="1248"/>
      <c r="K9" s="1249"/>
      <c r="L9" s="1250"/>
      <c r="M9" s="1250"/>
      <c r="N9" s="1250"/>
      <c r="O9" s="1250"/>
      <c r="P9" s="1250"/>
      <c r="Q9" s="415" t="s">
        <v>570</v>
      </c>
      <c r="R9" s="383"/>
      <c r="S9" s="1251"/>
      <c r="T9" s="1251"/>
      <c r="U9" s="1252"/>
      <c r="V9" s="1246" t="s">
        <v>571</v>
      </c>
      <c r="W9" s="1247"/>
      <c r="X9" s="1248"/>
      <c r="Y9" s="1249"/>
      <c r="Z9" s="1250"/>
      <c r="AA9" s="1250"/>
      <c r="AB9" s="1250"/>
      <c r="AC9" s="1250"/>
      <c r="AD9" s="1250"/>
      <c r="AE9" s="1250"/>
      <c r="AF9" s="1250"/>
      <c r="AG9" s="1250"/>
      <c r="AH9" s="1253"/>
    </row>
    <row r="10" spans="1:37" ht="16.350000000000001" customHeight="1" x14ac:dyDescent="0.2">
      <c r="A10" s="1228"/>
      <c r="B10" s="1229"/>
      <c r="C10" s="1239"/>
      <c r="D10" s="1239"/>
      <c r="E10" s="1239"/>
      <c r="F10" s="1239"/>
      <c r="G10" s="1239"/>
      <c r="H10" s="1254" t="s">
        <v>572</v>
      </c>
      <c r="I10" s="1254"/>
      <c r="J10" s="1254"/>
      <c r="K10" s="1249"/>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3"/>
      <c r="AK10" s="408" t="s">
        <v>573</v>
      </c>
    </row>
    <row r="11" spans="1:37" ht="16.350000000000001" customHeight="1" x14ac:dyDescent="0.2">
      <c r="A11" s="1269" t="s">
        <v>574</v>
      </c>
      <c r="B11" s="1270"/>
      <c r="C11" s="1239" t="s">
        <v>107</v>
      </c>
      <c r="D11" s="1239"/>
      <c r="E11" s="1239"/>
      <c r="F11" s="1239"/>
      <c r="G11" s="1239"/>
      <c r="H11" s="1261"/>
      <c r="I11" s="1261"/>
      <c r="J11" s="1261"/>
      <c r="K11" s="1261"/>
      <c r="L11" s="1261"/>
      <c r="M11" s="1261"/>
      <c r="N11" s="1261"/>
      <c r="O11" s="1261"/>
      <c r="P11" s="1239" t="s">
        <v>366</v>
      </c>
      <c r="Q11" s="1239"/>
      <c r="R11" s="1239"/>
      <c r="S11" s="1243" t="s">
        <v>559</v>
      </c>
      <c r="T11" s="1244"/>
      <c r="U11" s="1244"/>
      <c r="V11" s="1244"/>
      <c r="W11" s="1245"/>
      <c r="X11" s="1245"/>
      <c r="Y11" s="412" t="s">
        <v>560</v>
      </c>
      <c r="Z11" s="1245"/>
      <c r="AA11" s="1245"/>
      <c r="AB11" s="413" t="s">
        <v>88</v>
      </c>
      <c r="AC11" s="1259"/>
      <c r="AD11" s="1259"/>
      <c r="AE11" s="1259"/>
      <c r="AF11" s="1259"/>
      <c r="AG11" s="1259"/>
      <c r="AH11" s="1260"/>
    </row>
    <row r="12" spans="1:37" ht="24" customHeight="1" x14ac:dyDescent="0.2">
      <c r="A12" s="1269"/>
      <c r="B12" s="1270"/>
      <c r="C12" s="1239" t="s">
        <v>575</v>
      </c>
      <c r="D12" s="1239"/>
      <c r="E12" s="1239"/>
      <c r="F12" s="1239"/>
      <c r="G12" s="1239"/>
      <c r="H12" s="1261"/>
      <c r="I12" s="1261"/>
      <c r="J12" s="1261"/>
      <c r="K12" s="1261"/>
      <c r="L12" s="1261"/>
      <c r="M12" s="1261"/>
      <c r="N12" s="1261"/>
      <c r="O12" s="1261"/>
      <c r="P12" s="1239"/>
      <c r="Q12" s="1239"/>
      <c r="R12" s="1239"/>
      <c r="S12" s="1262"/>
      <c r="T12" s="1263"/>
      <c r="U12" s="1263"/>
      <c r="V12" s="1263"/>
      <c r="W12" s="1263"/>
      <c r="X12" s="1263"/>
      <c r="Y12" s="1263"/>
      <c r="Z12" s="1263"/>
      <c r="AA12" s="1263"/>
      <c r="AB12" s="1263"/>
      <c r="AC12" s="1263"/>
      <c r="AD12" s="1263"/>
      <c r="AE12" s="1263"/>
      <c r="AF12" s="1263"/>
      <c r="AG12" s="1263"/>
      <c r="AH12" s="1264"/>
    </row>
    <row r="13" spans="1:37" ht="18.3" customHeight="1" x14ac:dyDescent="0.2">
      <c r="A13" s="1269"/>
      <c r="B13" s="1270"/>
      <c r="C13" s="1239" t="s">
        <v>576</v>
      </c>
      <c r="D13" s="1239"/>
      <c r="E13" s="1239"/>
      <c r="F13" s="1239"/>
      <c r="G13" s="1239"/>
      <c r="H13" s="1268"/>
      <c r="I13" s="1268"/>
      <c r="J13" s="1268"/>
      <c r="K13" s="1268"/>
      <c r="L13" s="1268"/>
      <c r="M13" s="1268"/>
      <c r="N13" s="1268"/>
      <c r="O13" s="1268"/>
      <c r="P13" s="1239"/>
      <c r="Q13" s="1239"/>
      <c r="R13" s="1239"/>
      <c r="S13" s="1265"/>
      <c r="T13" s="1266"/>
      <c r="U13" s="1266"/>
      <c r="V13" s="1266"/>
      <c r="W13" s="1266"/>
      <c r="X13" s="1266"/>
      <c r="Y13" s="1266"/>
      <c r="Z13" s="1266"/>
      <c r="AA13" s="1266"/>
      <c r="AB13" s="1266"/>
      <c r="AC13" s="1266"/>
      <c r="AD13" s="1266"/>
      <c r="AE13" s="1266"/>
      <c r="AF13" s="1266"/>
      <c r="AG13" s="1266"/>
      <c r="AH13" s="1267"/>
    </row>
    <row r="14" spans="1:37" ht="20.25" customHeight="1" x14ac:dyDescent="0.2">
      <c r="A14" s="1277" t="s">
        <v>577</v>
      </c>
      <c r="B14" s="1278"/>
      <c r="C14" s="1278"/>
      <c r="D14" s="1278"/>
      <c r="E14" s="1278"/>
      <c r="F14" s="1278"/>
      <c r="G14" s="1278"/>
      <c r="H14" s="1282"/>
      <c r="I14" s="1283"/>
      <c r="J14" s="1284"/>
      <c r="K14" s="1285" t="s">
        <v>394</v>
      </c>
      <c r="L14" s="1285"/>
      <c r="M14" s="1285"/>
      <c r="N14" s="1285"/>
      <c r="O14" s="1285"/>
      <c r="P14" s="1285"/>
      <c r="Q14" s="1285"/>
      <c r="R14" s="1285"/>
      <c r="S14" s="1285"/>
      <c r="T14" s="1285"/>
      <c r="U14" s="1285"/>
      <c r="V14" s="1285"/>
      <c r="W14" s="1286"/>
      <c r="X14" s="1287"/>
      <c r="Y14" s="1287"/>
      <c r="Z14" s="1287"/>
      <c r="AA14" s="1287"/>
      <c r="AB14" s="1287"/>
      <c r="AC14" s="1287"/>
      <c r="AD14" s="1287"/>
      <c r="AE14" s="1287"/>
      <c r="AF14" s="1287"/>
      <c r="AG14" s="1287"/>
      <c r="AH14" s="1288"/>
    </row>
    <row r="15" spans="1:37" ht="20.25" customHeight="1" x14ac:dyDescent="0.2">
      <c r="A15" s="1279"/>
      <c r="B15" s="1278"/>
      <c r="C15" s="1278"/>
      <c r="D15" s="1278"/>
      <c r="E15" s="1278"/>
      <c r="F15" s="1278"/>
      <c r="G15" s="1278"/>
      <c r="H15" s="1295"/>
      <c r="I15" s="1296"/>
      <c r="J15" s="1297"/>
      <c r="K15" s="1298" t="s">
        <v>578</v>
      </c>
      <c r="L15" s="1298"/>
      <c r="M15" s="1298"/>
      <c r="N15" s="1298"/>
      <c r="O15" s="1298"/>
      <c r="P15" s="1298"/>
      <c r="Q15" s="1298"/>
      <c r="R15" s="1298"/>
      <c r="S15" s="1298"/>
      <c r="T15" s="1298"/>
      <c r="U15" s="1298"/>
      <c r="V15" s="1298"/>
      <c r="W15" s="1289"/>
      <c r="X15" s="1290"/>
      <c r="Y15" s="1290"/>
      <c r="Z15" s="1290"/>
      <c r="AA15" s="1290"/>
      <c r="AB15" s="1290"/>
      <c r="AC15" s="1290"/>
      <c r="AD15" s="1290"/>
      <c r="AE15" s="1290"/>
      <c r="AF15" s="1290"/>
      <c r="AG15" s="1290"/>
      <c r="AH15" s="1291"/>
    </row>
    <row r="16" spans="1:37" ht="54" customHeight="1" x14ac:dyDescent="0.2">
      <c r="A16" s="1279"/>
      <c r="B16" s="1278"/>
      <c r="C16" s="1278"/>
      <c r="D16" s="1278"/>
      <c r="E16" s="1278"/>
      <c r="F16" s="1278"/>
      <c r="G16" s="1278"/>
      <c r="H16" s="1299"/>
      <c r="I16" s="1300"/>
      <c r="J16" s="1301"/>
      <c r="K16" s="1302" t="s">
        <v>579</v>
      </c>
      <c r="L16" s="1303"/>
      <c r="M16" s="1303"/>
      <c r="N16" s="1303"/>
      <c r="O16" s="1303"/>
      <c r="P16" s="1303"/>
      <c r="Q16" s="1303"/>
      <c r="R16" s="1303"/>
      <c r="S16" s="1303"/>
      <c r="T16" s="1303"/>
      <c r="U16" s="1303"/>
      <c r="V16" s="1304"/>
      <c r="W16" s="1289"/>
      <c r="X16" s="1290"/>
      <c r="Y16" s="1290"/>
      <c r="Z16" s="1290"/>
      <c r="AA16" s="1290"/>
      <c r="AB16" s="1290"/>
      <c r="AC16" s="1290"/>
      <c r="AD16" s="1290"/>
      <c r="AE16" s="1290"/>
      <c r="AF16" s="1290"/>
      <c r="AG16" s="1290"/>
      <c r="AH16" s="1291"/>
    </row>
    <row r="17" spans="1:34" ht="20.25" customHeight="1" x14ac:dyDescent="0.2">
      <c r="A17" s="1279"/>
      <c r="B17" s="1278"/>
      <c r="C17" s="1278"/>
      <c r="D17" s="1278"/>
      <c r="E17" s="1278"/>
      <c r="F17" s="1278"/>
      <c r="G17" s="1278"/>
      <c r="H17" s="1282"/>
      <c r="I17" s="1283"/>
      <c r="J17" s="1284"/>
      <c r="K17" s="1285" t="s">
        <v>92</v>
      </c>
      <c r="L17" s="1285"/>
      <c r="M17" s="1285"/>
      <c r="N17" s="1285"/>
      <c r="O17" s="1285"/>
      <c r="P17" s="1285"/>
      <c r="Q17" s="1285"/>
      <c r="R17" s="1285"/>
      <c r="S17" s="1285"/>
      <c r="T17" s="1285"/>
      <c r="U17" s="1285"/>
      <c r="V17" s="1285"/>
      <c r="W17" s="1289"/>
      <c r="X17" s="1290"/>
      <c r="Y17" s="1290"/>
      <c r="Z17" s="1290"/>
      <c r="AA17" s="1290"/>
      <c r="AB17" s="1290"/>
      <c r="AC17" s="1290"/>
      <c r="AD17" s="1290"/>
      <c r="AE17" s="1290"/>
      <c r="AF17" s="1290"/>
      <c r="AG17" s="1290"/>
      <c r="AH17" s="1291"/>
    </row>
    <row r="18" spans="1:34" ht="20.25" customHeight="1" x14ac:dyDescent="0.2">
      <c r="A18" s="1280"/>
      <c r="B18" s="1281"/>
      <c r="C18" s="1281"/>
      <c r="D18" s="1281"/>
      <c r="E18" s="1281"/>
      <c r="F18" s="1281"/>
      <c r="G18" s="1281"/>
      <c r="H18" s="1282"/>
      <c r="I18" s="1283"/>
      <c r="J18" s="1284"/>
      <c r="K18" s="1285" t="s">
        <v>93</v>
      </c>
      <c r="L18" s="1285"/>
      <c r="M18" s="1285"/>
      <c r="N18" s="1285"/>
      <c r="O18" s="1285"/>
      <c r="P18" s="1285"/>
      <c r="Q18" s="1285"/>
      <c r="R18" s="1285"/>
      <c r="S18" s="1285"/>
      <c r="T18" s="1285"/>
      <c r="U18" s="1285"/>
      <c r="V18" s="1285"/>
      <c r="W18" s="1292"/>
      <c r="X18" s="1293"/>
      <c r="Y18" s="1293"/>
      <c r="Z18" s="1293"/>
      <c r="AA18" s="1293"/>
      <c r="AB18" s="1293"/>
      <c r="AC18" s="1293"/>
      <c r="AD18" s="1293"/>
      <c r="AE18" s="1293"/>
      <c r="AF18" s="1293"/>
      <c r="AG18" s="1293"/>
      <c r="AH18" s="1294"/>
    </row>
    <row r="19" spans="1:34" ht="16.350000000000001" customHeight="1" x14ac:dyDescent="0.2">
      <c r="A19" s="416" t="s">
        <v>580</v>
      </c>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8"/>
    </row>
    <row r="20" spans="1:34" ht="21.3" customHeight="1" x14ac:dyDescent="0.2">
      <c r="A20" s="1271" t="s">
        <v>385</v>
      </c>
      <c r="B20" s="1259"/>
      <c r="C20" s="1259"/>
      <c r="D20" s="1259"/>
      <c r="E20" s="1259"/>
      <c r="F20" s="1259"/>
      <c r="G20" s="1272"/>
      <c r="H20" s="1276" t="s">
        <v>352</v>
      </c>
      <c r="I20" s="1259"/>
      <c r="J20" s="1259"/>
      <c r="K20" s="1259"/>
      <c r="L20" s="1259"/>
      <c r="M20" s="1272"/>
      <c r="N20" s="419"/>
      <c r="O20" s="419"/>
      <c r="P20" s="419"/>
      <c r="Q20" s="419"/>
      <c r="R20" s="1259"/>
      <c r="S20" s="1259"/>
      <c r="T20" s="1259"/>
      <c r="U20" s="1259"/>
      <c r="V20" s="1259"/>
      <c r="W20" s="1259"/>
      <c r="X20" s="1259"/>
      <c r="Y20" s="1259"/>
      <c r="Z20" s="1259"/>
      <c r="AA20" s="1259"/>
      <c r="AB20" s="1259"/>
      <c r="AC20" s="1259"/>
      <c r="AD20" s="1259"/>
      <c r="AE20" s="1259"/>
      <c r="AF20" s="1259"/>
      <c r="AG20" s="1259"/>
      <c r="AH20" s="1260"/>
    </row>
    <row r="21" spans="1:34" s="421" customFormat="1" ht="16.350000000000001" customHeight="1" x14ac:dyDescent="0.2">
      <c r="A21" s="1273"/>
      <c r="B21" s="1274"/>
      <c r="C21" s="1274"/>
      <c r="D21" s="1274"/>
      <c r="E21" s="1274"/>
      <c r="F21" s="1274"/>
      <c r="G21" s="1275"/>
      <c r="H21" s="1307" t="s">
        <v>581</v>
      </c>
      <c r="I21" s="1308"/>
      <c r="J21" s="1309"/>
      <c r="K21" s="1307" t="s">
        <v>582</v>
      </c>
      <c r="L21" s="1308"/>
      <c r="M21" s="1309"/>
      <c r="N21" s="420"/>
      <c r="O21" s="420"/>
      <c r="P21" s="420"/>
      <c r="Q21" s="420"/>
      <c r="R21" s="1305"/>
      <c r="S21" s="1305"/>
      <c r="T21" s="1305"/>
      <c r="U21" s="1305"/>
      <c r="V21" s="1305"/>
      <c r="W21" s="1305"/>
      <c r="X21" s="1305"/>
      <c r="Y21" s="1305"/>
      <c r="Z21" s="1305"/>
      <c r="AA21" s="1305"/>
      <c r="AB21" s="1305"/>
      <c r="AC21" s="1305"/>
      <c r="AD21" s="1305"/>
      <c r="AE21" s="1305"/>
      <c r="AF21" s="1305"/>
      <c r="AG21" s="1305"/>
      <c r="AH21" s="1306"/>
    </row>
    <row r="22" spans="1:34" s="421" customFormat="1" ht="16.350000000000001" customHeight="1" x14ac:dyDescent="0.2">
      <c r="A22" s="1311" t="s">
        <v>386</v>
      </c>
      <c r="B22" s="1308"/>
      <c r="C22" s="1308"/>
      <c r="D22" s="1308"/>
      <c r="E22" s="1308"/>
      <c r="F22" s="1308"/>
      <c r="G22" s="1309"/>
      <c r="H22" s="1307"/>
      <c r="I22" s="1308"/>
      <c r="J22" s="1309"/>
      <c r="K22" s="1307"/>
      <c r="L22" s="1308"/>
      <c r="M22" s="1309"/>
      <c r="N22" s="420"/>
      <c r="O22" s="420"/>
      <c r="P22" s="420"/>
      <c r="Q22" s="420"/>
      <c r="R22" s="1305"/>
      <c r="S22" s="1305"/>
      <c r="T22" s="1305"/>
      <c r="U22" s="1305"/>
      <c r="V22" s="1305"/>
      <c r="W22" s="1305"/>
      <c r="X22" s="1305"/>
      <c r="Y22" s="1305"/>
      <c r="Z22" s="1305"/>
      <c r="AA22" s="1305"/>
      <c r="AB22" s="1305"/>
      <c r="AC22" s="1305"/>
      <c r="AD22" s="1305"/>
      <c r="AE22" s="1305"/>
      <c r="AF22" s="1305"/>
      <c r="AG22" s="1305"/>
      <c r="AH22" s="1306"/>
    </row>
    <row r="23" spans="1:34" s="421" customFormat="1" ht="16.350000000000001" customHeight="1" x14ac:dyDescent="0.2">
      <c r="A23" s="1271" t="s">
        <v>387</v>
      </c>
      <c r="B23" s="1259"/>
      <c r="C23" s="1259"/>
      <c r="D23" s="1259"/>
      <c r="E23" s="1259"/>
      <c r="F23" s="1259"/>
      <c r="G23" s="1272"/>
      <c r="H23" s="1307"/>
      <c r="I23" s="1308"/>
      <c r="J23" s="1309"/>
      <c r="K23" s="1307"/>
      <c r="L23" s="1308"/>
      <c r="M23" s="1309"/>
      <c r="N23" s="420"/>
      <c r="O23" s="420"/>
      <c r="P23" s="420"/>
      <c r="Q23" s="420"/>
      <c r="R23" s="1305"/>
      <c r="S23" s="1305"/>
      <c r="T23" s="1305"/>
      <c r="U23" s="1305"/>
      <c r="V23" s="1305"/>
      <c r="W23" s="1305"/>
      <c r="X23" s="1305"/>
      <c r="Y23" s="1305"/>
      <c r="Z23" s="1305"/>
      <c r="AA23" s="1305"/>
      <c r="AB23" s="1305"/>
      <c r="AC23" s="1305"/>
      <c r="AD23" s="1305"/>
      <c r="AE23" s="1305"/>
      <c r="AF23" s="1305"/>
      <c r="AG23" s="1305"/>
      <c r="AH23" s="1306"/>
    </row>
    <row r="24" spans="1:34" s="422" customFormat="1" ht="14.25" customHeight="1" x14ac:dyDescent="0.2">
      <c r="A24" s="1312" t="s">
        <v>583</v>
      </c>
      <c r="B24" s="1313"/>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4"/>
    </row>
    <row r="25" spans="1:34" s="421" customFormat="1" ht="15" customHeight="1" thickBot="1" x14ac:dyDescent="0.25">
      <c r="A25" s="1051" t="s">
        <v>584</v>
      </c>
      <c r="B25" s="1052"/>
      <c r="C25" s="1052"/>
      <c r="D25" s="1052"/>
      <c r="E25" s="1052"/>
      <c r="F25" s="1052"/>
      <c r="G25" s="1052"/>
      <c r="H25" s="1052"/>
      <c r="I25" s="1052"/>
      <c r="J25" s="1052"/>
      <c r="K25" s="1052"/>
      <c r="L25" s="1052"/>
      <c r="M25" s="1027"/>
      <c r="N25" s="1052"/>
      <c r="O25" s="1052"/>
      <c r="P25" s="1052"/>
      <c r="Q25" s="423" t="s">
        <v>94</v>
      </c>
      <c r="R25" s="424"/>
      <c r="S25" s="1027" t="s">
        <v>585</v>
      </c>
      <c r="T25" s="1052"/>
      <c r="U25" s="1052"/>
      <c r="V25" s="1052"/>
      <c r="W25" s="1052"/>
      <c r="X25" s="1052"/>
      <c r="Y25" s="1052"/>
      <c r="Z25" s="1052"/>
      <c r="AA25" s="1052"/>
      <c r="AB25" s="1052"/>
      <c r="AC25" s="1027"/>
      <c r="AD25" s="1052"/>
      <c r="AE25" s="1052"/>
      <c r="AF25" s="1052"/>
      <c r="AG25" s="423" t="s">
        <v>586</v>
      </c>
      <c r="AH25" s="425"/>
    </row>
    <row r="26" spans="1:34" s="422" customFormat="1" ht="14.25" customHeight="1" x14ac:dyDescent="0.2">
      <c r="A26" s="1315" t="s">
        <v>587</v>
      </c>
      <c r="B26" s="1319" t="s">
        <v>580</v>
      </c>
      <c r="C26" s="1319"/>
      <c r="D26" s="1319"/>
      <c r="E26" s="1319"/>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20"/>
    </row>
    <row r="27" spans="1:34" s="422" customFormat="1" ht="21.3" customHeight="1" x14ac:dyDescent="0.2">
      <c r="A27" s="1316"/>
      <c r="B27" s="1271" t="s">
        <v>385</v>
      </c>
      <c r="C27" s="1259"/>
      <c r="D27" s="1259"/>
      <c r="E27" s="1259"/>
      <c r="F27" s="1259"/>
      <c r="G27" s="1259"/>
      <c r="H27" s="1259"/>
      <c r="I27" s="1259"/>
      <c r="J27" s="1259"/>
      <c r="K27" s="1259"/>
      <c r="L27" s="1259"/>
      <c r="M27" s="1259"/>
      <c r="N27" s="1272"/>
      <c r="O27" s="1307" t="s">
        <v>391</v>
      </c>
      <c r="P27" s="1308"/>
      <c r="Q27" s="1308"/>
      <c r="R27" s="1309"/>
      <c r="S27" s="1307" t="s">
        <v>392</v>
      </c>
      <c r="T27" s="1308"/>
      <c r="U27" s="1308"/>
      <c r="V27" s="1309"/>
      <c r="W27" s="1307" t="s">
        <v>393</v>
      </c>
      <c r="X27" s="1308"/>
      <c r="Y27" s="1308"/>
      <c r="Z27" s="1309"/>
      <c r="AA27" s="1307" t="s">
        <v>588</v>
      </c>
      <c r="AB27" s="1308"/>
      <c r="AC27" s="1308"/>
      <c r="AD27" s="1309"/>
      <c r="AE27" s="1307" t="s">
        <v>589</v>
      </c>
      <c r="AF27" s="1308"/>
      <c r="AG27" s="1308"/>
      <c r="AH27" s="1310"/>
    </row>
    <row r="28" spans="1:34" s="422" customFormat="1" ht="16.350000000000001" customHeight="1" x14ac:dyDescent="0.2">
      <c r="A28" s="1316"/>
      <c r="B28" s="1273"/>
      <c r="C28" s="1274"/>
      <c r="D28" s="1274"/>
      <c r="E28" s="1274"/>
      <c r="F28" s="1274"/>
      <c r="G28" s="1274"/>
      <c r="H28" s="1274"/>
      <c r="I28" s="1274"/>
      <c r="J28" s="1274"/>
      <c r="K28" s="1274"/>
      <c r="L28" s="1274"/>
      <c r="M28" s="1274"/>
      <c r="N28" s="1275"/>
      <c r="O28" s="1239" t="s">
        <v>581</v>
      </c>
      <c r="P28" s="1239"/>
      <c r="Q28" s="1307" t="s">
        <v>582</v>
      </c>
      <c r="R28" s="1309"/>
      <c r="S28" s="1239" t="s">
        <v>581</v>
      </c>
      <c r="T28" s="1239"/>
      <c r="U28" s="1307" t="s">
        <v>582</v>
      </c>
      <c r="V28" s="1309"/>
      <c r="W28" s="1239" t="s">
        <v>581</v>
      </c>
      <c r="X28" s="1239"/>
      <c r="Y28" s="1307" t="s">
        <v>582</v>
      </c>
      <c r="Z28" s="1309"/>
      <c r="AA28" s="1239" t="s">
        <v>581</v>
      </c>
      <c r="AB28" s="1239"/>
      <c r="AC28" s="1307" t="s">
        <v>582</v>
      </c>
      <c r="AD28" s="1309"/>
      <c r="AE28" s="1239" t="s">
        <v>581</v>
      </c>
      <c r="AF28" s="1239"/>
      <c r="AG28" s="1307" t="s">
        <v>582</v>
      </c>
      <c r="AH28" s="1310"/>
    </row>
    <row r="29" spans="1:34" s="422" customFormat="1" ht="16.350000000000001" customHeight="1" x14ac:dyDescent="0.2">
      <c r="A29" s="1316"/>
      <c r="B29" s="1311" t="s">
        <v>386</v>
      </c>
      <c r="C29" s="1308"/>
      <c r="D29" s="1308"/>
      <c r="E29" s="1308"/>
      <c r="F29" s="1308"/>
      <c r="G29" s="1308"/>
      <c r="H29" s="1308"/>
      <c r="I29" s="1308"/>
      <c r="J29" s="1308"/>
      <c r="K29" s="1308"/>
      <c r="L29" s="1308"/>
      <c r="M29" s="1308"/>
      <c r="N29" s="1309"/>
      <c r="O29" s="1307"/>
      <c r="P29" s="1309"/>
      <c r="Q29" s="1307"/>
      <c r="R29" s="1309"/>
      <c r="S29" s="1307"/>
      <c r="T29" s="1309"/>
      <c r="U29" s="1307"/>
      <c r="V29" s="1309"/>
      <c r="W29" s="1307"/>
      <c r="X29" s="1309"/>
      <c r="Y29" s="1307"/>
      <c r="Z29" s="1309"/>
      <c r="AA29" s="1307"/>
      <c r="AB29" s="1309"/>
      <c r="AC29" s="1307"/>
      <c r="AD29" s="1309"/>
      <c r="AE29" s="1307"/>
      <c r="AF29" s="1309"/>
      <c r="AG29" s="1307"/>
      <c r="AH29" s="1310"/>
    </row>
    <row r="30" spans="1:34" s="422" customFormat="1" ht="16.350000000000001" customHeight="1" x14ac:dyDescent="0.2">
      <c r="A30" s="1316"/>
      <c r="B30" s="1311" t="s">
        <v>387</v>
      </c>
      <c r="C30" s="1308"/>
      <c r="D30" s="1308"/>
      <c r="E30" s="1308"/>
      <c r="F30" s="1308"/>
      <c r="G30" s="1308"/>
      <c r="H30" s="1308"/>
      <c r="I30" s="1308"/>
      <c r="J30" s="1308"/>
      <c r="K30" s="1308"/>
      <c r="L30" s="1308"/>
      <c r="M30" s="1308"/>
      <c r="N30" s="1309"/>
      <c r="O30" s="1307"/>
      <c r="P30" s="1309"/>
      <c r="Q30" s="1307"/>
      <c r="R30" s="1309"/>
      <c r="S30" s="1307"/>
      <c r="T30" s="1309"/>
      <c r="U30" s="1307"/>
      <c r="V30" s="1309"/>
      <c r="W30" s="1307"/>
      <c r="X30" s="1309"/>
      <c r="Y30" s="1307"/>
      <c r="Z30" s="1309"/>
      <c r="AA30" s="1307"/>
      <c r="AB30" s="1309"/>
      <c r="AC30" s="1307"/>
      <c r="AD30" s="1309"/>
      <c r="AE30" s="1307"/>
      <c r="AF30" s="1309"/>
      <c r="AG30" s="1307"/>
      <c r="AH30" s="1310"/>
    </row>
    <row r="31" spans="1:34" s="422" customFormat="1" ht="14.25" customHeight="1" x14ac:dyDescent="0.2">
      <c r="A31" s="1316"/>
      <c r="B31" s="1313" t="s">
        <v>583</v>
      </c>
      <c r="C31" s="1313"/>
      <c r="D31" s="1313"/>
      <c r="E31" s="1313"/>
      <c r="F31" s="1313"/>
      <c r="G31" s="1313"/>
      <c r="H31" s="1313"/>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4"/>
    </row>
    <row r="32" spans="1:34" s="422" customFormat="1" ht="16.350000000000001" customHeight="1" x14ac:dyDescent="0.2">
      <c r="A32" s="1317"/>
      <c r="B32" s="1332" t="s">
        <v>590</v>
      </c>
      <c r="C32" s="1333"/>
      <c r="D32" s="1333"/>
      <c r="E32" s="1333"/>
      <c r="F32" s="1333"/>
      <c r="G32" s="1333"/>
      <c r="H32" s="1333"/>
      <c r="I32" s="1333"/>
      <c r="J32" s="1334"/>
      <c r="K32" s="1321" t="s">
        <v>591</v>
      </c>
      <c r="L32" s="1321"/>
      <c r="M32" s="1321"/>
      <c r="N32" s="1321" t="s">
        <v>592</v>
      </c>
      <c r="O32" s="1321"/>
      <c r="P32" s="1321"/>
      <c r="Q32" s="1321" t="s">
        <v>593</v>
      </c>
      <c r="R32" s="1321"/>
      <c r="S32" s="1321"/>
      <c r="T32" s="1321" t="s">
        <v>594</v>
      </c>
      <c r="U32" s="1321"/>
      <c r="V32" s="1321"/>
      <c r="W32" s="1321" t="s">
        <v>595</v>
      </c>
      <c r="X32" s="1321"/>
      <c r="Y32" s="1321"/>
      <c r="Z32" s="1321" t="s">
        <v>596</v>
      </c>
      <c r="AA32" s="1321"/>
      <c r="AB32" s="1321"/>
      <c r="AC32" s="1321" t="s">
        <v>597</v>
      </c>
      <c r="AD32" s="1321"/>
      <c r="AE32" s="1321"/>
      <c r="AF32" s="1321" t="s">
        <v>598</v>
      </c>
      <c r="AG32" s="1321"/>
      <c r="AH32" s="1322"/>
    </row>
    <row r="33" spans="1:34" s="422" customFormat="1" ht="15.6" customHeight="1" x14ac:dyDescent="0.2">
      <c r="A33" s="1317"/>
      <c r="B33" s="1335"/>
      <c r="C33" s="1336"/>
      <c r="D33" s="1336"/>
      <c r="E33" s="1336"/>
      <c r="F33" s="1336"/>
      <c r="G33" s="1336"/>
      <c r="H33" s="1336"/>
      <c r="I33" s="1336"/>
      <c r="J33" s="1337"/>
      <c r="K33" s="1321"/>
      <c r="L33" s="1321"/>
      <c r="M33" s="1321"/>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2"/>
    </row>
    <row r="34" spans="1:34" s="422" customFormat="1" ht="16.05" customHeight="1" x14ac:dyDescent="0.2">
      <c r="A34" s="1317"/>
      <c r="B34" s="1338"/>
      <c r="C34" s="1339"/>
      <c r="D34" s="1339"/>
      <c r="E34" s="1339"/>
      <c r="F34" s="1339"/>
      <c r="G34" s="1339"/>
      <c r="H34" s="1339"/>
      <c r="I34" s="1339"/>
      <c r="J34" s="1340"/>
      <c r="K34" s="1324" t="s">
        <v>599</v>
      </c>
      <c r="L34" s="1325"/>
      <c r="M34" s="1325"/>
      <c r="N34" s="1325"/>
      <c r="O34" s="1325"/>
      <c r="P34" s="1325"/>
      <c r="Q34" s="1325"/>
      <c r="R34" s="1325"/>
      <c r="S34" s="1326"/>
      <c r="T34" s="1327"/>
      <c r="U34" s="1328"/>
      <c r="V34" s="1328"/>
      <c r="W34" s="1328"/>
      <c r="X34" s="1328"/>
      <c r="Y34" s="1328"/>
      <c r="Z34" s="1328"/>
      <c r="AA34" s="1328"/>
      <c r="AB34" s="1328"/>
      <c r="AC34" s="1328"/>
      <c r="AD34" s="1328"/>
      <c r="AE34" s="1328"/>
      <c r="AF34" s="1328"/>
      <c r="AG34" s="1328"/>
      <c r="AH34" s="1329"/>
    </row>
    <row r="35" spans="1:34" s="422" customFormat="1" ht="16.05" customHeight="1" x14ac:dyDescent="0.2">
      <c r="A35" s="1317"/>
      <c r="B35" s="1050" t="s">
        <v>600</v>
      </c>
      <c r="C35" s="993"/>
      <c r="D35" s="982"/>
      <c r="E35" s="982"/>
      <c r="F35" s="982"/>
      <c r="G35" s="982"/>
      <c r="H35" s="982"/>
      <c r="I35" s="982"/>
      <c r="J35" s="982"/>
      <c r="K35" s="1330"/>
      <c r="L35" s="1323"/>
      <c r="M35" s="1323"/>
      <c r="N35" s="1323"/>
      <c r="O35" s="1323"/>
      <c r="P35" s="1118" t="s">
        <v>478</v>
      </c>
      <c r="Q35" s="1118"/>
      <c r="R35" s="1331"/>
      <c r="S35" s="1331"/>
      <c r="T35" s="1331"/>
      <c r="U35" s="1331"/>
      <c r="V35" s="1118" t="s">
        <v>364</v>
      </c>
      <c r="W35" s="1118"/>
      <c r="X35" s="1323"/>
      <c r="Y35" s="1323"/>
      <c r="Z35" s="1323"/>
      <c r="AA35" s="1323"/>
      <c r="AB35" s="1118" t="s">
        <v>478</v>
      </c>
      <c r="AC35" s="1118"/>
      <c r="AD35" s="1331"/>
      <c r="AE35" s="1331"/>
      <c r="AF35" s="1331"/>
      <c r="AG35" s="1331"/>
      <c r="AH35" s="1341"/>
    </row>
    <row r="36" spans="1:34" s="422" customFormat="1" ht="16.05" customHeight="1" x14ac:dyDescent="0.2">
      <c r="A36" s="1317"/>
      <c r="B36" s="426"/>
      <c r="C36" s="427"/>
      <c r="D36" s="1347" t="s">
        <v>601</v>
      </c>
      <c r="E36" s="1347"/>
      <c r="F36" s="1348"/>
      <c r="G36" s="1067" t="s">
        <v>389</v>
      </c>
      <c r="H36" s="1068"/>
      <c r="I36" s="1068"/>
      <c r="J36" s="1069"/>
      <c r="K36" s="1330"/>
      <c r="L36" s="1323"/>
      <c r="M36" s="1323"/>
      <c r="N36" s="1323"/>
      <c r="O36" s="1323"/>
      <c r="P36" s="1118" t="s">
        <v>478</v>
      </c>
      <c r="Q36" s="1118"/>
      <c r="R36" s="1331"/>
      <c r="S36" s="1331"/>
      <c r="T36" s="1331"/>
      <c r="U36" s="1331"/>
      <c r="V36" s="1118" t="s">
        <v>364</v>
      </c>
      <c r="W36" s="1118"/>
      <c r="X36" s="1323"/>
      <c r="Y36" s="1323"/>
      <c r="Z36" s="1323"/>
      <c r="AA36" s="1323"/>
      <c r="AB36" s="1118" t="s">
        <v>478</v>
      </c>
      <c r="AC36" s="1118"/>
      <c r="AD36" s="1331"/>
      <c r="AE36" s="1331"/>
      <c r="AF36" s="1331"/>
      <c r="AG36" s="1331"/>
      <c r="AH36" s="1341"/>
    </row>
    <row r="37" spans="1:34" s="422" customFormat="1" ht="16.05" customHeight="1" x14ac:dyDescent="0.2">
      <c r="A37" s="1317"/>
      <c r="B37" s="426"/>
      <c r="C37" s="427"/>
      <c r="D37" s="1349"/>
      <c r="E37" s="1349"/>
      <c r="F37" s="1350"/>
      <c r="G37" s="1067" t="s">
        <v>597</v>
      </c>
      <c r="H37" s="1068"/>
      <c r="I37" s="1068"/>
      <c r="J37" s="1069"/>
      <c r="K37" s="1330"/>
      <c r="L37" s="1323"/>
      <c r="M37" s="1323"/>
      <c r="N37" s="1323"/>
      <c r="O37" s="1323"/>
      <c r="P37" s="1118" t="s">
        <v>478</v>
      </c>
      <c r="Q37" s="1118"/>
      <c r="R37" s="1331"/>
      <c r="S37" s="1331"/>
      <c r="T37" s="1331"/>
      <c r="U37" s="1331"/>
      <c r="V37" s="1118" t="s">
        <v>364</v>
      </c>
      <c r="W37" s="1118"/>
      <c r="X37" s="1323"/>
      <c r="Y37" s="1323"/>
      <c r="Z37" s="1323"/>
      <c r="AA37" s="1323"/>
      <c r="AB37" s="1118" t="s">
        <v>478</v>
      </c>
      <c r="AC37" s="1118"/>
      <c r="AD37" s="1331"/>
      <c r="AE37" s="1331"/>
      <c r="AF37" s="1331"/>
      <c r="AG37" s="1331"/>
      <c r="AH37" s="1341"/>
    </row>
    <row r="38" spans="1:34" s="422" customFormat="1" ht="16.05" customHeight="1" x14ac:dyDescent="0.2">
      <c r="A38" s="1317"/>
      <c r="B38" s="428"/>
      <c r="C38" s="429"/>
      <c r="D38" s="1351"/>
      <c r="E38" s="1351"/>
      <c r="F38" s="1352"/>
      <c r="G38" s="1067" t="s">
        <v>602</v>
      </c>
      <c r="H38" s="1068"/>
      <c r="I38" s="1068"/>
      <c r="J38" s="1069"/>
      <c r="K38" s="1330"/>
      <c r="L38" s="1323"/>
      <c r="M38" s="1323"/>
      <c r="N38" s="1323"/>
      <c r="O38" s="1323"/>
      <c r="P38" s="1118" t="s">
        <v>478</v>
      </c>
      <c r="Q38" s="1118"/>
      <c r="R38" s="1331"/>
      <c r="S38" s="1331"/>
      <c r="T38" s="1331"/>
      <c r="U38" s="1331"/>
      <c r="V38" s="1118" t="s">
        <v>364</v>
      </c>
      <c r="W38" s="1118"/>
      <c r="X38" s="1323"/>
      <c r="Y38" s="1323"/>
      <c r="Z38" s="1323"/>
      <c r="AA38" s="1323"/>
      <c r="AB38" s="1118" t="s">
        <v>478</v>
      </c>
      <c r="AC38" s="1118"/>
      <c r="AD38" s="1331"/>
      <c r="AE38" s="1331"/>
      <c r="AF38" s="1331"/>
      <c r="AG38" s="1331"/>
      <c r="AH38" s="1341"/>
    </row>
    <row r="39" spans="1:34" s="422" customFormat="1" ht="16.350000000000001" customHeight="1" x14ac:dyDescent="0.2">
      <c r="A39" s="1317"/>
      <c r="B39" s="981" t="s">
        <v>603</v>
      </c>
      <c r="C39" s="982"/>
      <c r="D39" s="982"/>
      <c r="E39" s="982"/>
      <c r="F39" s="982"/>
      <c r="G39" s="982"/>
      <c r="H39" s="982"/>
      <c r="I39" s="982"/>
      <c r="J39" s="982"/>
      <c r="K39" s="1330"/>
      <c r="L39" s="1323"/>
      <c r="M39" s="1323"/>
      <c r="N39" s="1323"/>
      <c r="O39" s="1323"/>
      <c r="P39" s="1118" t="s">
        <v>478</v>
      </c>
      <c r="Q39" s="1118"/>
      <c r="R39" s="1331"/>
      <c r="S39" s="1331"/>
      <c r="T39" s="1331"/>
      <c r="U39" s="1331"/>
      <c r="V39" s="1118" t="s">
        <v>364</v>
      </c>
      <c r="W39" s="1118"/>
      <c r="X39" s="1323"/>
      <c r="Y39" s="1323"/>
      <c r="Z39" s="1323"/>
      <c r="AA39" s="1323"/>
      <c r="AB39" s="1118" t="s">
        <v>478</v>
      </c>
      <c r="AC39" s="1118"/>
      <c r="AD39" s="1331"/>
      <c r="AE39" s="1331"/>
      <c r="AF39" s="1331"/>
      <c r="AG39" s="1331"/>
      <c r="AH39" s="1341"/>
    </row>
    <row r="40" spans="1:34" s="422" customFormat="1" ht="16.350000000000001" customHeight="1" thickBot="1" x14ac:dyDescent="0.25">
      <c r="A40" s="1318"/>
      <c r="B40" s="1342" t="s">
        <v>604</v>
      </c>
      <c r="C40" s="1098"/>
      <c r="D40" s="1098"/>
      <c r="E40" s="1098"/>
      <c r="F40" s="1098"/>
      <c r="G40" s="1098"/>
      <c r="H40" s="1098"/>
      <c r="I40" s="1098"/>
      <c r="J40" s="1098"/>
      <c r="K40" s="1343"/>
      <c r="L40" s="1344"/>
      <c r="M40" s="1344"/>
      <c r="N40" s="1344"/>
      <c r="O40" s="1344"/>
      <c r="P40" s="1344"/>
      <c r="Q40" s="1344"/>
      <c r="R40" s="1344"/>
      <c r="S40" s="1344"/>
      <c r="T40" s="1345" t="s">
        <v>605</v>
      </c>
      <c r="U40" s="1345"/>
      <c r="V40" s="1345"/>
      <c r="W40" s="1052"/>
      <c r="X40" s="1052"/>
      <c r="Y40" s="1052"/>
      <c r="Z40" s="1052"/>
      <c r="AA40" s="1052"/>
      <c r="AB40" s="1052"/>
      <c r="AC40" s="1052"/>
      <c r="AD40" s="1052"/>
      <c r="AE40" s="1052"/>
      <c r="AF40" s="1052"/>
      <c r="AG40" s="1052"/>
      <c r="AH40" s="1346"/>
    </row>
    <row r="41" spans="1:34" s="422" customFormat="1" ht="14.25" customHeight="1" x14ac:dyDescent="0.2">
      <c r="A41" s="1315" t="s">
        <v>606</v>
      </c>
      <c r="B41" s="1319" t="s">
        <v>580</v>
      </c>
      <c r="C41" s="1319"/>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20"/>
    </row>
    <row r="42" spans="1:34" s="422" customFormat="1" ht="21.3" customHeight="1" x14ac:dyDescent="0.2">
      <c r="A42" s="1316"/>
      <c r="B42" s="1271" t="s">
        <v>385</v>
      </c>
      <c r="C42" s="1259"/>
      <c r="D42" s="1259"/>
      <c r="E42" s="1259"/>
      <c r="F42" s="1259"/>
      <c r="G42" s="1259"/>
      <c r="H42" s="1259"/>
      <c r="I42" s="1259"/>
      <c r="J42" s="1259"/>
      <c r="K42" s="1259"/>
      <c r="L42" s="1259"/>
      <c r="M42" s="1259"/>
      <c r="N42" s="1272"/>
      <c r="O42" s="1307" t="s">
        <v>391</v>
      </c>
      <c r="P42" s="1308"/>
      <c r="Q42" s="1308"/>
      <c r="R42" s="1309"/>
      <c r="S42" s="1307" t="s">
        <v>392</v>
      </c>
      <c r="T42" s="1308"/>
      <c r="U42" s="1308"/>
      <c r="V42" s="1309"/>
      <c r="W42" s="1307" t="s">
        <v>393</v>
      </c>
      <c r="X42" s="1308"/>
      <c r="Y42" s="1308"/>
      <c r="Z42" s="1309"/>
      <c r="AA42" s="1307" t="s">
        <v>588</v>
      </c>
      <c r="AB42" s="1308"/>
      <c r="AC42" s="1308"/>
      <c r="AD42" s="1309"/>
      <c r="AE42" s="1307" t="s">
        <v>589</v>
      </c>
      <c r="AF42" s="1308"/>
      <c r="AG42" s="1308"/>
      <c r="AH42" s="1310"/>
    </row>
    <row r="43" spans="1:34" s="422" customFormat="1" ht="16.350000000000001" customHeight="1" x14ac:dyDescent="0.2">
      <c r="A43" s="1316"/>
      <c r="B43" s="1273"/>
      <c r="C43" s="1274"/>
      <c r="D43" s="1274"/>
      <c r="E43" s="1274"/>
      <c r="F43" s="1274"/>
      <c r="G43" s="1274"/>
      <c r="H43" s="1274"/>
      <c r="I43" s="1274"/>
      <c r="J43" s="1274"/>
      <c r="K43" s="1274"/>
      <c r="L43" s="1274"/>
      <c r="M43" s="1274"/>
      <c r="N43" s="1275"/>
      <c r="O43" s="1239" t="s">
        <v>581</v>
      </c>
      <c r="P43" s="1239"/>
      <c r="Q43" s="1307" t="s">
        <v>582</v>
      </c>
      <c r="R43" s="1309"/>
      <c r="S43" s="1239" t="s">
        <v>581</v>
      </c>
      <c r="T43" s="1239"/>
      <c r="U43" s="1307" t="s">
        <v>582</v>
      </c>
      <c r="V43" s="1309"/>
      <c r="W43" s="1239" t="s">
        <v>581</v>
      </c>
      <c r="X43" s="1239"/>
      <c r="Y43" s="1307" t="s">
        <v>582</v>
      </c>
      <c r="Z43" s="1309"/>
      <c r="AA43" s="1239" t="s">
        <v>581</v>
      </c>
      <c r="AB43" s="1239"/>
      <c r="AC43" s="1307" t="s">
        <v>582</v>
      </c>
      <c r="AD43" s="1309"/>
      <c r="AE43" s="1239" t="s">
        <v>581</v>
      </c>
      <c r="AF43" s="1239"/>
      <c r="AG43" s="1307" t="s">
        <v>582</v>
      </c>
      <c r="AH43" s="1310"/>
    </row>
    <row r="44" spans="1:34" s="422" customFormat="1" ht="16.350000000000001" customHeight="1" x14ac:dyDescent="0.2">
      <c r="A44" s="1316"/>
      <c r="B44" s="1311" t="s">
        <v>386</v>
      </c>
      <c r="C44" s="1308"/>
      <c r="D44" s="1308"/>
      <c r="E44" s="1308"/>
      <c r="F44" s="1308"/>
      <c r="G44" s="1308"/>
      <c r="H44" s="1308"/>
      <c r="I44" s="1308"/>
      <c r="J44" s="1308"/>
      <c r="K44" s="1308"/>
      <c r="L44" s="1308"/>
      <c r="M44" s="1308"/>
      <c r="N44" s="1309"/>
      <c r="O44" s="1307"/>
      <c r="P44" s="1309"/>
      <c r="Q44" s="1307"/>
      <c r="R44" s="1309"/>
      <c r="S44" s="1307"/>
      <c r="T44" s="1309"/>
      <c r="U44" s="1307"/>
      <c r="V44" s="1309"/>
      <c r="W44" s="1307"/>
      <c r="X44" s="1309"/>
      <c r="Y44" s="1307"/>
      <c r="Z44" s="1309"/>
      <c r="AA44" s="1307"/>
      <c r="AB44" s="1309"/>
      <c r="AC44" s="1307"/>
      <c r="AD44" s="1309"/>
      <c r="AE44" s="1307"/>
      <c r="AF44" s="1309"/>
      <c r="AG44" s="1307"/>
      <c r="AH44" s="1310"/>
    </row>
    <row r="45" spans="1:34" s="422" customFormat="1" ht="16.350000000000001" customHeight="1" x14ac:dyDescent="0.2">
      <c r="A45" s="1316"/>
      <c r="B45" s="1311" t="s">
        <v>387</v>
      </c>
      <c r="C45" s="1308"/>
      <c r="D45" s="1308"/>
      <c r="E45" s="1308"/>
      <c r="F45" s="1308"/>
      <c r="G45" s="1308"/>
      <c r="H45" s="1308"/>
      <c r="I45" s="1308"/>
      <c r="J45" s="1308"/>
      <c r="K45" s="1308"/>
      <c r="L45" s="1308"/>
      <c r="M45" s="1308"/>
      <c r="N45" s="1309"/>
      <c r="O45" s="1307"/>
      <c r="P45" s="1309"/>
      <c r="Q45" s="1307"/>
      <c r="R45" s="1309"/>
      <c r="S45" s="1307"/>
      <c r="T45" s="1309"/>
      <c r="U45" s="1307"/>
      <c r="V45" s="1309"/>
      <c r="W45" s="1307"/>
      <c r="X45" s="1309"/>
      <c r="Y45" s="1307"/>
      <c r="Z45" s="1309"/>
      <c r="AA45" s="1307"/>
      <c r="AB45" s="1309"/>
      <c r="AC45" s="1307"/>
      <c r="AD45" s="1309"/>
      <c r="AE45" s="1307"/>
      <c r="AF45" s="1309"/>
      <c r="AG45" s="1307"/>
      <c r="AH45" s="1310"/>
    </row>
    <row r="46" spans="1:34" s="422" customFormat="1" ht="14.25" customHeight="1" x14ac:dyDescent="0.2">
      <c r="A46" s="1316"/>
      <c r="B46" s="1313" t="s">
        <v>583</v>
      </c>
      <c r="C46" s="1313"/>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4"/>
    </row>
    <row r="47" spans="1:34" s="422" customFormat="1" ht="16.350000000000001" customHeight="1" x14ac:dyDescent="0.2">
      <c r="A47" s="1317"/>
      <c r="B47" s="1332" t="s">
        <v>590</v>
      </c>
      <c r="C47" s="1333"/>
      <c r="D47" s="1333"/>
      <c r="E47" s="1333"/>
      <c r="F47" s="1333"/>
      <c r="G47" s="1333"/>
      <c r="H47" s="1333"/>
      <c r="I47" s="1333"/>
      <c r="J47" s="1334"/>
      <c r="K47" s="1321" t="s">
        <v>591</v>
      </c>
      <c r="L47" s="1321"/>
      <c r="M47" s="1321"/>
      <c r="N47" s="1321" t="s">
        <v>592</v>
      </c>
      <c r="O47" s="1321"/>
      <c r="P47" s="1321"/>
      <c r="Q47" s="1321" t="s">
        <v>593</v>
      </c>
      <c r="R47" s="1321"/>
      <c r="S47" s="1321"/>
      <c r="T47" s="1321" t="s">
        <v>594</v>
      </c>
      <c r="U47" s="1321"/>
      <c r="V47" s="1321"/>
      <c r="W47" s="1321" t="s">
        <v>595</v>
      </c>
      <c r="X47" s="1321"/>
      <c r="Y47" s="1321"/>
      <c r="Z47" s="1321" t="s">
        <v>596</v>
      </c>
      <c r="AA47" s="1321"/>
      <c r="AB47" s="1321"/>
      <c r="AC47" s="1321" t="s">
        <v>597</v>
      </c>
      <c r="AD47" s="1321"/>
      <c r="AE47" s="1321"/>
      <c r="AF47" s="1321" t="s">
        <v>598</v>
      </c>
      <c r="AG47" s="1321"/>
      <c r="AH47" s="1322"/>
    </row>
    <row r="48" spans="1:34" s="422" customFormat="1" ht="15.6" customHeight="1" x14ac:dyDescent="0.2">
      <c r="A48" s="1317"/>
      <c r="B48" s="1335"/>
      <c r="C48" s="1336"/>
      <c r="D48" s="1336"/>
      <c r="E48" s="1336"/>
      <c r="F48" s="1336"/>
      <c r="G48" s="1336"/>
      <c r="H48" s="1336"/>
      <c r="I48" s="1336"/>
      <c r="J48" s="1337"/>
      <c r="K48" s="1321"/>
      <c r="L48" s="1321"/>
      <c r="M48" s="1321"/>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2"/>
    </row>
    <row r="49" spans="1:34" s="422" customFormat="1" ht="16.05" customHeight="1" x14ac:dyDescent="0.2">
      <c r="A49" s="1317"/>
      <c r="B49" s="1338"/>
      <c r="C49" s="1339"/>
      <c r="D49" s="1339"/>
      <c r="E49" s="1339"/>
      <c r="F49" s="1339"/>
      <c r="G49" s="1339"/>
      <c r="H49" s="1339"/>
      <c r="I49" s="1339"/>
      <c r="J49" s="1340"/>
      <c r="K49" s="1324" t="s">
        <v>599</v>
      </c>
      <c r="L49" s="1325"/>
      <c r="M49" s="1325"/>
      <c r="N49" s="1325"/>
      <c r="O49" s="1325"/>
      <c r="P49" s="1325"/>
      <c r="Q49" s="1325"/>
      <c r="R49" s="1325"/>
      <c r="S49" s="1326"/>
      <c r="T49" s="1327"/>
      <c r="U49" s="1328"/>
      <c r="V49" s="1328"/>
      <c r="W49" s="1328"/>
      <c r="X49" s="1328"/>
      <c r="Y49" s="1328"/>
      <c r="Z49" s="1328"/>
      <c r="AA49" s="1328"/>
      <c r="AB49" s="1328"/>
      <c r="AC49" s="1328"/>
      <c r="AD49" s="1328"/>
      <c r="AE49" s="1328"/>
      <c r="AF49" s="1328"/>
      <c r="AG49" s="1328"/>
      <c r="AH49" s="1329"/>
    </row>
    <row r="50" spans="1:34" s="422" customFormat="1" ht="16.05" customHeight="1" x14ac:dyDescent="0.2">
      <c r="A50" s="1317"/>
      <c r="B50" s="1050" t="s">
        <v>600</v>
      </c>
      <c r="C50" s="993"/>
      <c r="D50" s="982"/>
      <c r="E50" s="982"/>
      <c r="F50" s="982"/>
      <c r="G50" s="982"/>
      <c r="H50" s="982"/>
      <c r="I50" s="982"/>
      <c r="J50" s="982"/>
      <c r="K50" s="1330"/>
      <c r="L50" s="1323"/>
      <c r="M50" s="1323"/>
      <c r="N50" s="1323"/>
      <c r="O50" s="1323"/>
      <c r="P50" s="1118" t="s">
        <v>478</v>
      </c>
      <c r="Q50" s="1118"/>
      <c r="R50" s="1331"/>
      <c r="S50" s="1331"/>
      <c r="T50" s="1331"/>
      <c r="U50" s="1331"/>
      <c r="V50" s="1118" t="s">
        <v>364</v>
      </c>
      <c r="W50" s="1118"/>
      <c r="X50" s="1323"/>
      <c r="Y50" s="1323"/>
      <c r="Z50" s="1323"/>
      <c r="AA50" s="1323"/>
      <c r="AB50" s="1118" t="s">
        <v>478</v>
      </c>
      <c r="AC50" s="1118"/>
      <c r="AD50" s="1331"/>
      <c r="AE50" s="1331"/>
      <c r="AF50" s="1331"/>
      <c r="AG50" s="1331"/>
      <c r="AH50" s="1341"/>
    </row>
    <row r="51" spans="1:34" s="422" customFormat="1" ht="16.05" customHeight="1" x14ac:dyDescent="0.2">
      <c r="A51" s="1317"/>
      <c r="B51" s="426"/>
      <c r="C51" s="427"/>
      <c r="D51" s="1347" t="s">
        <v>601</v>
      </c>
      <c r="E51" s="1347"/>
      <c r="F51" s="1348"/>
      <c r="G51" s="1067" t="s">
        <v>389</v>
      </c>
      <c r="H51" s="1068"/>
      <c r="I51" s="1068"/>
      <c r="J51" s="1069"/>
      <c r="K51" s="1330"/>
      <c r="L51" s="1323"/>
      <c r="M51" s="1323"/>
      <c r="N51" s="1323"/>
      <c r="O51" s="1323"/>
      <c r="P51" s="1118" t="s">
        <v>478</v>
      </c>
      <c r="Q51" s="1118"/>
      <c r="R51" s="1331"/>
      <c r="S51" s="1331"/>
      <c r="T51" s="1331"/>
      <c r="U51" s="1331"/>
      <c r="V51" s="1118" t="s">
        <v>364</v>
      </c>
      <c r="W51" s="1118"/>
      <c r="X51" s="1323"/>
      <c r="Y51" s="1323"/>
      <c r="Z51" s="1323"/>
      <c r="AA51" s="1323"/>
      <c r="AB51" s="1118" t="s">
        <v>478</v>
      </c>
      <c r="AC51" s="1118"/>
      <c r="AD51" s="1331"/>
      <c r="AE51" s="1331"/>
      <c r="AF51" s="1331"/>
      <c r="AG51" s="1331"/>
      <c r="AH51" s="1341"/>
    </row>
    <row r="52" spans="1:34" s="422" customFormat="1" ht="16.05" customHeight="1" x14ac:dyDescent="0.2">
      <c r="A52" s="1317"/>
      <c r="B52" s="426"/>
      <c r="C52" s="427"/>
      <c r="D52" s="1349"/>
      <c r="E52" s="1349"/>
      <c r="F52" s="1350"/>
      <c r="G52" s="1067" t="s">
        <v>597</v>
      </c>
      <c r="H52" s="1068"/>
      <c r="I52" s="1068"/>
      <c r="J52" s="1069"/>
      <c r="K52" s="1330"/>
      <c r="L52" s="1323"/>
      <c r="M52" s="1323"/>
      <c r="N52" s="1323"/>
      <c r="O52" s="1323"/>
      <c r="P52" s="1118" t="s">
        <v>478</v>
      </c>
      <c r="Q52" s="1118"/>
      <c r="R52" s="1331"/>
      <c r="S52" s="1331"/>
      <c r="T52" s="1331"/>
      <c r="U52" s="1331"/>
      <c r="V52" s="1118" t="s">
        <v>364</v>
      </c>
      <c r="W52" s="1118"/>
      <c r="X52" s="1323"/>
      <c r="Y52" s="1323"/>
      <c r="Z52" s="1323"/>
      <c r="AA52" s="1323"/>
      <c r="AB52" s="1118" t="s">
        <v>478</v>
      </c>
      <c r="AC52" s="1118"/>
      <c r="AD52" s="1331"/>
      <c r="AE52" s="1331"/>
      <c r="AF52" s="1331"/>
      <c r="AG52" s="1331"/>
      <c r="AH52" s="1341"/>
    </row>
    <row r="53" spans="1:34" s="422" customFormat="1" ht="16.05" customHeight="1" x14ac:dyDescent="0.2">
      <c r="A53" s="1317"/>
      <c r="B53" s="428"/>
      <c r="C53" s="429"/>
      <c r="D53" s="1351"/>
      <c r="E53" s="1351"/>
      <c r="F53" s="1352"/>
      <c r="G53" s="1067" t="s">
        <v>602</v>
      </c>
      <c r="H53" s="1068"/>
      <c r="I53" s="1068"/>
      <c r="J53" s="1069"/>
      <c r="K53" s="1330"/>
      <c r="L53" s="1323"/>
      <c r="M53" s="1323"/>
      <c r="N53" s="1323"/>
      <c r="O53" s="1323"/>
      <c r="P53" s="1118" t="s">
        <v>478</v>
      </c>
      <c r="Q53" s="1118"/>
      <c r="R53" s="1331"/>
      <c r="S53" s="1331"/>
      <c r="T53" s="1331"/>
      <c r="U53" s="1331"/>
      <c r="V53" s="1118" t="s">
        <v>364</v>
      </c>
      <c r="W53" s="1118"/>
      <c r="X53" s="1323"/>
      <c r="Y53" s="1323"/>
      <c r="Z53" s="1323"/>
      <c r="AA53" s="1323"/>
      <c r="AB53" s="1118" t="s">
        <v>478</v>
      </c>
      <c r="AC53" s="1118"/>
      <c r="AD53" s="1331"/>
      <c r="AE53" s="1331"/>
      <c r="AF53" s="1331"/>
      <c r="AG53" s="1331"/>
      <c r="AH53" s="1341"/>
    </row>
    <row r="54" spans="1:34" s="422" customFormat="1" ht="16.350000000000001" customHeight="1" x14ac:dyDescent="0.2">
      <c r="A54" s="1317"/>
      <c r="B54" s="981" t="s">
        <v>603</v>
      </c>
      <c r="C54" s="982"/>
      <c r="D54" s="982"/>
      <c r="E54" s="982"/>
      <c r="F54" s="982"/>
      <c r="G54" s="982"/>
      <c r="H54" s="982"/>
      <c r="I54" s="982"/>
      <c r="J54" s="982"/>
      <c r="K54" s="1330"/>
      <c r="L54" s="1323"/>
      <c r="M54" s="1323"/>
      <c r="N54" s="1323"/>
      <c r="O54" s="1323"/>
      <c r="P54" s="1118" t="s">
        <v>478</v>
      </c>
      <c r="Q54" s="1118"/>
      <c r="R54" s="1331"/>
      <c r="S54" s="1331"/>
      <c r="T54" s="1331"/>
      <c r="U54" s="1331"/>
      <c r="V54" s="1118" t="s">
        <v>364</v>
      </c>
      <c r="W54" s="1118"/>
      <c r="X54" s="1323"/>
      <c r="Y54" s="1323"/>
      <c r="Z54" s="1323"/>
      <c r="AA54" s="1323"/>
      <c r="AB54" s="1118" t="s">
        <v>478</v>
      </c>
      <c r="AC54" s="1118"/>
      <c r="AD54" s="1331"/>
      <c r="AE54" s="1331"/>
      <c r="AF54" s="1331"/>
      <c r="AG54" s="1331"/>
      <c r="AH54" s="1341"/>
    </row>
    <row r="55" spans="1:34" s="422" customFormat="1" ht="16.350000000000001" customHeight="1" thickBot="1" x14ac:dyDescent="0.25">
      <c r="A55" s="1317"/>
      <c r="B55" s="1342" t="s">
        <v>604</v>
      </c>
      <c r="C55" s="1098"/>
      <c r="D55" s="1098"/>
      <c r="E55" s="1098"/>
      <c r="F55" s="1098"/>
      <c r="G55" s="1098"/>
      <c r="H55" s="1098"/>
      <c r="I55" s="1098"/>
      <c r="J55" s="1098"/>
      <c r="K55" s="1343"/>
      <c r="L55" s="1344"/>
      <c r="M55" s="1344"/>
      <c r="N55" s="1344"/>
      <c r="O55" s="1344"/>
      <c r="P55" s="1344"/>
      <c r="Q55" s="1344"/>
      <c r="R55" s="1344"/>
      <c r="S55" s="1344"/>
      <c r="T55" s="1345" t="s">
        <v>605</v>
      </c>
      <c r="U55" s="1345"/>
      <c r="V55" s="1345"/>
      <c r="W55" s="1052"/>
      <c r="X55" s="1052"/>
      <c r="Y55" s="1052"/>
      <c r="Z55" s="1052"/>
      <c r="AA55" s="1052"/>
      <c r="AB55" s="1052"/>
      <c r="AC55" s="1052"/>
      <c r="AD55" s="1052"/>
      <c r="AE55" s="1052"/>
      <c r="AF55" s="1052"/>
      <c r="AG55" s="1052"/>
      <c r="AH55" s="1346"/>
    </row>
    <row r="56" spans="1:34" s="422" customFormat="1" ht="16.350000000000001" customHeight="1" thickBot="1" x14ac:dyDescent="0.25">
      <c r="A56" s="1356" t="s">
        <v>607</v>
      </c>
      <c r="B56" s="1357"/>
      <c r="C56" s="1357"/>
      <c r="D56" s="1357"/>
      <c r="E56" s="1357"/>
      <c r="F56" s="1357"/>
      <c r="G56" s="1357"/>
      <c r="H56" s="1358" t="s">
        <v>608</v>
      </c>
      <c r="I56" s="1359"/>
      <c r="J56" s="1359"/>
      <c r="K56" s="1359"/>
      <c r="L56" s="1359"/>
      <c r="M56" s="1359"/>
      <c r="N56" s="1359"/>
      <c r="O56" s="1359"/>
      <c r="P56" s="1359"/>
      <c r="Q56" s="1359"/>
      <c r="R56" s="1359"/>
      <c r="S56" s="1359"/>
      <c r="T56" s="1359"/>
      <c r="U56" s="1359"/>
      <c r="V56" s="1359"/>
      <c r="W56" s="1359"/>
      <c r="X56" s="1359"/>
      <c r="Y56" s="1359"/>
      <c r="Z56" s="1359"/>
      <c r="AA56" s="1359"/>
      <c r="AB56" s="1359"/>
      <c r="AC56" s="1359"/>
      <c r="AD56" s="1359"/>
      <c r="AE56" s="1359"/>
      <c r="AF56" s="1359"/>
      <c r="AG56" s="1359"/>
      <c r="AH56" s="1360"/>
    </row>
    <row r="57" spans="1:34" ht="16.05" customHeight="1" x14ac:dyDescent="0.2">
      <c r="AH57" s="408" t="s">
        <v>573</v>
      </c>
    </row>
    <row r="58" spans="1:34" ht="16.05" customHeight="1" x14ac:dyDescent="0.2">
      <c r="A58" s="1353" t="s">
        <v>609</v>
      </c>
      <c r="B58" s="1353"/>
      <c r="C58" s="1354" t="s">
        <v>610</v>
      </c>
      <c r="D58" s="1355" t="s">
        <v>611</v>
      </c>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355"/>
      <c r="AF58" s="1355"/>
      <c r="AG58" s="1355"/>
      <c r="AH58" s="1355"/>
    </row>
    <row r="59" spans="1:34" ht="16.05" customHeight="1" x14ac:dyDescent="0.2">
      <c r="A59" s="1353"/>
      <c r="B59" s="1353"/>
      <c r="C59" s="1354"/>
      <c r="D59" s="1355"/>
      <c r="E59" s="1355"/>
      <c r="F59" s="1355"/>
      <c r="G59" s="1355"/>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c r="AF59" s="1355"/>
      <c r="AG59" s="1355"/>
      <c r="AH59" s="1355"/>
    </row>
    <row r="60" spans="1:34" ht="16.05" customHeight="1" x14ac:dyDescent="0.2">
      <c r="A60" s="1353"/>
      <c r="B60" s="1353"/>
      <c r="C60" s="1354"/>
      <c r="D60" s="1355"/>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c r="AF60" s="1355"/>
      <c r="AG60" s="1355"/>
      <c r="AH60" s="1355"/>
    </row>
    <row r="61" spans="1:34" ht="16.05" customHeight="1" x14ac:dyDescent="0.2">
      <c r="A61" s="1353"/>
      <c r="B61" s="1353"/>
      <c r="C61" s="1354"/>
      <c r="D61" s="1355"/>
      <c r="E61" s="1355"/>
      <c r="F61" s="1355"/>
      <c r="G61" s="1355"/>
      <c r="H61" s="1355"/>
      <c r="I61" s="1355"/>
      <c r="J61" s="1355"/>
      <c r="K61" s="1355"/>
      <c r="L61" s="1355"/>
      <c r="M61" s="1355"/>
      <c r="N61" s="1355"/>
      <c r="O61" s="1355"/>
      <c r="P61" s="1355"/>
      <c r="Q61" s="1355"/>
      <c r="R61" s="1355"/>
      <c r="S61" s="1355"/>
      <c r="T61" s="1355"/>
      <c r="U61" s="1355"/>
      <c r="V61" s="1355"/>
      <c r="W61" s="1355"/>
      <c r="X61" s="1355"/>
      <c r="Y61" s="1355"/>
      <c r="Z61" s="1355"/>
      <c r="AA61" s="1355"/>
      <c r="AB61" s="1355"/>
      <c r="AC61" s="1355"/>
      <c r="AD61" s="1355"/>
      <c r="AE61" s="1355"/>
      <c r="AF61" s="1355"/>
      <c r="AG61" s="1355"/>
      <c r="AH61" s="1355"/>
    </row>
    <row r="62" spans="1:34" ht="30.75" customHeight="1" x14ac:dyDescent="0.2">
      <c r="A62" s="1353"/>
      <c r="B62" s="1353"/>
      <c r="C62" s="1354"/>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row>
  </sheetData>
  <mergeCells count="292">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Z11:AA11"/>
    <mergeCell ref="AC11:AH11"/>
    <mergeCell ref="C12:G12"/>
    <mergeCell ref="H12:O12"/>
    <mergeCell ref="S12:AH13"/>
    <mergeCell ref="C13:G13"/>
    <mergeCell ref="H13:O13"/>
    <mergeCell ref="A11:B13"/>
    <mergeCell ref="C11:G11"/>
    <mergeCell ref="H11:O11"/>
    <mergeCell ref="P11:R13"/>
    <mergeCell ref="S11:V11"/>
    <mergeCell ref="W11:X11"/>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s>
  <phoneticPr fontId="3"/>
  <dataValidations count="2">
    <dataValidation type="list" allowBlank="1" showInputMessage="1" showErrorMessage="1" sqref="H14:J18" xr:uid="{6B2DC4D7-3F6F-4EA0-A9F0-398E2E775C53}">
      <formula1>"○"</formula1>
    </dataValidation>
    <dataValidation type="list" allowBlank="1" showInputMessage="1" showErrorMessage="1" sqref="K33:AH33 K48:AH48" xr:uid="{587EA625-0152-448B-AB5E-66A72E273B3B}">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9054-7207-4917-9166-A0084C7138BA}">
  <sheetPr>
    <pageSetUpPr fitToPage="1"/>
  </sheetPr>
  <dimension ref="A1:XFB49"/>
  <sheetViews>
    <sheetView showGridLines="0" view="pageBreakPreview" zoomScaleNormal="96" zoomScaleSheetLayoutView="100" workbookViewId="0">
      <selection sqref="A1:AA1"/>
    </sheetView>
  </sheetViews>
  <sheetFormatPr defaultColWidth="8.77734375" defaultRowHeight="12" x14ac:dyDescent="0.2"/>
  <cols>
    <col min="1" max="1" width="5.109375" style="408" customWidth="1"/>
    <col min="2" max="5" width="3.33203125" style="408" customWidth="1"/>
    <col min="6" max="6" width="8.77734375" style="408"/>
    <col min="7" max="7" width="5.6640625" style="408" customWidth="1"/>
    <col min="8" max="27" width="4.77734375" style="408" customWidth="1"/>
    <col min="28" max="16384" width="8.77734375" style="408"/>
  </cols>
  <sheetData>
    <row r="1" spans="1:31 16382:16382" ht="36.75" customHeight="1" thickBot="1" x14ac:dyDescent="0.25">
      <c r="A1" s="944" t="s">
        <v>612</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C1" s="408" t="s">
        <v>212</v>
      </c>
    </row>
    <row r="2" spans="1:31 16382:16382" ht="15" customHeight="1" x14ac:dyDescent="0.2">
      <c r="A2" s="945" t="s">
        <v>613</v>
      </c>
      <c r="B2" s="1366" t="s">
        <v>557</v>
      </c>
      <c r="C2" s="1367"/>
      <c r="D2" s="1367"/>
      <c r="E2" s="1368"/>
      <c r="F2" s="1369"/>
      <c r="G2" s="1369"/>
      <c r="H2" s="1369"/>
      <c r="I2" s="1369"/>
      <c r="J2" s="1369"/>
      <c r="K2" s="1369"/>
      <c r="L2" s="1369"/>
      <c r="M2" s="1369"/>
      <c r="N2" s="1369"/>
      <c r="O2" s="1369"/>
      <c r="P2" s="1369"/>
      <c r="Q2" s="1369"/>
      <c r="R2" s="1369"/>
      <c r="S2" s="1369"/>
      <c r="T2" s="1369"/>
      <c r="U2" s="1369"/>
      <c r="V2" s="1369"/>
      <c r="W2" s="1369"/>
      <c r="X2" s="1369"/>
      <c r="Y2" s="1369"/>
      <c r="Z2" s="1369"/>
      <c r="AA2" s="1370"/>
    </row>
    <row r="3" spans="1:31 16382:16382" ht="15" customHeight="1" x14ac:dyDescent="0.2">
      <c r="A3" s="1364"/>
      <c r="B3" s="1371" t="s">
        <v>6</v>
      </c>
      <c r="C3" s="1372"/>
      <c r="D3" s="1372"/>
      <c r="E3" s="1373"/>
      <c r="F3" s="430"/>
      <c r="G3" s="431"/>
      <c r="H3" s="431"/>
      <c r="I3" s="431"/>
      <c r="J3" s="431"/>
      <c r="K3" s="431"/>
      <c r="L3" s="431"/>
      <c r="M3" s="431"/>
      <c r="N3" s="431"/>
      <c r="O3" s="431"/>
      <c r="P3" s="431"/>
      <c r="Q3" s="431"/>
      <c r="R3" s="431"/>
      <c r="S3" s="431"/>
      <c r="T3" s="431"/>
      <c r="U3" s="431"/>
      <c r="V3" s="431"/>
      <c r="W3" s="431"/>
      <c r="X3" s="431"/>
      <c r="Y3" s="431"/>
      <c r="Z3" s="431"/>
      <c r="AA3" s="432"/>
    </row>
    <row r="4" spans="1:31 16382:16382" ht="28.05" customHeight="1" x14ac:dyDescent="0.2">
      <c r="A4" s="1364"/>
      <c r="B4" s="959" t="s">
        <v>614</v>
      </c>
      <c r="C4" s="960"/>
      <c r="D4" s="960"/>
      <c r="E4" s="1374"/>
      <c r="F4" s="961"/>
      <c r="G4" s="962"/>
      <c r="H4" s="962"/>
      <c r="I4" s="962"/>
      <c r="J4" s="962"/>
      <c r="K4" s="962"/>
      <c r="L4" s="962"/>
      <c r="M4" s="962"/>
      <c r="N4" s="962"/>
      <c r="O4" s="962"/>
      <c r="P4" s="962"/>
      <c r="Q4" s="962"/>
      <c r="R4" s="962"/>
      <c r="S4" s="962"/>
      <c r="T4" s="962"/>
      <c r="U4" s="962"/>
      <c r="V4" s="962"/>
      <c r="W4" s="962"/>
      <c r="X4" s="962"/>
      <c r="Y4" s="962"/>
      <c r="Z4" s="962"/>
      <c r="AA4" s="963"/>
    </row>
    <row r="5" spans="1:31 16382:16382" ht="15" customHeight="1" x14ac:dyDescent="0.2">
      <c r="A5" s="1364"/>
      <c r="B5" s="964" t="s">
        <v>279</v>
      </c>
      <c r="C5" s="969"/>
      <c r="D5" s="969"/>
      <c r="E5" s="1375"/>
      <c r="F5" s="1011" t="s">
        <v>615</v>
      </c>
      <c r="G5" s="969"/>
      <c r="H5" s="935"/>
      <c r="I5" s="935"/>
      <c r="J5" s="433" t="s">
        <v>102</v>
      </c>
      <c r="K5" s="935"/>
      <c r="L5" s="935"/>
      <c r="M5" s="433" t="s">
        <v>616</v>
      </c>
      <c r="N5" s="433"/>
      <c r="P5" s="969" t="s">
        <v>573</v>
      </c>
      <c r="Q5" s="969"/>
      <c r="R5" s="969"/>
      <c r="S5" s="969"/>
      <c r="T5" s="969"/>
      <c r="U5" s="969"/>
      <c r="V5" s="969"/>
      <c r="W5" s="969"/>
      <c r="X5" s="969"/>
      <c r="Y5" s="969"/>
      <c r="Z5" s="969"/>
      <c r="AA5" s="1361"/>
    </row>
    <row r="6" spans="1:31 16382:16382" ht="15" customHeight="1" x14ac:dyDescent="0.2">
      <c r="A6" s="1364"/>
      <c r="B6" s="966"/>
      <c r="C6" s="996"/>
      <c r="D6" s="996"/>
      <c r="E6" s="997"/>
      <c r="F6" s="938"/>
      <c r="G6" s="939"/>
      <c r="H6" s="939"/>
      <c r="I6" s="939"/>
      <c r="J6" s="414" t="s">
        <v>561</v>
      </c>
      <c r="K6" s="414" t="s">
        <v>562</v>
      </c>
      <c r="L6" s="939"/>
      <c r="M6" s="939"/>
      <c r="N6" s="939"/>
      <c r="O6" s="939"/>
      <c r="P6" s="939"/>
      <c r="Q6" s="939"/>
      <c r="R6" s="414" t="s">
        <v>563</v>
      </c>
      <c r="S6" s="414" t="s">
        <v>564</v>
      </c>
      <c r="T6" s="1362"/>
      <c r="U6" s="1362"/>
      <c r="V6" s="1362"/>
      <c r="W6" s="1362"/>
      <c r="X6" s="1362"/>
      <c r="Y6" s="1362"/>
      <c r="Z6" s="1362"/>
      <c r="AA6" s="1363"/>
      <c r="AB6" s="434"/>
      <c r="AC6" s="434"/>
      <c r="AD6" s="434"/>
      <c r="AE6" s="434"/>
    </row>
    <row r="7" spans="1:31 16382:16382" ht="15" customHeight="1" x14ac:dyDescent="0.2">
      <c r="A7" s="1364"/>
      <c r="B7" s="966"/>
      <c r="C7" s="996"/>
      <c r="D7" s="996"/>
      <c r="E7" s="997"/>
      <c r="F7" s="938"/>
      <c r="G7" s="939"/>
      <c r="H7" s="939"/>
      <c r="I7" s="939"/>
      <c r="J7" s="414" t="s">
        <v>565</v>
      </c>
      <c r="K7" s="414" t="s">
        <v>566</v>
      </c>
      <c r="L7" s="939"/>
      <c r="M7" s="939"/>
      <c r="N7" s="939"/>
      <c r="O7" s="939"/>
      <c r="P7" s="939"/>
      <c r="Q7" s="939"/>
      <c r="R7" s="414" t="s">
        <v>567</v>
      </c>
      <c r="S7" s="414" t="s">
        <v>568</v>
      </c>
      <c r="T7" s="1362"/>
      <c r="U7" s="1362"/>
      <c r="V7" s="1362"/>
      <c r="W7" s="1362"/>
      <c r="X7" s="1362"/>
      <c r="Y7" s="1362"/>
      <c r="Z7" s="1362"/>
      <c r="AA7" s="1363"/>
      <c r="AB7" s="434"/>
      <c r="AC7" s="434"/>
      <c r="AD7" s="434"/>
      <c r="AE7" s="434"/>
    </row>
    <row r="8" spans="1:31 16382:16382" ht="19.05" customHeight="1" x14ac:dyDescent="0.2">
      <c r="A8" s="1364"/>
      <c r="B8" s="956"/>
      <c r="C8" s="957"/>
      <c r="D8" s="957"/>
      <c r="E8" s="1376"/>
      <c r="F8" s="958"/>
      <c r="G8" s="942"/>
      <c r="H8" s="1013"/>
      <c r="I8" s="1013"/>
      <c r="J8" s="1013"/>
      <c r="K8" s="1013"/>
      <c r="L8" s="1013"/>
      <c r="M8" s="1013"/>
      <c r="N8" s="1013"/>
      <c r="O8" s="1013"/>
      <c r="P8" s="1013"/>
      <c r="Q8" s="1013"/>
      <c r="R8" s="1013"/>
      <c r="S8" s="1013"/>
      <c r="T8" s="1013"/>
      <c r="U8" s="1013"/>
      <c r="V8" s="1013"/>
      <c r="W8" s="1013"/>
      <c r="X8" s="1013"/>
      <c r="Y8" s="1013"/>
      <c r="Z8" s="1013"/>
      <c r="AA8" s="1014"/>
    </row>
    <row r="9" spans="1:31 16382:16382" ht="15" customHeight="1" x14ac:dyDescent="0.2">
      <c r="A9" s="1364"/>
      <c r="B9" s="964" t="s">
        <v>617</v>
      </c>
      <c r="C9" s="969"/>
      <c r="D9" s="969"/>
      <c r="E9" s="1375"/>
      <c r="F9" s="1405" t="s">
        <v>8</v>
      </c>
      <c r="G9" s="960"/>
      <c r="H9" s="1384"/>
      <c r="I9" s="1331"/>
      <c r="J9" s="1331"/>
      <c r="K9" s="1331"/>
      <c r="L9" s="1331"/>
      <c r="M9" s="1331"/>
      <c r="N9" s="1406" t="s">
        <v>570</v>
      </c>
      <c r="O9" s="1406"/>
      <c r="P9" s="1118"/>
      <c r="Q9" s="1118"/>
      <c r="R9" s="1407"/>
      <c r="S9" s="984" t="s">
        <v>618</v>
      </c>
      <c r="T9" s="982"/>
      <c r="U9" s="983"/>
      <c r="V9" s="1384"/>
      <c r="W9" s="1331"/>
      <c r="X9" s="1331"/>
      <c r="Y9" s="1331"/>
      <c r="Z9" s="1331"/>
      <c r="AA9" s="1341"/>
    </row>
    <row r="10" spans="1:31 16382:16382" ht="15" customHeight="1" x14ac:dyDescent="0.2">
      <c r="A10" s="1365"/>
      <c r="B10" s="956"/>
      <c r="C10" s="957"/>
      <c r="D10" s="957"/>
      <c r="E10" s="1376"/>
      <c r="F10" s="1011" t="s">
        <v>572</v>
      </c>
      <c r="G10" s="969"/>
      <c r="H10" s="1385"/>
      <c r="I10" s="1385"/>
      <c r="J10" s="1385"/>
      <c r="K10" s="1385"/>
      <c r="L10" s="1385"/>
      <c r="M10" s="1385"/>
      <c r="N10" s="1385"/>
      <c r="O10" s="1385"/>
      <c r="P10" s="1385"/>
      <c r="Q10" s="1385"/>
      <c r="R10" s="1385"/>
      <c r="S10" s="1385"/>
      <c r="T10" s="1385"/>
      <c r="U10" s="1385"/>
      <c r="V10" s="1385"/>
      <c r="W10" s="1385"/>
      <c r="X10" s="1385"/>
      <c r="Y10" s="1385"/>
      <c r="Z10" s="1385"/>
      <c r="AA10" s="1386"/>
    </row>
    <row r="11" spans="1:31 16382:16382" ht="15" customHeight="1" x14ac:dyDescent="0.2">
      <c r="A11" s="1387" t="s">
        <v>619</v>
      </c>
      <c r="B11" s="1388"/>
      <c r="C11" s="1388"/>
      <c r="D11" s="1388"/>
      <c r="E11" s="1388"/>
      <c r="F11" s="1393" t="s">
        <v>620</v>
      </c>
      <c r="G11" s="1394"/>
      <c r="H11" s="1394"/>
      <c r="I11" s="1394"/>
      <c r="J11" s="1394"/>
      <c r="K11" s="1394"/>
      <c r="L11" s="1394"/>
      <c r="M11" s="1395"/>
      <c r="N11" s="1377"/>
      <c r="O11" s="1378"/>
      <c r="P11" s="1396"/>
      <c r="Q11" s="1397"/>
      <c r="R11" s="1397"/>
      <c r="S11" s="1397"/>
      <c r="T11" s="1397"/>
      <c r="U11" s="1397"/>
      <c r="V11" s="1397"/>
      <c r="W11" s="1397"/>
      <c r="X11" s="1397"/>
      <c r="Y11" s="1397"/>
      <c r="Z11" s="1397"/>
      <c r="AA11" s="1398"/>
      <c r="XFB11" s="435"/>
    </row>
    <row r="12" spans="1:31 16382:16382" ht="15" customHeight="1" x14ac:dyDescent="0.2">
      <c r="A12" s="1389"/>
      <c r="B12" s="1390"/>
      <c r="C12" s="1390"/>
      <c r="D12" s="1390"/>
      <c r="E12" s="1390"/>
      <c r="F12" s="1393" t="s">
        <v>621</v>
      </c>
      <c r="G12" s="1394"/>
      <c r="H12" s="1394"/>
      <c r="I12" s="1394"/>
      <c r="J12" s="1394"/>
      <c r="K12" s="1394"/>
      <c r="L12" s="1394"/>
      <c r="M12" s="1395"/>
      <c r="N12" s="1377"/>
      <c r="O12" s="1378"/>
      <c r="P12" s="1399"/>
      <c r="Q12" s="1400"/>
      <c r="R12" s="1400"/>
      <c r="S12" s="1400"/>
      <c r="T12" s="1400"/>
      <c r="U12" s="1400"/>
      <c r="V12" s="1400"/>
      <c r="W12" s="1400"/>
      <c r="X12" s="1400"/>
      <c r="Y12" s="1400"/>
      <c r="Z12" s="1400"/>
      <c r="AA12" s="1401"/>
    </row>
    <row r="13" spans="1:31 16382:16382" ht="15" customHeight="1" x14ac:dyDescent="0.2">
      <c r="A13" s="1389"/>
      <c r="B13" s="1390"/>
      <c r="C13" s="1390"/>
      <c r="D13" s="1390"/>
      <c r="E13" s="1390"/>
      <c r="F13" s="1393" t="s">
        <v>622</v>
      </c>
      <c r="G13" s="1394"/>
      <c r="H13" s="1394"/>
      <c r="I13" s="1394"/>
      <c r="J13" s="1394"/>
      <c r="K13" s="1394"/>
      <c r="L13" s="1394"/>
      <c r="M13" s="1395"/>
      <c r="N13" s="1377"/>
      <c r="O13" s="1378"/>
      <c r="P13" s="1399"/>
      <c r="Q13" s="1400"/>
      <c r="R13" s="1400"/>
      <c r="S13" s="1400"/>
      <c r="T13" s="1400"/>
      <c r="U13" s="1400"/>
      <c r="V13" s="1400"/>
      <c r="W13" s="1400"/>
      <c r="X13" s="1400"/>
      <c r="Y13" s="1400"/>
      <c r="Z13" s="1400"/>
      <c r="AA13" s="1401"/>
    </row>
    <row r="14" spans="1:31 16382:16382" ht="15" customHeight="1" x14ac:dyDescent="0.2">
      <c r="A14" s="1391"/>
      <c r="B14" s="1392"/>
      <c r="C14" s="1392"/>
      <c r="D14" s="1392"/>
      <c r="E14" s="1392"/>
      <c r="F14" s="1379" t="s">
        <v>623</v>
      </c>
      <c r="G14" s="1380"/>
      <c r="H14" s="1380"/>
      <c r="I14" s="1380"/>
      <c r="J14" s="1380"/>
      <c r="K14" s="1380"/>
      <c r="L14" s="1380"/>
      <c r="M14" s="1381"/>
      <c r="N14" s="1377"/>
      <c r="O14" s="1378"/>
      <c r="P14" s="1402"/>
      <c r="Q14" s="1403"/>
      <c r="R14" s="1403"/>
      <c r="S14" s="1403"/>
      <c r="T14" s="1403"/>
      <c r="U14" s="1403"/>
      <c r="V14" s="1403"/>
      <c r="W14" s="1403"/>
      <c r="X14" s="1403"/>
      <c r="Y14" s="1403"/>
      <c r="Z14" s="1403"/>
      <c r="AA14" s="1404"/>
    </row>
    <row r="15" spans="1:31 16382:16382" ht="15" customHeight="1" x14ac:dyDescent="0.2">
      <c r="A15" s="1382" t="s">
        <v>624</v>
      </c>
      <c r="B15" s="959" t="s">
        <v>6</v>
      </c>
      <c r="C15" s="960"/>
      <c r="D15" s="960"/>
      <c r="E15" s="972"/>
      <c r="F15" s="1007"/>
      <c r="G15" s="962"/>
      <c r="H15" s="962"/>
      <c r="I15" s="962"/>
      <c r="J15" s="962"/>
      <c r="K15" s="962"/>
      <c r="L15" s="962"/>
      <c r="M15" s="1383"/>
      <c r="N15" s="964" t="s">
        <v>625</v>
      </c>
      <c r="O15" s="965"/>
      <c r="P15" s="1408" t="s">
        <v>626</v>
      </c>
      <c r="Q15" s="1349"/>
      <c r="R15" s="1409"/>
      <c r="S15" s="1409"/>
      <c r="T15" s="436" t="s">
        <v>627</v>
      </c>
      <c r="U15" s="1409"/>
      <c r="V15" s="1409"/>
      <c r="W15" s="1410" t="s">
        <v>628</v>
      </c>
      <c r="X15" s="1410"/>
      <c r="Y15" s="1410"/>
      <c r="Z15" s="1410"/>
      <c r="AA15" s="1411"/>
    </row>
    <row r="16" spans="1:31 16382:16382" ht="23.25" customHeight="1" x14ac:dyDescent="0.2">
      <c r="A16" s="1364"/>
      <c r="B16" s="959" t="s">
        <v>629</v>
      </c>
      <c r="C16" s="960"/>
      <c r="D16" s="960"/>
      <c r="E16" s="972"/>
      <c r="F16" s="1007"/>
      <c r="G16" s="962"/>
      <c r="H16" s="962"/>
      <c r="I16" s="962"/>
      <c r="J16" s="962"/>
      <c r="K16" s="962"/>
      <c r="L16" s="962"/>
      <c r="M16" s="1383"/>
      <c r="N16" s="966"/>
      <c r="O16" s="967"/>
      <c r="P16" s="1412"/>
      <c r="Q16" s="1013"/>
      <c r="R16" s="1013"/>
      <c r="S16" s="1013"/>
      <c r="T16" s="1013"/>
      <c r="U16" s="1013"/>
      <c r="V16" s="1013"/>
      <c r="W16" s="1013"/>
      <c r="X16" s="1013"/>
      <c r="Y16" s="1013"/>
      <c r="Z16" s="1013"/>
      <c r="AA16" s="1014"/>
    </row>
    <row r="17" spans="1:28" ht="23.25" customHeight="1" thickBot="1" x14ac:dyDescent="0.25">
      <c r="A17" s="1364"/>
      <c r="B17" s="964" t="s">
        <v>630</v>
      </c>
      <c r="C17" s="969"/>
      <c r="D17" s="969"/>
      <c r="E17" s="965"/>
      <c r="F17" s="970"/>
      <c r="G17" s="971"/>
      <c r="H17" s="971"/>
      <c r="I17" s="971"/>
      <c r="J17" s="971"/>
      <c r="K17" s="971"/>
      <c r="L17" s="971"/>
      <c r="M17" s="1413"/>
      <c r="N17" s="966"/>
      <c r="O17" s="967"/>
      <c r="P17" s="1412"/>
      <c r="Q17" s="1013"/>
      <c r="R17" s="1013"/>
      <c r="S17" s="1013"/>
      <c r="T17" s="1013"/>
      <c r="U17" s="1013"/>
      <c r="V17" s="1013"/>
      <c r="W17" s="1013"/>
      <c r="X17" s="1013"/>
      <c r="Y17" s="1013"/>
      <c r="Z17" s="1013"/>
      <c r="AA17" s="1014"/>
    </row>
    <row r="18" spans="1:28" s="421" customFormat="1" ht="18" customHeight="1" thickBot="1" x14ac:dyDescent="0.25">
      <c r="A18" s="437"/>
      <c r="B18" s="1414" t="s">
        <v>631</v>
      </c>
      <c r="C18" s="1414"/>
      <c r="D18" s="1414"/>
      <c r="E18" s="1414"/>
      <c r="F18" s="1414"/>
      <c r="G18" s="1414"/>
      <c r="H18" s="1414"/>
      <c r="I18" s="1414"/>
      <c r="J18" s="1414"/>
      <c r="K18" s="1415"/>
      <c r="L18" s="1416"/>
      <c r="M18" s="1417"/>
      <c r="N18" s="1417"/>
      <c r="O18" s="1417"/>
      <c r="P18" s="1417"/>
      <c r="Q18" s="1417"/>
      <c r="R18" s="1417"/>
      <c r="S18" s="1417"/>
      <c r="T18" s="1417"/>
      <c r="U18" s="1417"/>
      <c r="V18" s="1417"/>
      <c r="W18" s="1417"/>
      <c r="X18" s="1417"/>
      <c r="Y18" s="1417"/>
      <c r="Z18" s="1417"/>
      <c r="AA18" s="1418"/>
    </row>
    <row r="19" spans="1:28" s="421" customFormat="1" ht="18" customHeight="1" x14ac:dyDescent="0.2">
      <c r="A19" s="1043" t="s">
        <v>632</v>
      </c>
      <c r="B19" s="1419" t="s">
        <v>633</v>
      </c>
      <c r="C19" s="1420"/>
      <c r="D19" s="1420"/>
      <c r="E19" s="1420"/>
      <c r="F19" s="1420"/>
      <c r="G19" s="1420"/>
      <c r="H19" s="1420"/>
      <c r="I19" s="1420"/>
      <c r="J19" s="1420"/>
      <c r="K19" s="1420"/>
      <c r="L19" s="438"/>
      <c r="M19" s="439"/>
      <c r="N19" s="1421" t="s">
        <v>634</v>
      </c>
      <c r="O19" s="1421"/>
      <c r="P19" s="1421"/>
      <c r="Q19" s="1421"/>
      <c r="R19" s="1421"/>
      <c r="S19" s="1421"/>
      <c r="T19" s="440"/>
      <c r="U19" s="441"/>
      <c r="V19" s="441" t="s">
        <v>635</v>
      </c>
      <c r="W19" s="441"/>
      <c r="X19" s="441"/>
      <c r="Y19" s="441"/>
      <c r="Z19" s="441"/>
      <c r="AA19" s="442"/>
    </row>
    <row r="20" spans="1:28" ht="18" customHeight="1" x14ac:dyDescent="0.2">
      <c r="A20" s="1044"/>
      <c r="B20" s="1422" t="s">
        <v>636</v>
      </c>
      <c r="C20" s="1423"/>
      <c r="D20" s="1423"/>
      <c r="E20" s="1423"/>
      <c r="F20" s="1423"/>
      <c r="G20" s="1423"/>
      <c r="H20" s="1423"/>
      <c r="I20" s="1423"/>
      <c r="J20" s="1423"/>
      <c r="K20" s="1423"/>
      <c r="L20" s="1423"/>
      <c r="M20" s="1424"/>
      <c r="N20" s="1424"/>
      <c r="O20" s="1425"/>
      <c r="P20" s="1377"/>
      <c r="Q20" s="1426"/>
      <c r="R20" s="1426"/>
      <c r="S20" s="443" t="s">
        <v>80</v>
      </c>
      <c r="T20" s="444"/>
      <c r="U20" s="444"/>
      <c r="V20" s="444"/>
      <c r="W20" s="444"/>
      <c r="X20" s="444"/>
      <c r="Y20" s="444"/>
      <c r="Z20" s="444"/>
      <c r="AA20" s="445"/>
      <c r="AB20" s="408" t="s">
        <v>212</v>
      </c>
    </row>
    <row r="21" spans="1:28" ht="18" customHeight="1" x14ac:dyDescent="0.2">
      <c r="A21" s="1044"/>
      <c r="B21" s="1427" t="s">
        <v>637</v>
      </c>
      <c r="C21" s="1428"/>
      <c r="D21" s="1428"/>
      <c r="E21" s="1428"/>
      <c r="F21" s="1428"/>
      <c r="G21" s="1428"/>
      <c r="H21" s="1428"/>
      <c r="I21" s="1428"/>
      <c r="J21" s="1428"/>
      <c r="K21" s="1428"/>
      <c r="L21" s="1428"/>
      <c r="M21" s="1428"/>
      <c r="N21" s="1428"/>
      <c r="O21" s="1428"/>
      <c r="P21" s="1428"/>
      <c r="Q21" s="1428"/>
      <c r="R21" s="1428"/>
      <c r="S21" s="1428"/>
      <c r="T21" s="1428"/>
      <c r="U21" s="1428"/>
      <c r="V21" s="1428"/>
      <c r="W21" s="1428"/>
      <c r="X21" s="1428"/>
      <c r="Y21" s="1428"/>
      <c r="Z21" s="1428"/>
      <c r="AA21" s="1429"/>
    </row>
    <row r="22" spans="1:28" ht="23.25" customHeight="1" x14ac:dyDescent="0.2">
      <c r="A22" s="1044"/>
      <c r="B22" s="1422" t="s">
        <v>638</v>
      </c>
      <c r="C22" s="1423"/>
      <c r="D22" s="1423"/>
      <c r="E22" s="1423"/>
      <c r="F22" s="1423"/>
      <c r="G22" s="1430"/>
      <c r="H22" s="1434" t="s">
        <v>639</v>
      </c>
      <c r="I22" s="1435"/>
      <c r="J22" s="1435"/>
      <c r="K22" s="1436"/>
      <c r="L22" s="1442" t="s">
        <v>640</v>
      </c>
      <c r="M22" s="1392"/>
      <c r="N22" s="1392"/>
      <c r="O22" s="1392"/>
      <c r="P22" s="1443" t="s">
        <v>296</v>
      </c>
      <c r="Q22" s="1443"/>
      <c r="R22" s="1443"/>
      <c r="S22" s="1377"/>
      <c r="T22" s="1444" t="s">
        <v>573</v>
      </c>
      <c r="U22" s="1445"/>
      <c r="V22" s="1445"/>
      <c r="W22" s="1445"/>
      <c r="X22" s="1445"/>
      <c r="Y22" s="1445"/>
      <c r="Z22" s="1445"/>
      <c r="AA22" s="1446"/>
    </row>
    <row r="23" spans="1:28" ht="23.25" customHeight="1" x14ac:dyDescent="0.2">
      <c r="A23" s="1044"/>
      <c r="B23" s="1431"/>
      <c r="C23" s="1432"/>
      <c r="D23" s="1432"/>
      <c r="E23" s="1432"/>
      <c r="F23" s="1432"/>
      <c r="G23" s="1433"/>
      <c r="H23" s="1453" t="s">
        <v>641</v>
      </c>
      <c r="I23" s="1454"/>
      <c r="J23" s="1453" t="s">
        <v>642</v>
      </c>
      <c r="K23" s="1455"/>
      <c r="L23" s="1453" t="s">
        <v>641</v>
      </c>
      <c r="M23" s="1454"/>
      <c r="N23" s="1453" t="s">
        <v>642</v>
      </c>
      <c r="O23" s="1455"/>
      <c r="P23" s="1456" t="s">
        <v>641</v>
      </c>
      <c r="Q23" s="1457"/>
      <c r="R23" s="1442" t="s">
        <v>642</v>
      </c>
      <c r="S23" s="1392"/>
      <c r="T23" s="1447"/>
      <c r="U23" s="1448"/>
      <c r="V23" s="1448"/>
      <c r="W23" s="1448"/>
      <c r="X23" s="1448"/>
      <c r="Y23" s="1448"/>
      <c r="Z23" s="1448"/>
      <c r="AA23" s="1449"/>
    </row>
    <row r="24" spans="1:28" ht="18" customHeight="1" x14ac:dyDescent="0.2">
      <c r="A24" s="1044"/>
      <c r="B24" s="1437" t="s">
        <v>643</v>
      </c>
      <c r="C24" s="960"/>
      <c r="D24" s="960"/>
      <c r="E24" s="960"/>
      <c r="F24" s="960"/>
      <c r="G24" s="972"/>
      <c r="H24" s="1438"/>
      <c r="I24" s="1439"/>
      <c r="J24" s="1438"/>
      <c r="K24" s="1440"/>
      <c r="L24" s="1438"/>
      <c r="M24" s="1439"/>
      <c r="N24" s="1438"/>
      <c r="O24" s="1440"/>
      <c r="P24" s="1441"/>
      <c r="Q24" s="1439"/>
      <c r="R24" s="1438"/>
      <c r="S24" s="1440"/>
      <c r="T24" s="1447"/>
      <c r="U24" s="1448"/>
      <c r="V24" s="1448"/>
      <c r="W24" s="1448"/>
      <c r="X24" s="1448"/>
      <c r="Y24" s="1448"/>
      <c r="Z24" s="1448"/>
      <c r="AA24" s="1449"/>
    </row>
    <row r="25" spans="1:28" ht="18" customHeight="1" x14ac:dyDescent="0.2">
      <c r="A25" s="1044"/>
      <c r="B25" s="1465" t="s">
        <v>644</v>
      </c>
      <c r="C25" s="969"/>
      <c r="D25" s="969"/>
      <c r="E25" s="969"/>
      <c r="F25" s="969"/>
      <c r="G25" s="965"/>
      <c r="H25" s="1458"/>
      <c r="I25" s="1466"/>
      <c r="J25" s="1458"/>
      <c r="K25" s="1459"/>
      <c r="L25" s="1458"/>
      <c r="M25" s="1466"/>
      <c r="N25" s="1458"/>
      <c r="O25" s="1459"/>
      <c r="P25" s="1467"/>
      <c r="Q25" s="1466"/>
      <c r="R25" s="1458"/>
      <c r="S25" s="1459"/>
      <c r="T25" s="1447"/>
      <c r="U25" s="1448"/>
      <c r="V25" s="1448"/>
      <c r="W25" s="1448"/>
      <c r="X25" s="1448"/>
      <c r="Y25" s="1448"/>
      <c r="Z25" s="1448"/>
      <c r="AA25" s="1449"/>
    </row>
    <row r="26" spans="1:28" ht="18" customHeight="1" x14ac:dyDescent="0.2">
      <c r="A26" s="1044"/>
      <c r="B26" s="987" t="s">
        <v>645</v>
      </c>
      <c r="C26" s="988"/>
      <c r="D26" s="988"/>
      <c r="E26" s="988"/>
      <c r="F26" s="988"/>
      <c r="G26" s="988"/>
      <c r="H26" s="1106"/>
      <c r="I26" s="1106"/>
      <c r="J26" s="1106"/>
      <c r="K26" s="1106"/>
      <c r="L26" s="1460"/>
      <c r="M26" s="1460"/>
      <c r="N26" s="1460"/>
      <c r="O26" s="1460"/>
      <c r="P26" s="1460"/>
      <c r="Q26" s="1460"/>
      <c r="R26" s="1460"/>
      <c r="S26" s="1461"/>
      <c r="T26" s="1450"/>
      <c r="U26" s="1451"/>
      <c r="V26" s="1451"/>
      <c r="W26" s="1451"/>
      <c r="X26" s="1451"/>
      <c r="Y26" s="1451"/>
      <c r="Z26" s="1451"/>
      <c r="AA26" s="1452"/>
    </row>
    <row r="27" spans="1:28" ht="18" customHeight="1" x14ac:dyDescent="0.2">
      <c r="A27" s="1044"/>
      <c r="B27" s="1462" t="s">
        <v>646</v>
      </c>
      <c r="C27" s="1463"/>
      <c r="D27" s="1463"/>
      <c r="E27" s="1463"/>
      <c r="F27" s="1463"/>
      <c r="G27" s="1463"/>
      <c r="H27" s="1463"/>
      <c r="I27" s="1463"/>
      <c r="J27" s="1463"/>
      <c r="K27" s="1463"/>
      <c r="L27" s="1463"/>
      <c r="M27" s="1463"/>
      <c r="N27" s="1463"/>
      <c r="O27" s="1463"/>
      <c r="P27" s="1463"/>
      <c r="Q27" s="1463"/>
      <c r="R27" s="1463"/>
      <c r="S27" s="1463"/>
      <c r="T27" s="1463"/>
      <c r="U27" s="1463"/>
      <c r="V27" s="1463"/>
      <c r="W27" s="1463"/>
      <c r="X27" s="1463"/>
      <c r="Y27" s="1463"/>
      <c r="Z27" s="1463"/>
      <c r="AA27" s="1464"/>
    </row>
    <row r="28" spans="1:28" ht="18" customHeight="1" x14ac:dyDescent="0.2">
      <c r="A28" s="1044"/>
      <c r="B28" s="1468" t="s">
        <v>647</v>
      </c>
      <c r="C28" s="1469"/>
      <c r="D28" s="1469"/>
      <c r="E28" s="1470"/>
      <c r="F28" s="1477" t="s">
        <v>648</v>
      </c>
      <c r="G28" s="1478"/>
      <c r="H28" s="446" t="s">
        <v>649</v>
      </c>
      <c r="I28" s="447"/>
      <c r="J28" s="447"/>
      <c r="K28" s="448"/>
      <c r="L28" s="446"/>
      <c r="M28" s="448"/>
      <c r="N28" s="448"/>
      <c r="O28" s="448"/>
      <c r="P28" s="448"/>
      <c r="Q28" s="448"/>
      <c r="R28" s="448"/>
      <c r="S28" s="448"/>
      <c r="T28" s="448"/>
      <c r="U28" s="449"/>
      <c r="V28" s="450"/>
      <c r="W28" s="451"/>
      <c r="X28" s="1483"/>
      <c r="Y28" s="1484"/>
      <c r="Z28" s="960" t="s">
        <v>94</v>
      </c>
      <c r="AA28" s="1020"/>
    </row>
    <row r="29" spans="1:28" ht="18" customHeight="1" x14ac:dyDescent="0.2">
      <c r="A29" s="1044"/>
      <c r="B29" s="1471"/>
      <c r="C29" s="1472"/>
      <c r="D29" s="1472"/>
      <c r="E29" s="1473"/>
      <c r="F29" s="1479"/>
      <c r="G29" s="1480"/>
      <c r="H29" s="964" t="s">
        <v>650</v>
      </c>
      <c r="I29" s="969"/>
      <c r="J29" s="969"/>
      <c r="K29" s="969"/>
      <c r="L29" s="446" t="s">
        <v>95</v>
      </c>
      <c r="M29" s="446"/>
      <c r="N29" s="447"/>
      <c r="O29" s="448"/>
      <c r="P29" s="448"/>
      <c r="Q29" s="448"/>
      <c r="R29" s="448"/>
      <c r="S29" s="448"/>
      <c r="T29" s="448"/>
      <c r="U29" s="449"/>
      <c r="V29" s="450"/>
      <c r="W29" s="451"/>
      <c r="X29" s="1483"/>
      <c r="Y29" s="1484"/>
      <c r="Z29" s="960" t="s">
        <v>380</v>
      </c>
      <c r="AA29" s="1020"/>
    </row>
    <row r="30" spans="1:28" ht="18" customHeight="1" thickBot="1" x14ac:dyDescent="0.25">
      <c r="A30" s="1045"/>
      <c r="B30" s="1474"/>
      <c r="C30" s="1475"/>
      <c r="D30" s="1475"/>
      <c r="E30" s="1476"/>
      <c r="F30" s="1481"/>
      <c r="G30" s="1482"/>
      <c r="H30" s="1485"/>
      <c r="I30" s="1098"/>
      <c r="J30" s="1098"/>
      <c r="K30" s="1098"/>
      <c r="L30" s="452" t="s">
        <v>96</v>
      </c>
      <c r="M30" s="452"/>
      <c r="N30" s="453"/>
      <c r="O30" s="453"/>
      <c r="P30" s="453"/>
      <c r="Q30" s="453"/>
      <c r="R30" s="453"/>
      <c r="S30" s="453"/>
      <c r="T30" s="453"/>
      <c r="U30" s="454"/>
      <c r="V30" s="455"/>
      <c r="W30" s="456"/>
      <c r="X30" s="1486"/>
      <c r="Y30" s="1487"/>
      <c r="Z30" s="1488" t="s">
        <v>380</v>
      </c>
      <c r="AA30" s="1489"/>
    </row>
    <row r="31" spans="1:28" s="421" customFormat="1" ht="18" customHeight="1" x14ac:dyDescent="0.2">
      <c r="A31" s="1043" t="s">
        <v>651</v>
      </c>
      <c r="B31" s="1419" t="s">
        <v>652</v>
      </c>
      <c r="C31" s="1420"/>
      <c r="D31" s="1420"/>
      <c r="E31" s="1420"/>
      <c r="F31" s="1420"/>
      <c r="G31" s="1420"/>
      <c r="H31" s="1420"/>
      <c r="I31" s="1420"/>
      <c r="J31" s="1420"/>
      <c r="K31" s="1490"/>
      <c r="L31" s="438"/>
      <c r="M31" s="439"/>
      <c r="N31" s="1421" t="s">
        <v>634</v>
      </c>
      <c r="O31" s="1421"/>
      <c r="P31" s="1421"/>
      <c r="Q31" s="1421"/>
      <c r="R31" s="1421"/>
      <c r="S31" s="1421"/>
      <c r="T31" s="440"/>
      <c r="U31" s="441"/>
      <c r="V31" s="441" t="s">
        <v>635</v>
      </c>
      <c r="W31" s="441"/>
      <c r="X31" s="441"/>
      <c r="Y31" s="441"/>
      <c r="Z31" s="441"/>
      <c r="AA31" s="442"/>
    </row>
    <row r="32" spans="1:28" ht="18" customHeight="1" x14ac:dyDescent="0.2">
      <c r="A32" s="1044"/>
      <c r="B32" s="1422" t="s">
        <v>636</v>
      </c>
      <c r="C32" s="1423"/>
      <c r="D32" s="1423"/>
      <c r="E32" s="1423"/>
      <c r="F32" s="1423"/>
      <c r="G32" s="1423"/>
      <c r="H32" s="1423"/>
      <c r="I32" s="1423"/>
      <c r="J32" s="1423"/>
      <c r="K32" s="1423"/>
      <c r="L32" s="1423"/>
      <c r="M32" s="1424"/>
      <c r="N32" s="1424"/>
      <c r="O32" s="1425"/>
      <c r="P32" s="1377"/>
      <c r="Q32" s="1426"/>
      <c r="R32" s="1426"/>
      <c r="S32" s="443" t="s">
        <v>80</v>
      </c>
      <c r="T32" s="444"/>
      <c r="U32" s="444"/>
      <c r="V32" s="444"/>
      <c r="W32" s="444"/>
      <c r="X32" s="444"/>
      <c r="Y32" s="444"/>
      <c r="Z32" s="444"/>
      <c r="AA32" s="445"/>
    </row>
    <row r="33" spans="1:29" ht="18" customHeight="1" x14ac:dyDescent="0.2">
      <c r="A33" s="1044"/>
      <c r="B33" s="1427" t="s">
        <v>637</v>
      </c>
      <c r="C33" s="1428"/>
      <c r="D33" s="1428"/>
      <c r="E33" s="1428"/>
      <c r="F33" s="1428"/>
      <c r="G33" s="1428"/>
      <c r="H33" s="1428"/>
      <c r="I33" s="1428"/>
      <c r="J33" s="1428"/>
      <c r="K33" s="1428"/>
      <c r="L33" s="1428"/>
      <c r="M33" s="1428"/>
      <c r="N33" s="1428"/>
      <c r="O33" s="1428"/>
      <c r="P33" s="1428"/>
      <c r="Q33" s="1428"/>
      <c r="R33" s="1428"/>
      <c r="S33" s="1428"/>
      <c r="T33" s="1428"/>
      <c r="U33" s="1428"/>
      <c r="V33" s="1428"/>
      <c r="W33" s="1428"/>
      <c r="X33" s="1428"/>
      <c r="Y33" s="1428"/>
      <c r="Z33" s="1428"/>
      <c r="AA33" s="1429"/>
    </row>
    <row r="34" spans="1:29" ht="23.25" customHeight="1" x14ac:dyDescent="0.2">
      <c r="A34" s="1044"/>
      <c r="B34" s="1422" t="s">
        <v>638</v>
      </c>
      <c r="C34" s="1423"/>
      <c r="D34" s="1423"/>
      <c r="E34" s="1423"/>
      <c r="F34" s="1423"/>
      <c r="G34" s="1430"/>
      <c r="H34" s="1434" t="s">
        <v>639</v>
      </c>
      <c r="I34" s="1435"/>
      <c r="J34" s="1435"/>
      <c r="K34" s="1436"/>
      <c r="L34" s="1442" t="s">
        <v>640</v>
      </c>
      <c r="M34" s="1392"/>
      <c r="N34" s="1392"/>
      <c r="O34" s="1392"/>
      <c r="P34" s="1443" t="s">
        <v>296</v>
      </c>
      <c r="Q34" s="1443"/>
      <c r="R34" s="1443"/>
      <c r="S34" s="1443"/>
      <c r="T34" s="1444" t="s">
        <v>573</v>
      </c>
      <c r="U34" s="1445"/>
      <c r="V34" s="1445"/>
      <c r="W34" s="1445"/>
      <c r="X34" s="1445"/>
      <c r="Y34" s="1445"/>
      <c r="Z34" s="1445"/>
      <c r="AA34" s="1446"/>
    </row>
    <row r="35" spans="1:29" ht="23.25" customHeight="1" x14ac:dyDescent="0.2">
      <c r="A35" s="1044"/>
      <c r="B35" s="1431"/>
      <c r="C35" s="1432"/>
      <c r="D35" s="1432"/>
      <c r="E35" s="1432"/>
      <c r="F35" s="1432"/>
      <c r="G35" s="1433"/>
      <c r="H35" s="1453" t="s">
        <v>641</v>
      </c>
      <c r="I35" s="1454"/>
      <c r="J35" s="1453" t="s">
        <v>642</v>
      </c>
      <c r="K35" s="1455"/>
      <c r="L35" s="1453" t="s">
        <v>641</v>
      </c>
      <c r="M35" s="1454"/>
      <c r="N35" s="1453" t="s">
        <v>642</v>
      </c>
      <c r="O35" s="1455"/>
      <c r="P35" s="1456" t="s">
        <v>641</v>
      </c>
      <c r="Q35" s="1457"/>
      <c r="R35" s="1442" t="s">
        <v>642</v>
      </c>
      <c r="S35" s="1392"/>
      <c r="T35" s="1447"/>
      <c r="U35" s="1448"/>
      <c r="V35" s="1448"/>
      <c r="W35" s="1448"/>
      <c r="X35" s="1448"/>
      <c r="Y35" s="1448"/>
      <c r="Z35" s="1448"/>
      <c r="AA35" s="1449"/>
    </row>
    <row r="36" spans="1:29" ht="18" customHeight="1" x14ac:dyDescent="0.2">
      <c r="A36" s="1044"/>
      <c r="B36" s="1437" t="s">
        <v>643</v>
      </c>
      <c r="C36" s="960"/>
      <c r="D36" s="960"/>
      <c r="E36" s="960"/>
      <c r="F36" s="960"/>
      <c r="G36" s="972"/>
      <c r="H36" s="1438"/>
      <c r="I36" s="1439"/>
      <c r="J36" s="1438"/>
      <c r="K36" s="1440"/>
      <c r="L36" s="1438"/>
      <c r="M36" s="1439"/>
      <c r="N36" s="1438"/>
      <c r="O36" s="1440"/>
      <c r="P36" s="1441"/>
      <c r="Q36" s="1439"/>
      <c r="R36" s="1438"/>
      <c r="S36" s="1440"/>
      <c r="T36" s="1447"/>
      <c r="U36" s="1448"/>
      <c r="V36" s="1448"/>
      <c r="W36" s="1448"/>
      <c r="X36" s="1448"/>
      <c r="Y36" s="1448"/>
      <c r="Z36" s="1448"/>
      <c r="AA36" s="1449"/>
    </row>
    <row r="37" spans="1:29" ht="18" customHeight="1" x14ac:dyDescent="0.2">
      <c r="A37" s="1044"/>
      <c r="B37" s="1465" t="s">
        <v>644</v>
      </c>
      <c r="C37" s="969"/>
      <c r="D37" s="969"/>
      <c r="E37" s="969"/>
      <c r="F37" s="969"/>
      <c r="G37" s="965"/>
      <c r="H37" s="1458"/>
      <c r="I37" s="1466"/>
      <c r="J37" s="1458"/>
      <c r="K37" s="1459"/>
      <c r="L37" s="1458"/>
      <c r="M37" s="1466"/>
      <c r="N37" s="1458"/>
      <c r="O37" s="1459"/>
      <c r="P37" s="1467"/>
      <c r="Q37" s="1466"/>
      <c r="R37" s="1458"/>
      <c r="S37" s="1459"/>
      <c r="T37" s="1447"/>
      <c r="U37" s="1448"/>
      <c r="V37" s="1448"/>
      <c r="W37" s="1448"/>
      <c r="X37" s="1448"/>
      <c r="Y37" s="1448"/>
      <c r="Z37" s="1448"/>
      <c r="AA37" s="1449"/>
      <c r="AC37" s="408" t="s">
        <v>573</v>
      </c>
    </row>
    <row r="38" spans="1:29" ht="18" customHeight="1" x14ac:dyDescent="0.2">
      <c r="A38" s="1044"/>
      <c r="B38" s="987" t="s">
        <v>645</v>
      </c>
      <c r="C38" s="988"/>
      <c r="D38" s="988"/>
      <c r="E38" s="988"/>
      <c r="F38" s="988"/>
      <c r="G38" s="988"/>
      <c r="H38" s="1106"/>
      <c r="I38" s="1106"/>
      <c r="J38" s="1106"/>
      <c r="K38" s="1106"/>
      <c r="L38" s="1460"/>
      <c r="M38" s="1460"/>
      <c r="N38" s="1460"/>
      <c r="O38" s="1460"/>
      <c r="P38" s="1460"/>
      <c r="Q38" s="1460"/>
      <c r="R38" s="1460"/>
      <c r="S38" s="1460"/>
      <c r="T38" s="1450"/>
      <c r="U38" s="1451"/>
      <c r="V38" s="1451"/>
      <c r="W38" s="1451"/>
      <c r="X38" s="1451"/>
      <c r="Y38" s="1451"/>
      <c r="Z38" s="1451"/>
      <c r="AA38" s="1452"/>
    </row>
    <row r="39" spans="1:29" ht="18" customHeight="1" x14ac:dyDescent="0.2">
      <c r="A39" s="1044"/>
      <c r="B39" s="1462" t="s">
        <v>646</v>
      </c>
      <c r="C39" s="1463"/>
      <c r="D39" s="1463"/>
      <c r="E39" s="1463"/>
      <c r="F39" s="1463"/>
      <c r="G39" s="1463"/>
      <c r="H39" s="1463"/>
      <c r="I39" s="1463"/>
      <c r="J39" s="1463"/>
      <c r="K39" s="1463"/>
      <c r="L39" s="1463"/>
      <c r="M39" s="1463"/>
      <c r="N39" s="1463"/>
      <c r="O39" s="1463"/>
      <c r="P39" s="1463"/>
      <c r="Q39" s="1463"/>
      <c r="R39" s="1463"/>
      <c r="S39" s="1463"/>
      <c r="T39" s="1463"/>
      <c r="U39" s="1463"/>
      <c r="V39" s="1463"/>
      <c r="W39" s="1463"/>
      <c r="X39" s="1463"/>
      <c r="Y39" s="1463"/>
      <c r="Z39" s="1463"/>
      <c r="AA39" s="1464"/>
    </row>
    <row r="40" spans="1:29" ht="18" customHeight="1" x14ac:dyDescent="0.2">
      <c r="A40" s="1044"/>
      <c r="B40" s="1468" t="s">
        <v>647</v>
      </c>
      <c r="C40" s="1469"/>
      <c r="D40" s="1469"/>
      <c r="E40" s="1470"/>
      <c r="F40" s="1477" t="s">
        <v>648</v>
      </c>
      <c r="G40" s="1478"/>
      <c r="H40" s="446" t="s">
        <v>649</v>
      </c>
      <c r="I40" s="447"/>
      <c r="J40" s="447"/>
      <c r="K40" s="448"/>
      <c r="L40" s="446"/>
      <c r="M40" s="448"/>
      <c r="N40" s="448"/>
      <c r="O40" s="448"/>
      <c r="P40" s="448"/>
      <c r="Q40" s="448"/>
      <c r="R40" s="448"/>
      <c r="S40" s="448"/>
      <c r="T40" s="448"/>
      <c r="U40" s="449"/>
      <c r="V40" s="450"/>
      <c r="W40" s="451"/>
      <c r="X40" s="1483"/>
      <c r="Y40" s="1484"/>
      <c r="Z40" s="960" t="s">
        <v>94</v>
      </c>
      <c r="AA40" s="1020"/>
    </row>
    <row r="41" spans="1:29" ht="18" customHeight="1" x14ac:dyDescent="0.2">
      <c r="A41" s="1044"/>
      <c r="B41" s="1471"/>
      <c r="C41" s="1472"/>
      <c r="D41" s="1472"/>
      <c r="E41" s="1473"/>
      <c r="F41" s="1479"/>
      <c r="G41" s="1480"/>
      <c r="H41" s="964" t="s">
        <v>650</v>
      </c>
      <c r="I41" s="969"/>
      <c r="J41" s="969"/>
      <c r="K41" s="969"/>
      <c r="L41" s="446" t="s">
        <v>95</v>
      </c>
      <c r="M41" s="446"/>
      <c r="N41" s="447"/>
      <c r="O41" s="448"/>
      <c r="P41" s="448"/>
      <c r="Q41" s="448"/>
      <c r="R41" s="448"/>
      <c r="S41" s="448"/>
      <c r="T41" s="448"/>
      <c r="U41" s="449"/>
      <c r="V41" s="450"/>
      <c r="W41" s="451"/>
      <c r="X41" s="1483"/>
      <c r="Y41" s="1484"/>
      <c r="Z41" s="960" t="s">
        <v>380</v>
      </c>
      <c r="AA41" s="1020"/>
    </row>
    <row r="42" spans="1:29" ht="18" customHeight="1" thickBot="1" x14ac:dyDescent="0.25">
      <c r="A42" s="1045"/>
      <c r="B42" s="1474"/>
      <c r="C42" s="1475"/>
      <c r="D42" s="1475"/>
      <c r="E42" s="1476"/>
      <c r="F42" s="1481"/>
      <c r="G42" s="1482"/>
      <c r="H42" s="1485"/>
      <c r="I42" s="1098"/>
      <c r="J42" s="1098"/>
      <c r="K42" s="1098"/>
      <c r="L42" s="452" t="s">
        <v>96</v>
      </c>
      <c r="M42" s="452"/>
      <c r="N42" s="453"/>
      <c r="O42" s="453"/>
      <c r="P42" s="453"/>
      <c r="Q42" s="453"/>
      <c r="R42" s="453"/>
      <c r="S42" s="453"/>
      <c r="T42" s="453"/>
      <c r="U42" s="454"/>
      <c r="V42" s="455"/>
      <c r="W42" s="456"/>
      <c r="X42" s="1486"/>
      <c r="Y42" s="1487"/>
      <c r="Z42" s="1488" t="s">
        <v>380</v>
      </c>
      <c r="AA42" s="1489"/>
    </row>
    <row r="43" spans="1:29" ht="18" customHeight="1" thickBot="1" x14ac:dyDescent="0.25">
      <c r="A43" s="1491" t="s">
        <v>104</v>
      </c>
      <c r="B43" s="1417"/>
      <c r="C43" s="1492"/>
      <c r="D43" s="457" t="s">
        <v>653</v>
      </c>
      <c r="E43" s="458"/>
      <c r="F43" s="458"/>
      <c r="G43" s="458"/>
      <c r="H43" s="458"/>
      <c r="I43" s="458"/>
      <c r="J43" s="458"/>
      <c r="K43" s="458"/>
      <c r="L43" s="458"/>
      <c r="M43" s="458"/>
      <c r="N43" s="458"/>
      <c r="O43" s="458"/>
      <c r="P43" s="458"/>
      <c r="Q43" s="458"/>
      <c r="R43" s="458"/>
      <c r="S43" s="458"/>
      <c r="T43" s="458"/>
      <c r="U43" s="458"/>
      <c r="V43" s="458"/>
      <c r="W43" s="458"/>
      <c r="X43" s="458"/>
      <c r="Y43" s="458"/>
      <c r="Z43" s="458"/>
      <c r="AA43" s="459"/>
    </row>
    <row r="44" spans="1:29" ht="14.55" customHeight="1" x14ac:dyDescent="0.2"/>
    <row r="45" spans="1:29" ht="14.55" customHeight="1" x14ac:dyDescent="0.2">
      <c r="A45" s="408" t="s">
        <v>133</v>
      </c>
      <c r="B45" s="1493" t="s">
        <v>654</v>
      </c>
      <c r="C45" s="1494" t="s">
        <v>655</v>
      </c>
      <c r="D45" s="1494"/>
      <c r="E45" s="1494"/>
      <c r="F45" s="1494"/>
      <c r="G45" s="1494"/>
      <c r="H45" s="1494"/>
      <c r="I45" s="1494"/>
      <c r="J45" s="1494"/>
      <c r="K45" s="1494"/>
      <c r="L45" s="1494"/>
      <c r="M45" s="1494"/>
      <c r="N45" s="1494"/>
      <c r="O45" s="1494"/>
      <c r="P45" s="1494"/>
      <c r="Q45" s="1494"/>
      <c r="R45" s="1494"/>
      <c r="S45" s="1494"/>
      <c r="T45" s="1494"/>
      <c r="U45" s="1494"/>
      <c r="V45" s="1494"/>
      <c r="W45" s="1494"/>
      <c r="X45" s="1494"/>
      <c r="Y45" s="1494"/>
      <c r="Z45" s="1494"/>
      <c r="AA45" s="1494"/>
    </row>
    <row r="46" spans="1:29" ht="14.55" customHeight="1" x14ac:dyDescent="0.2">
      <c r="A46" s="460"/>
      <c r="B46" s="1493"/>
      <c r="C46" s="1494"/>
      <c r="D46" s="1494"/>
      <c r="E46" s="1494"/>
      <c r="F46" s="1494"/>
      <c r="G46" s="1494"/>
      <c r="H46" s="1494"/>
      <c r="I46" s="1494"/>
      <c r="J46" s="1494"/>
      <c r="K46" s="1494"/>
      <c r="L46" s="1494"/>
      <c r="M46" s="1494"/>
      <c r="N46" s="1494"/>
      <c r="O46" s="1494"/>
      <c r="P46" s="1494"/>
      <c r="Q46" s="1494"/>
      <c r="R46" s="1494"/>
      <c r="S46" s="1494"/>
      <c r="T46" s="1494"/>
      <c r="U46" s="1494"/>
      <c r="V46" s="1494"/>
      <c r="W46" s="1494"/>
      <c r="X46" s="1494"/>
      <c r="Y46" s="1494"/>
      <c r="Z46" s="1494"/>
      <c r="AA46" s="1494"/>
    </row>
    <row r="47" spans="1:29" ht="14.55" customHeight="1" x14ac:dyDescent="0.2">
      <c r="A47" s="461"/>
      <c r="B47" s="1493"/>
      <c r="C47" s="1494"/>
      <c r="D47" s="1494"/>
      <c r="E47" s="1494"/>
      <c r="F47" s="1494"/>
      <c r="G47" s="1494"/>
      <c r="H47" s="1494"/>
      <c r="I47" s="1494"/>
      <c r="J47" s="1494"/>
      <c r="K47" s="1494"/>
      <c r="L47" s="1494"/>
      <c r="M47" s="1494"/>
      <c r="N47" s="1494"/>
      <c r="O47" s="1494"/>
      <c r="P47" s="1494"/>
      <c r="Q47" s="1494"/>
      <c r="R47" s="1494"/>
      <c r="S47" s="1494"/>
      <c r="T47" s="1494"/>
      <c r="U47" s="1494"/>
      <c r="V47" s="1494"/>
      <c r="W47" s="1494"/>
      <c r="X47" s="1494"/>
      <c r="Y47" s="1494"/>
      <c r="Z47" s="1494"/>
      <c r="AA47" s="1494"/>
    </row>
    <row r="48" spans="1:29" ht="14.55" customHeight="1" x14ac:dyDescent="0.2">
      <c r="A48" s="460"/>
      <c r="B48" s="1493"/>
      <c r="C48" s="1494"/>
      <c r="D48" s="1494"/>
      <c r="E48" s="1494"/>
      <c r="F48" s="1494"/>
      <c r="G48" s="1494"/>
      <c r="H48" s="1494"/>
      <c r="I48" s="1494"/>
      <c r="J48" s="1494"/>
      <c r="K48" s="1494"/>
      <c r="L48" s="1494"/>
      <c r="M48" s="1494"/>
      <c r="N48" s="1494"/>
      <c r="O48" s="1494"/>
      <c r="P48" s="1494"/>
      <c r="Q48" s="1494"/>
      <c r="R48" s="1494"/>
      <c r="S48" s="1494"/>
      <c r="T48" s="1494"/>
      <c r="U48" s="1494"/>
      <c r="V48" s="1494"/>
      <c r="W48" s="1494"/>
      <c r="X48" s="1494"/>
      <c r="Y48" s="1494"/>
      <c r="Z48" s="1494"/>
      <c r="AA48" s="1494"/>
    </row>
    <row r="49" spans="1:27" ht="14.55" customHeight="1" x14ac:dyDescent="0.2">
      <c r="A49" s="461"/>
      <c r="B49" s="1493"/>
      <c r="C49" s="1494"/>
      <c r="D49" s="1494"/>
      <c r="E49" s="1494"/>
      <c r="F49" s="1494"/>
      <c r="G49" s="1494"/>
      <c r="H49" s="1494"/>
      <c r="I49" s="1494"/>
      <c r="J49" s="1494"/>
      <c r="K49" s="1494"/>
      <c r="L49" s="1494"/>
      <c r="M49" s="1494"/>
      <c r="N49" s="1494"/>
      <c r="O49" s="1494"/>
      <c r="P49" s="1494"/>
      <c r="Q49" s="1494"/>
      <c r="R49" s="1494"/>
      <c r="S49" s="1494"/>
      <c r="T49" s="1494"/>
      <c r="U49" s="1494"/>
      <c r="V49" s="1494"/>
      <c r="W49" s="1494"/>
      <c r="X49" s="1494"/>
      <c r="Y49" s="1494"/>
      <c r="Z49" s="1494"/>
      <c r="AA49" s="1494"/>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15:S15"/>
    <mergeCell ref="U15:V15"/>
    <mergeCell ref="W15:AA15"/>
    <mergeCell ref="B16:E16"/>
    <mergeCell ref="F16:M16"/>
    <mergeCell ref="P16:AA17"/>
    <mergeCell ref="B17:E17"/>
    <mergeCell ref="F17:M17"/>
    <mergeCell ref="B18:K18"/>
    <mergeCell ref="L18:AA18"/>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3"/>
  <dataValidations count="1">
    <dataValidation type="list" allowBlank="1" showInputMessage="1" showErrorMessage="1" sqref="N11:N14" xr:uid="{97F18332-DA55-4A37-817B-536BABE0A1DC}">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41" r:id="rId4" name="Check Box 1">
              <controlPr defaultSize="0" autoFill="0" autoLine="0" autoPict="0">
                <anchor moveWithCells="1">
                  <from>
                    <xdr:col>12</xdr:col>
                    <xdr:colOff>60960</xdr:colOff>
                    <xdr:row>17</xdr:row>
                    <xdr:rowOff>213360</xdr:rowOff>
                  </from>
                  <to>
                    <xdr:col>13</xdr:col>
                    <xdr:colOff>0</xdr:colOff>
                    <xdr:row>19</xdr:row>
                    <xdr:rowOff>15240</xdr:rowOff>
                  </to>
                </anchor>
              </controlPr>
            </control>
          </mc:Choice>
        </mc:AlternateContent>
        <mc:AlternateContent xmlns:mc="http://schemas.openxmlformats.org/markup-compatibility/2006">
          <mc:Choice Requires="x14">
            <control shapeId="573442" r:id="rId5" name="Check Box 2">
              <controlPr defaultSize="0" autoFill="0" autoLine="0" autoPict="0">
                <anchor moveWithCells="1">
                  <from>
                    <xdr:col>20</xdr:col>
                    <xdr:colOff>76200</xdr:colOff>
                    <xdr:row>17</xdr:row>
                    <xdr:rowOff>213360</xdr:rowOff>
                  </from>
                  <to>
                    <xdr:col>21</xdr:col>
                    <xdr:colOff>30480</xdr:colOff>
                    <xdr:row>19</xdr:row>
                    <xdr:rowOff>15240</xdr:rowOff>
                  </to>
                </anchor>
              </controlPr>
            </control>
          </mc:Choice>
        </mc:AlternateContent>
        <mc:AlternateContent xmlns:mc="http://schemas.openxmlformats.org/markup-compatibility/2006">
          <mc:Choice Requires="x14">
            <control shapeId="573443" r:id="rId6" name="Check Box 3">
              <controlPr defaultSize="0" autoFill="0" autoLine="0" autoPict="0">
                <anchor moveWithCells="1">
                  <from>
                    <xdr:col>12</xdr:col>
                    <xdr:colOff>60960</xdr:colOff>
                    <xdr:row>30</xdr:row>
                    <xdr:rowOff>0</xdr:rowOff>
                  </from>
                  <to>
                    <xdr:col>13</xdr:col>
                    <xdr:colOff>0</xdr:colOff>
                    <xdr:row>31</xdr:row>
                    <xdr:rowOff>15240</xdr:rowOff>
                  </to>
                </anchor>
              </controlPr>
            </control>
          </mc:Choice>
        </mc:AlternateContent>
        <mc:AlternateContent xmlns:mc="http://schemas.openxmlformats.org/markup-compatibility/2006">
          <mc:Choice Requires="x14">
            <control shapeId="573444" r:id="rId7" name="Check Box 4">
              <controlPr defaultSize="0" autoFill="0" autoLine="0" autoPict="0">
                <anchor moveWithCells="1">
                  <from>
                    <xdr:col>20</xdr:col>
                    <xdr:colOff>76200</xdr:colOff>
                    <xdr:row>30</xdr:row>
                    <xdr:rowOff>0</xdr:rowOff>
                  </from>
                  <to>
                    <xdr:col>21</xdr:col>
                    <xdr:colOff>30480</xdr:colOff>
                    <xdr:row>31</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8F57-B609-48F5-B060-1C45EA75E6EF}">
  <sheetPr>
    <pageSetUpPr fitToPage="1"/>
  </sheetPr>
  <dimension ref="A1:AC27"/>
  <sheetViews>
    <sheetView showGridLines="0" view="pageBreakPreview" zoomScaleNormal="96" zoomScaleSheetLayoutView="100" workbookViewId="0">
      <selection activeCell="B29" sqref="B29:N30"/>
    </sheetView>
  </sheetViews>
  <sheetFormatPr defaultColWidth="8.77734375" defaultRowHeight="12" x14ac:dyDescent="0.2"/>
  <cols>
    <col min="1" max="1" width="5.109375" style="462" customWidth="1"/>
    <col min="2" max="5" width="3.33203125" style="462" customWidth="1"/>
    <col min="6" max="6" width="8.77734375" style="462"/>
    <col min="7" max="7" width="5.6640625" style="462" customWidth="1"/>
    <col min="8" max="27" width="4.77734375" style="462" customWidth="1"/>
    <col min="28" max="16384" width="8.77734375" style="462"/>
  </cols>
  <sheetData>
    <row r="1" spans="1:29" ht="36.75" customHeight="1" x14ac:dyDescent="0.2">
      <c r="A1" s="1495" t="s">
        <v>656</v>
      </c>
      <c r="B1" s="1495"/>
      <c r="C1" s="1495"/>
      <c r="D1" s="1495"/>
      <c r="E1" s="1495"/>
      <c r="F1" s="1495"/>
      <c r="G1" s="1495"/>
      <c r="H1" s="1495"/>
      <c r="I1" s="1495"/>
      <c r="J1" s="1495"/>
      <c r="K1" s="1495"/>
      <c r="L1" s="1495"/>
      <c r="M1" s="1495"/>
      <c r="N1" s="1495"/>
      <c r="O1" s="1495"/>
      <c r="P1" s="1495"/>
      <c r="Q1" s="1495"/>
      <c r="R1" s="1495"/>
      <c r="S1" s="1495"/>
      <c r="T1" s="1495"/>
      <c r="U1" s="1495"/>
      <c r="V1" s="1495"/>
      <c r="W1" s="1495"/>
      <c r="X1" s="1495"/>
      <c r="Y1" s="1495"/>
      <c r="Z1" s="1495"/>
      <c r="AA1" s="1495"/>
    </row>
    <row r="2" spans="1:29" ht="17.55" customHeight="1" thickBot="1" x14ac:dyDescent="0.25">
      <c r="A2" s="463" t="s">
        <v>657</v>
      </c>
    </row>
    <row r="3" spans="1:29" s="467" customFormat="1" ht="18" customHeight="1" thickBot="1" x14ac:dyDescent="0.25">
      <c r="A3" s="464"/>
      <c r="B3" s="1496" t="s">
        <v>631</v>
      </c>
      <c r="C3" s="1496"/>
      <c r="D3" s="1496"/>
      <c r="E3" s="1496"/>
      <c r="F3" s="1496"/>
      <c r="G3" s="1496"/>
      <c r="H3" s="1496"/>
      <c r="I3" s="1496"/>
      <c r="J3" s="1496"/>
      <c r="K3" s="1497"/>
      <c r="L3" s="465"/>
      <c r="M3" s="465"/>
      <c r="N3" s="465"/>
      <c r="O3" s="465"/>
      <c r="P3" s="465"/>
      <c r="Q3" s="465"/>
      <c r="R3" s="465"/>
      <c r="S3" s="465"/>
      <c r="T3" s="465"/>
      <c r="U3" s="465"/>
      <c r="V3" s="465"/>
      <c r="W3" s="465"/>
      <c r="X3" s="465"/>
      <c r="Y3" s="465"/>
      <c r="Z3" s="465"/>
      <c r="AA3" s="466"/>
    </row>
    <row r="4" spans="1:29" s="467" customFormat="1" ht="18" customHeight="1" x14ac:dyDescent="0.2">
      <c r="A4" s="1498" t="s">
        <v>632</v>
      </c>
      <c r="B4" s="1500" t="s">
        <v>633</v>
      </c>
      <c r="C4" s="1501"/>
      <c r="D4" s="1501"/>
      <c r="E4" s="1501"/>
      <c r="F4" s="1501"/>
      <c r="G4" s="1501"/>
      <c r="H4" s="1501"/>
      <c r="I4" s="1501"/>
      <c r="J4" s="1501"/>
      <c r="K4" s="1501"/>
      <c r="L4" s="468"/>
      <c r="M4" s="469"/>
      <c r="N4" s="1502" t="s">
        <v>634</v>
      </c>
      <c r="O4" s="1502"/>
      <c r="P4" s="1502"/>
      <c r="Q4" s="1502"/>
      <c r="R4" s="1502"/>
      <c r="S4" s="1502"/>
      <c r="T4" s="470"/>
      <c r="U4" s="471"/>
      <c r="V4" s="471" t="s">
        <v>635</v>
      </c>
      <c r="W4" s="471"/>
      <c r="X4" s="471"/>
      <c r="Y4" s="471"/>
      <c r="Z4" s="471"/>
      <c r="AA4" s="472"/>
    </row>
    <row r="5" spans="1:29" ht="18" customHeight="1" x14ac:dyDescent="0.2">
      <c r="A5" s="1498"/>
      <c r="B5" s="1503" t="s">
        <v>636</v>
      </c>
      <c r="C5" s="1504"/>
      <c r="D5" s="1504"/>
      <c r="E5" s="1504"/>
      <c r="F5" s="1504"/>
      <c r="G5" s="1504"/>
      <c r="H5" s="1504"/>
      <c r="I5" s="1504"/>
      <c r="J5" s="1504"/>
      <c r="K5" s="1504"/>
      <c r="L5" s="1504"/>
      <c r="M5" s="1505"/>
      <c r="N5" s="1505"/>
      <c r="O5" s="1506"/>
      <c r="P5" s="1507"/>
      <c r="Q5" s="1508"/>
      <c r="R5" s="1508"/>
      <c r="S5" s="473" t="s">
        <v>80</v>
      </c>
      <c r="T5" s="474"/>
      <c r="U5" s="474"/>
      <c r="V5" s="474"/>
      <c r="W5" s="474"/>
      <c r="X5" s="474"/>
      <c r="Y5" s="474"/>
      <c r="Z5" s="474"/>
      <c r="AA5" s="475"/>
      <c r="AB5" s="462" t="s">
        <v>212</v>
      </c>
    </row>
    <row r="6" spans="1:29" ht="18" customHeight="1" x14ac:dyDescent="0.2">
      <c r="A6" s="1498"/>
      <c r="B6" s="1509" t="s">
        <v>637</v>
      </c>
      <c r="C6" s="1510"/>
      <c r="D6" s="1510"/>
      <c r="E6" s="1510"/>
      <c r="F6" s="1510"/>
      <c r="G6" s="1510"/>
      <c r="H6" s="1510"/>
      <c r="I6" s="1510"/>
      <c r="J6" s="1510"/>
      <c r="K6" s="1510"/>
      <c r="L6" s="1510"/>
      <c r="M6" s="1510"/>
      <c r="N6" s="1510"/>
      <c r="O6" s="1510"/>
      <c r="P6" s="1510"/>
      <c r="Q6" s="1510"/>
      <c r="R6" s="1510"/>
      <c r="S6" s="1510"/>
      <c r="T6" s="1510"/>
      <c r="U6" s="1510"/>
      <c r="V6" s="1510"/>
      <c r="W6" s="1510"/>
      <c r="X6" s="1510"/>
      <c r="Y6" s="1510"/>
      <c r="Z6" s="1510"/>
      <c r="AA6" s="1511"/>
    </row>
    <row r="7" spans="1:29" ht="23.25" customHeight="1" x14ac:dyDescent="0.2">
      <c r="A7" s="1498"/>
      <c r="B7" s="1503" t="s">
        <v>638</v>
      </c>
      <c r="C7" s="1504"/>
      <c r="D7" s="1504"/>
      <c r="E7" s="1504"/>
      <c r="F7" s="1504"/>
      <c r="G7" s="1512"/>
      <c r="H7" s="1516" t="s">
        <v>639</v>
      </c>
      <c r="I7" s="1517"/>
      <c r="J7" s="1517"/>
      <c r="K7" s="1518"/>
      <c r="L7" s="1521" t="s">
        <v>640</v>
      </c>
      <c r="M7" s="1522"/>
      <c r="N7" s="1522"/>
      <c r="O7" s="1522"/>
      <c r="P7" s="1523" t="s">
        <v>296</v>
      </c>
      <c r="Q7" s="1523"/>
      <c r="R7" s="1523"/>
      <c r="S7" s="1507"/>
      <c r="T7" s="1524" t="s">
        <v>573</v>
      </c>
      <c r="U7" s="1525"/>
      <c r="V7" s="1525"/>
      <c r="W7" s="1525"/>
      <c r="X7" s="1525"/>
      <c r="Y7" s="1525"/>
      <c r="Z7" s="1525"/>
      <c r="AA7" s="1526"/>
    </row>
    <row r="8" spans="1:29" ht="23.25" customHeight="1" x14ac:dyDescent="0.2">
      <c r="A8" s="1498"/>
      <c r="B8" s="1513"/>
      <c r="C8" s="1514"/>
      <c r="D8" s="1514"/>
      <c r="E8" s="1514"/>
      <c r="F8" s="1514"/>
      <c r="G8" s="1515"/>
      <c r="H8" s="1533" t="s">
        <v>641</v>
      </c>
      <c r="I8" s="1534"/>
      <c r="J8" s="1533" t="s">
        <v>642</v>
      </c>
      <c r="K8" s="1535"/>
      <c r="L8" s="1533" t="s">
        <v>641</v>
      </c>
      <c r="M8" s="1534"/>
      <c r="N8" s="1533" t="s">
        <v>642</v>
      </c>
      <c r="O8" s="1535"/>
      <c r="P8" s="1536" t="s">
        <v>641</v>
      </c>
      <c r="Q8" s="1537"/>
      <c r="R8" s="1521" t="s">
        <v>642</v>
      </c>
      <c r="S8" s="1522"/>
      <c r="T8" s="1527"/>
      <c r="U8" s="1528"/>
      <c r="V8" s="1528"/>
      <c r="W8" s="1528"/>
      <c r="X8" s="1528"/>
      <c r="Y8" s="1528"/>
      <c r="Z8" s="1528"/>
      <c r="AA8" s="1529"/>
    </row>
    <row r="9" spans="1:29" ht="18" customHeight="1" x14ac:dyDescent="0.2">
      <c r="A9" s="1498"/>
      <c r="B9" s="1540" t="s">
        <v>643</v>
      </c>
      <c r="C9" s="1541"/>
      <c r="D9" s="1541"/>
      <c r="E9" s="1541"/>
      <c r="F9" s="1541"/>
      <c r="G9" s="1542"/>
      <c r="H9" s="1538"/>
      <c r="I9" s="1520"/>
      <c r="J9" s="1538"/>
      <c r="K9" s="1539"/>
      <c r="L9" s="1538"/>
      <c r="M9" s="1520"/>
      <c r="N9" s="1538"/>
      <c r="O9" s="1539"/>
      <c r="P9" s="1519"/>
      <c r="Q9" s="1520"/>
      <c r="R9" s="1538"/>
      <c r="S9" s="1539"/>
      <c r="T9" s="1527"/>
      <c r="U9" s="1528"/>
      <c r="V9" s="1528"/>
      <c r="W9" s="1528"/>
      <c r="X9" s="1528"/>
      <c r="Y9" s="1528"/>
      <c r="Z9" s="1528"/>
      <c r="AA9" s="1529"/>
    </row>
    <row r="10" spans="1:29" ht="18" customHeight="1" x14ac:dyDescent="0.2">
      <c r="A10" s="1498"/>
      <c r="B10" s="1546" t="s">
        <v>644</v>
      </c>
      <c r="C10" s="1547"/>
      <c r="D10" s="1547"/>
      <c r="E10" s="1547"/>
      <c r="F10" s="1547"/>
      <c r="G10" s="1548"/>
      <c r="H10" s="1549"/>
      <c r="I10" s="1550"/>
      <c r="J10" s="1549"/>
      <c r="K10" s="1551"/>
      <c r="L10" s="1549"/>
      <c r="M10" s="1550"/>
      <c r="N10" s="1549"/>
      <c r="O10" s="1551"/>
      <c r="P10" s="1552"/>
      <c r="Q10" s="1550"/>
      <c r="R10" s="1549"/>
      <c r="S10" s="1551"/>
      <c r="T10" s="1527"/>
      <c r="U10" s="1528"/>
      <c r="V10" s="1528"/>
      <c r="W10" s="1528"/>
      <c r="X10" s="1528"/>
      <c r="Y10" s="1528"/>
      <c r="Z10" s="1528"/>
      <c r="AA10" s="1529"/>
      <c r="AC10" s="462" t="s">
        <v>573</v>
      </c>
    </row>
    <row r="11" spans="1:29" ht="18" customHeight="1" x14ac:dyDescent="0.2">
      <c r="A11" s="1498"/>
      <c r="B11" s="1167" t="s">
        <v>645</v>
      </c>
      <c r="C11" s="1156"/>
      <c r="D11" s="1156"/>
      <c r="E11" s="1156"/>
      <c r="F11" s="1156"/>
      <c r="G11" s="1156"/>
      <c r="H11" s="1169"/>
      <c r="I11" s="1169"/>
      <c r="J11" s="1169"/>
      <c r="K11" s="1169"/>
      <c r="L11" s="1553"/>
      <c r="M11" s="1553"/>
      <c r="N11" s="1553"/>
      <c r="O11" s="1553"/>
      <c r="P11" s="1553"/>
      <c r="Q11" s="1553"/>
      <c r="R11" s="1553"/>
      <c r="S11" s="1554"/>
      <c r="T11" s="1530"/>
      <c r="U11" s="1531"/>
      <c r="V11" s="1531"/>
      <c r="W11" s="1531"/>
      <c r="X11" s="1531"/>
      <c r="Y11" s="1531"/>
      <c r="Z11" s="1531"/>
      <c r="AA11" s="1532"/>
    </row>
    <row r="12" spans="1:29" ht="18" customHeight="1" x14ac:dyDescent="0.2">
      <c r="A12" s="1498"/>
      <c r="B12" s="1543" t="s">
        <v>646</v>
      </c>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5"/>
    </row>
    <row r="13" spans="1:29" ht="18" customHeight="1" x14ac:dyDescent="0.2">
      <c r="A13" s="1498"/>
      <c r="B13" s="1561" t="s">
        <v>647</v>
      </c>
      <c r="C13" s="1562"/>
      <c r="D13" s="1562"/>
      <c r="E13" s="1563"/>
      <c r="F13" s="1570" t="s">
        <v>648</v>
      </c>
      <c r="G13" s="1571"/>
      <c r="H13" s="476" t="s">
        <v>649</v>
      </c>
      <c r="I13" s="477"/>
      <c r="J13" s="477"/>
      <c r="K13" s="478"/>
      <c r="L13" s="476"/>
      <c r="M13" s="478"/>
      <c r="N13" s="478"/>
      <c r="O13" s="478"/>
      <c r="P13" s="478"/>
      <c r="Q13" s="478"/>
      <c r="R13" s="478"/>
      <c r="S13" s="478"/>
      <c r="T13" s="478"/>
      <c r="U13" s="479"/>
      <c r="V13" s="480"/>
      <c r="W13" s="481"/>
      <c r="X13" s="1555"/>
      <c r="Y13" s="1556"/>
      <c r="Z13" s="1541" t="s">
        <v>94</v>
      </c>
      <c r="AA13" s="1557"/>
    </row>
    <row r="14" spans="1:29" ht="18" customHeight="1" x14ac:dyDescent="0.2">
      <c r="A14" s="1498"/>
      <c r="B14" s="1564"/>
      <c r="C14" s="1565"/>
      <c r="D14" s="1565"/>
      <c r="E14" s="1566"/>
      <c r="F14" s="1572"/>
      <c r="G14" s="1573"/>
      <c r="H14" s="1558" t="s">
        <v>650</v>
      </c>
      <c r="I14" s="1547"/>
      <c r="J14" s="1547"/>
      <c r="K14" s="1547"/>
      <c r="L14" s="476" t="s">
        <v>95</v>
      </c>
      <c r="M14" s="476"/>
      <c r="N14" s="477"/>
      <c r="O14" s="478"/>
      <c r="P14" s="478"/>
      <c r="Q14" s="478"/>
      <c r="R14" s="478"/>
      <c r="S14" s="478"/>
      <c r="T14" s="478"/>
      <c r="U14" s="479"/>
      <c r="V14" s="480"/>
      <c r="W14" s="481"/>
      <c r="X14" s="1555"/>
      <c r="Y14" s="1556"/>
      <c r="Z14" s="1541" t="s">
        <v>380</v>
      </c>
      <c r="AA14" s="1557"/>
    </row>
    <row r="15" spans="1:29" ht="18" customHeight="1" thickBot="1" x14ac:dyDescent="0.25">
      <c r="A15" s="1499"/>
      <c r="B15" s="1567"/>
      <c r="C15" s="1568"/>
      <c r="D15" s="1568"/>
      <c r="E15" s="1569"/>
      <c r="F15" s="1574"/>
      <c r="G15" s="1575"/>
      <c r="H15" s="1559"/>
      <c r="I15" s="1560"/>
      <c r="J15" s="1560"/>
      <c r="K15" s="1560"/>
      <c r="L15" s="482" t="s">
        <v>96</v>
      </c>
      <c r="M15" s="482"/>
      <c r="N15" s="483"/>
      <c r="O15" s="483"/>
      <c r="P15" s="483"/>
      <c r="Q15" s="483"/>
      <c r="R15" s="483"/>
      <c r="S15" s="483"/>
      <c r="T15" s="483"/>
      <c r="U15" s="484"/>
      <c r="V15" s="485"/>
      <c r="W15" s="486"/>
      <c r="X15" s="1555"/>
      <c r="Y15" s="1556"/>
      <c r="Z15" s="1541" t="s">
        <v>380</v>
      </c>
      <c r="AA15" s="1557"/>
    </row>
    <row r="16" spans="1:29" s="467" customFormat="1" ht="18" customHeight="1" x14ac:dyDescent="0.2">
      <c r="A16" s="1576" t="s">
        <v>651</v>
      </c>
      <c r="B16" s="1577" t="s">
        <v>652</v>
      </c>
      <c r="C16" s="1578"/>
      <c r="D16" s="1578"/>
      <c r="E16" s="1578"/>
      <c r="F16" s="1578"/>
      <c r="G16" s="1578"/>
      <c r="H16" s="1578"/>
      <c r="I16" s="1578"/>
      <c r="J16" s="1578"/>
      <c r="K16" s="1579"/>
      <c r="L16" s="487"/>
      <c r="M16" s="488"/>
      <c r="N16" s="1580" t="s">
        <v>634</v>
      </c>
      <c r="O16" s="1580"/>
      <c r="P16" s="1580"/>
      <c r="Q16" s="1580"/>
      <c r="R16" s="1580"/>
      <c r="S16" s="1580"/>
      <c r="T16" s="489"/>
      <c r="U16" s="490"/>
      <c r="V16" s="490" t="s">
        <v>635</v>
      </c>
      <c r="W16" s="490"/>
      <c r="X16" s="490"/>
      <c r="Y16" s="490"/>
      <c r="Z16" s="490"/>
      <c r="AA16" s="491"/>
    </row>
    <row r="17" spans="1:29" ht="18" customHeight="1" x14ac:dyDescent="0.2">
      <c r="A17" s="1498"/>
      <c r="B17" s="1503" t="s">
        <v>636</v>
      </c>
      <c r="C17" s="1504"/>
      <c r="D17" s="1504"/>
      <c r="E17" s="1504"/>
      <c r="F17" s="1504"/>
      <c r="G17" s="1504"/>
      <c r="H17" s="1504"/>
      <c r="I17" s="1504"/>
      <c r="J17" s="1504"/>
      <c r="K17" s="1504"/>
      <c r="L17" s="1504"/>
      <c r="M17" s="1505"/>
      <c r="N17" s="1505"/>
      <c r="O17" s="1506"/>
      <c r="P17" s="1507"/>
      <c r="Q17" s="1508"/>
      <c r="R17" s="1508"/>
      <c r="S17" s="473" t="s">
        <v>80</v>
      </c>
      <c r="T17" s="474"/>
      <c r="U17" s="474"/>
      <c r="V17" s="474"/>
      <c r="W17" s="474"/>
      <c r="X17" s="474"/>
      <c r="Y17" s="474"/>
      <c r="Z17" s="474"/>
      <c r="AA17" s="475"/>
    </row>
    <row r="18" spans="1:29" ht="18" customHeight="1" x14ac:dyDescent="0.2">
      <c r="A18" s="1498"/>
      <c r="B18" s="1509" t="s">
        <v>637</v>
      </c>
      <c r="C18" s="1510"/>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1"/>
    </row>
    <row r="19" spans="1:29" ht="23.25" customHeight="1" x14ac:dyDescent="0.2">
      <c r="A19" s="1498"/>
      <c r="B19" s="1503" t="s">
        <v>638</v>
      </c>
      <c r="C19" s="1504"/>
      <c r="D19" s="1504"/>
      <c r="E19" s="1504"/>
      <c r="F19" s="1504"/>
      <c r="G19" s="1512"/>
      <c r="H19" s="1516" t="s">
        <v>639</v>
      </c>
      <c r="I19" s="1517"/>
      <c r="J19" s="1517"/>
      <c r="K19" s="1518"/>
      <c r="L19" s="1521" t="s">
        <v>640</v>
      </c>
      <c r="M19" s="1522"/>
      <c r="N19" s="1522"/>
      <c r="O19" s="1522"/>
      <c r="P19" s="1523" t="s">
        <v>296</v>
      </c>
      <c r="Q19" s="1523"/>
      <c r="R19" s="1523"/>
      <c r="S19" s="1523"/>
      <c r="T19" s="1524" t="s">
        <v>573</v>
      </c>
      <c r="U19" s="1525"/>
      <c r="V19" s="1525"/>
      <c r="W19" s="1525"/>
      <c r="X19" s="1525"/>
      <c r="Y19" s="1525"/>
      <c r="Z19" s="1525"/>
      <c r="AA19" s="1526"/>
    </row>
    <row r="20" spans="1:29" ht="23.25" customHeight="1" x14ac:dyDescent="0.2">
      <c r="A20" s="1498"/>
      <c r="B20" s="1513"/>
      <c r="C20" s="1514"/>
      <c r="D20" s="1514"/>
      <c r="E20" s="1514"/>
      <c r="F20" s="1514"/>
      <c r="G20" s="1515"/>
      <c r="H20" s="1533" t="s">
        <v>641</v>
      </c>
      <c r="I20" s="1534"/>
      <c r="J20" s="1533" t="s">
        <v>642</v>
      </c>
      <c r="K20" s="1535"/>
      <c r="L20" s="1533" t="s">
        <v>641</v>
      </c>
      <c r="M20" s="1534"/>
      <c r="N20" s="1533" t="s">
        <v>642</v>
      </c>
      <c r="O20" s="1535"/>
      <c r="P20" s="1536" t="s">
        <v>641</v>
      </c>
      <c r="Q20" s="1537"/>
      <c r="R20" s="1521" t="s">
        <v>642</v>
      </c>
      <c r="S20" s="1522"/>
      <c r="T20" s="1527"/>
      <c r="U20" s="1528"/>
      <c r="V20" s="1528"/>
      <c r="W20" s="1528"/>
      <c r="X20" s="1528"/>
      <c r="Y20" s="1528"/>
      <c r="Z20" s="1528"/>
      <c r="AA20" s="1529"/>
    </row>
    <row r="21" spans="1:29" ht="18" customHeight="1" x14ac:dyDescent="0.2">
      <c r="A21" s="1498"/>
      <c r="B21" s="1540" t="s">
        <v>643</v>
      </c>
      <c r="C21" s="1541"/>
      <c r="D21" s="1541"/>
      <c r="E21" s="1541"/>
      <c r="F21" s="1541"/>
      <c r="G21" s="1542"/>
      <c r="H21" s="1538"/>
      <c r="I21" s="1520"/>
      <c r="J21" s="1538"/>
      <c r="K21" s="1539"/>
      <c r="L21" s="1538"/>
      <c r="M21" s="1520"/>
      <c r="N21" s="1538"/>
      <c r="O21" s="1539"/>
      <c r="P21" s="1519"/>
      <c r="Q21" s="1520"/>
      <c r="R21" s="1538"/>
      <c r="S21" s="1539"/>
      <c r="T21" s="1527"/>
      <c r="U21" s="1528"/>
      <c r="V21" s="1528"/>
      <c r="W21" s="1528"/>
      <c r="X21" s="1528"/>
      <c r="Y21" s="1528"/>
      <c r="Z21" s="1528"/>
      <c r="AA21" s="1529"/>
    </row>
    <row r="22" spans="1:29" ht="18" customHeight="1" x14ac:dyDescent="0.2">
      <c r="A22" s="1498"/>
      <c r="B22" s="1546" t="s">
        <v>644</v>
      </c>
      <c r="C22" s="1547"/>
      <c r="D22" s="1547"/>
      <c r="E22" s="1547"/>
      <c r="F22" s="1547"/>
      <c r="G22" s="1548"/>
      <c r="H22" s="1549"/>
      <c r="I22" s="1550"/>
      <c r="J22" s="1549"/>
      <c r="K22" s="1551"/>
      <c r="L22" s="1549"/>
      <c r="M22" s="1550"/>
      <c r="N22" s="1549"/>
      <c r="O22" s="1551"/>
      <c r="P22" s="1552"/>
      <c r="Q22" s="1550"/>
      <c r="R22" s="1549"/>
      <c r="S22" s="1551"/>
      <c r="T22" s="1527"/>
      <c r="U22" s="1528"/>
      <c r="V22" s="1528"/>
      <c r="W22" s="1528"/>
      <c r="X22" s="1528"/>
      <c r="Y22" s="1528"/>
      <c r="Z22" s="1528"/>
      <c r="AA22" s="1529"/>
      <c r="AC22" s="462" t="s">
        <v>573</v>
      </c>
    </row>
    <row r="23" spans="1:29" ht="18" customHeight="1" x14ac:dyDescent="0.2">
      <c r="A23" s="1498"/>
      <c r="B23" s="1167" t="s">
        <v>645</v>
      </c>
      <c r="C23" s="1156"/>
      <c r="D23" s="1156"/>
      <c r="E23" s="1156"/>
      <c r="F23" s="1156"/>
      <c r="G23" s="1156"/>
      <c r="H23" s="1169"/>
      <c r="I23" s="1169"/>
      <c r="J23" s="1169"/>
      <c r="K23" s="1169"/>
      <c r="L23" s="1553"/>
      <c r="M23" s="1553"/>
      <c r="N23" s="1553"/>
      <c r="O23" s="1553"/>
      <c r="P23" s="1553"/>
      <c r="Q23" s="1553"/>
      <c r="R23" s="1553"/>
      <c r="S23" s="1553"/>
      <c r="T23" s="1530"/>
      <c r="U23" s="1531"/>
      <c r="V23" s="1531"/>
      <c r="W23" s="1531"/>
      <c r="X23" s="1531"/>
      <c r="Y23" s="1531"/>
      <c r="Z23" s="1531"/>
      <c r="AA23" s="1532"/>
    </row>
    <row r="24" spans="1:29" ht="18" customHeight="1" x14ac:dyDescent="0.2">
      <c r="A24" s="1498"/>
      <c r="B24" s="1543" t="s">
        <v>646</v>
      </c>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5"/>
    </row>
    <row r="25" spans="1:29" ht="18" customHeight="1" x14ac:dyDescent="0.2">
      <c r="A25" s="1498"/>
      <c r="B25" s="1561" t="s">
        <v>647</v>
      </c>
      <c r="C25" s="1562"/>
      <c r="D25" s="1562"/>
      <c r="E25" s="1563"/>
      <c r="F25" s="1570" t="s">
        <v>648</v>
      </c>
      <c r="G25" s="1571"/>
      <c r="H25" s="476" t="s">
        <v>649</v>
      </c>
      <c r="I25" s="477"/>
      <c r="J25" s="477"/>
      <c r="K25" s="478"/>
      <c r="L25" s="476"/>
      <c r="M25" s="478"/>
      <c r="N25" s="478"/>
      <c r="O25" s="478"/>
      <c r="P25" s="478"/>
      <c r="Q25" s="478"/>
      <c r="R25" s="478"/>
      <c r="S25" s="478"/>
      <c r="T25" s="478"/>
      <c r="U25" s="479"/>
      <c r="V25" s="480"/>
      <c r="W25" s="481"/>
      <c r="X25" s="1555"/>
      <c r="Y25" s="1556"/>
      <c r="Z25" s="1541" t="s">
        <v>94</v>
      </c>
      <c r="AA25" s="1557"/>
    </row>
    <row r="26" spans="1:29" ht="18" customHeight="1" x14ac:dyDescent="0.2">
      <c r="A26" s="1498"/>
      <c r="B26" s="1564"/>
      <c r="C26" s="1565"/>
      <c r="D26" s="1565"/>
      <c r="E26" s="1566"/>
      <c r="F26" s="1572"/>
      <c r="G26" s="1573"/>
      <c r="H26" s="1558" t="s">
        <v>650</v>
      </c>
      <c r="I26" s="1547"/>
      <c r="J26" s="1547"/>
      <c r="K26" s="1547"/>
      <c r="L26" s="476" t="s">
        <v>95</v>
      </c>
      <c r="M26" s="476"/>
      <c r="N26" s="477"/>
      <c r="O26" s="478"/>
      <c r="P26" s="478"/>
      <c r="Q26" s="478"/>
      <c r="R26" s="478"/>
      <c r="S26" s="478"/>
      <c r="T26" s="478"/>
      <c r="U26" s="479"/>
      <c r="V26" s="480"/>
      <c r="W26" s="481"/>
      <c r="X26" s="1555"/>
      <c r="Y26" s="1556"/>
      <c r="Z26" s="1541" t="s">
        <v>380</v>
      </c>
      <c r="AA26" s="1557"/>
    </row>
    <row r="27" spans="1:29" ht="18" customHeight="1" thickBot="1" x14ac:dyDescent="0.25">
      <c r="A27" s="1499"/>
      <c r="B27" s="1567"/>
      <c r="C27" s="1568"/>
      <c r="D27" s="1568"/>
      <c r="E27" s="1569"/>
      <c r="F27" s="1574"/>
      <c r="G27" s="1575"/>
      <c r="H27" s="1559"/>
      <c r="I27" s="1560"/>
      <c r="J27" s="1560"/>
      <c r="K27" s="1560"/>
      <c r="L27" s="492" t="s">
        <v>96</v>
      </c>
      <c r="M27" s="492"/>
      <c r="N27" s="493"/>
      <c r="O27" s="493"/>
      <c r="P27" s="493"/>
      <c r="Q27" s="493"/>
      <c r="R27" s="493"/>
      <c r="S27" s="493"/>
      <c r="T27" s="493"/>
      <c r="U27" s="494"/>
      <c r="V27" s="495"/>
      <c r="W27" s="486"/>
      <c r="X27" s="1581"/>
      <c r="Y27" s="1582"/>
      <c r="Z27" s="1583" t="s">
        <v>380</v>
      </c>
      <c r="AA27" s="1584"/>
    </row>
  </sheetData>
  <mergeCells count="92">
    <mergeCell ref="B25:E27"/>
    <mergeCell ref="F25:G27"/>
    <mergeCell ref="X25:Y25"/>
    <mergeCell ref="Z25:AA25"/>
    <mergeCell ref="H26:K27"/>
    <mergeCell ref="X26:Y26"/>
    <mergeCell ref="Z26:AA26"/>
    <mergeCell ref="X27:Y27"/>
    <mergeCell ref="Z27:AA27"/>
    <mergeCell ref="B24:AA24"/>
    <mergeCell ref="T19:AA23"/>
    <mergeCell ref="H20:I20"/>
    <mergeCell ref="R21:S21"/>
    <mergeCell ref="R22:S22"/>
    <mergeCell ref="P21:Q21"/>
    <mergeCell ref="B22:G22"/>
    <mergeCell ref="H22:I22"/>
    <mergeCell ref="J22:K22"/>
    <mergeCell ref="L22:M22"/>
    <mergeCell ref="N22:O22"/>
    <mergeCell ref="B21:G21"/>
    <mergeCell ref="N20:O20"/>
    <mergeCell ref="P20:Q20"/>
    <mergeCell ref="R20:S20"/>
    <mergeCell ref="P22:Q22"/>
    <mergeCell ref="A16:A27"/>
    <mergeCell ref="B16:K16"/>
    <mergeCell ref="N16:S16"/>
    <mergeCell ref="B17:O17"/>
    <mergeCell ref="P17:R17"/>
    <mergeCell ref="B18:AA18"/>
    <mergeCell ref="B19:G20"/>
    <mergeCell ref="H19:K19"/>
    <mergeCell ref="L19:O19"/>
    <mergeCell ref="P19:S19"/>
    <mergeCell ref="J20:K20"/>
    <mergeCell ref="L20:M20"/>
    <mergeCell ref="B23:G23"/>
    <mergeCell ref="H23:K23"/>
    <mergeCell ref="L23:O23"/>
    <mergeCell ref="P23:S23"/>
    <mergeCell ref="B13:E15"/>
    <mergeCell ref="F13:G15"/>
    <mergeCell ref="H21:I21"/>
    <mergeCell ref="J21:K21"/>
    <mergeCell ref="L21:M21"/>
    <mergeCell ref="N21:O21"/>
    <mergeCell ref="X13:Y13"/>
    <mergeCell ref="Z13:AA13"/>
    <mergeCell ref="H14:K15"/>
    <mergeCell ref="X14:Y14"/>
    <mergeCell ref="Z14:AA14"/>
    <mergeCell ref="X15:Y15"/>
    <mergeCell ref="Z15:AA15"/>
    <mergeCell ref="B12:AA12"/>
    <mergeCell ref="B10:G10"/>
    <mergeCell ref="H10:I10"/>
    <mergeCell ref="J10:K10"/>
    <mergeCell ref="L10:M10"/>
    <mergeCell ref="N10:O10"/>
    <mergeCell ref="P10:Q10"/>
    <mergeCell ref="R10:S10"/>
    <mergeCell ref="B11:G11"/>
    <mergeCell ref="H11:K11"/>
    <mergeCell ref="L11:O11"/>
    <mergeCell ref="P11:S11"/>
    <mergeCell ref="B9:G9"/>
    <mergeCell ref="H9:I9"/>
    <mergeCell ref="J9:K9"/>
    <mergeCell ref="L9:M9"/>
    <mergeCell ref="N9:O9"/>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4465"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74466"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74467"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574468"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230D-7775-412C-89AE-1733E3525CF0}">
  <sheetPr>
    <pageSetUpPr fitToPage="1"/>
  </sheetPr>
  <dimension ref="B1:BO119"/>
  <sheetViews>
    <sheetView showGridLines="0" view="pageBreakPreview" zoomScale="70" zoomScaleNormal="55" zoomScaleSheetLayoutView="70" workbookViewId="0">
      <selection activeCell="V18" sqref="V18"/>
    </sheetView>
  </sheetViews>
  <sheetFormatPr defaultColWidth="5" defaultRowHeight="14.4" x14ac:dyDescent="0.2"/>
  <cols>
    <col min="1" max="1" width="1" style="633" customWidth="1"/>
    <col min="2" max="6" width="6.33203125" style="633" customWidth="1"/>
    <col min="7" max="8" width="9" style="633" customWidth="1"/>
    <col min="9" max="10" width="3.5546875" style="633" customWidth="1"/>
    <col min="11" max="62" width="6.33203125" style="633" customWidth="1"/>
    <col min="63" max="63" width="1.21875" style="633" customWidth="1"/>
    <col min="64" max="16384" width="5" style="633"/>
  </cols>
  <sheetData>
    <row r="1" spans="2:67" s="613" customFormat="1" ht="20.25" customHeight="1" x14ac:dyDescent="0.2">
      <c r="G1" s="614" t="s">
        <v>712</v>
      </c>
      <c r="H1" s="614"/>
      <c r="I1" s="614"/>
      <c r="J1" s="614"/>
      <c r="M1" s="615" t="s">
        <v>713</v>
      </c>
      <c r="P1" s="614"/>
      <c r="Q1" s="614"/>
      <c r="R1" s="614"/>
      <c r="S1" s="614"/>
      <c r="T1" s="614"/>
      <c r="U1" s="614"/>
      <c r="V1" s="614"/>
      <c r="W1" s="614"/>
      <c r="AS1" s="616" t="s">
        <v>714</v>
      </c>
      <c r="AT1" s="1722" t="s">
        <v>817</v>
      </c>
      <c r="AU1" s="1722"/>
      <c r="AV1" s="1722"/>
      <c r="AW1" s="1722"/>
      <c r="AX1" s="1722"/>
      <c r="AY1" s="1722"/>
      <c r="AZ1" s="1722"/>
      <c r="BA1" s="1722"/>
      <c r="BB1" s="1722"/>
      <c r="BC1" s="1722"/>
      <c r="BD1" s="1722"/>
      <c r="BE1" s="1722"/>
      <c r="BF1" s="1722"/>
      <c r="BG1" s="1722"/>
      <c r="BH1" s="1722"/>
      <c r="BI1" s="1722"/>
      <c r="BJ1" s="616" t="s">
        <v>715</v>
      </c>
    </row>
    <row r="2" spans="2:67" s="617" customFormat="1" ht="20.25" customHeight="1" x14ac:dyDescent="0.2">
      <c r="J2" s="615"/>
      <c r="M2" s="615"/>
      <c r="N2" s="615"/>
      <c r="P2" s="616"/>
      <c r="Q2" s="616"/>
      <c r="R2" s="616"/>
      <c r="S2" s="616"/>
      <c r="T2" s="616"/>
      <c r="U2" s="616"/>
      <c r="V2" s="616"/>
      <c r="W2" s="616"/>
      <c r="AB2" s="616" t="s">
        <v>716</v>
      </c>
      <c r="AC2" s="1723">
        <v>6</v>
      </c>
      <c r="AD2" s="1723"/>
      <c r="AE2" s="616" t="s">
        <v>717</v>
      </c>
      <c r="AF2" s="1724">
        <f>IF(AC2=0,"",YEAR(DATE(2018+AC2,1,1)))</f>
        <v>2024</v>
      </c>
      <c r="AG2" s="1724"/>
      <c r="AH2" s="617" t="s">
        <v>718</v>
      </c>
      <c r="AI2" s="617" t="s">
        <v>719</v>
      </c>
      <c r="AJ2" s="1723">
        <v>4</v>
      </c>
      <c r="AK2" s="1723"/>
      <c r="AL2" s="617" t="s">
        <v>720</v>
      </c>
      <c r="AS2" s="616" t="s">
        <v>721</v>
      </c>
      <c r="AT2" s="1725"/>
      <c r="AU2" s="1725"/>
      <c r="AV2" s="1725"/>
      <c r="AW2" s="1725"/>
      <c r="AX2" s="1725"/>
      <c r="AY2" s="1725"/>
      <c r="AZ2" s="1725"/>
      <c r="BA2" s="1725"/>
      <c r="BB2" s="1725"/>
      <c r="BC2" s="1725"/>
      <c r="BD2" s="1725"/>
      <c r="BE2" s="1725"/>
      <c r="BF2" s="1725"/>
      <c r="BG2" s="1725"/>
      <c r="BH2" s="1725"/>
      <c r="BI2" s="1725"/>
      <c r="BJ2" s="616" t="s">
        <v>715</v>
      </c>
      <c r="BK2" s="616"/>
      <c r="BL2" s="616"/>
      <c r="BM2" s="616"/>
    </row>
    <row r="3" spans="2:67" s="617" customFormat="1" ht="20.25" customHeight="1" x14ac:dyDescent="0.2">
      <c r="J3" s="615"/>
      <c r="M3" s="615"/>
      <c r="O3" s="616"/>
      <c r="P3" s="616"/>
      <c r="Q3" s="616"/>
      <c r="R3" s="616"/>
      <c r="S3" s="616"/>
      <c r="T3" s="616"/>
      <c r="U3" s="616"/>
      <c r="AC3" s="618"/>
      <c r="AD3" s="618"/>
      <c r="AE3" s="618"/>
      <c r="AF3" s="619"/>
      <c r="AG3" s="618"/>
      <c r="BD3" s="620" t="s">
        <v>722</v>
      </c>
      <c r="BE3" s="1726" t="s">
        <v>723</v>
      </c>
      <c r="BF3" s="1727"/>
      <c r="BG3" s="1727"/>
      <c r="BH3" s="1728"/>
      <c r="BI3" s="616"/>
    </row>
    <row r="4" spans="2:67" s="617" customFormat="1" ht="20.25" customHeight="1" x14ac:dyDescent="0.2">
      <c r="J4" s="615"/>
      <c r="M4" s="615"/>
      <c r="O4" s="616"/>
      <c r="P4" s="616"/>
      <c r="Q4" s="616"/>
      <c r="R4" s="616"/>
      <c r="S4" s="616"/>
      <c r="T4" s="616"/>
      <c r="U4" s="616"/>
      <c r="AC4" s="618"/>
      <c r="AD4" s="618"/>
      <c r="AE4" s="618"/>
      <c r="AF4" s="619"/>
      <c r="AG4" s="618"/>
      <c r="BD4" s="620" t="s">
        <v>724</v>
      </c>
      <c r="BE4" s="1726" t="s">
        <v>725</v>
      </c>
      <c r="BF4" s="1727"/>
      <c r="BG4" s="1727"/>
      <c r="BH4" s="1728"/>
      <c r="BI4" s="616"/>
    </row>
    <row r="5" spans="2:67" s="617" customFormat="1" ht="9" customHeight="1" x14ac:dyDescent="0.2">
      <c r="J5" s="615"/>
      <c r="M5" s="615"/>
      <c r="O5" s="616"/>
      <c r="P5" s="616"/>
      <c r="Q5" s="616"/>
      <c r="R5" s="616"/>
      <c r="S5" s="616"/>
      <c r="T5" s="616"/>
      <c r="U5" s="616"/>
      <c r="AC5" s="621"/>
      <c r="AD5" s="621"/>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22"/>
      <c r="BI5" s="622"/>
    </row>
    <row r="6" spans="2:67" s="617" customFormat="1" ht="21" customHeight="1" x14ac:dyDescent="0.2">
      <c r="B6" s="614"/>
      <c r="C6" s="614"/>
      <c r="D6" s="614"/>
      <c r="E6" s="614"/>
      <c r="F6" s="614"/>
      <c r="G6" s="613"/>
      <c r="H6" s="613"/>
      <c r="I6" s="613"/>
      <c r="J6" s="613"/>
      <c r="K6" s="623"/>
      <c r="L6" s="623"/>
      <c r="M6" s="623"/>
      <c r="N6" s="624"/>
      <c r="O6" s="623"/>
      <c r="P6" s="623"/>
      <c r="Q6" s="623"/>
      <c r="AJ6" s="613"/>
      <c r="AK6" s="613"/>
      <c r="AL6" s="613"/>
      <c r="AM6" s="613"/>
      <c r="AN6" s="613"/>
      <c r="AO6" s="613" t="s">
        <v>726</v>
      </c>
      <c r="AP6" s="613"/>
      <c r="AQ6" s="613"/>
      <c r="AR6" s="613"/>
      <c r="AS6" s="613"/>
      <c r="AT6" s="613"/>
      <c r="AU6" s="613"/>
      <c r="AW6" s="625"/>
      <c r="AX6" s="625"/>
      <c r="AY6" s="626"/>
      <c r="AZ6" s="613"/>
      <c r="BA6" s="1672">
        <v>40</v>
      </c>
      <c r="BB6" s="1673"/>
      <c r="BC6" s="627" t="s">
        <v>727</v>
      </c>
      <c r="BD6" s="625"/>
      <c r="BE6" s="1672">
        <v>160</v>
      </c>
      <c r="BF6" s="1673"/>
      <c r="BG6" s="626" t="s">
        <v>728</v>
      </c>
      <c r="BH6" s="613"/>
      <c r="BI6" s="622"/>
    </row>
    <row r="7" spans="2:67" s="617" customFormat="1" ht="5.25" customHeight="1" x14ac:dyDescent="0.2">
      <c r="B7" s="614"/>
      <c r="C7" s="614"/>
      <c r="D7" s="614"/>
      <c r="E7" s="614"/>
      <c r="F7" s="614"/>
      <c r="G7" s="628"/>
      <c r="H7" s="628"/>
      <c r="I7" s="628"/>
      <c r="J7" s="623"/>
      <c r="K7" s="623"/>
      <c r="L7" s="623"/>
      <c r="M7" s="624"/>
      <c r="N7" s="623"/>
      <c r="O7" s="623"/>
      <c r="P7" s="623"/>
      <c r="Q7" s="623"/>
      <c r="AJ7" s="613"/>
      <c r="AK7" s="613"/>
      <c r="AL7" s="613"/>
      <c r="AM7" s="613"/>
      <c r="AN7" s="613"/>
      <c r="AO7" s="613"/>
      <c r="AP7" s="613"/>
      <c r="AQ7" s="613"/>
      <c r="AR7" s="613"/>
      <c r="AS7" s="613"/>
      <c r="AT7" s="613"/>
      <c r="AU7" s="613"/>
      <c r="AV7" s="613"/>
      <c r="AW7" s="613"/>
      <c r="AX7" s="613"/>
      <c r="AY7" s="613"/>
      <c r="AZ7" s="613"/>
      <c r="BA7" s="625"/>
      <c r="BB7" s="625"/>
      <c r="BC7" s="625"/>
      <c r="BD7" s="625"/>
      <c r="BE7" s="625"/>
      <c r="BF7" s="625"/>
      <c r="BG7" s="613"/>
      <c r="BH7" s="622"/>
      <c r="BI7" s="622"/>
    </row>
    <row r="8" spans="2:67" s="617" customFormat="1" ht="21" customHeight="1" x14ac:dyDescent="0.2">
      <c r="B8" s="629"/>
      <c r="C8" s="629"/>
      <c r="D8" s="629"/>
      <c r="E8" s="629"/>
      <c r="F8" s="629"/>
      <c r="G8" s="624"/>
      <c r="H8" s="624"/>
      <c r="I8" s="624"/>
      <c r="J8" s="623"/>
      <c r="K8" s="623"/>
      <c r="L8" s="623"/>
      <c r="M8" s="624"/>
      <c r="N8" s="623"/>
      <c r="O8" s="623"/>
      <c r="P8" s="623"/>
      <c r="Q8" s="623"/>
      <c r="AJ8" s="630"/>
      <c r="AK8" s="630"/>
      <c r="AL8" s="630"/>
      <c r="AM8" s="613"/>
      <c r="AN8" s="622"/>
      <c r="AO8" s="631"/>
      <c r="AP8" s="631"/>
      <c r="AQ8" s="613" t="s">
        <v>729</v>
      </c>
      <c r="AR8" s="625"/>
      <c r="AS8" s="613"/>
      <c r="AT8" s="613"/>
      <c r="AU8" s="613"/>
      <c r="AV8" s="613"/>
      <c r="AW8" s="613"/>
      <c r="AX8" s="628"/>
      <c r="AY8" s="628"/>
      <c r="AZ8" s="628"/>
      <c r="BA8" s="625"/>
      <c r="BB8" s="625"/>
      <c r="BC8" s="632" t="s">
        <v>730</v>
      </c>
      <c r="BD8" s="625"/>
      <c r="BE8" s="1672"/>
      <c r="BF8" s="1673"/>
      <c r="BG8" s="626" t="s">
        <v>731</v>
      </c>
      <c r="BH8" s="613"/>
      <c r="BI8" s="613"/>
      <c r="BM8" s="616"/>
      <c r="BN8" s="616"/>
      <c r="BO8" s="616"/>
    </row>
    <row r="9" spans="2:67" ht="5.25" customHeight="1" thickBot="1" x14ac:dyDescent="0.25">
      <c r="G9" s="634"/>
      <c r="H9" s="634"/>
      <c r="I9" s="634"/>
      <c r="J9" s="634"/>
      <c r="AC9" s="634"/>
      <c r="AT9" s="634"/>
      <c r="BK9" s="635"/>
      <c r="BL9" s="635"/>
      <c r="BM9" s="635"/>
    </row>
    <row r="10" spans="2:67" ht="21.6" customHeight="1" x14ac:dyDescent="0.2">
      <c r="B10" s="1674" t="s">
        <v>732</v>
      </c>
      <c r="C10" s="1677" t="s">
        <v>751</v>
      </c>
      <c r="D10" s="1680" t="s">
        <v>752</v>
      </c>
      <c r="E10" s="1681"/>
      <c r="F10" s="1682"/>
      <c r="G10" s="1680" t="s">
        <v>753</v>
      </c>
      <c r="H10" s="1689"/>
      <c r="I10" s="1694" t="s">
        <v>754</v>
      </c>
      <c r="J10" s="1695"/>
      <c r="K10" s="1700" t="s">
        <v>755</v>
      </c>
      <c r="L10" s="1701"/>
      <c r="M10" s="1701"/>
      <c r="N10" s="1689"/>
      <c r="O10" s="1700" t="s">
        <v>756</v>
      </c>
      <c r="P10" s="1701"/>
      <c r="Q10" s="1701"/>
      <c r="R10" s="1701"/>
      <c r="S10" s="1689"/>
      <c r="T10" s="636"/>
      <c r="U10" s="636"/>
      <c r="V10" s="637"/>
      <c r="W10" s="1706" t="s">
        <v>757</v>
      </c>
      <c r="X10" s="1681"/>
      <c r="Y10" s="1681"/>
      <c r="Z10" s="1681"/>
      <c r="AA10" s="1681"/>
      <c r="AB10" s="1681"/>
      <c r="AC10" s="1681"/>
      <c r="AD10" s="1681"/>
      <c r="AE10" s="1681"/>
      <c r="AF10" s="1681"/>
      <c r="AG10" s="1681"/>
      <c r="AH10" s="1681"/>
      <c r="AI10" s="1681"/>
      <c r="AJ10" s="1681"/>
      <c r="AK10" s="1681"/>
      <c r="AL10" s="1681"/>
      <c r="AM10" s="1681"/>
      <c r="AN10" s="1681"/>
      <c r="AO10" s="1681"/>
      <c r="AP10" s="1681"/>
      <c r="AQ10" s="1681"/>
      <c r="AR10" s="1681"/>
      <c r="AS10" s="1681"/>
      <c r="AT10" s="1681"/>
      <c r="AU10" s="1681"/>
      <c r="AV10" s="1681"/>
      <c r="AW10" s="1681"/>
      <c r="AX10" s="1681"/>
      <c r="AY10" s="1681"/>
      <c r="AZ10" s="1681"/>
      <c r="BA10" s="1681"/>
      <c r="BB10" s="1707" t="str">
        <f>IF(BE3="４週","(12)1～4週目の勤務時間数合計","(12)1か月の勤務時間数　合計")</f>
        <v>(12)1～4週目の勤務時間数合計</v>
      </c>
      <c r="BC10" s="1708"/>
      <c r="BD10" s="1713" t="s">
        <v>758</v>
      </c>
      <c r="BE10" s="1708"/>
      <c r="BF10" s="1680" t="s">
        <v>759</v>
      </c>
      <c r="BG10" s="1701"/>
      <c r="BH10" s="1701"/>
      <c r="BI10" s="1701"/>
      <c r="BJ10" s="1716"/>
    </row>
    <row r="11" spans="2:67" ht="20.25" customHeight="1" x14ac:dyDescent="0.2">
      <c r="B11" s="1675"/>
      <c r="C11" s="1678"/>
      <c r="D11" s="1683"/>
      <c r="E11" s="1684"/>
      <c r="F11" s="1685"/>
      <c r="G11" s="1690"/>
      <c r="H11" s="1691"/>
      <c r="I11" s="1696"/>
      <c r="J11" s="1697"/>
      <c r="K11" s="1702"/>
      <c r="L11" s="1703"/>
      <c r="M11" s="1703"/>
      <c r="N11" s="1691"/>
      <c r="O11" s="1702"/>
      <c r="P11" s="1703"/>
      <c r="Q11" s="1703"/>
      <c r="R11" s="1703"/>
      <c r="S11" s="1691"/>
      <c r="T11" s="638"/>
      <c r="U11" s="638"/>
      <c r="V11" s="639"/>
      <c r="W11" s="1719" t="s">
        <v>733</v>
      </c>
      <c r="X11" s="1719"/>
      <c r="Y11" s="1719"/>
      <c r="Z11" s="1719"/>
      <c r="AA11" s="1719"/>
      <c r="AB11" s="1719"/>
      <c r="AC11" s="1720"/>
      <c r="AD11" s="1721" t="s">
        <v>734</v>
      </c>
      <c r="AE11" s="1719"/>
      <c r="AF11" s="1719"/>
      <c r="AG11" s="1719"/>
      <c r="AH11" s="1719"/>
      <c r="AI11" s="1719"/>
      <c r="AJ11" s="1720"/>
      <c r="AK11" s="1721" t="s">
        <v>735</v>
      </c>
      <c r="AL11" s="1719"/>
      <c r="AM11" s="1719"/>
      <c r="AN11" s="1719"/>
      <c r="AO11" s="1719"/>
      <c r="AP11" s="1719"/>
      <c r="AQ11" s="1720"/>
      <c r="AR11" s="1721" t="s">
        <v>736</v>
      </c>
      <c r="AS11" s="1719"/>
      <c r="AT11" s="1719"/>
      <c r="AU11" s="1719"/>
      <c r="AV11" s="1719"/>
      <c r="AW11" s="1719"/>
      <c r="AX11" s="1720"/>
      <c r="AY11" s="1721" t="s">
        <v>737</v>
      </c>
      <c r="AZ11" s="1719"/>
      <c r="BA11" s="1719"/>
      <c r="BB11" s="1709"/>
      <c r="BC11" s="1710"/>
      <c r="BD11" s="1714"/>
      <c r="BE11" s="1710"/>
      <c r="BF11" s="1690"/>
      <c r="BG11" s="1703"/>
      <c r="BH11" s="1703"/>
      <c r="BI11" s="1703"/>
      <c r="BJ11" s="1717"/>
    </row>
    <row r="12" spans="2:67" ht="20.25" customHeight="1" x14ac:dyDescent="0.2">
      <c r="B12" s="1675"/>
      <c r="C12" s="1678"/>
      <c r="D12" s="1683"/>
      <c r="E12" s="1684"/>
      <c r="F12" s="1685"/>
      <c r="G12" s="1690"/>
      <c r="H12" s="1691"/>
      <c r="I12" s="1696"/>
      <c r="J12" s="1697"/>
      <c r="K12" s="1702"/>
      <c r="L12" s="1703"/>
      <c r="M12" s="1703"/>
      <c r="N12" s="1691"/>
      <c r="O12" s="1702"/>
      <c r="P12" s="1703"/>
      <c r="Q12" s="1703"/>
      <c r="R12" s="1703"/>
      <c r="S12" s="1691"/>
      <c r="T12" s="638"/>
      <c r="U12" s="638"/>
      <c r="V12" s="639"/>
      <c r="W12" s="640">
        <v>1</v>
      </c>
      <c r="X12" s="641">
        <v>2</v>
      </c>
      <c r="Y12" s="641">
        <v>3</v>
      </c>
      <c r="Z12" s="641">
        <v>4</v>
      </c>
      <c r="AA12" s="641">
        <v>5</v>
      </c>
      <c r="AB12" s="641">
        <v>6</v>
      </c>
      <c r="AC12" s="642">
        <v>7</v>
      </c>
      <c r="AD12" s="643">
        <v>8</v>
      </c>
      <c r="AE12" s="641">
        <v>9</v>
      </c>
      <c r="AF12" s="641">
        <v>10</v>
      </c>
      <c r="AG12" s="641">
        <v>11</v>
      </c>
      <c r="AH12" s="641">
        <v>12</v>
      </c>
      <c r="AI12" s="641">
        <v>13</v>
      </c>
      <c r="AJ12" s="642">
        <v>14</v>
      </c>
      <c r="AK12" s="640">
        <v>15</v>
      </c>
      <c r="AL12" s="641">
        <v>16</v>
      </c>
      <c r="AM12" s="641">
        <v>17</v>
      </c>
      <c r="AN12" s="641">
        <v>18</v>
      </c>
      <c r="AO12" s="641">
        <v>19</v>
      </c>
      <c r="AP12" s="641">
        <v>20</v>
      </c>
      <c r="AQ12" s="642">
        <v>21</v>
      </c>
      <c r="AR12" s="643">
        <v>22</v>
      </c>
      <c r="AS12" s="641">
        <v>23</v>
      </c>
      <c r="AT12" s="641">
        <v>24</v>
      </c>
      <c r="AU12" s="641">
        <v>25</v>
      </c>
      <c r="AV12" s="641">
        <v>26</v>
      </c>
      <c r="AW12" s="641">
        <v>27</v>
      </c>
      <c r="AX12" s="642">
        <v>28</v>
      </c>
      <c r="AY12" s="643" t="str">
        <f>IF($BE$3="実績",IF(DAY(DATE($AF$2,$AJ$2,29))=29,29,""),"")</f>
        <v/>
      </c>
      <c r="AZ12" s="641" t="str">
        <f>IF($BE$3="実績",IF(DAY(DATE($AF$2,$AJ$2,30))=30,30,""),"")</f>
        <v/>
      </c>
      <c r="BA12" s="642" t="str">
        <f>IF($BE$3="実績",IF(DAY(DATE($AF$2,$AJ$2,31))=31,31,""),"")</f>
        <v/>
      </c>
      <c r="BB12" s="1709"/>
      <c r="BC12" s="1710"/>
      <c r="BD12" s="1714"/>
      <c r="BE12" s="1710"/>
      <c r="BF12" s="1690"/>
      <c r="BG12" s="1703"/>
      <c r="BH12" s="1703"/>
      <c r="BI12" s="1703"/>
      <c r="BJ12" s="1717"/>
    </row>
    <row r="13" spans="2:67" ht="20.25" hidden="1" customHeight="1" x14ac:dyDescent="0.2">
      <c r="B13" s="1675"/>
      <c r="C13" s="1678"/>
      <c r="D13" s="1683"/>
      <c r="E13" s="1684"/>
      <c r="F13" s="1685"/>
      <c r="G13" s="1690"/>
      <c r="H13" s="1691"/>
      <c r="I13" s="1696"/>
      <c r="J13" s="1697"/>
      <c r="K13" s="1702"/>
      <c r="L13" s="1703"/>
      <c r="M13" s="1703"/>
      <c r="N13" s="1691"/>
      <c r="O13" s="1702"/>
      <c r="P13" s="1703"/>
      <c r="Q13" s="1703"/>
      <c r="R13" s="1703"/>
      <c r="S13" s="1691"/>
      <c r="T13" s="638"/>
      <c r="U13" s="638"/>
      <c r="V13" s="639"/>
      <c r="W13" s="640">
        <f>WEEKDAY(DATE($AF$2,$AJ$2,1))</f>
        <v>2</v>
      </c>
      <c r="X13" s="641">
        <f>WEEKDAY(DATE($AF$2,$AJ$2,2))</f>
        <v>3</v>
      </c>
      <c r="Y13" s="641">
        <f>WEEKDAY(DATE($AF$2,$AJ$2,3))</f>
        <v>4</v>
      </c>
      <c r="Z13" s="641">
        <f>WEEKDAY(DATE($AF$2,$AJ$2,4))</f>
        <v>5</v>
      </c>
      <c r="AA13" s="641">
        <f>WEEKDAY(DATE($AF$2,$AJ$2,5))</f>
        <v>6</v>
      </c>
      <c r="AB13" s="641">
        <f>WEEKDAY(DATE($AF$2,$AJ$2,6))</f>
        <v>7</v>
      </c>
      <c r="AC13" s="642">
        <f>WEEKDAY(DATE($AF$2,$AJ$2,7))</f>
        <v>1</v>
      </c>
      <c r="AD13" s="643">
        <f>WEEKDAY(DATE($AF$2,$AJ$2,8))</f>
        <v>2</v>
      </c>
      <c r="AE13" s="641">
        <f>WEEKDAY(DATE($AF$2,$AJ$2,9))</f>
        <v>3</v>
      </c>
      <c r="AF13" s="641">
        <f>WEEKDAY(DATE($AF$2,$AJ$2,10))</f>
        <v>4</v>
      </c>
      <c r="AG13" s="641">
        <f>WEEKDAY(DATE($AF$2,$AJ$2,11))</f>
        <v>5</v>
      </c>
      <c r="AH13" s="641">
        <f>WEEKDAY(DATE($AF$2,$AJ$2,12))</f>
        <v>6</v>
      </c>
      <c r="AI13" s="641">
        <f>WEEKDAY(DATE($AF$2,$AJ$2,13))</f>
        <v>7</v>
      </c>
      <c r="AJ13" s="642">
        <f>WEEKDAY(DATE($AF$2,$AJ$2,14))</f>
        <v>1</v>
      </c>
      <c r="AK13" s="643">
        <f>WEEKDAY(DATE($AF$2,$AJ$2,15))</f>
        <v>2</v>
      </c>
      <c r="AL13" s="641">
        <f>WEEKDAY(DATE($AF$2,$AJ$2,16))</f>
        <v>3</v>
      </c>
      <c r="AM13" s="641">
        <f>WEEKDAY(DATE($AF$2,$AJ$2,17))</f>
        <v>4</v>
      </c>
      <c r="AN13" s="641">
        <f>WEEKDAY(DATE($AF$2,$AJ$2,18))</f>
        <v>5</v>
      </c>
      <c r="AO13" s="641">
        <f>WEEKDAY(DATE($AF$2,$AJ$2,19))</f>
        <v>6</v>
      </c>
      <c r="AP13" s="641">
        <f>WEEKDAY(DATE($AF$2,$AJ$2,20))</f>
        <v>7</v>
      </c>
      <c r="AQ13" s="642">
        <f>WEEKDAY(DATE($AF$2,$AJ$2,21))</f>
        <v>1</v>
      </c>
      <c r="AR13" s="643">
        <f>WEEKDAY(DATE($AF$2,$AJ$2,22))</f>
        <v>2</v>
      </c>
      <c r="AS13" s="641">
        <f>WEEKDAY(DATE($AF$2,$AJ$2,23))</f>
        <v>3</v>
      </c>
      <c r="AT13" s="641">
        <f>WEEKDAY(DATE($AF$2,$AJ$2,24))</f>
        <v>4</v>
      </c>
      <c r="AU13" s="641">
        <f>WEEKDAY(DATE($AF$2,$AJ$2,25))</f>
        <v>5</v>
      </c>
      <c r="AV13" s="641">
        <f>WEEKDAY(DATE($AF$2,$AJ$2,26))</f>
        <v>6</v>
      </c>
      <c r="AW13" s="641">
        <f>WEEKDAY(DATE($AF$2,$AJ$2,27))</f>
        <v>7</v>
      </c>
      <c r="AX13" s="642">
        <f>WEEKDAY(DATE($AF$2,$AJ$2,28))</f>
        <v>1</v>
      </c>
      <c r="AY13" s="643">
        <f>IF(AY12=29,WEEKDAY(DATE($AF$2,$AJ$2,29)),0)</f>
        <v>0</v>
      </c>
      <c r="AZ13" s="641">
        <f>IF(AZ12=30,WEEKDAY(DATE($AF$2,$AJ$2,30)),0)</f>
        <v>0</v>
      </c>
      <c r="BA13" s="642">
        <f>IF(BA12=31,WEEKDAY(DATE($AF$2,$AJ$2,31)),0)</f>
        <v>0</v>
      </c>
      <c r="BB13" s="1709"/>
      <c r="BC13" s="1710"/>
      <c r="BD13" s="1714"/>
      <c r="BE13" s="1710"/>
      <c r="BF13" s="1690"/>
      <c r="BG13" s="1703"/>
      <c r="BH13" s="1703"/>
      <c r="BI13" s="1703"/>
      <c r="BJ13" s="1717"/>
    </row>
    <row r="14" spans="2:67" ht="20.25" customHeight="1" thickBot="1" x14ac:dyDescent="0.25">
      <c r="B14" s="1676"/>
      <c r="C14" s="1679"/>
      <c r="D14" s="1686"/>
      <c r="E14" s="1687"/>
      <c r="F14" s="1688"/>
      <c r="G14" s="1692"/>
      <c r="H14" s="1693"/>
      <c r="I14" s="1698"/>
      <c r="J14" s="1699"/>
      <c r="K14" s="1704"/>
      <c r="L14" s="1705"/>
      <c r="M14" s="1705"/>
      <c r="N14" s="1693"/>
      <c r="O14" s="1704"/>
      <c r="P14" s="1705"/>
      <c r="Q14" s="1705"/>
      <c r="R14" s="1705"/>
      <c r="S14" s="1693"/>
      <c r="T14" s="644"/>
      <c r="U14" s="644"/>
      <c r="V14" s="645"/>
      <c r="W14" s="646" t="str">
        <f>IF(W13=1,"日",IF(W13=2,"月",IF(W13=3,"火",IF(W13=4,"水",IF(W13=5,"木",IF(W13=6,"金","土"))))))</f>
        <v>月</v>
      </c>
      <c r="X14" s="647" t="str">
        <f t="shared" ref="X14:AX14" si="0">IF(X13=1,"日",IF(X13=2,"月",IF(X13=3,"火",IF(X13=4,"水",IF(X13=5,"木",IF(X13=6,"金","土"))))))</f>
        <v>火</v>
      </c>
      <c r="Y14" s="648" t="str">
        <f t="shared" si="0"/>
        <v>水</v>
      </c>
      <c r="Z14" s="647" t="str">
        <f t="shared" si="0"/>
        <v>木</v>
      </c>
      <c r="AA14" s="647" t="str">
        <f t="shared" si="0"/>
        <v>金</v>
      </c>
      <c r="AB14" s="647" t="str">
        <f t="shared" si="0"/>
        <v>土</v>
      </c>
      <c r="AC14" s="649" t="str">
        <f t="shared" si="0"/>
        <v>日</v>
      </c>
      <c r="AD14" s="650" t="str">
        <f>IF(AD13=1,"日",IF(AD13=2,"月",IF(AD13=3,"火",IF(AD13=4,"水",IF(AD13=5,"木",IF(AD13=6,"金","土"))))))</f>
        <v>月</v>
      </c>
      <c r="AE14" s="647" t="str">
        <f t="shared" si="0"/>
        <v>火</v>
      </c>
      <c r="AF14" s="647" t="str">
        <f t="shared" si="0"/>
        <v>水</v>
      </c>
      <c r="AG14" s="647" t="str">
        <f t="shared" si="0"/>
        <v>木</v>
      </c>
      <c r="AH14" s="647" t="str">
        <f t="shared" si="0"/>
        <v>金</v>
      </c>
      <c r="AI14" s="647" t="str">
        <f t="shared" si="0"/>
        <v>土</v>
      </c>
      <c r="AJ14" s="649" t="str">
        <f t="shared" si="0"/>
        <v>日</v>
      </c>
      <c r="AK14" s="650" t="str">
        <f>IF(AK13=1,"日",IF(AK13=2,"月",IF(AK13=3,"火",IF(AK13=4,"水",IF(AK13=5,"木",IF(AK13=6,"金","土"))))))</f>
        <v>月</v>
      </c>
      <c r="AL14" s="647" t="str">
        <f t="shared" si="0"/>
        <v>火</v>
      </c>
      <c r="AM14" s="647" t="str">
        <f t="shared" si="0"/>
        <v>水</v>
      </c>
      <c r="AN14" s="647" t="str">
        <f t="shared" si="0"/>
        <v>木</v>
      </c>
      <c r="AO14" s="647" t="str">
        <f t="shared" si="0"/>
        <v>金</v>
      </c>
      <c r="AP14" s="647" t="str">
        <f t="shared" si="0"/>
        <v>土</v>
      </c>
      <c r="AQ14" s="649" t="str">
        <f t="shared" si="0"/>
        <v>日</v>
      </c>
      <c r="AR14" s="650" t="str">
        <f>IF(AR13=1,"日",IF(AR13=2,"月",IF(AR13=3,"火",IF(AR13=4,"水",IF(AR13=5,"木",IF(AR13=6,"金","土"))))))</f>
        <v>月</v>
      </c>
      <c r="AS14" s="647" t="str">
        <f t="shared" si="0"/>
        <v>火</v>
      </c>
      <c r="AT14" s="647" t="str">
        <f t="shared" si="0"/>
        <v>水</v>
      </c>
      <c r="AU14" s="647" t="str">
        <f t="shared" si="0"/>
        <v>木</v>
      </c>
      <c r="AV14" s="647" t="str">
        <f t="shared" si="0"/>
        <v>金</v>
      </c>
      <c r="AW14" s="647" t="str">
        <f t="shared" si="0"/>
        <v>土</v>
      </c>
      <c r="AX14" s="649" t="str">
        <f t="shared" si="0"/>
        <v>日</v>
      </c>
      <c r="AY14" s="647" t="str">
        <f>IF(AY13=1,"日",IF(AY13=2,"月",IF(AY13=3,"火",IF(AY13=4,"水",IF(AY13=5,"木",IF(AY13=6,"金",IF(AY13=0,"","土")))))))</f>
        <v/>
      </c>
      <c r="AZ14" s="647" t="str">
        <f>IF(AZ13=1,"日",IF(AZ13=2,"月",IF(AZ13=3,"火",IF(AZ13=4,"水",IF(AZ13=5,"木",IF(AZ13=6,"金",IF(AZ13=0,"","土")))))))</f>
        <v/>
      </c>
      <c r="BA14" s="647" t="str">
        <f>IF(BA13=1,"日",IF(BA13=2,"月",IF(BA13=3,"火",IF(BA13=4,"水",IF(BA13=5,"木",IF(BA13=6,"金",IF(BA13=0,"","土")))))))</f>
        <v/>
      </c>
      <c r="BB14" s="1711"/>
      <c r="BC14" s="1712"/>
      <c r="BD14" s="1715"/>
      <c r="BE14" s="1712"/>
      <c r="BF14" s="1692"/>
      <c r="BG14" s="1705"/>
      <c r="BH14" s="1705"/>
      <c r="BI14" s="1705"/>
      <c r="BJ14" s="1718"/>
    </row>
    <row r="15" spans="2:67" ht="20.25" customHeight="1" x14ac:dyDescent="0.2">
      <c r="B15" s="1605">
        <f>B13+1</f>
        <v>1</v>
      </c>
      <c r="C15" s="1662"/>
      <c r="D15" s="1663"/>
      <c r="E15" s="1664"/>
      <c r="F15" s="1665"/>
      <c r="G15" s="1666"/>
      <c r="H15" s="1667"/>
      <c r="I15" s="1668"/>
      <c r="J15" s="1669"/>
      <c r="K15" s="1670"/>
      <c r="L15" s="1671"/>
      <c r="M15" s="1671"/>
      <c r="N15" s="1667"/>
      <c r="O15" s="1652"/>
      <c r="P15" s="1653"/>
      <c r="Q15" s="1653"/>
      <c r="R15" s="1653"/>
      <c r="S15" s="1654"/>
      <c r="T15" s="651" t="s">
        <v>738</v>
      </c>
      <c r="U15" s="652"/>
      <c r="V15" s="653"/>
      <c r="W15" s="654"/>
      <c r="X15" s="655"/>
      <c r="Y15" s="656"/>
      <c r="Z15" s="656"/>
      <c r="AA15" s="656"/>
      <c r="AB15" s="656"/>
      <c r="AC15" s="657"/>
      <c r="AD15" s="658"/>
      <c r="AE15" s="655"/>
      <c r="AF15" s="655"/>
      <c r="AG15" s="655"/>
      <c r="AH15" s="655"/>
      <c r="AI15" s="655"/>
      <c r="AJ15" s="657"/>
      <c r="AK15" s="654"/>
      <c r="AL15" s="656"/>
      <c r="AM15" s="656"/>
      <c r="AN15" s="656"/>
      <c r="AO15" s="656"/>
      <c r="AP15" s="656"/>
      <c r="AQ15" s="657"/>
      <c r="AR15" s="654"/>
      <c r="AS15" s="656"/>
      <c r="AT15" s="656"/>
      <c r="AU15" s="656"/>
      <c r="AV15" s="656"/>
      <c r="AW15" s="656"/>
      <c r="AX15" s="657"/>
      <c r="AY15" s="654"/>
      <c r="AZ15" s="656"/>
      <c r="BA15" s="656"/>
      <c r="BB15" s="1655"/>
      <c r="BC15" s="1656"/>
      <c r="BD15" s="1657"/>
      <c r="BE15" s="1658"/>
      <c r="BF15" s="1659"/>
      <c r="BG15" s="1660"/>
      <c r="BH15" s="1660"/>
      <c r="BI15" s="1660"/>
      <c r="BJ15" s="1661"/>
    </row>
    <row r="16" spans="2:67" ht="20.25" customHeight="1" x14ac:dyDescent="0.2">
      <c r="B16" s="1633"/>
      <c r="C16" s="1607"/>
      <c r="D16" s="1609"/>
      <c r="E16" s="1610"/>
      <c r="F16" s="1611"/>
      <c r="G16" s="1646"/>
      <c r="H16" s="1647"/>
      <c r="I16" s="1648"/>
      <c r="J16" s="1649"/>
      <c r="K16" s="1650"/>
      <c r="L16" s="1651"/>
      <c r="M16" s="1651"/>
      <c r="N16" s="1647"/>
      <c r="O16" s="1586"/>
      <c r="P16" s="1587"/>
      <c r="Q16" s="1587"/>
      <c r="R16" s="1587"/>
      <c r="S16" s="1588"/>
      <c r="T16" s="659" t="s">
        <v>739</v>
      </c>
      <c r="U16" s="660"/>
      <c r="V16" s="661"/>
      <c r="W16" s="662" t="str">
        <f>IF(W15="","",VLOOKUP(W15,'標準様式１（シフト記号表）'!$C$6:$L$47,10,FALSE))</f>
        <v/>
      </c>
      <c r="X16" s="663" t="str">
        <f>IF(X15="","",VLOOKUP(X15,'標準様式１（シフト記号表）'!$C$6:$L$47,10,FALSE))</f>
        <v/>
      </c>
      <c r="Y16" s="664" t="str">
        <f>IF(Y15="","",VLOOKUP(Y15,'標準様式１（シフト記号表）'!$C$6:$L$47,10,FALSE))</f>
        <v/>
      </c>
      <c r="Z16" s="664" t="str">
        <f>IF(Z15="","",VLOOKUP(Z15,'標準様式１（シフト記号表）'!$C$6:$L$47,10,FALSE))</f>
        <v/>
      </c>
      <c r="AA16" s="665" t="str">
        <f>IF(AA15="","",VLOOKUP(AA15,'標準様式１（シフト記号表）'!$C$6:$L$47,10,FALSE))</f>
        <v/>
      </c>
      <c r="AB16" s="663" t="str">
        <f>IF(AB15="","",VLOOKUP(AB15,'標準様式１（シフト記号表）'!$C$6:$L$47,10,FALSE))</f>
        <v/>
      </c>
      <c r="AC16" s="666" t="str">
        <f>IF(AC15="","",VLOOKUP(AC15,'標準様式１（シフト記号表）'!$C$6:$L$47,10,FALSE))</f>
        <v/>
      </c>
      <c r="AD16" s="662" t="str">
        <f>IF(AD15="","",VLOOKUP(AD15,'標準様式１（シフト記号表）'!$C$6:$L$47,10,FALSE))</f>
        <v/>
      </c>
      <c r="AE16" s="663" t="str">
        <f>IF(AE15="","",VLOOKUP(AE15,'標準様式１（シフト記号表）'!$C$6:$L$47,10,FALSE))</f>
        <v/>
      </c>
      <c r="AF16" s="663" t="str">
        <f>IF(AF15="","",VLOOKUP(AF15,'標準様式１（シフト記号表）'!$C$6:$L$47,10,FALSE))</f>
        <v/>
      </c>
      <c r="AG16" s="663" t="str">
        <f>IF(AG15="","",VLOOKUP(AG15,'標準様式１（シフト記号表）'!$C$6:$L$47,10,FALSE))</f>
        <v/>
      </c>
      <c r="AH16" s="663" t="str">
        <f>IF(AH15="","",VLOOKUP(AH15,'標準様式１（シフト記号表）'!$C$6:$L$47,10,FALSE))</f>
        <v/>
      </c>
      <c r="AI16" s="663" t="str">
        <f>IF(AI15="","",VLOOKUP(AI15,'標準様式１（シフト記号表）'!$C$6:$L$47,10,FALSE))</f>
        <v/>
      </c>
      <c r="AJ16" s="666" t="str">
        <f>IF(AJ15="","",VLOOKUP(AJ15,'標準様式１（シフト記号表）'!$C$6:$L$47,10,FALSE))</f>
        <v/>
      </c>
      <c r="AK16" s="667" t="str">
        <f>IF(AK15="","",VLOOKUP(AK15,'標準様式１（シフト記号表）'!$C$6:$L$47,10,FALSE))</f>
        <v/>
      </c>
      <c r="AL16" s="664" t="str">
        <f>IF(AL15="","",VLOOKUP(AL15,'標準様式１（シフト記号表）'!$C$6:$L$47,10,FALSE))</f>
        <v/>
      </c>
      <c r="AM16" s="664" t="str">
        <f>IF(AM15="","",VLOOKUP(AM15,'標準様式１（シフト記号表）'!$C$6:$L$47,10,FALSE))</f>
        <v/>
      </c>
      <c r="AN16" s="664" t="str">
        <f>IF(AN15="","",VLOOKUP(AN15,'標準様式１（シフト記号表）'!$C$6:$L$47,10,FALSE))</f>
        <v/>
      </c>
      <c r="AO16" s="664" t="str">
        <f>IF(AO15="","",VLOOKUP(AO15,'標準様式１（シフト記号表）'!$C$6:$L$47,10,FALSE))</f>
        <v/>
      </c>
      <c r="AP16" s="664" t="str">
        <f>IF(AP15="","",VLOOKUP(AP15,'標準様式１（シフト記号表）'!$C$6:$L$47,10,FALSE))</f>
        <v/>
      </c>
      <c r="AQ16" s="666" t="str">
        <f>IF(AQ15="","",VLOOKUP(AQ15,'標準様式１（シフト記号表）'!$C$6:$L$47,10,FALSE))</f>
        <v/>
      </c>
      <c r="AR16" s="667" t="str">
        <f>IF(AR15="","",VLOOKUP(AR15,'標準様式１（シフト記号表）'!$C$6:$L$47,10,FALSE))</f>
        <v/>
      </c>
      <c r="AS16" s="664" t="str">
        <f>IF(AS15="","",VLOOKUP(AS15,'標準様式１（シフト記号表）'!$C$6:$L$47,10,FALSE))</f>
        <v/>
      </c>
      <c r="AT16" s="664" t="str">
        <f>IF(AT15="","",VLOOKUP(AT15,'標準様式１（シフト記号表）'!$C$6:$L$47,10,FALSE))</f>
        <v/>
      </c>
      <c r="AU16" s="664" t="str">
        <f>IF(AU15="","",VLOOKUP(AU15,'標準様式１（シフト記号表）'!$C$6:$L$47,10,FALSE))</f>
        <v/>
      </c>
      <c r="AV16" s="664" t="str">
        <f>IF(AV15="","",VLOOKUP(AV15,'標準様式１（シフト記号表）'!$C$6:$L$47,10,FALSE))</f>
        <v/>
      </c>
      <c r="AW16" s="664" t="str">
        <f>IF(AW15="","",VLOOKUP(AW15,'標準様式１（シフト記号表）'!$C$6:$L$47,10,FALSE))</f>
        <v/>
      </c>
      <c r="AX16" s="666" t="str">
        <f>IF(AX15="","",VLOOKUP(AX15,'標準様式１（シフト記号表）'!$C$6:$L$47,10,FALSE))</f>
        <v/>
      </c>
      <c r="AY16" s="667" t="str">
        <f>IF(AY15="","",VLOOKUP(AY15,'標準様式１（シフト記号表）'!$C$6:$L$47,10,FALSE))</f>
        <v/>
      </c>
      <c r="AZ16" s="664" t="str">
        <f>IF(AZ15="","",VLOOKUP(AZ15,'標準様式１（シフト記号表）'!$C$6:$L$47,10,FALSE))</f>
        <v/>
      </c>
      <c r="BA16" s="664" t="str">
        <f>IF(BA15="","",VLOOKUP(BA15,'標準様式１（シフト記号表）'!$C$6:$L$47,10,FALSE))</f>
        <v/>
      </c>
      <c r="BB16" s="1643">
        <f>IF($BE$3="４週",SUM(W16:AX16),IF($BE$3="暦月",SUM(W16:BA16),""))</f>
        <v>0</v>
      </c>
      <c r="BC16" s="1644"/>
      <c r="BD16" s="1645">
        <f>IF($BE$3="４週",BB16/4,IF($BE$3="暦月",(BB16/($BE$6/7)),""))</f>
        <v>0</v>
      </c>
      <c r="BE16" s="1644"/>
      <c r="BF16" s="1640"/>
      <c r="BG16" s="1641"/>
      <c r="BH16" s="1641"/>
      <c r="BI16" s="1641"/>
      <c r="BJ16" s="1642"/>
    </row>
    <row r="17" spans="2:62" ht="20.25" customHeight="1" x14ac:dyDescent="0.2">
      <c r="B17" s="1605">
        <f>B15+1</f>
        <v>2</v>
      </c>
      <c r="C17" s="1607"/>
      <c r="D17" s="1609"/>
      <c r="E17" s="1610"/>
      <c r="F17" s="1611"/>
      <c r="G17" s="1615"/>
      <c r="H17" s="1616"/>
      <c r="I17" s="1619"/>
      <c r="J17" s="1620"/>
      <c r="K17" s="1623"/>
      <c r="L17" s="1624"/>
      <c r="M17" s="1624"/>
      <c r="N17" s="1616"/>
      <c r="O17" s="1586"/>
      <c r="P17" s="1587"/>
      <c r="Q17" s="1587"/>
      <c r="R17" s="1587"/>
      <c r="S17" s="1588"/>
      <c r="T17" s="668" t="s">
        <v>738</v>
      </c>
      <c r="U17" s="669"/>
      <c r="V17" s="670"/>
      <c r="W17" s="671"/>
      <c r="X17" s="672"/>
      <c r="Y17" s="673"/>
      <c r="Z17" s="673"/>
      <c r="AA17" s="674"/>
      <c r="AB17" s="672"/>
      <c r="AC17" s="675"/>
      <c r="AD17" s="671"/>
      <c r="AE17" s="672"/>
      <c r="AF17" s="672"/>
      <c r="AG17" s="672"/>
      <c r="AH17" s="672"/>
      <c r="AI17" s="672"/>
      <c r="AJ17" s="675"/>
      <c r="AK17" s="671"/>
      <c r="AL17" s="673"/>
      <c r="AM17" s="674"/>
      <c r="AN17" s="673"/>
      <c r="AO17" s="674"/>
      <c r="AP17" s="673"/>
      <c r="AQ17" s="676"/>
      <c r="AR17" s="677"/>
      <c r="AS17" s="673"/>
      <c r="AT17" s="673"/>
      <c r="AU17" s="673"/>
      <c r="AV17" s="673"/>
      <c r="AW17" s="673"/>
      <c r="AX17" s="675"/>
      <c r="AY17" s="677"/>
      <c r="AZ17" s="673"/>
      <c r="BA17" s="678"/>
      <c r="BB17" s="1592"/>
      <c r="BC17" s="1593"/>
      <c r="BD17" s="1594"/>
      <c r="BE17" s="1595"/>
      <c r="BF17" s="1596"/>
      <c r="BG17" s="1597"/>
      <c r="BH17" s="1597"/>
      <c r="BI17" s="1597"/>
      <c r="BJ17" s="1598"/>
    </row>
    <row r="18" spans="2:62" ht="20.25" customHeight="1" x14ac:dyDescent="0.2">
      <c r="B18" s="1633"/>
      <c r="C18" s="1607"/>
      <c r="D18" s="1609"/>
      <c r="E18" s="1610"/>
      <c r="F18" s="1611"/>
      <c r="G18" s="1646"/>
      <c r="H18" s="1647"/>
      <c r="I18" s="1648"/>
      <c r="J18" s="1649"/>
      <c r="K18" s="1650"/>
      <c r="L18" s="1651"/>
      <c r="M18" s="1651"/>
      <c r="N18" s="1647"/>
      <c r="O18" s="1586"/>
      <c r="P18" s="1587"/>
      <c r="Q18" s="1587"/>
      <c r="R18" s="1587"/>
      <c r="S18" s="1588"/>
      <c r="T18" s="659" t="s">
        <v>739</v>
      </c>
      <c r="U18" s="660"/>
      <c r="V18" s="661"/>
      <c r="W18" s="662" t="str">
        <f>IF(W17="","",VLOOKUP(W17,'標準様式１（シフト記号表）'!$C$6:$L$47,10,FALSE))</f>
        <v/>
      </c>
      <c r="X18" s="663" t="str">
        <f>IF(X17="","",VLOOKUP(X17,'標準様式１（シフト記号表）'!$C$6:$L$47,10,FALSE))</f>
        <v/>
      </c>
      <c r="Y18" s="664" t="str">
        <f>IF(Y17="","",VLOOKUP(Y17,'標準様式１（シフト記号表）'!$C$6:$L$47,10,FALSE))</f>
        <v/>
      </c>
      <c r="Z18" s="664" t="str">
        <f>IF(Z17="","",VLOOKUP(Z17,'標準様式１（シフト記号表）'!$C$6:$L$47,10,FALSE))</f>
        <v/>
      </c>
      <c r="AA18" s="665" t="str">
        <f>IF(AA17="","",VLOOKUP(AA17,'標準様式１（シフト記号表）'!$C$6:$L$47,10,FALSE))</f>
        <v/>
      </c>
      <c r="AB18" s="663" t="str">
        <f>IF(AB17="","",VLOOKUP(AB17,'標準様式１（シフト記号表）'!$C$6:$L$47,10,FALSE))</f>
        <v/>
      </c>
      <c r="AC18" s="666" t="str">
        <f>IF(AC17="","",VLOOKUP(AC17,'標準様式１（シフト記号表）'!$C$6:$L$47,10,FALSE))</f>
        <v/>
      </c>
      <c r="AD18" s="662" t="str">
        <f>IF(AD17="","",VLOOKUP(AD17,'標準様式１（シフト記号表）'!$C$6:$L$47,10,FALSE))</f>
        <v/>
      </c>
      <c r="AE18" s="663" t="str">
        <f>IF(AE17="","",VLOOKUP(AE17,'標準様式１（シフト記号表）'!$C$6:$L$47,10,FALSE))</f>
        <v/>
      </c>
      <c r="AF18" s="663" t="str">
        <f>IF(AF17="","",VLOOKUP(AF17,'標準様式１（シフト記号表）'!$C$6:$L$47,10,FALSE))</f>
        <v/>
      </c>
      <c r="AG18" s="663" t="str">
        <f>IF(AG17="","",VLOOKUP(AG17,'標準様式１（シフト記号表）'!$C$6:$L$47,10,FALSE))</f>
        <v/>
      </c>
      <c r="AH18" s="663" t="str">
        <f>IF(AH17="","",VLOOKUP(AH17,'標準様式１（シフト記号表）'!$C$6:$L$47,10,FALSE))</f>
        <v/>
      </c>
      <c r="AI18" s="663" t="str">
        <f>IF(AI17="","",VLOOKUP(AI17,'標準様式１（シフト記号表）'!$C$6:$L$47,10,FALSE))</f>
        <v/>
      </c>
      <c r="AJ18" s="666" t="str">
        <f>IF(AJ17="","",VLOOKUP(AJ17,'標準様式１（シフト記号表）'!$C$6:$L$47,10,FALSE))</f>
        <v/>
      </c>
      <c r="AK18" s="662" t="str">
        <f>IF(AK17="","",VLOOKUP(AK17,'標準様式１（シフト記号表）'!$C$6:$L$47,10,FALSE))</f>
        <v/>
      </c>
      <c r="AL18" s="664" t="str">
        <f>IF(AL17="","",VLOOKUP(AL17,'標準様式１（シフト記号表）'!$C$6:$L$47,10,FALSE))</f>
        <v/>
      </c>
      <c r="AM18" s="665" t="str">
        <f>IF(AM17="","",VLOOKUP(AM17,'標準様式１（シフト記号表）'!$C$6:$L$47,10,FALSE))</f>
        <v/>
      </c>
      <c r="AN18" s="664" t="str">
        <f>IF(AN17="","",VLOOKUP(AN17,'標準様式１（シフト記号表）'!$C$6:$L$47,10,FALSE))</f>
        <v/>
      </c>
      <c r="AO18" s="665" t="str">
        <f>IF(AO17="","",VLOOKUP(AO17,'標準様式１（シフト記号表）'!$C$6:$L$47,10,FALSE))</f>
        <v/>
      </c>
      <c r="AP18" s="664" t="str">
        <f>IF(AP17="","",VLOOKUP(AP17,'標準様式１（シフト記号表）'!$C$6:$L$47,10,FALSE))</f>
        <v/>
      </c>
      <c r="AQ18" s="679" t="str">
        <f>IF(AQ17="","",VLOOKUP(AQ17,'標準様式１（シフト記号表）'!$C$6:$L$47,10,FALSE))</f>
        <v/>
      </c>
      <c r="AR18" s="662" t="str">
        <f>IF(AR17="","",VLOOKUP(AR17,'標準様式１（シフト記号表）'!$C$6:$L$47,10,FALSE))</f>
        <v/>
      </c>
      <c r="AS18" s="664" t="str">
        <f>IF(AS17="","",VLOOKUP(AS17,'標準様式１（シフト記号表）'!$C$6:$L$47,10,FALSE))</f>
        <v/>
      </c>
      <c r="AT18" s="665" t="str">
        <f>IF(AT17="","",VLOOKUP(AT17,'標準様式１（シフト記号表）'!$C$6:$L$47,10,FALSE))</f>
        <v/>
      </c>
      <c r="AU18" s="664" t="str">
        <f>IF(AU17="","",VLOOKUP(AU17,'標準様式１（シフト記号表）'!$C$6:$L$47,10,FALSE))</f>
        <v/>
      </c>
      <c r="AV18" s="665" t="str">
        <f>IF(AV17="","",VLOOKUP(AV17,'標準様式１（シフト記号表）'!$C$6:$L$47,10,FALSE))</f>
        <v/>
      </c>
      <c r="AW18" s="664" t="str">
        <f>IF(AW17="","",VLOOKUP(AW17,'標準様式１（シフト記号表）'!$C$6:$L$47,10,FALSE))</f>
        <v/>
      </c>
      <c r="AX18" s="679" t="str">
        <f>IF(AX17="","",VLOOKUP(AX17,'標準様式１（シフト記号表）'!$C$6:$L$47,10,FALSE))</f>
        <v/>
      </c>
      <c r="AY18" s="662" t="str">
        <f>IF(AY17="","",VLOOKUP(AY17,'標準様式１（シフト記号表）'!$C$6:$L$47,10,FALSE))</f>
        <v/>
      </c>
      <c r="AZ18" s="664" t="str">
        <f>IF(AZ17="","",VLOOKUP(AZ17,'標準様式１（シフト記号表）'!$C$6:$L$47,10,FALSE))</f>
        <v/>
      </c>
      <c r="BA18" s="679" t="str">
        <f>IF(BA17="","",VLOOKUP(BA17,'標準様式１（シフト記号表）'!$C$6:$L$47,10,FALSE))</f>
        <v/>
      </c>
      <c r="BB18" s="1643">
        <f>IF($BE$3="４週",SUM(W18:AX18),IF($BE$3="暦月",SUM(W18:BA18),""))</f>
        <v>0</v>
      </c>
      <c r="BC18" s="1644"/>
      <c r="BD18" s="1645">
        <f>IF($BE$3="４週",BB18/4,IF($BE$3="暦月",(BB18/($BE$6/7)),""))</f>
        <v>0</v>
      </c>
      <c r="BE18" s="1644"/>
      <c r="BF18" s="1640"/>
      <c r="BG18" s="1641"/>
      <c r="BH18" s="1641"/>
      <c r="BI18" s="1641"/>
      <c r="BJ18" s="1642"/>
    </row>
    <row r="19" spans="2:62" ht="20.25" customHeight="1" x14ac:dyDescent="0.2">
      <c r="B19" s="1605">
        <f>B17+1</f>
        <v>3</v>
      </c>
      <c r="C19" s="1607"/>
      <c r="D19" s="1609"/>
      <c r="E19" s="1610"/>
      <c r="F19" s="1611"/>
      <c r="G19" s="1615"/>
      <c r="H19" s="1616"/>
      <c r="I19" s="1619"/>
      <c r="J19" s="1620"/>
      <c r="K19" s="1623"/>
      <c r="L19" s="1624"/>
      <c r="M19" s="1624"/>
      <c r="N19" s="1616"/>
      <c r="O19" s="1586"/>
      <c r="P19" s="1587"/>
      <c r="Q19" s="1587"/>
      <c r="R19" s="1587"/>
      <c r="S19" s="1588"/>
      <c r="T19" s="668" t="s">
        <v>738</v>
      </c>
      <c r="U19" s="669"/>
      <c r="V19" s="670"/>
      <c r="W19" s="671"/>
      <c r="X19" s="672"/>
      <c r="Y19" s="673"/>
      <c r="Z19" s="673"/>
      <c r="AA19" s="674"/>
      <c r="AB19" s="672"/>
      <c r="AC19" s="675"/>
      <c r="AD19" s="671"/>
      <c r="AE19" s="672"/>
      <c r="AF19" s="672"/>
      <c r="AG19" s="672"/>
      <c r="AH19" s="672"/>
      <c r="AI19" s="672"/>
      <c r="AJ19" s="675"/>
      <c r="AK19" s="671"/>
      <c r="AL19" s="673"/>
      <c r="AM19" s="674"/>
      <c r="AN19" s="673"/>
      <c r="AO19" s="674"/>
      <c r="AP19" s="673"/>
      <c r="AQ19" s="676"/>
      <c r="AR19" s="671"/>
      <c r="AS19" s="673"/>
      <c r="AT19" s="674"/>
      <c r="AU19" s="673"/>
      <c r="AV19" s="674"/>
      <c r="AW19" s="673"/>
      <c r="AX19" s="676"/>
      <c r="AY19" s="671"/>
      <c r="AZ19" s="673"/>
      <c r="BA19" s="680"/>
      <c r="BB19" s="1592"/>
      <c r="BC19" s="1593"/>
      <c r="BD19" s="1594"/>
      <c r="BE19" s="1595"/>
      <c r="BF19" s="1596"/>
      <c r="BG19" s="1597"/>
      <c r="BH19" s="1597"/>
      <c r="BI19" s="1597"/>
      <c r="BJ19" s="1598"/>
    </row>
    <row r="20" spans="2:62" ht="20.25" customHeight="1" x14ac:dyDescent="0.2">
      <c r="B20" s="1633"/>
      <c r="C20" s="1607"/>
      <c r="D20" s="1609"/>
      <c r="E20" s="1610"/>
      <c r="F20" s="1611"/>
      <c r="G20" s="1646"/>
      <c r="H20" s="1647"/>
      <c r="I20" s="1648"/>
      <c r="J20" s="1649"/>
      <c r="K20" s="1650"/>
      <c r="L20" s="1651"/>
      <c r="M20" s="1651"/>
      <c r="N20" s="1647"/>
      <c r="O20" s="1586"/>
      <c r="P20" s="1587"/>
      <c r="Q20" s="1587"/>
      <c r="R20" s="1587"/>
      <c r="S20" s="1588"/>
      <c r="T20" s="659" t="s">
        <v>739</v>
      </c>
      <c r="U20" s="660"/>
      <c r="V20" s="661"/>
      <c r="W20" s="662" t="str">
        <f>IF(W19="","",VLOOKUP(W19,'標準様式１（シフト記号表）'!$C$6:$L$47,10,FALSE))</f>
        <v/>
      </c>
      <c r="X20" s="663" t="str">
        <f>IF(X19="","",VLOOKUP(X19,'標準様式１（シフト記号表）'!$C$6:$L$47,10,FALSE))</f>
        <v/>
      </c>
      <c r="Y20" s="664" t="str">
        <f>IF(Y19="","",VLOOKUP(Y19,'標準様式１（シフト記号表）'!$C$6:$L$47,10,FALSE))</f>
        <v/>
      </c>
      <c r="Z20" s="664" t="str">
        <f>IF(Z19="","",VLOOKUP(Z19,'標準様式１（シフト記号表）'!$C$6:$L$47,10,FALSE))</f>
        <v/>
      </c>
      <c r="AA20" s="665" t="str">
        <f>IF(AA19="","",VLOOKUP(AA19,'標準様式１（シフト記号表）'!$C$6:$L$47,10,FALSE))</f>
        <v/>
      </c>
      <c r="AB20" s="663" t="str">
        <f>IF(AB19="","",VLOOKUP(AB19,'標準様式１（シフト記号表）'!$C$6:$L$47,10,FALSE))</f>
        <v/>
      </c>
      <c r="AC20" s="666" t="str">
        <f>IF(AC19="","",VLOOKUP(AC19,'標準様式１（シフト記号表）'!$C$6:$L$47,10,FALSE))</f>
        <v/>
      </c>
      <c r="AD20" s="662" t="str">
        <f>IF(AD19="","",VLOOKUP(AD19,'標準様式１（シフト記号表）'!$C$6:$L$47,10,FALSE))</f>
        <v/>
      </c>
      <c r="AE20" s="663" t="str">
        <f>IF(AE19="","",VLOOKUP(AE19,'標準様式１（シフト記号表）'!$C$6:$L$47,10,FALSE))</f>
        <v/>
      </c>
      <c r="AF20" s="663" t="str">
        <f>IF(AF19="","",VLOOKUP(AF19,'標準様式１（シフト記号表）'!$C$6:$L$47,10,FALSE))</f>
        <v/>
      </c>
      <c r="AG20" s="663" t="str">
        <f>IF(AG19="","",VLOOKUP(AG19,'標準様式１（シフト記号表）'!$C$6:$L$47,10,FALSE))</f>
        <v/>
      </c>
      <c r="AH20" s="663" t="str">
        <f>IF(AH19="","",VLOOKUP(AH19,'標準様式１（シフト記号表）'!$C$6:$L$47,10,FALSE))</f>
        <v/>
      </c>
      <c r="AI20" s="663" t="str">
        <f>IF(AI19="","",VLOOKUP(AI19,'標準様式１（シフト記号表）'!$C$6:$L$47,10,FALSE))</f>
        <v/>
      </c>
      <c r="AJ20" s="666" t="str">
        <f>IF(AJ19="","",VLOOKUP(AJ19,'標準様式１（シフト記号表）'!$C$6:$L$47,10,FALSE))</f>
        <v/>
      </c>
      <c r="AK20" s="662" t="str">
        <f>IF(AK19="","",VLOOKUP(AK19,'標準様式１（シフト記号表）'!$C$6:$L$47,10,FALSE))</f>
        <v/>
      </c>
      <c r="AL20" s="664" t="str">
        <f>IF(AL19="","",VLOOKUP(AL19,'標準様式１（シフト記号表）'!$C$6:$L$47,10,FALSE))</f>
        <v/>
      </c>
      <c r="AM20" s="665" t="str">
        <f>IF(AM19="","",VLOOKUP(AM19,'標準様式１（シフト記号表）'!$C$6:$L$47,10,FALSE))</f>
        <v/>
      </c>
      <c r="AN20" s="664" t="str">
        <f>IF(AN19="","",VLOOKUP(AN19,'標準様式１（シフト記号表）'!$C$6:$L$47,10,FALSE))</f>
        <v/>
      </c>
      <c r="AO20" s="665" t="str">
        <f>IF(AO19="","",VLOOKUP(AO19,'標準様式１（シフト記号表）'!$C$6:$L$47,10,FALSE))</f>
        <v/>
      </c>
      <c r="AP20" s="664" t="str">
        <f>IF(AP19="","",VLOOKUP(AP19,'標準様式１（シフト記号表）'!$C$6:$L$47,10,FALSE))</f>
        <v/>
      </c>
      <c r="AQ20" s="679" t="str">
        <f>IF(AQ19="","",VLOOKUP(AQ19,'標準様式１（シフト記号表）'!$C$6:$L$47,10,FALSE))</f>
        <v/>
      </c>
      <c r="AR20" s="662" t="str">
        <f>IF(AR19="","",VLOOKUP(AR19,'標準様式１（シフト記号表）'!$C$6:$L$47,10,FALSE))</f>
        <v/>
      </c>
      <c r="AS20" s="664" t="str">
        <f>IF(AS19="","",VLOOKUP(AS19,'標準様式１（シフト記号表）'!$C$6:$L$47,10,FALSE))</f>
        <v/>
      </c>
      <c r="AT20" s="665" t="str">
        <f>IF(AT19="","",VLOOKUP(AT19,'標準様式１（シフト記号表）'!$C$6:$L$47,10,FALSE))</f>
        <v/>
      </c>
      <c r="AU20" s="664" t="str">
        <f>IF(AU19="","",VLOOKUP(AU19,'標準様式１（シフト記号表）'!$C$6:$L$47,10,FALSE))</f>
        <v/>
      </c>
      <c r="AV20" s="665" t="str">
        <f>IF(AV19="","",VLOOKUP(AV19,'標準様式１（シフト記号表）'!$C$6:$L$47,10,FALSE))</f>
        <v/>
      </c>
      <c r="AW20" s="664" t="str">
        <f>IF(AW19="","",VLOOKUP(AW19,'標準様式１（シフト記号表）'!$C$6:$L$47,10,FALSE))</f>
        <v/>
      </c>
      <c r="AX20" s="679" t="str">
        <f>IF(AX19="","",VLOOKUP(AX19,'標準様式１（シフト記号表）'!$C$6:$L$47,10,FALSE))</f>
        <v/>
      </c>
      <c r="AY20" s="662" t="str">
        <f>IF(AY19="","",VLOOKUP(AY19,'標準様式１（シフト記号表）'!$C$6:$L$47,10,FALSE))</f>
        <v/>
      </c>
      <c r="AZ20" s="664" t="str">
        <f>IF(AZ19="","",VLOOKUP(AZ19,'標準様式１（シフト記号表）'!$C$6:$L$47,10,FALSE))</f>
        <v/>
      </c>
      <c r="BA20" s="679" t="str">
        <f>IF(BA19="","",VLOOKUP(BA19,'標準様式１（シフト記号表）'!$C$6:$L$47,10,FALSE))</f>
        <v/>
      </c>
      <c r="BB20" s="1643">
        <f>IF($BE$3="４週",SUM(W20:AX20),IF($BE$3="暦月",SUM(W20:BA20),""))</f>
        <v>0</v>
      </c>
      <c r="BC20" s="1644"/>
      <c r="BD20" s="1645">
        <f>IF($BE$3="４週",BB20/4,IF($BE$3="暦月",(BB20/($BE$6/7)),""))</f>
        <v>0</v>
      </c>
      <c r="BE20" s="1644"/>
      <c r="BF20" s="1640"/>
      <c r="BG20" s="1641"/>
      <c r="BH20" s="1641"/>
      <c r="BI20" s="1641"/>
      <c r="BJ20" s="1642"/>
    </row>
    <row r="21" spans="2:62" ht="20.25" customHeight="1" x14ac:dyDescent="0.2">
      <c r="B21" s="1605">
        <f>B19+1</f>
        <v>4</v>
      </c>
      <c r="C21" s="1607"/>
      <c r="D21" s="1609"/>
      <c r="E21" s="1610"/>
      <c r="F21" s="1611"/>
      <c r="G21" s="1615"/>
      <c r="H21" s="1616"/>
      <c r="I21" s="1619"/>
      <c r="J21" s="1620"/>
      <c r="K21" s="1623"/>
      <c r="L21" s="1624"/>
      <c r="M21" s="1624"/>
      <c r="N21" s="1616"/>
      <c r="O21" s="1586"/>
      <c r="P21" s="1587"/>
      <c r="Q21" s="1587"/>
      <c r="R21" s="1587"/>
      <c r="S21" s="1588"/>
      <c r="T21" s="668" t="s">
        <v>738</v>
      </c>
      <c r="U21" s="669"/>
      <c r="V21" s="670"/>
      <c r="W21" s="671"/>
      <c r="X21" s="672"/>
      <c r="Y21" s="673"/>
      <c r="Z21" s="673"/>
      <c r="AA21" s="674"/>
      <c r="AB21" s="672"/>
      <c r="AC21" s="675"/>
      <c r="AD21" s="671"/>
      <c r="AE21" s="672"/>
      <c r="AF21" s="672"/>
      <c r="AG21" s="672"/>
      <c r="AH21" s="672"/>
      <c r="AI21" s="672"/>
      <c r="AJ21" s="675"/>
      <c r="AK21" s="671"/>
      <c r="AL21" s="673"/>
      <c r="AM21" s="674"/>
      <c r="AN21" s="673"/>
      <c r="AO21" s="674"/>
      <c r="AP21" s="673"/>
      <c r="AQ21" s="676"/>
      <c r="AR21" s="671"/>
      <c r="AS21" s="673"/>
      <c r="AT21" s="674"/>
      <c r="AU21" s="673"/>
      <c r="AV21" s="674"/>
      <c r="AW21" s="673"/>
      <c r="AX21" s="676"/>
      <c r="AY21" s="671"/>
      <c r="AZ21" s="673"/>
      <c r="BA21" s="680"/>
      <c r="BB21" s="1592"/>
      <c r="BC21" s="1593"/>
      <c r="BD21" s="1594"/>
      <c r="BE21" s="1595"/>
      <c r="BF21" s="1596"/>
      <c r="BG21" s="1597"/>
      <c r="BH21" s="1597"/>
      <c r="BI21" s="1597"/>
      <c r="BJ21" s="1598"/>
    </row>
    <row r="22" spans="2:62" ht="20.25" customHeight="1" x14ac:dyDescent="0.2">
      <c r="B22" s="1633"/>
      <c r="C22" s="1607"/>
      <c r="D22" s="1609"/>
      <c r="E22" s="1610"/>
      <c r="F22" s="1611"/>
      <c r="G22" s="1646"/>
      <c r="H22" s="1647"/>
      <c r="I22" s="1648"/>
      <c r="J22" s="1649"/>
      <c r="K22" s="1650"/>
      <c r="L22" s="1651"/>
      <c r="M22" s="1651"/>
      <c r="N22" s="1647"/>
      <c r="O22" s="1586"/>
      <c r="P22" s="1587"/>
      <c r="Q22" s="1587"/>
      <c r="R22" s="1587"/>
      <c r="S22" s="1588"/>
      <c r="T22" s="659" t="s">
        <v>739</v>
      </c>
      <c r="U22" s="660"/>
      <c r="V22" s="661"/>
      <c r="W22" s="662" t="str">
        <f>IF(W21="","",VLOOKUP(W21,'標準様式１（シフト記号表）'!$C$6:$L$47,10,FALSE))</f>
        <v/>
      </c>
      <c r="X22" s="663" t="str">
        <f>IF(X21="","",VLOOKUP(X21,'標準様式１（シフト記号表）'!$C$6:$L$47,10,FALSE))</f>
        <v/>
      </c>
      <c r="Y22" s="664" t="str">
        <f>IF(Y21="","",VLOOKUP(Y21,'標準様式１（シフト記号表）'!$C$6:$L$47,10,FALSE))</f>
        <v/>
      </c>
      <c r="Z22" s="664" t="str">
        <f>IF(Z21="","",VLOOKUP(Z21,'標準様式１（シフト記号表）'!$C$6:$L$47,10,FALSE))</f>
        <v/>
      </c>
      <c r="AA22" s="665" t="str">
        <f>IF(AA21="","",VLOOKUP(AA21,'標準様式１（シフト記号表）'!$C$6:$L$47,10,FALSE))</f>
        <v/>
      </c>
      <c r="AB22" s="663" t="str">
        <f>IF(AB21="","",VLOOKUP(AB21,'標準様式１（シフト記号表）'!$C$6:$L$47,10,FALSE))</f>
        <v/>
      </c>
      <c r="AC22" s="666" t="str">
        <f>IF(AC21="","",VLOOKUP(AC21,'標準様式１（シフト記号表）'!$C$6:$L$47,10,FALSE))</f>
        <v/>
      </c>
      <c r="AD22" s="662" t="str">
        <f>IF(AD21="","",VLOOKUP(AD21,'標準様式１（シフト記号表）'!$C$6:$L$47,10,FALSE))</f>
        <v/>
      </c>
      <c r="AE22" s="663" t="str">
        <f>IF(AE21="","",VLOOKUP(AE21,'標準様式１（シフト記号表）'!$C$6:$L$47,10,FALSE))</f>
        <v/>
      </c>
      <c r="AF22" s="663" t="str">
        <f>IF(AF21="","",VLOOKUP(AF21,'標準様式１（シフト記号表）'!$C$6:$L$47,10,FALSE))</f>
        <v/>
      </c>
      <c r="AG22" s="663" t="str">
        <f>IF(AG21="","",VLOOKUP(AG21,'標準様式１（シフト記号表）'!$C$6:$L$47,10,FALSE))</f>
        <v/>
      </c>
      <c r="AH22" s="663" t="str">
        <f>IF(AH21="","",VLOOKUP(AH21,'標準様式１（シフト記号表）'!$C$6:$L$47,10,FALSE))</f>
        <v/>
      </c>
      <c r="AI22" s="663" t="str">
        <f>IF(AI21="","",VLOOKUP(AI21,'標準様式１（シフト記号表）'!$C$6:$L$47,10,FALSE))</f>
        <v/>
      </c>
      <c r="AJ22" s="666" t="str">
        <f>IF(AJ21="","",VLOOKUP(AJ21,'標準様式１（シフト記号表）'!$C$6:$L$47,10,FALSE))</f>
        <v/>
      </c>
      <c r="AK22" s="662" t="str">
        <f>IF(AK21="","",VLOOKUP(AK21,'標準様式１（シフト記号表）'!$C$6:$L$47,10,FALSE))</f>
        <v/>
      </c>
      <c r="AL22" s="664" t="str">
        <f>IF(AL21="","",VLOOKUP(AL21,'標準様式１（シフト記号表）'!$C$6:$L$47,10,FALSE))</f>
        <v/>
      </c>
      <c r="AM22" s="665" t="str">
        <f>IF(AM21="","",VLOOKUP(AM21,'標準様式１（シフト記号表）'!$C$6:$L$47,10,FALSE))</f>
        <v/>
      </c>
      <c r="AN22" s="664" t="str">
        <f>IF(AN21="","",VLOOKUP(AN21,'標準様式１（シフト記号表）'!$C$6:$L$47,10,FALSE))</f>
        <v/>
      </c>
      <c r="AO22" s="665" t="str">
        <f>IF(AO21="","",VLOOKUP(AO21,'標準様式１（シフト記号表）'!$C$6:$L$47,10,FALSE))</f>
        <v/>
      </c>
      <c r="AP22" s="664" t="str">
        <f>IF(AP21="","",VLOOKUP(AP21,'標準様式１（シフト記号表）'!$C$6:$L$47,10,FALSE))</f>
        <v/>
      </c>
      <c r="AQ22" s="679" t="str">
        <f>IF(AQ21="","",VLOOKUP(AQ21,'標準様式１（シフト記号表）'!$C$6:$L$47,10,FALSE))</f>
        <v/>
      </c>
      <c r="AR22" s="662" t="str">
        <f>IF(AR21="","",VLOOKUP(AR21,'標準様式１（シフト記号表）'!$C$6:$L$47,10,FALSE))</f>
        <v/>
      </c>
      <c r="AS22" s="664" t="str">
        <f>IF(AS21="","",VLOOKUP(AS21,'標準様式１（シフト記号表）'!$C$6:$L$47,10,FALSE))</f>
        <v/>
      </c>
      <c r="AT22" s="665" t="str">
        <f>IF(AT21="","",VLOOKUP(AT21,'標準様式１（シフト記号表）'!$C$6:$L$47,10,FALSE))</f>
        <v/>
      </c>
      <c r="AU22" s="664" t="str">
        <f>IF(AU21="","",VLOOKUP(AU21,'標準様式１（シフト記号表）'!$C$6:$L$47,10,FALSE))</f>
        <v/>
      </c>
      <c r="AV22" s="665" t="str">
        <f>IF(AV21="","",VLOOKUP(AV21,'標準様式１（シフト記号表）'!$C$6:$L$47,10,FALSE))</f>
        <v/>
      </c>
      <c r="AW22" s="664" t="str">
        <f>IF(AW21="","",VLOOKUP(AW21,'標準様式１（シフト記号表）'!$C$6:$L$47,10,FALSE))</f>
        <v/>
      </c>
      <c r="AX22" s="679" t="str">
        <f>IF(AX21="","",VLOOKUP(AX21,'標準様式１（シフト記号表）'!$C$6:$L$47,10,FALSE))</f>
        <v/>
      </c>
      <c r="AY22" s="662" t="str">
        <f>IF(AY21="","",VLOOKUP(AY21,'標準様式１（シフト記号表）'!$C$6:$L$47,10,FALSE))</f>
        <v/>
      </c>
      <c r="AZ22" s="664" t="str">
        <f>IF(AZ21="","",VLOOKUP(AZ21,'標準様式１（シフト記号表）'!$C$6:$L$47,10,FALSE))</f>
        <v/>
      </c>
      <c r="BA22" s="679" t="str">
        <f>IF(BA21="","",VLOOKUP(BA21,'標準様式１（シフト記号表）'!$C$6:$L$47,10,FALSE))</f>
        <v/>
      </c>
      <c r="BB22" s="1643">
        <f>IF($BE$3="４週",SUM(W22:AX22),IF($BE$3="暦月",SUM(W22:BA22),""))</f>
        <v>0</v>
      </c>
      <c r="BC22" s="1644"/>
      <c r="BD22" s="1645">
        <f>IF($BE$3="４週",BB22/4,IF($BE$3="暦月",(BB22/($BE$6/7)),""))</f>
        <v>0</v>
      </c>
      <c r="BE22" s="1644"/>
      <c r="BF22" s="1640"/>
      <c r="BG22" s="1641"/>
      <c r="BH22" s="1641"/>
      <c r="BI22" s="1641"/>
      <c r="BJ22" s="1642"/>
    </row>
    <row r="23" spans="2:62" ht="20.25" customHeight="1" x14ac:dyDescent="0.2">
      <c r="B23" s="1605">
        <f>B21+1</f>
        <v>5</v>
      </c>
      <c r="C23" s="1607"/>
      <c r="D23" s="1609"/>
      <c r="E23" s="1610"/>
      <c r="F23" s="1611"/>
      <c r="G23" s="1615"/>
      <c r="H23" s="1616"/>
      <c r="I23" s="1619"/>
      <c r="J23" s="1620"/>
      <c r="K23" s="1623"/>
      <c r="L23" s="1624"/>
      <c r="M23" s="1624"/>
      <c r="N23" s="1616"/>
      <c r="O23" s="1586"/>
      <c r="P23" s="1587"/>
      <c r="Q23" s="1587"/>
      <c r="R23" s="1587"/>
      <c r="S23" s="1588"/>
      <c r="T23" s="668" t="s">
        <v>738</v>
      </c>
      <c r="U23" s="669"/>
      <c r="V23" s="670"/>
      <c r="W23" s="671"/>
      <c r="X23" s="672"/>
      <c r="Y23" s="673"/>
      <c r="Z23" s="673"/>
      <c r="AA23" s="674"/>
      <c r="AB23" s="672"/>
      <c r="AC23" s="675"/>
      <c r="AD23" s="671"/>
      <c r="AE23" s="672"/>
      <c r="AF23" s="672"/>
      <c r="AG23" s="672"/>
      <c r="AH23" s="672"/>
      <c r="AI23" s="672"/>
      <c r="AJ23" s="675"/>
      <c r="AK23" s="671"/>
      <c r="AL23" s="673"/>
      <c r="AM23" s="674"/>
      <c r="AN23" s="673"/>
      <c r="AO23" s="674"/>
      <c r="AP23" s="673"/>
      <c r="AQ23" s="676"/>
      <c r="AR23" s="671"/>
      <c r="AS23" s="673"/>
      <c r="AT23" s="674"/>
      <c r="AU23" s="673"/>
      <c r="AV23" s="674"/>
      <c r="AW23" s="673"/>
      <c r="AX23" s="676"/>
      <c r="AY23" s="671"/>
      <c r="AZ23" s="673"/>
      <c r="BA23" s="680"/>
      <c r="BB23" s="1592"/>
      <c r="BC23" s="1593"/>
      <c r="BD23" s="1594"/>
      <c r="BE23" s="1595"/>
      <c r="BF23" s="1596"/>
      <c r="BG23" s="1597"/>
      <c r="BH23" s="1597"/>
      <c r="BI23" s="1597"/>
      <c r="BJ23" s="1598"/>
    </row>
    <row r="24" spans="2:62" ht="20.25" customHeight="1" x14ac:dyDescent="0.2">
      <c r="B24" s="1633"/>
      <c r="C24" s="1607"/>
      <c r="D24" s="1609"/>
      <c r="E24" s="1610"/>
      <c r="F24" s="1611"/>
      <c r="G24" s="1646"/>
      <c r="H24" s="1647"/>
      <c r="I24" s="1648"/>
      <c r="J24" s="1649"/>
      <c r="K24" s="1650"/>
      <c r="L24" s="1651"/>
      <c r="M24" s="1651"/>
      <c r="N24" s="1647"/>
      <c r="O24" s="1586"/>
      <c r="P24" s="1587"/>
      <c r="Q24" s="1587"/>
      <c r="R24" s="1587"/>
      <c r="S24" s="1588"/>
      <c r="T24" s="681" t="s">
        <v>739</v>
      </c>
      <c r="U24" s="682"/>
      <c r="V24" s="683"/>
      <c r="W24" s="662" t="str">
        <f>IF(W23="","",VLOOKUP(W23,'標準様式１（シフト記号表）'!$C$6:$L$47,10,FALSE))</f>
        <v/>
      </c>
      <c r="X24" s="663" t="str">
        <f>IF(X23="","",VLOOKUP(X23,'標準様式１（シフト記号表）'!$C$6:$L$47,10,FALSE))</f>
        <v/>
      </c>
      <c r="Y24" s="664" t="str">
        <f>IF(Y23="","",VLOOKUP(Y23,'標準様式１（シフト記号表）'!$C$6:$L$47,10,FALSE))</f>
        <v/>
      </c>
      <c r="Z24" s="664" t="str">
        <f>IF(Z23="","",VLOOKUP(Z23,'標準様式１（シフト記号表）'!$C$6:$L$47,10,FALSE))</f>
        <v/>
      </c>
      <c r="AA24" s="665" t="str">
        <f>IF(AA23="","",VLOOKUP(AA23,'標準様式１（シフト記号表）'!$C$6:$L$47,10,FALSE))</f>
        <v/>
      </c>
      <c r="AB24" s="663" t="str">
        <f>IF(AB23="","",VLOOKUP(AB23,'標準様式１（シフト記号表）'!$C$6:$L$47,10,FALSE))</f>
        <v/>
      </c>
      <c r="AC24" s="666" t="str">
        <f>IF(AC23="","",VLOOKUP(AC23,'標準様式１（シフト記号表）'!$C$6:$L$47,10,FALSE))</f>
        <v/>
      </c>
      <c r="AD24" s="662" t="str">
        <f>IF(AD23="","",VLOOKUP(AD23,'標準様式１（シフト記号表）'!$C$6:$L$47,10,FALSE))</f>
        <v/>
      </c>
      <c r="AE24" s="663" t="str">
        <f>IF(AE23="","",VLOOKUP(AE23,'標準様式１（シフト記号表）'!$C$6:$L$47,10,FALSE))</f>
        <v/>
      </c>
      <c r="AF24" s="663" t="str">
        <f>IF(AF23="","",VLOOKUP(AF23,'標準様式１（シフト記号表）'!$C$6:$L$47,10,FALSE))</f>
        <v/>
      </c>
      <c r="AG24" s="663" t="str">
        <f>IF(AG23="","",VLOOKUP(AG23,'標準様式１（シフト記号表）'!$C$6:$L$47,10,FALSE))</f>
        <v/>
      </c>
      <c r="AH24" s="663" t="str">
        <f>IF(AH23="","",VLOOKUP(AH23,'標準様式１（シフト記号表）'!$C$6:$L$47,10,FALSE))</f>
        <v/>
      </c>
      <c r="AI24" s="663" t="str">
        <f>IF(AI23="","",VLOOKUP(AI23,'標準様式１（シフト記号表）'!$C$6:$L$47,10,FALSE))</f>
        <v/>
      </c>
      <c r="AJ24" s="666" t="str">
        <f>IF(AJ23="","",VLOOKUP(AJ23,'標準様式１（シフト記号表）'!$C$6:$L$47,10,FALSE))</f>
        <v/>
      </c>
      <c r="AK24" s="662" t="str">
        <f>IF(AK23="","",VLOOKUP(AK23,'標準様式１（シフト記号表）'!$C$6:$L$47,10,FALSE))</f>
        <v/>
      </c>
      <c r="AL24" s="664" t="str">
        <f>IF(AL23="","",VLOOKUP(AL23,'標準様式１（シフト記号表）'!$C$6:$L$47,10,FALSE))</f>
        <v/>
      </c>
      <c r="AM24" s="665" t="str">
        <f>IF(AM23="","",VLOOKUP(AM23,'標準様式１（シフト記号表）'!$C$6:$L$47,10,FALSE))</f>
        <v/>
      </c>
      <c r="AN24" s="664" t="str">
        <f>IF(AN23="","",VLOOKUP(AN23,'標準様式１（シフト記号表）'!$C$6:$L$47,10,FALSE))</f>
        <v/>
      </c>
      <c r="AO24" s="665" t="str">
        <f>IF(AO23="","",VLOOKUP(AO23,'標準様式１（シフト記号表）'!$C$6:$L$47,10,FALSE))</f>
        <v/>
      </c>
      <c r="AP24" s="664" t="str">
        <f>IF(AP23="","",VLOOKUP(AP23,'標準様式１（シフト記号表）'!$C$6:$L$47,10,FALSE))</f>
        <v/>
      </c>
      <c r="AQ24" s="679" t="str">
        <f>IF(AQ23="","",VLOOKUP(AQ23,'標準様式１（シフト記号表）'!$C$6:$L$47,10,FALSE))</f>
        <v/>
      </c>
      <c r="AR24" s="662" t="str">
        <f>IF(AR23="","",VLOOKUP(AR23,'標準様式１（シフト記号表）'!$C$6:$L$47,10,FALSE))</f>
        <v/>
      </c>
      <c r="AS24" s="664" t="str">
        <f>IF(AS23="","",VLOOKUP(AS23,'標準様式１（シフト記号表）'!$C$6:$L$47,10,FALSE))</f>
        <v/>
      </c>
      <c r="AT24" s="665" t="str">
        <f>IF(AT23="","",VLOOKUP(AT23,'標準様式１（シフト記号表）'!$C$6:$L$47,10,FALSE))</f>
        <v/>
      </c>
      <c r="AU24" s="664" t="str">
        <f>IF(AU23="","",VLOOKUP(AU23,'標準様式１（シフト記号表）'!$C$6:$L$47,10,FALSE))</f>
        <v/>
      </c>
      <c r="AV24" s="665" t="str">
        <f>IF(AV23="","",VLOOKUP(AV23,'標準様式１（シフト記号表）'!$C$6:$L$47,10,FALSE))</f>
        <v/>
      </c>
      <c r="AW24" s="664" t="str">
        <f>IF(AW23="","",VLOOKUP(AW23,'標準様式１（シフト記号表）'!$C$6:$L$47,10,FALSE))</f>
        <v/>
      </c>
      <c r="AX24" s="679" t="str">
        <f>IF(AX23="","",VLOOKUP(AX23,'標準様式１（シフト記号表）'!$C$6:$L$47,10,FALSE))</f>
        <v/>
      </c>
      <c r="AY24" s="662" t="str">
        <f>IF(AY23="","",VLOOKUP(AY23,'標準様式１（シフト記号表）'!$C$6:$L$47,10,FALSE))</f>
        <v/>
      </c>
      <c r="AZ24" s="664" t="str">
        <f>IF(AZ23="","",VLOOKUP(AZ23,'標準様式１（シフト記号表）'!$C$6:$L$47,10,FALSE))</f>
        <v/>
      </c>
      <c r="BA24" s="679" t="str">
        <f>IF(BA23="","",VLOOKUP(BA23,'標準様式１（シフト記号表）'!$C$6:$L$47,10,FALSE))</f>
        <v/>
      </c>
      <c r="BB24" s="1643">
        <f>IF($BE$3="４週",SUM(W24:AX24),IF($BE$3="暦月",SUM(W24:BA24),""))</f>
        <v>0</v>
      </c>
      <c r="BC24" s="1644"/>
      <c r="BD24" s="1645">
        <f>IF($BE$3="４週",BB24/4,IF($BE$3="暦月",(BB24/($BE$6/7)),""))</f>
        <v>0</v>
      </c>
      <c r="BE24" s="1644"/>
      <c r="BF24" s="1640"/>
      <c r="BG24" s="1641"/>
      <c r="BH24" s="1641"/>
      <c r="BI24" s="1641"/>
      <c r="BJ24" s="1642"/>
    </row>
    <row r="25" spans="2:62" ht="20.25" customHeight="1" x14ac:dyDescent="0.2">
      <c r="B25" s="1605">
        <f>B23+1</f>
        <v>6</v>
      </c>
      <c r="C25" s="1607"/>
      <c r="D25" s="1609"/>
      <c r="E25" s="1610"/>
      <c r="F25" s="1611"/>
      <c r="G25" s="1615"/>
      <c r="H25" s="1616"/>
      <c r="I25" s="1619"/>
      <c r="J25" s="1620"/>
      <c r="K25" s="1623"/>
      <c r="L25" s="1624"/>
      <c r="M25" s="1624"/>
      <c r="N25" s="1616"/>
      <c r="O25" s="1586"/>
      <c r="P25" s="1587"/>
      <c r="Q25" s="1587"/>
      <c r="R25" s="1587"/>
      <c r="S25" s="1588"/>
      <c r="T25" s="684" t="s">
        <v>738</v>
      </c>
      <c r="U25" s="685"/>
      <c r="V25" s="686"/>
      <c r="W25" s="671"/>
      <c r="X25" s="672"/>
      <c r="Y25" s="673"/>
      <c r="Z25" s="673"/>
      <c r="AA25" s="674"/>
      <c r="AB25" s="672"/>
      <c r="AC25" s="675"/>
      <c r="AD25" s="671"/>
      <c r="AE25" s="672"/>
      <c r="AF25" s="672"/>
      <c r="AG25" s="672"/>
      <c r="AH25" s="672"/>
      <c r="AI25" s="672"/>
      <c r="AJ25" s="675"/>
      <c r="AK25" s="671"/>
      <c r="AL25" s="673"/>
      <c r="AM25" s="674"/>
      <c r="AN25" s="673"/>
      <c r="AO25" s="674"/>
      <c r="AP25" s="673"/>
      <c r="AQ25" s="676"/>
      <c r="AR25" s="671"/>
      <c r="AS25" s="673"/>
      <c r="AT25" s="674"/>
      <c r="AU25" s="673"/>
      <c r="AV25" s="674"/>
      <c r="AW25" s="673"/>
      <c r="AX25" s="676"/>
      <c r="AY25" s="671"/>
      <c r="AZ25" s="673"/>
      <c r="BA25" s="680"/>
      <c r="BB25" s="1592"/>
      <c r="BC25" s="1593"/>
      <c r="BD25" s="1594"/>
      <c r="BE25" s="1595"/>
      <c r="BF25" s="1596"/>
      <c r="BG25" s="1597"/>
      <c r="BH25" s="1597"/>
      <c r="BI25" s="1597"/>
      <c r="BJ25" s="1598"/>
    </row>
    <row r="26" spans="2:62" ht="20.25" customHeight="1" x14ac:dyDescent="0.2">
      <c r="B26" s="1633"/>
      <c r="C26" s="1607"/>
      <c r="D26" s="1609"/>
      <c r="E26" s="1610"/>
      <c r="F26" s="1611"/>
      <c r="G26" s="1646"/>
      <c r="H26" s="1647"/>
      <c r="I26" s="1648"/>
      <c r="J26" s="1649"/>
      <c r="K26" s="1650"/>
      <c r="L26" s="1651"/>
      <c r="M26" s="1651"/>
      <c r="N26" s="1647"/>
      <c r="O26" s="1586"/>
      <c r="P26" s="1587"/>
      <c r="Q26" s="1587"/>
      <c r="R26" s="1587"/>
      <c r="S26" s="1588"/>
      <c r="T26" s="659" t="s">
        <v>739</v>
      </c>
      <c r="U26" s="660"/>
      <c r="V26" s="661"/>
      <c r="W26" s="662" t="str">
        <f>IF(W25="","",VLOOKUP(W25,'標準様式１（シフト記号表）'!$C$6:$L$47,10,FALSE))</f>
        <v/>
      </c>
      <c r="X26" s="663" t="str">
        <f>IF(X25="","",VLOOKUP(X25,'標準様式１（シフト記号表）'!$C$6:$L$47,10,FALSE))</f>
        <v/>
      </c>
      <c r="Y26" s="687" t="str">
        <f>IF(Y25="","",VLOOKUP(Y25,'標準様式１（シフト記号表）'!$C$6:$L$47,10,FALSE))</f>
        <v/>
      </c>
      <c r="Z26" s="664" t="str">
        <f>IF(Z25="","",VLOOKUP(Z25,'標準様式１（シフト記号表）'!$C$6:$L$47,10,FALSE))</f>
        <v/>
      </c>
      <c r="AA26" s="665" t="str">
        <f>IF(AA25="","",VLOOKUP(AA25,'標準様式１（シフト記号表）'!$C$6:$L$47,10,FALSE))</f>
        <v/>
      </c>
      <c r="AB26" s="663" t="str">
        <f>IF(AB25="","",VLOOKUP(AB25,'標準様式１（シフト記号表）'!$C$6:$L$47,10,FALSE))</f>
        <v/>
      </c>
      <c r="AC26" s="666" t="str">
        <f>IF(AC25="","",VLOOKUP(AC25,'標準様式１（シフト記号表）'!$C$6:$L$47,10,FALSE))</f>
        <v/>
      </c>
      <c r="AD26" s="662" t="str">
        <f>IF(AD25="","",VLOOKUP(AD25,'標準様式１（シフト記号表）'!$C$6:$L$47,10,FALSE))</f>
        <v/>
      </c>
      <c r="AE26" s="663" t="str">
        <f>IF(AE25="","",VLOOKUP(AE25,'標準様式１（シフト記号表）'!$C$6:$L$47,10,FALSE))</f>
        <v/>
      </c>
      <c r="AF26" s="663" t="str">
        <f>IF(AF25="","",VLOOKUP(AF25,'標準様式１（シフト記号表）'!$C$6:$L$47,10,FALSE))</f>
        <v/>
      </c>
      <c r="AG26" s="663" t="str">
        <f>IF(AG25="","",VLOOKUP(AG25,'標準様式１（シフト記号表）'!$C$6:$L$47,10,FALSE))</f>
        <v/>
      </c>
      <c r="AH26" s="663" t="str">
        <f>IF(AH25="","",VLOOKUP(AH25,'標準様式１（シフト記号表）'!$C$6:$L$47,10,FALSE))</f>
        <v/>
      </c>
      <c r="AI26" s="663" t="str">
        <f>IF(AI25="","",VLOOKUP(AI25,'標準様式１（シフト記号表）'!$C$6:$L$47,10,FALSE))</f>
        <v/>
      </c>
      <c r="AJ26" s="666" t="str">
        <f>IF(AJ25="","",VLOOKUP(AJ25,'標準様式１（シフト記号表）'!$C$6:$L$47,10,FALSE))</f>
        <v/>
      </c>
      <c r="AK26" s="662" t="str">
        <f>IF(AK25="","",VLOOKUP(AK25,'標準様式１（シフト記号表）'!$C$6:$L$47,10,FALSE))</f>
        <v/>
      </c>
      <c r="AL26" s="664" t="str">
        <f>IF(AL25="","",VLOOKUP(AL25,'標準様式１（シフト記号表）'!$C$6:$L$47,10,FALSE))</f>
        <v/>
      </c>
      <c r="AM26" s="665" t="str">
        <f>IF(AM25="","",VLOOKUP(AM25,'標準様式１（シフト記号表）'!$C$6:$L$47,10,FALSE))</f>
        <v/>
      </c>
      <c r="AN26" s="664" t="str">
        <f>IF(AN25="","",VLOOKUP(AN25,'標準様式１（シフト記号表）'!$C$6:$L$47,10,FALSE))</f>
        <v/>
      </c>
      <c r="AO26" s="665" t="str">
        <f>IF(AO25="","",VLOOKUP(AO25,'標準様式１（シフト記号表）'!$C$6:$L$47,10,FALSE))</f>
        <v/>
      </c>
      <c r="AP26" s="664" t="str">
        <f>IF(AP25="","",VLOOKUP(AP25,'標準様式１（シフト記号表）'!$C$6:$L$47,10,FALSE))</f>
        <v/>
      </c>
      <c r="AQ26" s="679" t="str">
        <f>IF(AQ25="","",VLOOKUP(AQ25,'標準様式１（シフト記号表）'!$C$6:$L$47,10,FALSE))</f>
        <v/>
      </c>
      <c r="AR26" s="662" t="str">
        <f>IF(AR25="","",VLOOKUP(AR25,'標準様式１（シフト記号表）'!$C$6:$L$47,10,FALSE))</f>
        <v/>
      </c>
      <c r="AS26" s="664" t="str">
        <f>IF(AS25="","",VLOOKUP(AS25,'標準様式１（シフト記号表）'!$C$6:$L$47,10,FALSE))</f>
        <v/>
      </c>
      <c r="AT26" s="665" t="str">
        <f>IF(AT25="","",VLOOKUP(AT25,'標準様式１（シフト記号表）'!$C$6:$L$47,10,FALSE))</f>
        <v/>
      </c>
      <c r="AU26" s="664" t="str">
        <f>IF(AU25="","",VLOOKUP(AU25,'標準様式１（シフト記号表）'!$C$6:$L$47,10,FALSE))</f>
        <v/>
      </c>
      <c r="AV26" s="665" t="str">
        <f>IF(AV25="","",VLOOKUP(AV25,'標準様式１（シフト記号表）'!$C$6:$L$47,10,FALSE))</f>
        <v/>
      </c>
      <c r="AW26" s="664" t="str">
        <f>IF(AW25="","",VLOOKUP(AW25,'標準様式１（シフト記号表）'!$C$6:$L$47,10,FALSE))</f>
        <v/>
      </c>
      <c r="AX26" s="679" t="str">
        <f>IF(AX25="","",VLOOKUP(AX25,'標準様式１（シフト記号表）'!$C$6:$L$47,10,FALSE))</f>
        <v/>
      </c>
      <c r="AY26" s="662" t="str">
        <f>IF(AY25="","",VLOOKUP(AY25,'標準様式１（シフト記号表）'!$C$6:$L$47,10,FALSE))</f>
        <v/>
      </c>
      <c r="AZ26" s="664" t="str">
        <f>IF(AZ25="","",VLOOKUP(AZ25,'標準様式１（シフト記号表）'!$C$6:$L$47,10,FALSE))</f>
        <v/>
      </c>
      <c r="BA26" s="679" t="str">
        <f>IF(BA25="","",VLOOKUP(BA25,'標準様式１（シフト記号表）'!$C$6:$L$47,10,FALSE))</f>
        <v/>
      </c>
      <c r="BB26" s="1643">
        <f>IF($BE$3="４週",SUM(W26:AX26),IF($BE$3="暦月",SUM(W26:BA26),""))</f>
        <v>0</v>
      </c>
      <c r="BC26" s="1644"/>
      <c r="BD26" s="1645">
        <f>IF($BE$3="４週",BB26/4,IF($BE$3="暦月",(BB26/($BE$6/7)),""))</f>
        <v>0</v>
      </c>
      <c r="BE26" s="1644"/>
      <c r="BF26" s="1640"/>
      <c r="BG26" s="1641"/>
      <c r="BH26" s="1641"/>
      <c r="BI26" s="1641"/>
      <c r="BJ26" s="1642"/>
    </row>
    <row r="27" spans="2:62" ht="20.25" customHeight="1" x14ac:dyDescent="0.2">
      <c r="B27" s="1605">
        <f>B25+1</f>
        <v>7</v>
      </c>
      <c r="C27" s="1607"/>
      <c r="D27" s="1609"/>
      <c r="E27" s="1610"/>
      <c r="F27" s="1611"/>
      <c r="G27" s="1615"/>
      <c r="H27" s="1616"/>
      <c r="I27" s="1619"/>
      <c r="J27" s="1620"/>
      <c r="K27" s="1623"/>
      <c r="L27" s="1624"/>
      <c r="M27" s="1624"/>
      <c r="N27" s="1616"/>
      <c r="O27" s="1586"/>
      <c r="P27" s="1587"/>
      <c r="Q27" s="1587"/>
      <c r="R27" s="1587"/>
      <c r="S27" s="1588"/>
      <c r="T27" s="668" t="s">
        <v>738</v>
      </c>
      <c r="U27" s="669"/>
      <c r="V27" s="670"/>
      <c r="W27" s="671"/>
      <c r="X27" s="672"/>
      <c r="Y27" s="673"/>
      <c r="Z27" s="673"/>
      <c r="AA27" s="674"/>
      <c r="AB27" s="672"/>
      <c r="AC27" s="675"/>
      <c r="AD27" s="671"/>
      <c r="AE27" s="672"/>
      <c r="AF27" s="672"/>
      <c r="AG27" s="672"/>
      <c r="AH27" s="672"/>
      <c r="AI27" s="672"/>
      <c r="AJ27" s="675"/>
      <c r="AK27" s="671"/>
      <c r="AL27" s="673"/>
      <c r="AM27" s="674"/>
      <c r="AN27" s="673"/>
      <c r="AO27" s="674"/>
      <c r="AP27" s="673"/>
      <c r="AQ27" s="676"/>
      <c r="AR27" s="671"/>
      <c r="AS27" s="673"/>
      <c r="AT27" s="674"/>
      <c r="AU27" s="673"/>
      <c r="AV27" s="674"/>
      <c r="AW27" s="673"/>
      <c r="AX27" s="676"/>
      <c r="AY27" s="671"/>
      <c r="AZ27" s="673"/>
      <c r="BA27" s="680"/>
      <c r="BB27" s="1592"/>
      <c r="BC27" s="1593"/>
      <c r="BD27" s="1594"/>
      <c r="BE27" s="1595"/>
      <c r="BF27" s="1596"/>
      <c r="BG27" s="1597"/>
      <c r="BH27" s="1597"/>
      <c r="BI27" s="1597"/>
      <c r="BJ27" s="1598"/>
    </row>
    <row r="28" spans="2:62" ht="20.25" customHeight="1" x14ac:dyDescent="0.2">
      <c r="B28" s="1633"/>
      <c r="C28" s="1607"/>
      <c r="D28" s="1609"/>
      <c r="E28" s="1610"/>
      <c r="F28" s="1611"/>
      <c r="G28" s="1646"/>
      <c r="H28" s="1647"/>
      <c r="I28" s="1648"/>
      <c r="J28" s="1649"/>
      <c r="K28" s="1650"/>
      <c r="L28" s="1651"/>
      <c r="M28" s="1651"/>
      <c r="N28" s="1647"/>
      <c r="O28" s="1586"/>
      <c r="P28" s="1587"/>
      <c r="Q28" s="1587"/>
      <c r="R28" s="1587"/>
      <c r="S28" s="1588"/>
      <c r="T28" s="659" t="s">
        <v>739</v>
      </c>
      <c r="U28" s="660"/>
      <c r="V28" s="661"/>
      <c r="W28" s="662" t="str">
        <f>IF(W27="","",VLOOKUP(W27,'標準様式１（シフト記号表）'!$C$6:$L$47,10,FALSE))</f>
        <v/>
      </c>
      <c r="X28" s="663" t="str">
        <f>IF(X27="","",VLOOKUP(X27,'標準様式１（シフト記号表）'!$C$6:$L$47,10,FALSE))</f>
        <v/>
      </c>
      <c r="Y28" s="664" t="str">
        <f>IF(Y27="","",VLOOKUP(Y27,'標準様式１（シフト記号表）'!$C$6:$L$47,10,FALSE))</f>
        <v/>
      </c>
      <c r="Z28" s="664" t="str">
        <f>IF(Z27="","",VLOOKUP(Z27,'標準様式１（シフト記号表）'!$C$6:$L$47,10,FALSE))</f>
        <v/>
      </c>
      <c r="AA28" s="665" t="str">
        <f>IF(AA27="","",VLOOKUP(AA27,'標準様式１（シフト記号表）'!$C$6:$L$47,10,FALSE))</f>
        <v/>
      </c>
      <c r="AB28" s="663" t="str">
        <f>IF(AB27="","",VLOOKUP(AB27,'標準様式１（シフト記号表）'!$C$6:$L$47,10,FALSE))</f>
        <v/>
      </c>
      <c r="AC28" s="666" t="str">
        <f>IF(AC27="","",VLOOKUP(AC27,'標準様式１（シフト記号表）'!$C$6:$L$47,10,FALSE))</f>
        <v/>
      </c>
      <c r="AD28" s="662" t="str">
        <f>IF(AD27="","",VLOOKUP(AD27,'標準様式１（シフト記号表）'!$C$6:$L$47,10,FALSE))</f>
        <v/>
      </c>
      <c r="AE28" s="663" t="str">
        <f>IF(AE27="","",VLOOKUP(AE27,'標準様式１（シフト記号表）'!$C$6:$L$47,10,FALSE))</f>
        <v/>
      </c>
      <c r="AF28" s="663" t="str">
        <f>IF(AF27="","",VLOOKUP(AF27,'標準様式１（シフト記号表）'!$C$6:$L$47,10,FALSE))</f>
        <v/>
      </c>
      <c r="AG28" s="663" t="str">
        <f>IF(AG27="","",VLOOKUP(AG27,'標準様式１（シフト記号表）'!$C$6:$L$47,10,FALSE))</f>
        <v/>
      </c>
      <c r="AH28" s="663" t="str">
        <f>IF(AH27="","",VLOOKUP(AH27,'標準様式１（シフト記号表）'!$C$6:$L$47,10,FALSE))</f>
        <v/>
      </c>
      <c r="AI28" s="663" t="str">
        <f>IF(AI27="","",VLOOKUP(AI27,'標準様式１（シフト記号表）'!$C$6:$L$47,10,FALSE))</f>
        <v/>
      </c>
      <c r="AJ28" s="666" t="str">
        <f>IF(AJ27="","",VLOOKUP(AJ27,'標準様式１（シフト記号表）'!$C$6:$L$47,10,FALSE))</f>
        <v/>
      </c>
      <c r="AK28" s="662" t="str">
        <f>IF(AK27="","",VLOOKUP(AK27,'標準様式１（シフト記号表）'!$C$6:$L$47,10,FALSE))</f>
        <v/>
      </c>
      <c r="AL28" s="664" t="str">
        <f>IF(AL27="","",VLOOKUP(AL27,'標準様式１（シフト記号表）'!$C$6:$L$47,10,FALSE))</f>
        <v/>
      </c>
      <c r="AM28" s="665" t="str">
        <f>IF(AM27="","",VLOOKUP(AM27,'標準様式１（シフト記号表）'!$C$6:$L$47,10,FALSE))</f>
        <v/>
      </c>
      <c r="AN28" s="664" t="str">
        <f>IF(AN27="","",VLOOKUP(AN27,'標準様式１（シフト記号表）'!$C$6:$L$47,10,FALSE))</f>
        <v/>
      </c>
      <c r="AO28" s="665" t="str">
        <f>IF(AO27="","",VLOOKUP(AO27,'標準様式１（シフト記号表）'!$C$6:$L$47,10,FALSE))</f>
        <v/>
      </c>
      <c r="AP28" s="664" t="str">
        <f>IF(AP27="","",VLOOKUP(AP27,'標準様式１（シフト記号表）'!$C$6:$L$47,10,FALSE))</f>
        <v/>
      </c>
      <c r="AQ28" s="679" t="str">
        <f>IF(AQ27="","",VLOOKUP(AQ27,'標準様式１（シフト記号表）'!$C$6:$L$47,10,FALSE))</f>
        <v/>
      </c>
      <c r="AR28" s="662" t="str">
        <f>IF(AR27="","",VLOOKUP(AR27,'標準様式１（シフト記号表）'!$C$6:$L$47,10,FALSE))</f>
        <v/>
      </c>
      <c r="AS28" s="664" t="str">
        <f>IF(AS27="","",VLOOKUP(AS27,'標準様式１（シフト記号表）'!$C$6:$L$47,10,FALSE))</f>
        <v/>
      </c>
      <c r="AT28" s="665" t="str">
        <f>IF(AT27="","",VLOOKUP(AT27,'標準様式１（シフト記号表）'!$C$6:$L$47,10,FALSE))</f>
        <v/>
      </c>
      <c r="AU28" s="664" t="str">
        <f>IF(AU27="","",VLOOKUP(AU27,'標準様式１（シフト記号表）'!$C$6:$L$47,10,FALSE))</f>
        <v/>
      </c>
      <c r="AV28" s="665" t="str">
        <f>IF(AV27="","",VLOOKUP(AV27,'標準様式１（シフト記号表）'!$C$6:$L$47,10,FALSE))</f>
        <v/>
      </c>
      <c r="AW28" s="664" t="str">
        <f>IF(AW27="","",VLOOKUP(AW27,'標準様式１（シフト記号表）'!$C$6:$L$47,10,FALSE))</f>
        <v/>
      </c>
      <c r="AX28" s="679" t="str">
        <f>IF(AX27="","",VLOOKUP(AX27,'標準様式１（シフト記号表）'!$C$6:$L$47,10,FALSE))</f>
        <v/>
      </c>
      <c r="AY28" s="662" t="str">
        <f>IF(AY27="","",VLOOKUP(AY27,'標準様式１（シフト記号表）'!$C$6:$L$47,10,FALSE))</f>
        <v/>
      </c>
      <c r="AZ28" s="664" t="str">
        <f>IF(AZ27="","",VLOOKUP(AZ27,'標準様式１（シフト記号表）'!$C$6:$L$47,10,FALSE))</f>
        <v/>
      </c>
      <c r="BA28" s="679" t="str">
        <f>IF(BA27="","",VLOOKUP(BA27,'標準様式１（シフト記号表）'!$C$6:$L$47,10,FALSE))</f>
        <v/>
      </c>
      <c r="BB28" s="1643">
        <f>IF($BE$3="４週",SUM(W28:AX28),IF($BE$3="暦月",SUM(W28:BA28),""))</f>
        <v>0</v>
      </c>
      <c r="BC28" s="1644"/>
      <c r="BD28" s="1645">
        <f>IF($BE$3="４週",BB28/4,IF($BE$3="暦月",(BB28/($BE$6/7)),""))</f>
        <v>0</v>
      </c>
      <c r="BE28" s="1644"/>
      <c r="BF28" s="1640"/>
      <c r="BG28" s="1641"/>
      <c r="BH28" s="1641"/>
      <c r="BI28" s="1641"/>
      <c r="BJ28" s="1642"/>
    </row>
    <row r="29" spans="2:62" ht="20.25" customHeight="1" x14ac:dyDescent="0.2">
      <c r="B29" s="1605">
        <f>B27+1</f>
        <v>8</v>
      </c>
      <c r="C29" s="1607"/>
      <c r="D29" s="1609"/>
      <c r="E29" s="1610"/>
      <c r="F29" s="1611"/>
      <c r="G29" s="1615"/>
      <c r="H29" s="1616"/>
      <c r="I29" s="1619"/>
      <c r="J29" s="1620"/>
      <c r="K29" s="1623"/>
      <c r="L29" s="1624"/>
      <c r="M29" s="1624"/>
      <c r="N29" s="1616"/>
      <c r="O29" s="1586"/>
      <c r="P29" s="1587"/>
      <c r="Q29" s="1587"/>
      <c r="R29" s="1587"/>
      <c r="S29" s="1588"/>
      <c r="T29" s="668" t="s">
        <v>738</v>
      </c>
      <c r="U29" s="669"/>
      <c r="V29" s="670"/>
      <c r="W29" s="671"/>
      <c r="X29" s="672"/>
      <c r="Y29" s="673"/>
      <c r="Z29" s="673"/>
      <c r="AA29" s="674"/>
      <c r="AB29" s="672"/>
      <c r="AC29" s="675"/>
      <c r="AD29" s="671"/>
      <c r="AE29" s="672"/>
      <c r="AF29" s="672"/>
      <c r="AG29" s="672"/>
      <c r="AH29" s="672"/>
      <c r="AI29" s="672"/>
      <c r="AJ29" s="675"/>
      <c r="AK29" s="671"/>
      <c r="AL29" s="673"/>
      <c r="AM29" s="674"/>
      <c r="AN29" s="673"/>
      <c r="AO29" s="674"/>
      <c r="AP29" s="673"/>
      <c r="AQ29" s="676"/>
      <c r="AR29" s="671"/>
      <c r="AS29" s="673"/>
      <c r="AT29" s="674"/>
      <c r="AU29" s="673"/>
      <c r="AV29" s="674"/>
      <c r="AW29" s="673"/>
      <c r="AX29" s="676"/>
      <c r="AY29" s="671"/>
      <c r="AZ29" s="673"/>
      <c r="BA29" s="680"/>
      <c r="BB29" s="1592"/>
      <c r="BC29" s="1593"/>
      <c r="BD29" s="1594"/>
      <c r="BE29" s="1595"/>
      <c r="BF29" s="1596"/>
      <c r="BG29" s="1597"/>
      <c r="BH29" s="1597"/>
      <c r="BI29" s="1597"/>
      <c r="BJ29" s="1598"/>
    </row>
    <row r="30" spans="2:62" ht="20.25" customHeight="1" x14ac:dyDescent="0.2">
      <c r="B30" s="1633"/>
      <c r="C30" s="1607"/>
      <c r="D30" s="1609"/>
      <c r="E30" s="1610"/>
      <c r="F30" s="1611"/>
      <c r="G30" s="1646"/>
      <c r="H30" s="1647"/>
      <c r="I30" s="1648"/>
      <c r="J30" s="1649"/>
      <c r="K30" s="1650"/>
      <c r="L30" s="1651"/>
      <c r="M30" s="1651"/>
      <c r="N30" s="1647"/>
      <c r="O30" s="1586"/>
      <c r="P30" s="1587"/>
      <c r="Q30" s="1587"/>
      <c r="R30" s="1587"/>
      <c r="S30" s="1588"/>
      <c r="T30" s="659" t="s">
        <v>739</v>
      </c>
      <c r="U30" s="660"/>
      <c r="V30" s="661"/>
      <c r="W30" s="662" t="str">
        <f>IF(W29="","",VLOOKUP(W29,'標準様式１（シフト記号表）'!$C$6:$L$47,10,FALSE))</f>
        <v/>
      </c>
      <c r="X30" s="663" t="str">
        <f>IF(X29="","",VLOOKUP(X29,'標準様式１（シフト記号表）'!$C$6:$L$47,10,FALSE))</f>
        <v/>
      </c>
      <c r="Y30" s="664" t="str">
        <f>IF(Y29="","",VLOOKUP(Y29,'標準様式１（シフト記号表）'!$C$6:$L$47,10,FALSE))</f>
        <v/>
      </c>
      <c r="Z30" s="664" t="str">
        <f>IF(Z29="","",VLOOKUP(Z29,'標準様式１（シフト記号表）'!$C$6:$L$47,10,FALSE))</f>
        <v/>
      </c>
      <c r="AA30" s="665" t="str">
        <f>IF(AA29="","",VLOOKUP(AA29,'標準様式１（シフト記号表）'!$C$6:$L$47,10,FALSE))</f>
        <v/>
      </c>
      <c r="AB30" s="663" t="str">
        <f>IF(AB29="","",VLOOKUP(AB29,'標準様式１（シフト記号表）'!$C$6:$L$47,10,FALSE))</f>
        <v/>
      </c>
      <c r="AC30" s="666" t="str">
        <f>IF(AC29="","",VLOOKUP(AC29,'標準様式１（シフト記号表）'!$C$6:$L$47,10,FALSE))</f>
        <v/>
      </c>
      <c r="AD30" s="662" t="str">
        <f>IF(AD29="","",VLOOKUP(AD29,'標準様式１（シフト記号表）'!$C$6:$L$47,10,FALSE))</f>
        <v/>
      </c>
      <c r="AE30" s="663" t="str">
        <f>IF(AE29="","",VLOOKUP(AE29,'標準様式１（シフト記号表）'!$C$6:$L$47,10,FALSE))</f>
        <v/>
      </c>
      <c r="AF30" s="663" t="str">
        <f>IF(AF29="","",VLOOKUP(AF29,'標準様式１（シフト記号表）'!$C$6:$L$47,10,FALSE))</f>
        <v/>
      </c>
      <c r="AG30" s="663" t="str">
        <f>IF(AG29="","",VLOOKUP(AG29,'標準様式１（シフト記号表）'!$C$6:$L$47,10,FALSE))</f>
        <v/>
      </c>
      <c r="AH30" s="663" t="str">
        <f>IF(AH29="","",VLOOKUP(AH29,'標準様式１（シフト記号表）'!$C$6:$L$47,10,FALSE))</f>
        <v/>
      </c>
      <c r="AI30" s="663" t="str">
        <f>IF(AI29="","",VLOOKUP(AI29,'標準様式１（シフト記号表）'!$C$6:$L$47,10,FALSE))</f>
        <v/>
      </c>
      <c r="AJ30" s="666" t="str">
        <f>IF(AJ29="","",VLOOKUP(AJ29,'標準様式１（シフト記号表）'!$C$6:$L$47,10,FALSE))</f>
        <v/>
      </c>
      <c r="AK30" s="662" t="str">
        <f>IF(AK29="","",VLOOKUP(AK29,'標準様式１（シフト記号表）'!$C$6:$L$47,10,FALSE))</f>
        <v/>
      </c>
      <c r="AL30" s="664" t="str">
        <f>IF(AL29="","",VLOOKUP(AL29,'標準様式１（シフト記号表）'!$C$6:$L$47,10,FALSE))</f>
        <v/>
      </c>
      <c r="AM30" s="665" t="str">
        <f>IF(AM29="","",VLOOKUP(AM29,'標準様式１（シフト記号表）'!$C$6:$L$47,10,FALSE))</f>
        <v/>
      </c>
      <c r="AN30" s="664" t="str">
        <f>IF(AN29="","",VLOOKUP(AN29,'標準様式１（シフト記号表）'!$C$6:$L$47,10,FALSE))</f>
        <v/>
      </c>
      <c r="AO30" s="665" t="str">
        <f>IF(AO29="","",VLOOKUP(AO29,'標準様式１（シフト記号表）'!$C$6:$L$47,10,FALSE))</f>
        <v/>
      </c>
      <c r="AP30" s="664" t="str">
        <f>IF(AP29="","",VLOOKUP(AP29,'標準様式１（シフト記号表）'!$C$6:$L$47,10,FALSE))</f>
        <v/>
      </c>
      <c r="AQ30" s="679" t="str">
        <f>IF(AQ29="","",VLOOKUP(AQ29,'標準様式１（シフト記号表）'!$C$6:$L$47,10,FALSE))</f>
        <v/>
      </c>
      <c r="AR30" s="662" t="str">
        <f>IF(AR29="","",VLOOKUP(AR29,'標準様式１（シフト記号表）'!$C$6:$L$47,10,FALSE))</f>
        <v/>
      </c>
      <c r="AS30" s="664" t="str">
        <f>IF(AS29="","",VLOOKUP(AS29,'標準様式１（シフト記号表）'!$C$6:$L$47,10,FALSE))</f>
        <v/>
      </c>
      <c r="AT30" s="665" t="str">
        <f>IF(AT29="","",VLOOKUP(AT29,'標準様式１（シフト記号表）'!$C$6:$L$47,10,FALSE))</f>
        <v/>
      </c>
      <c r="AU30" s="664" t="str">
        <f>IF(AU29="","",VLOOKUP(AU29,'標準様式１（シフト記号表）'!$C$6:$L$47,10,FALSE))</f>
        <v/>
      </c>
      <c r="AV30" s="665" t="str">
        <f>IF(AV29="","",VLOOKUP(AV29,'標準様式１（シフト記号表）'!$C$6:$L$47,10,FALSE))</f>
        <v/>
      </c>
      <c r="AW30" s="664" t="str">
        <f>IF(AW29="","",VLOOKUP(AW29,'標準様式１（シフト記号表）'!$C$6:$L$47,10,FALSE))</f>
        <v/>
      </c>
      <c r="AX30" s="679" t="str">
        <f>IF(AX29="","",VLOOKUP(AX29,'標準様式１（シフト記号表）'!$C$6:$L$47,10,FALSE))</f>
        <v/>
      </c>
      <c r="AY30" s="662" t="str">
        <f>IF(AY29="","",VLOOKUP(AY29,'標準様式１（シフト記号表）'!$C$6:$L$47,10,FALSE))</f>
        <v/>
      </c>
      <c r="AZ30" s="664" t="str">
        <f>IF(AZ29="","",VLOOKUP(AZ29,'標準様式１（シフト記号表）'!$C$6:$L$47,10,FALSE))</f>
        <v/>
      </c>
      <c r="BA30" s="679" t="str">
        <f>IF(BA29="","",VLOOKUP(BA29,'標準様式１（シフト記号表）'!$C$6:$L$47,10,FALSE))</f>
        <v/>
      </c>
      <c r="BB30" s="1643">
        <f>IF($BE$3="４週",SUM(W30:AX30),IF($BE$3="暦月",SUM(W30:BA30),""))</f>
        <v>0</v>
      </c>
      <c r="BC30" s="1644"/>
      <c r="BD30" s="1645">
        <f>IF($BE$3="４週",BB30/4,IF($BE$3="暦月",(BB30/($BE$6/7)),""))</f>
        <v>0</v>
      </c>
      <c r="BE30" s="1644"/>
      <c r="BF30" s="1640"/>
      <c r="BG30" s="1641"/>
      <c r="BH30" s="1641"/>
      <c r="BI30" s="1641"/>
      <c r="BJ30" s="1642"/>
    </row>
    <row r="31" spans="2:62" ht="20.25" customHeight="1" x14ac:dyDescent="0.2">
      <c r="B31" s="1605">
        <f>B29+1</f>
        <v>9</v>
      </c>
      <c r="C31" s="1607"/>
      <c r="D31" s="1609"/>
      <c r="E31" s="1610"/>
      <c r="F31" s="1611"/>
      <c r="G31" s="1615"/>
      <c r="H31" s="1616"/>
      <c r="I31" s="1619"/>
      <c r="J31" s="1620"/>
      <c r="K31" s="1623"/>
      <c r="L31" s="1624"/>
      <c r="M31" s="1624"/>
      <c r="N31" s="1616"/>
      <c r="O31" s="1586"/>
      <c r="P31" s="1587"/>
      <c r="Q31" s="1587"/>
      <c r="R31" s="1587"/>
      <c r="S31" s="1588"/>
      <c r="T31" s="668" t="s">
        <v>738</v>
      </c>
      <c r="U31" s="669"/>
      <c r="V31" s="670"/>
      <c r="W31" s="671"/>
      <c r="X31" s="672"/>
      <c r="Y31" s="673"/>
      <c r="Z31" s="673"/>
      <c r="AA31" s="674"/>
      <c r="AB31" s="672"/>
      <c r="AC31" s="675"/>
      <c r="AD31" s="671"/>
      <c r="AE31" s="672"/>
      <c r="AF31" s="672"/>
      <c r="AG31" s="672"/>
      <c r="AH31" s="672"/>
      <c r="AI31" s="672"/>
      <c r="AJ31" s="675"/>
      <c r="AK31" s="671"/>
      <c r="AL31" s="673"/>
      <c r="AM31" s="674"/>
      <c r="AN31" s="673"/>
      <c r="AO31" s="674"/>
      <c r="AP31" s="673"/>
      <c r="AQ31" s="676"/>
      <c r="AR31" s="671"/>
      <c r="AS31" s="673"/>
      <c r="AT31" s="674"/>
      <c r="AU31" s="673"/>
      <c r="AV31" s="674"/>
      <c r="AW31" s="673"/>
      <c r="AX31" s="676"/>
      <c r="AY31" s="671"/>
      <c r="AZ31" s="673"/>
      <c r="BA31" s="680"/>
      <c r="BB31" s="1592"/>
      <c r="BC31" s="1593"/>
      <c r="BD31" s="1594"/>
      <c r="BE31" s="1595"/>
      <c r="BF31" s="1596"/>
      <c r="BG31" s="1597"/>
      <c r="BH31" s="1597"/>
      <c r="BI31" s="1597"/>
      <c r="BJ31" s="1598"/>
    </row>
    <row r="32" spans="2:62" ht="20.25" customHeight="1" x14ac:dyDescent="0.2">
      <c r="B32" s="1633"/>
      <c r="C32" s="1607"/>
      <c r="D32" s="1609"/>
      <c r="E32" s="1610"/>
      <c r="F32" s="1611"/>
      <c r="G32" s="1646"/>
      <c r="H32" s="1647"/>
      <c r="I32" s="1648"/>
      <c r="J32" s="1649"/>
      <c r="K32" s="1650"/>
      <c r="L32" s="1651"/>
      <c r="M32" s="1651"/>
      <c r="N32" s="1647"/>
      <c r="O32" s="1586"/>
      <c r="P32" s="1587"/>
      <c r="Q32" s="1587"/>
      <c r="R32" s="1587"/>
      <c r="S32" s="1588"/>
      <c r="T32" s="681" t="s">
        <v>739</v>
      </c>
      <c r="U32" s="682"/>
      <c r="V32" s="683"/>
      <c r="W32" s="662" t="str">
        <f>IF(W31="","",VLOOKUP(W31,'標準様式１（シフト記号表）'!$C$6:$L$47,10,FALSE))</f>
        <v/>
      </c>
      <c r="X32" s="663" t="str">
        <f>IF(X31="","",VLOOKUP(X31,'標準様式１（シフト記号表）'!$C$6:$L$47,10,FALSE))</f>
        <v/>
      </c>
      <c r="Y32" s="664" t="str">
        <f>IF(Y31="","",VLOOKUP(Y31,'標準様式１（シフト記号表）'!$C$6:$L$47,10,FALSE))</f>
        <v/>
      </c>
      <c r="Z32" s="664" t="str">
        <f>IF(Z31="","",VLOOKUP(Z31,'標準様式１（シフト記号表）'!$C$6:$L$47,10,FALSE))</f>
        <v/>
      </c>
      <c r="AA32" s="665" t="str">
        <f>IF(AA31="","",VLOOKUP(AA31,'標準様式１（シフト記号表）'!$C$6:$L$47,10,FALSE))</f>
        <v/>
      </c>
      <c r="AB32" s="663" t="str">
        <f>IF(AB31="","",VLOOKUP(AB31,'標準様式１（シフト記号表）'!$C$6:$L$47,10,FALSE))</f>
        <v/>
      </c>
      <c r="AC32" s="666" t="str">
        <f>IF(AC31="","",VLOOKUP(AC31,'標準様式１（シフト記号表）'!$C$6:$L$47,10,FALSE))</f>
        <v/>
      </c>
      <c r="AD32" s="662" t="str">
        <f>IF(AD31="","",VLOOKUP(AD31,'標準様式１（シフト記号表）'!$C$6:$L$47,10,FALSE))</f>
        <v/>
      </c>
      <c r="AE32" s="663" t="str">
        <f>IF(AE31="","",VLOOKUP(AE31,'標準様式１（シフト記号表）'!$C$6:$L$47,10,FALSE))</f>
        <v/>
      </c>
      <c r="AF32" s="663" t="str">
        <f>IF(AF31="","",VLOOKUP(AF31,'標準様式１（シフト記号表）'!$C$6:$L$47,10,FALSE))</f>
        <v/>
      </c>
      <c r="AG32" s="663" t="str">
        <f>IF(AG31="","",VLOOKUP(AG31,'標準様式１（シフト記号表）'!$C$6:$L$47,10,FALSE))</f>
        <v/>
      </c>
      <c r="AH32" s="663" t="str">
        <f>IF(AH31="","",VLOOKUP(AH31,'標準様式１（シフト記号表）'!$C$6:$L$47,10,FALSE))</f>
        <v/>
      </c>
      <c r="AI32" s="663" t="str">
        <f>IF(AI31="","",VLOOKUP(AI31,'標準様式１（シフト記号表）'!$C$6:$L$47,10,FALSE))</f>
        <v/>
      </c>
      <c r="AJ32" s="666" t="str">
        <f>IF(AJ31="","",VLOOKUP(AJ31,'標準様式１（シフト記号表）'!$C$6:$L$47,10,FALSE))</f>
        <v/>
      </c>
      <c r="AK32" s="662" t="str">
        <f>IF(AK31="","",VLOOKUP(AK31,'標準様式１（シフト記号表）'!$C$6:$L$47,10,FALSE))</f>
        <v/>
      </c>
      <c r="AL32" s="664" t="str">
        <f>IF(AL31="","",VLOOKUP(AL31,'標準様式１（シフト記号表）'!$C$6:$L$47,10,FALSE))</f>
        <v/>
      </c>
      <c r="AM32" s="665" t="str">
        <f>IF(AM31="","",VLOOKUP(AM31,'標準様式１（シフト記号表）'!$C$6:$L$47,10,FALSE))</f>
        <v/>
      </c>
      <c r="AN32" s="664" t="str">
        <f>IF(AN31="","",VLOOKUP(AN31,'標準様式１（シフト記号表）'!$C$6:$L$47,10,FALSE))</f>
        <v/>
      </c>
      <c r="AO32" s="665" t="str">
        <f>IF(AO31="","",VLOOKUP(AO31,'標準様式１（シフト記号表）'!$C$6:$L$47,10,FALSE))</f>
        <v/>
      </c>
      <c r="AP32" s="664" t="str">
        <f>IF(AP31="","",VLOOKUP(AP31,'標準様式１（シフト記号表）'!$C$6:$L$47,10,FALSE))</f>
        <v/>
      </c>
      <c r="AQ32" s="679" t="str">
        <f>IF(AQ31="","",VLOOKUP(AQ31,'標準様式１（シフト記号表）'!$C$6:$L$47,10,FALSE))</f>
        <v/>
      </c>
      <c r="AR32" s="662" t="str">
        <f>IF(AR31="","",VLOOKUP(AR31,'標準様式１（シフト記号表）'!$C$6:$L$47,10,FALSE))</f>
        <v/>
      </c>
      <c r="AS32" s="664" t="str">
        <f>IF(AS31="","",VLOOKUP(AS31,'標準様式１（シフト記号表）'!$C$6:$L$47,10,FALSE))</f>
        <v/>
      </c>
      <c r="AT32" s="665" t="str">
        <f>IF(AT31="","",VLOOKUP(AT31,'標準様式１（シフト記号表）'!$C$6:$L$47,10,FALSE))</f>
        <v/>
      </c>
      <c r="AU32" s="664" t="str">
        <f>IF(AU31="","",VLOOKUP(AU31,'標準様式１（シフト記号表）'!$C$6:$L$47,10,FALSE))</f>
        <v/>
      </c>
      <c r="AV32" s="665" t="str">
        <f>IF(AV31="","",VLOOKUP(AV31,'標準様式１（シフト記号表）'!$C$6:$L$47,10,FALSE))</f>
        <v/>
      </c>
      <c r="AW32" s="664" t="str">
        <f>IF(AW31="","",VLOOKUP(AW31,'標準様式１（シフト記号表）'!$C$6:$L$47,10,FALSE))</f>
        <v/>
      </c>
      <c r="AX32" s="679" t="str">
        <f>IF(AX31="","",VLOOKUP(AX31,'標準様式１（シフト記号表）'!$C$6:$L$47,10,FALSE))</f>
        <v/>
      </c>
      <c r="AY32" s="662" t="str">
        <f>IF(AY31="","",VLOOKUP(AY31,'標準様式１（シフト記号表）'!$C$6:$L$47,10,FALSE))</f>
        <v/>
      </c>
      <c r="AZ32" s="664" t="str">
        <f>IF(AZ31="","",VLOOKUP(AZ31,'標準様式１（シフト記号表）'!$C$6:$L$47,10,FALSE))</f>
        <v/>
      </c>
      <c r="BA32" s="679" t="str">
        <f>IF(BA31="","",VLOOKUP(BA31,'標準様式１（シフト記号表）'!$C$6:$L$47,10,FALSE))</f>
        <v/>
      </c>
      <c r="BB32" s="1643">
        <f>IF($BE$3="４週",SUM(W32:AX32),IF($BE$3="暦月",SUM(W32:BA32),""))</f>
        <v>0</v>
      </c>
      <c r="BC32" s="1644"/>
      <c r="BD32" s="1645">
        <f>IF($BE$3="４週",BB32/4,IF($BE$3="暦月",(BB32/($BE$6/7)),""))</f>
        <v>0</v>
      </c>
      <c r="BE32" s="1644"/>
      <c r="BF32" s="1640"/>
      <c r="BG32" s="1641"/>
      <c r="BH32" s="1641"/>
      <c r="BI32" s="1641"/>
      <c r="BJ32" s="1642"/>
    </row>
    <row r="33" spans="2:62" ht="20.25" customHeight="1" x14ac:dyDescent="0.2">
      <c r="B33" s="1605">
        <f>B31+1</f>
        <v>10</v>
      </c>
      <c r="C33" s="1607"/>
      <c r="D33" s="1609"/>
      <c r="E33" s="1610"/>
      <c r="F33" s="1611"/>
      <c r="G33" s="1615"/>
      <c r="H33" s="1616"/>
      <c r="I33" s="1619"/>
      <c r="J33" s="1620"/>
      <c r="K33" s="1623"/>
      <c r="L33" s="1624"/>
      <c r="M33" s="1624"/>
      <c r="N33" s="1616"/>
      <c r="O33" s="1586"/>
      <c r="P33" s="1587"/>
      <c r="Q33" s="1587"/>
      <c r="R33" s="1587"/>
      <c r="S33" s="1588"/>
      <c r="T33" s="684" t="s">
        <v>738</v>
      </c>
      <c r="U33" s="685"/>
      <c r="V33" s="686"/>
      <c r="W33" s="671"/>
      <c r="X33" s="672"/>
      <c r="Y33" s="673"/>
      <c r="Z33" s="673"/>
      <c r="AA33" s="674"/>
      <c r="AB33" s="672"/>
      <c r="AC33" s="675"/>
      <c r="AD33" s="671"/>
      <c r="AE33" s="672"/>
      <c r="AF33" s="672"/>
      <c r="AG33" s="672"/>
      <c r="AH33" s="672"/>
      <c r="AI33" s="672"/>
      <c r="AJ33" s="675"/>
      <c r="AK33" s="671"/>
      <c r="AL33" s="673"/>
      <c r="AM33" s="674"/>
      <c r="AN33" s="673"/>
      <c r="AO33" s="674"/>
      <c r="AP33" s="673"/>
      <c r="AQ33" s="676"/>
      <c r="AR33" s="671"/>
      <c r="AS33" s="673"/>
      <c r="AT33" s="674"/>
      <c r="AU33" s="673"/>
      <c r="AV33" s="674"/>
      <c r="AW33" s="673"/>
      <c r="AX33" s="676"/>
      <c r="AY33" s="671"/>
      <c r="AZ33" s="673"/>
      <c r="BA33" s="680"/>
      <c r="BB33" s="1592"/>
      <c r="BC33" s="1593"/>
      <c r="BD33" s="1594"/>
      <c r="BE33" s="1595"/>
      <c r="BF33" s="1596"/>
      <c r="BG33" s="1597"/>
      <c r="BH33" s="1597"/>
      <c r="BI33" s="1597"/>
      <c r="BJ33" s="1598"/>
    </row>
    <row r="34" spans="2:62" ht="20.25" customHeight="1" x14ac:dyDescent="0.2">
      <c r="B34" s="1633"/>
      <c r="C34" s="1607"/>
      <c r="D34" s="1609"/>
      <c r="E34" s="1610"/>
      <c r="F34" s="1611"/>
      <c r="G34" s="1646"/>
      <c r="H34" s="1647"/>
      <c r="I34" s="1648"/>
      <c r="J34" s="1649"/>
      <c r="K34" s="1650"/>
      <c r="L34" s="1651"/>
      <c r="M34" s="1651"/>
      <c r="N34" s="1647"/>
      <c r="O34" s="1586"/>
      <c r="P34" s="1587"/>
      <c r="Q34" s="1587"/>
      <c r="R34" s="1587"/>
      <c r="S34" s="1588"/>
      <c r="T34" s="681" t="s">
        <v>739</v>
      </c>
      <c r="U34" s="682"/>
      <c r="V34" s="683"/>
      <c r="W34" s="662" t="str">
        <f>IF(W33="","",VLOOKUP(W33,'標準様式１（シフト記号表）'!$C$6:$L$47,10,FALSE))</f>
        <v/>
      </c>
      <c r="X34" s="663" t="str">
        <f>IF(X33="","",VLOOKUP(X33,'標準様式１（シフト記号表）'!$C$6:$L$47,10,FALSE))</f>
        <v/>
      </c>
      <c r="Y34" s="664" t="str">
        <f>IF(Y33="","",VLOOKUP(Y33,'標準様式１（シフト記号表）'!$C$6:$L$47,10,FALSE))</f>
        <v/>
      </c>
      <c r="Z34" s="664" t="str">
        <f>IF(Z33="","",VLOOKUP(Z33,'標準様式１（シフト記号表）'!$C$6:$L$47,10,FALSE))</f>
        <v/>
      </c>
      <c r="AA34" s="665" t="str">
        <f>IF(AA33="","",VLOOKUP(AA33,'標準様式１（シフト記号表）'!$C$6:$L$47,10,FALSE))</f>
        <v/>
      </c>
      <c r="AB34" s="663" t="str">
        <f>IF(AB33="","",VLOOKUP(AB33,'標準様式１（シフト記号表）'!$C$6:$L$47,10,FALSE))</f>
        <v/>
      </c>
      <c r="AC34" s="666" t="str">
        <f>IF(AC33="","",VLOOKUP(AC33,'標準様式１（シフト記号表）'!$C$6:$L$47,10,FALSE))</f>
        <v/>
      </c>
      <c r="AD34" s="662" t="str">
        <f>IF(AD33="","",VLOOKUP(AD33,'標準様式１（シフト記号表）'!$C$6:$L$47,10,FALSE))</f>
        <v/>
      </c>
      <c r="AE34" s="663" t="str">
        <f>IF(AE33="","",VLOOKUP(AE33,'標準様式１（シフト記号表）'!$C$6:$L$47,10,FALSE))</f>
        <v/>
      </c>
      <c r="AF34" s="663" t="str">
        <f>IF(AF33="","",VLOOKUP(AF33,'標準様式１（シフト記号表）'!$C$6:$L$47,10,FALSE))</f>
        <v/>
      </c>
      <c r="AG34" s="663" t="str">
        <f>IF(AG33="","",VLOOKUP(AG33,'標準様式１（シフト記号表）'!$C$6:$L$47,10,FALSE))</f>
        <v/>
      </c>
      <c r="AH34" s="663" t="str">
        <f>IF(AH33="","",VLOOKUP(AH33,'標準様式１（シフト記号表）'!$C$6:$L$47,10,FALSE))</f>
        <v/>
      </c>
      <c r="AI34" s="663" t="str">
        <f>IF(AI33="","",VLOOKUP(AI33,'標準様式１（シフト記号表）'!$C$6:$L$47,10,FALSE))</f>
        <v/>
      </c>
      <c r="AJ34" s="666" t="str">
        <f>IF(AJ33="","",VLOOKUP(AJ33,'標準様式１（シフト記号表）'!$C$6:$L$47,10,FALSE))</f>
        <v/>
      </c>
      <c r="AK34" s="662" t="str">
        <f>IF(AK33="","",VLOOKUP(AK33,'標準様式１（シフト記号表）'!$C$6:$L$47,10,FALSE))</f>
        <v/>
      </c>
      <c r="AL34" s="664" t="str">
        <f>IF(AL33="","",VLOOKUP(AL33,'標準様式１（シフト記号表）'!$C$6:$L$47,10,FALSE))</f>
        <v/>
      </c>
      <c r="AM34" s="665" t="str">
        <f>IF(AM33="","",VLOOKUP(AM33,'標準様式１（シフト記号表）'!$C$6:$L$47,10,FALSE))</f>
        <v/>
      </c>
      <c r="AN34" s="664" t="str">
        <f>IF(AN33="","",VLOOKUP(AN33,'標準様式１（シフト記号表）'!$C$6:$L$47,10,FALSE))</f>
        <v/>
      </c>
      <c r="AO34" s="665" t="str">
        <f>IF(AO33="","",VLOOKUP(AO33,'標準様式１（シフト記号表）'!$C$6:$L$47,10,FALSE))</f>
        <v/>
      </c>
      <c r="AP34" s="664" t="str">
        <f>IF(AP33="","",VLOOKUP(AP33,'標準様式１（シフト記号表）'!$C$6:$L$47,10,FALSE))</f>
        <v/>
      </c>
      <c r="AQ34" s="679" t="str">
        <f>IF(AQ33="","",VLOOKUP(AQ33,'標準様式１（シフト記号表）'!$C$6:$L$47,10,FALSE))</f>
        <v/>
      </c>
      <c r="AR34" s="662" t="str">
        <f>IF(AR33="","",VLOOKUP(AR33,'標準様式１（シフト記号表）'!$C$6:$L$47,10,FALSE))</f>
        <v/>
      </c>
      <c r="AS34" s="664" t="str">
        <f>IF(AS33="","",VLOOKUP(AS33,'標準様式１（シフト記号表）'!$C$6:$L$47,10,FALSE))</f>
        <v/>
      </c>
      <c r="AT34" s="665" t="str">
        <f>IF(AT33="","",VLOOKUP(AT33,'標準様式１（シフト記号表）'!$C$6:$L$47,10,FALSE))</f>
        <v/>
      </c>
      <c r="AU34" s="664" t="str">
        <f>IF(AU33="","",VLOOKUP(AU33,'標準様式１（シフト記号表）'!$C$6:$L$47,10,FALSE))</f>
        <v/>
      </c>
      <c r="AV34" s="665" t="str">
        <f>IF(AV33="","",VLOOKUP(AV33,'標準様式１（シフト記号表）'!$C$6:$L$47,10,FALSE))</f>
        <v/>
      </c>
      <c r="AW34" s="664" t="str">
        <f>IF(AW33="","",VLOOKUP(AW33,'標準様式１（シフト記号表）'!$C$6:$L$47,10,FALSE))</f>
        <v/>
      </c>
      <c r="AX34" s="679" t="str">
        <f>IF(AX33="","",VLOOKUP(AX33,'標準様式１（シフト記号表）'!$C$6:$L$47,10,FALSE))</f>
        <v/>
      </c>
      <c r="AY34" s="662" t="str">
        <f>IF(AY33="","",VLOOKUP(AY33,'標準様式１（シフト記号表）'!$C$6:$L$47,10,FALSE))</f>
        <v/>
      </c>
      <c r="AZ34" s="664" t="str">
        <f>IF(AZ33="","",VLOOKUP(AZ33,'標準様式１（シフト記号表）'!$C$6:$L$47,10,FALSE))</f>
        <v/>
      </c>
      <c r="BA34" s="679" t="str">
        <f>IF(BA33="","",VLOOKUP(BA33,'標準様式１（シフト記号表）'!$C$6:$L$47,10,FALSE))</f>
        <v/>
      </c>
      <c r="BB34" s="1643">
        <f>IF($BE$3="４週",SUM(W34:AX34),IF($BE$3="暦月",SUM(W34:BA34),""))</f>
        <v>0</v>
      </c>
      <c r="BC34" s="1644"/>
      <c r="BD34" s="1645">
        <f>IF($BE$3="４週",BB34/4,IF($BE$3="暦月",(BB34/($BE$6/7)),""))</f>
        <v>0</v>
      </c>
      <c r="BE34" s="1644"/>
      <c r="BF34" s="1640"/>
      <c r="BG34" s="1641"/>
      <c r="BH34" s="1641"/>
      <c r="BI34" s="1641"/>
      <c r="BJ34" s="1642"/>
    </row>
    <row r="35" spans="2:62" ht="20.25" customHeight="1" x14ac:dyDescent="0.2">
      <c r="B35" s="1605">
        <f>B33+1</f>
        <v>11</v>
      </c>
      <c r="C35" s="1607"/>
      <c r="D35" s="1609"/>
      <c r="E35" s="1610"/>
      <c r="F35" s="1611"/>
      <c r="G35" s="1615"/>
      <c r="H35" s="1616"/>
      <c r="I35" s="1619"/>
      <c r="J35" s="1620"/>
      <c r="K35" s="1623"/>
      <c r="L35" s="1624"/>
      <c r="M35" s="1624"/>
      <c r="N35" s="1616"/>
      <c r="O35" s="1586"/>
      <c r="P35" s="1587"/>
      <c r="Q35" s="1587"/>
      <c r="R35" s="1587"/>
      <c r="S35" s="1588"/>
      <c r="T35" s="684" t="s">
        <v>738</v>
      </c>
      <c r="U35" s="685"/>
      <c r="V35" s="686"/>
      <c r="W35" s="671"/>
      <c r="X35" s="672"/>
      <c r="Y35" s="673"/>
      <c r="Z35" s="673"/>
      <c r="AA35" s="674"/>
      <c r="AB35" s="672"/>
      <c r="AC35" s="675"/>
      <c r="AD35" s="671"/>
      <c r="AE35" s="672"/>
      <c r="AF35" s="672"/>
      <c r="AG35" s="672"/>
      <c r="AH35" s="672"/>
      <c r="AI35" s="672"/>
      <c r="AJ35" s="675"/>
      <c r="AK35" s="671"/>
      <c r="AL35" s="673"/>
      <c r="AM35" s="674"/>
      <c r="AN35" s="673"/>
      <c r="AO35" s="674"/>
      <c r="AP35" s="673"/>
      <c r="AQ35" s="676"/>
      <c r="AR35" s="671"/>
      <c r="AS35" s="673"/>
      <c r="AT35" s="674"/>
      <c r="AU35" s="673"/>
      <c r="AV35" s="674"/>
      <c r="AW35" s="673"/>
      <c r="AX35" s="676"/>
      <c r="AY35" s="671"/>
      <c r="AZ35" s="673"/>
      <c r="BA35" s="680"/>
      <c r="BB35" s="1592"/>
      <c r="BC35" s="1593"/>
      <c r="BD35" s="1594"/>
      <c r="BE35" s="1595"/>
      <c r="BF35" s="1596"/>
      <c r="BG35" s="1597"/>
      <c r="BH35" s="1597"/>
      <c r="BI35" s="1597"/>
      <c r="BJ35" s="1598"/>
    </row>
    <row r="36" spans="2:62" ht="20.25" customHeight="1" x14ac:dyDescent="0.2">
      <c r="B36" s="1633"/>
      <c r="C36" s="1607"/>
      <c r="D36" s="1609"/>
      <c r="E36" s="1610"/>
      <c r="F36" s="1611"/>
      <c r="G36" s="1646"/>
      <c r="H36" s="1647"/>
      <c r="I36" s="1648"/>
      <c r="J36" s="1649"/>
      <c r="K36" s="1650"/>
      <c r="L36" s="1651"/>
      <c r="M36" s="1651"/>
      <c r="N36" s="1647"/>
      <c r="O36" s="1586"/>
      <c r="P36" s="1587"/>
      <c r="Q36" s="1587"/>
      <c r="R36" s="1587"/>
      <c r="S36" s="1588"/>
      <c r="T36" s="681" t="s">
        <v>739</v>
      </c>
      <c r="U36" s="682"/>
      <c r="V36" s="683"/>
      <c r="W36" s="662" t="str">
        <f>IF(W35="","",VLOOKUP(W35,'標準様式１（シフト記号表）'!$C$6:$L$47,10,FALSE))</f>
        <v/>
      </c>
      <c r="X36" s="663" t="str">
        <f>IF(X35="","",VLOOKUP(X35,'標準様式１（シフト記号表）'!$C$6:$L$47,10,FALSE))</f>
        <v/>
      </c>
      <c r="Y36" s="664" t="str">
        <f>IF(Y35="","",VLOOKUP(Y35,'標準様式１（シフト記号表）'!$C$6:$L$47,10,FALSE))</f>
        <v/>
      </c>
      <c r="Z36" s="664" t="str">
        <f>IF(Z35="","",VLOOKUP(Z35,'標準様式１（シフト記号表）'!$C$6:$L$47,10,FALSE))</f>
        <v/>
      </c>
      <c r="AA36" s="665" t="str">
        <f>IF(AA35="","",VLOOKUP(AA35,'標準様式１（シフト記号表）'!$C$6:$L$47,10,FALSE))</f>
        <v/>
      </c>
      <c r="AB36" s="663" t="str">
        <f>IF(AB35="","",VLOOKUP(AB35,'標準様式１（シフト記号表）'!$C$6:$L$47,10,FALSE))</f>
        <v/>
      </c>
      <c r="AC36" s="666" t="str">
        <f>IF(AC35="","",VLOOKUP(AC35,'標準様式１（シフト記号表）'!$C$6:$L$47,10,FALSE))</f>
        <v/>
      </c>
      <c r="AD36" s="662" t="str">
        <f>IF(AD35="","",VLOOKUP(AD35,'標準様式１（シフト記号表）'!$C$6:$L$47,10,FALSE))</f>
        <v/>
      </c>
      <c r="AE36" s="663" t="str">
        <f>IF(AE35="","",VLOOKUP(AE35,'標準様式１（シフト記号表）'!$C$6:$L$47,10,FALSE))</f>
        <v/>
      </c>
      <c r="AF36" s="663" t="str">
        <f>IF(AF35="","",VLOOKUP(AF35,'標準様式１（シフト記号表）'!$C$6:$L$47,10,FALSE))</f>
        <v/>
      </c>
      <c r="AG36" s="663" t="str">
        <f>IF(AG35="","",VLOOKUP(AG35,'標準様式１（シフト記号表）'!$C$6:$L$47,10,FALSE))</f>
        <v/>
      </c>
      <c r="AH36" s="663" t="str">
        <f>IF(AH35="","",VLOOKUP(AH35,'標準様式１（シフト記号表）'!$C$6:$L$47,10,FALSE))</f>
        <v/>
      </c>
      <c r="AI36" s="663" t="str">
        <f>IF(AI35="","",VLOOKUP(AI35,'標準様式１（シフト記号表）'!$C$6:$L$47,10,FALSE))</f>
        <v/>
      </c>
      <c r="AJ36" s="666" t="str">
        <f>IF(AJ35="","",VLOOKUP(AJ35,'標準様式１（シフト記号表）'!$C$6:$L$47,10,FALSE))</f>
        <v/>
      </c>
      <c r="AK36" s="662" t="str">
        <f>IF(AK35="","",VLOOKUP(AK35,'標準様式１（シフト記号表）'!$C$6:$L$47,10,FALSE))</f>
        <v/>
      </c>
      <c r="AL36" s="664" t="str">
        <f>IF(AL35="","",VLOOKUP(AL35,'標準様式１（シフト記号表）'!$C$6:$L$47,10,FALSE))</f>
        <v/>
      </c>
      <c r="AM36" s="665" t="str">
        <f>IF(AM35="","",VLOOKUP(AM35,'標準様式１（シフト記号表）'!$C$6:$L$47,10,FALSE))</f>
        <v/>
      </c>
      <c r="AN36" s="664" t="str">
        <f>IF(AN35="","",VLOOKUP(AN35,'標準様式１（シフト記号表）'!$C$6:$L$47,10,FALSE))</f>
        <v/>
      </c>
      <c r="AO36" s="665" t="str">
        <f>IF(AO35="","",VLOOKUP(AO35,'標準様式１（シフト記号表）'!$C$6:$L$47,10,FALSE))</f>
        <v/>
      </c>
      <c r="AP36" s="664" t="str">
        <f>IF(AP35="","",VLOOKUP(AP35,'標準様式１（シフト記号表）'!$C$6:$L$47,10,FALSE))</f>
        <v/>
      </c>
      <c r="AQ36" s="679" t="str">
        <f>IF(AQ35="","",VLOOKUP(AQ35,'標準様式１（シフト記号表）'!$C$6:$L$47,10,FALSE))</f>
        <v/>
      </c>
      <c r="AR36" s="662" t="str">
        <f>IF(AR35="","",VLOOKUP(AR35,'標準様式１（シフト記号表）'!$C$6:$L$47,10,FALSE))</f>
        <v/>
      </c>
      <c r="AS36" s="664" t="str">
        <f>IF(AS35="","",VLOOKUP(AS35,'標準様式１（シフト記号表）'!$C$6:$L$47,10,FALSE))</f>
        <v/>
      </c>
      <c r="AT36" s="665" t="str">
        <f>IF(AT35="","",VLOOKUP(AT35,'標準様式１（シフト記号表）'!$C$6:$L$47,10,FALSE))</f>
        <v/>
      </c>
      <c r="AU36" s="664" t="str">
        <f>IF(AU35="","",VLOOKUP(AU35,'標準様式１（シフト記号表）'!$C$6:$L$47,10,FALSE))</f>
        <v/>
      </c>
      <c r="AV36" s="665" t="str">
        <f>IF(AV35="","",VLOOKUP(AV35,'標準様式１（シフト記号表）'!$C$6:$L$47,10,FALSE))</f>
        <v/>
      </c>
      <c r="AW36" s="664" t="str">
        <f>IF(AW35="","",VLOOKUP(AW35,'標準様式１（シフト記号表）'!$C$6:$L$47,10,FALSE))</f>
        <v/>
      </c>
      <c r="AX36" s="679" t="str">
        <f>IF(AX35="","",VLOOKUP(AX35,'標準様式１（シフト記号表）'!$C$6:$L$47,10,FALSE))</f>
        <v/>
      </c>
      <c r="AY36" s="662" t="str">
        <f>IF(AY35="","",VLOOKUP(AY35,'標準様式１（シフト記号表）'!$C$6:$L$47,10,FALSE))</f>
        <v/>
      </c>
      <c r="AZ36" s="664" t="str">
        <f>IF(AZ35="","",VLOOKUP(AZ35,'標準様式１（シフト記号表）'!$C$6:$L$47,10,FALSE))</f>
        <v/>
      </c>
      <c r="BA36" s="679" t="str">
        <f>IF(BA35="","",VLOOKUP(BA35,'標準様式１（シフト記号表）'!$C$6:$L$47,10,FALSE))</f>
        <v/>
      </c>
      <c r="BB36" s="1643">
        <f>IF($BE$3="４週",SUM(W36:AX36),IF($BE$3="暦月",SUM(W36:BA36),""))</f>
        <v>0</v>
      </c>
      <c r="BC36" s="1644"/>
      <c r="BD36" s="1645">
        <f>IF($BE$3="４週",BB36/4,IF($BE$3="暦月",(BB36/($BE$6/7)),""))</f>
        <v>0</v>
      </c>
      <c r="BE36" s="1644"/>
      <c r="BF36" s="1640"/>
      <c r="BG36" s="1641"/>
      <c r="BH36" s="1641"/>
      <c r="BI36" s="1641"/>
      <c r="BJ36" s="1642"/>
    </row>
    <row r="37" spans="2:62" ht="20.25" customHeight="1" x14ac:dyDescent="0.2">
      <c r="B37" s="1605">
        <f>B35+1</f>
        <v>12</v>
      </c>
      <c r="C37" s="1607"/>
      <c r="D37" s="1609"/>
      <c r="E37" s="1610"/>
      <c r="F37" s="1611"/>
      <c r="G37" s="1615"/>
      <c r="H37" s="1616"/>
      <c r="I37" s="1619"/>
      <c r="J37" s="1620"/>
      <c r="K37" s="1623"/>
      <c r="L37" s="1624"/>
      <c r="M37" s="1624"/>
      <c r="N37" s="1616"/>
      <c r="O37" s="1586"/>
      <c r="P37" s="1587"/>
      <c r="Q37" s="1587"/>
      <c r="R37" s="1587"/>
      <c r="S37" s="1588"/>
      <c r="T37" s="684" t="s">
        <v>738</v>
      </c>
      <c r="U37" s="685"/>
      <c r="V37" s="686"/>
      <c r="W37" s="671"/>
      <c r="X37" s="672"/>
      <c r="Y37" s="673"/>
      <c r="Z37" s="673"/>
      <c r="AA37" s="674"/>
      <c r="AB37" s="672"/>
      <c r="AC37" s="675"/>
      <c r="AD37" s="671"/>
      <c r="AE37" s="672"/>
      <c r="AF37" s="672"/>
      <c r="AG37" s="672"/>
      <c r="AH37" s="672"/>
      <c r="AI37" s="672"/>
      <c r="AJ37" s="675"/>
      <c r="AK37" s="671"/>
      <c r="AL37" s="673"/>
      <c r="AM37" s="674"/>
      <c r="AN37" s="673"/>
      <c r="AO37" s="674"/>
      <c r="AP37" s="673"/>
      <c r="AQ37" s="676"/>
      <c r="AR37" s="671"/>
      <c r="AS37" s="673"/>
      <c r="AT37" s="674"/>
      <c r="AU37" s="673"/>
      <c r="AV37" s="674"/>
      <c r="AW37" s="673"/>
      <c r="AX37" s="676"/>
      <c r="AY37" s="671"/>
      <c r="AZ37" s="673"/>
      <c r="BA37" s="680"/>
      <c r="BB37" s="1592"/>
      <c r="BC37" s="1593"/>
      <c r="BD37" s="1594"/>
      <c r="BE37" s="1595"/>
      <c r="BF37" s="1596"/>
      <c r="BG37" s="1597"/>
      <c r="BH37" s="1597"/>
      <c r="BI37" s="1597"/>
      <c r="BJ37" s="1598"/>
    </row>
    <row r="38" spans="2:62" ht="20.25" customHeight="1" x14ac:dyDescent="0.2">
      <c r="B38" s="1633"/>
      <c r="C38" s="1607"/>
      <c r="D38" s="1609"/>
      <c r="E38" s="1610"/>
      <c r="F38" s="1611"/>
      <c r="G38" s="1646"/>
      <c r="H38" s="1647"/>
      <c r="I38" s="1648"/>
      <c r="J38" s="1649"/>
      <c r="K38" s="1650"/>
      <c r="L38" s="1651"/>
      <c r="M38" s="1651"/>
      <c r="N38" s="1647"/>
      <c r="O38" s="1586"/>
      <c r="P38" s="1587"/>
      <c r="Q38" s="1587"/>
      <c r="R38" s="1587"/>
      <c r="S38" s="1588"/>
      <c r="T38" s="681" t="s">
        <v>739</v>
      </c>
      <c r="U38" s="682"/>
      <c r="V38" s="683"/>
      <c r="W38" s="662" t="str">
        <f>IF(W37="","",VLOOKUP(W37,'標準様式１（シフト記号表）'!$C$6:$L$47,10,FALSE))</f>
        <v/>
      </c>
      <c r="X38" s="663" t="str">
        <f>IF(X37="","",VLOOKUP(X37,'標準様式１（シフト記号表）'!$C$6:$L$47,10,FALSE))</f>
        <v/>
      </c>
      <c r="Y38" s="664" t="str">
        <f>IF(Y37="","",VLOOKUP(Y37,'標準様式１（シフト記号表）'!$C$6:$L$47,10,FALSE))</f>
        <v/>
      </c>
      <c r="Z38" s="664" t="str">
        <f>IF(Z37="","",VLOOKUP(Z37,'標準様式１（シフト記号表）'!$C$6:$L$47,10,FALSE))</f>
        <v/>
      </c>
      <c r="AA38" s="665" t="str">
        <f>IF(AA37="","",VLOOKUP(AA37,'標準様式１（シフト記号表）'!$C$6:$L$47,10,FALSE))</f>
        <v/>
      </c>
      <c r="AB38" s="663" t="str">
        <f>IF(AB37="","",VLOOKUP(AB37,'標準様式１（シフト記号表）'!$C$6:$L$47,10,FALSE))</f>
        <v/>
      </c>
      <c r="AC38" s="666" t="str">
        <f>IF(AC37="","",VLOOKUP(AC37,'標準様式１（シフト記号表）'!$C$6:$L$47,10,FALSE))</f>
        <v/>
      </c>
      <c r="AD38" s="662" t="str">
        <f>IF(AD37="","",VLOOKUP(AD37,'標準様式１（シフト記号表）'!$C$6:$L$47,10,FALSE))</f>
        <v/>
      </c>
      <c r="AE38" s="663" t="str">
        <f>IF(AE37="","",VLOOKUP(AE37,'標準様式１（シフト記号表）'!$C$6:$L$47,10,FALSE))</f>
        <v/>
      </c>
      <c r="AF38" s="663" t="str">
        <f>IF(AF37="","",VLOOKUP(AF37,'標準様式１（シフト記号表）'!$C$6:$L$47,10,FALSE))</f>
        <v/>
      </c>
      <c r="AG38" s="663" t="str">
        <f>IF(AG37="","",VLOOKUP(AG37,'標準様式１（シフト記号表）'!$C$6:$L$47,10,FALSE))</f>
        <v/>
      </c>
      <c r="AH38" s="663" t="str">
        <f>IF(AH37="","",VLOOKUP(AH37,'標準様式１（シフト記号表）'!$C$6:$L$47,10,FALSE))</f>
        <v/>
      </c>
      <c r="AI38" s="663" t="str">
        <f>IF(AI37="","",VLOOKUP(AI37,'標準様式１（シフト記号表）'!$C$6:$L$47,10,FALSE))</f>
        <v/>
      </c>
      <c r="AJ38" s="666" t="str">
        <f>IF(AJ37="","",VLOOKUP(AJ37,'標準様式１（シフト記号表）'!$C$6:$L$47,10,FALSE))</f>
        <v/>
      </c>
      <c r="AK38" s="662" t="str">
        <f>IF(AK37="","",VLOOKUP(AK37,'標準様式１（シフト記号表）'!$C$6:$L$47,10,FALSE))</f>
        <v/>
      </c>
      <c r="AL38" s="664" t="str">
        <f>IF(AL37="","",VLOOKUP(AL37,'標準様式１（シフト記号表）'!$C$6:$L$47,10,FALSE))</f>
        <v/>
      </c>
      <c r="AM38" s="665" t="str">
        <f>IF(AM37="","",VLOOKUP(AM37,'標準様式１（シフト記号表）'!$C$6:$L$47,10,FALSE))</f>
        <v/>
      </c>
      <c r="AN38" s="664" t="str">
        <f>IF(AN37="","",VLOOKUP(AN37,'標準様式１（シフト記号表）'!$C$6:$L$47,10,FALSE))</f>
        <v/>
      </c>
      <c r="AO38" s="665" t="str">
        <f>IF(AO37="","",VLOOKUP(AO37,'標準様式１（シフト記号表）'!$C$6:$L$47,10,FALSE))</f>
        <v/>
      </c>
      <c r="AP38" s="664" t="str">
        <f>IF(AP37="","",VLOOKUP(AP37,'標準様式１（シフト記号表）'!$C$6:$L$47,10,FALSE))</f>
        <v/>
      </c>
      <c r="AQ38" s="679" t="str">
        <f>IF(AQ37="","",VLOOKUP(AQ37,'標準様式１（シフト記号表）'!$C$6:$L$47,10,FALSE))</f>
        <v/>
      </c>
      <c r="AR38" s="662" t="str">
        <f>IF(AR37="","",VLOOKUP(AR37,'標準様式１（シフト記号表）'!$C$6:$L$47,10,FALSE))</f>
        <v/>
      </c>
      <c r="AS38" s="664" t="str">
        <f>IF(AS37="","",VLOOKUP(AS37,'標準様式１（シフト記号表）'!$C$6:$L$47,10,FALSE))</f>
        <v/>
      </c>
      <c r="AT38" s="665" t="str">
        <f>IF(AT37="","",VLOOKUP(AT37,'標準様式１（シフト記号表）'!$C$6:$L$47,10,FALSE))</f>
        <v/>
      </c>
      <c r="AU38" s="664" t="str">
        <f>IF(AU37="","",VLOOKUP(AU37,'標準様式１（シフト記号表）'!$C$6:$L$47,10,FALSE))</f>
        <v/>
      </c>
      <c r="AV38" s="665" t="str">
        <f>IF(AV37="","",VLOOKUP(AV37,'標準様式１（シフト記号表）'!$C$6:$L$47,10,FALSE))</f>
        <v/>
      </c>
      <c r="AW38" s="664" t="str">
        <f>IF(AW37="","",VLOOKUP(AW37,'標準様式１（シフト記号表）'!$C$6:$L$47,10,FALSE))</f>
        <v/>
      </c>
      <c r="AX38" s="679" t="str">
        <f>IF(AX37="","",VLOOKUP(AX37,'標準様式１（シフト記号表）'!$C$6:$L$47,10,FALSE))</f>
        <v/>
      </c>
      <c r="AY38" s="662" t="str">
        <f>IF(AY37="","",VLOOKUP(AY37,'標準様式１（シフト記号表）'!$C$6:$L$47,10,FALSE))</f>
        <v/>
      </c>
      <c r="AZ38" s="664" t="str">
        <f>IF(AZ37="","",VLOOKUP(AZ37,'標準様式１（シフト記号表）'!$C$6:$L$47,10,FALSE))</f>
        <v/>
      </c>
      <c r="BA38" s="679" t="str">
        <f>IF(BA37="","",VLOOKUP(BA37,'標準様式１（シフト記号表）'!$C$6:$L$47,10,FALSE))</f>
        <v/>
      </c>
      <c r="BB38" s="1643">
        <f>IF($BE$3="４週",SUM(W38:AX38),IF($BE$3="暦月",SUM(W38:BA38),""))</f>
        <v>0</v>
      </c>
      <c r="BC38" s="1644"/>
      <c r="BD38" s="1645">
        <f>IF($BE$3="４週",BB38/4,IF($BE$3="暦月",(BB38/($BE$6/7)),""))</f>
        <v>0</v>
      </c>
      <c r="BE38" s="1644"/>
      <c r="BF38" s="1640"/>
      <c r="BG38" s="1641"/>
      <c r="BH38" s="1641"/>
      <c r="BI38" s="1641"/>
      <c r="BJ38" s="1642"/>
    </row>
    <row r="39" spans="2:62" ht="20.25" customHeight="1" x14ac:dyDescent="0.2">
      <c r="B39" s="1605">
        <f>B37+1</f>
        <v>13</v>
      </c>
      <c r="C39" s="1607"/>
      <c r="D39" s="1609"/>
      <c r="E39" s="1610"/>
      <c r="F39" s="1611"/>
      <c r="G39" s="1615"/>
      <c r="H39" s="1616"/>
      <c r="I39" s="1619"/>
      <c r="J39" s="1620"/>
      <c r="K39" s="1623"/>
      <c r="L39" s="1624"/>
      <c r="M39" s="1624"/>
      <c r="N39" s="1616"/>
      <c r="O39" s="1586"/>
      <c r="P39" s="1587"/>
      <c r="Q39" s="1587"/>
      <c r="R39" s="1587"/>
      <c r="S39" s="1588"/>
      <c r="T39" s="684" t="s">
        <v>738</v>
      </c>
      <c r="U39" s="685"/>
      <c r="V39" s="686"/>
      <c r="W39" s="671"/>
      <c r="X39" s="672"/>
      <c r="Y39" s="673"/>
      <c r="Z39" s="673"/>
      <c r="AA39" s="674"/>
      <c r="AB39" s="672"/>
      <c r="AC39" s="675"/>
      <c r="AD39" s="671"/>
      <c r="AE39" s="672"/>
      <c r="AF39" s="672"/>
      <c r="AG39" s="672"/>
      <c r="AH39" s="672"/>
      <c r="AI39" s="672"/>
      <c r="AJ39" s="675"/>
      <c r="AK39" s="671"/>
      <c r="AL39" s="673"/>
      <c r="AM39" s="674"/>
      <c r="AN39" s="673"/>
      <c r="AO39" s="674"/>
      <c r="AP39" s="673"/>
      <c r="AQ39" s="676"/>
      <c r="AR39" s="671"/>
      <c r="AS39" s="673"/>
      <c r="AT39" s="674"/>
      <c r="AU39" s="673"/>
      <c r="AV39" s="674"/>
      <c r="AW39" s="673"/>
      <c r="AX39" s="676"/>
      <c r="AY39" s="671"/>
      <c r="AZ39" s="673"/>
      <c r="BA39" s="680"/>
      <c r="BB39" s="1592"/>
      <c r="BC39" s="1593"/>
      <c r="BD39" s="1594"/>
      <c r="BE39" s="1595"/>
      <c r="BF39" s="1596"/>
      <c r="BG39" s="1597"/>
      <c r="BH39" s="1597"/>
      <c r="BI39" s="1597"/>
      <c r="BJ39" s="1598"/>
    </row>
    <row r="40" spans="2:62" ht="20.25" customHeight="1" x14ac:dyDescent="0.2">
      <c r="B40" s="1633"/>
      <c r="C40" s="1607"/>
      <c r="D40" s="1609"/>
      <c r="E40" s="1610"/>
      <c r="F40" s="1611"/>
      <c r="G40" s="1646"/>
      <c r="H40" s="1647"/>
      <c r="I40" s="1648"/>
      <c r="J40" s="1649"/>
      <c r="K40" s="1650"/>
      <c r="L40" s="1651"/>
      <c r="M40" s="1651"/>
      <c r="N40" s="1647"/>
      <c r="O40" s="1586"/>
      <c r="P40" s="1587"/>
      <c r="Q40" s="1587"/>
      <c r="R40" s="1587"/>
      <c r="S40" s="1588"/>
      <c r="T40" s="681" t="s">
        <v>739</v>
      </c>
      <c r="U40" s="682"/>
      <c r="V40" s="683"/>
      <c r="W40" s="662" t="str">
        <f>IF(W39="","",VLOOKUP(W39,'標準様式１（シフト記号表）'!$C$6:$L$47,10,FALSE))</f>
        <v/>
      </c>
      <c r="X40" s="663" t="str">
        <f>IF(X39="","",VLOOKUP(X39,'標準様式１（シフト記号表）'!$C$6:$L$47,10,FALSE))</f>
        <v/>
      </c>
      <c r="Y40" s="664" t="str">
        <f>IF(Y39="","",VLOOKUP(Y39,'標準様式１（シフト記号表）'!$C$6:$L$47,10,FALSE))</f>
        <v/>
      </c>
      <c r="Z40" s="664" t="str">
        <f>IF(Z39="","",VLOOKUP(Z39,'標準様式１（シフト記号表）'!$C$6:$L$47,10,FALSE))</f>
        <v/>
      </c>
      <c r="AA40" s="665" t="str">
        <f>IF(AA39="","",VLOOKUP(AA39,'標準様式１（シフト記号表）'!$C$6:$L$47,10,FALSE))</f>
        <v/>
      </c>
      <c r="AB40" s="663" t="str">
        <f>IF(AB39="","",VLOOKUP(AB39,'標準様式１（シフト記号表）'!$C$6:$L$47,10,FALSE))</f>
        <v/>
      </c>
      <c r="AC40" s="666" t="str">
        <f>IF(AC39="","",VLOOKUP(AC39,'標準様式１（シフト記号表）'!$C$6:$L$47,10,FALSE))</f>
        <v/>
      </c>
      <c r="AD40" s="662" t="str">
        <f>IF(AD39="","",VLOOKUP(AD39,'標準様式１（シフト記号表）'!$C$6:$L$47,10,FALSE))</f>
        <v/>
      </c>
      <c r="AE40" s="663" t="str">
        <f>IF(AE39="","",VLOOKUP(AE39,'標準様式１（シフト記号表）'!$C$6:$L$47,10,FALSE))</f>
        <v/>
      </c>
      <c r="AF40" s="663" t="str">
        <f>IF(AF39="","",VLOOKUP(AF39,'標準様式１（シフト記号表）'!$C$6:$L$47,10,FALSE))</f>
        <v/>
      </c>
      <c r="AG40" s="663" t="str">
        <f>IF(AG39="","",VLOOKUP(AG39,'標準様式１（シフト記号表）'!$C$6:$L$47,10,FALSE))</f>
        <v/>
      </c>
      <c r="AH40" s="663" t="str">
        <f>IF(AH39="","",VLOOKUP(AH39,'標準様式１（シフト記号表）'!$C$6:$L$47,10,FALSE))</f>
        <v/>
      </c>
      <c r="AI40" s="663" t="str">
        <f>IF(AI39="","",VLOOKUP(AI39,'標準様式１（シフト記号表）'!$C$6:$L$47,10,FALSE))</f>
        <v/>
      </c>
      <c r="AJ40" s="666" t="str">
        <f>IF(AJ39="","",VLOOKUP(AJ39,'標準様式１（シフト記号表）'!$C$6:$L$47,10,FALSE))</f>
        <v/>
      </c>
      <c r="AK40" s="662" t="str">
        <f>IF(AK39="","",VLOOKUP(AK39,'標準様式１（シフト記号表）'!$C$6:$L$47,10,FALSE))</f>
        <v/>
      </c>
      <c r="AL40" s="664" t="str">
        <f>IF(AL39="","",VLOOKUP(AL39,'標準様式１（シフト記号表）'!$C$6:$L$47,10,FALSE))</f>
        <v/>
      </c>
      <c r="AM40" s="665" t="str">
        <f>IF(AM39="","",VLOOKUP(AM39,'標準様式１（シフト記号表）'!$C$6:$L$47,10,FALSE))</f>
        <v/>
      </c>
      <c r="AN40" s="664" t="str">
        <f>IF(AN39="","",VLOOKUP(AN39,'標準様式１（シフト記号表）'!$C$6:$L$47,10,FALSE))</f>
        <v/>
      </c>
      <c r="AO40" s="665" t="str">
        <f>IF(AO39="","",VLOOKUP(AO39,'標準様式１（シフト記号表）'!$C$6:$L$47,10,FALSE))</f>
        <v/>
      </c>
      <c r="AP40" s="664" t="str">
        <f>IF(AP39="","",VLOOKUP(AP39,'標準様式１（シフト記号表）'!$C$6:$L$47,10,FALSE))</f>
        <v/>
      </c>
      <c r="AQ40" s="679" t="str">
        <f>IF(AQ39="","",VLOOKUP(AQ39,'標準様式１（シフト記号表）'!$C$6:$L$47,10,FALSE))</f>
        <v/>
      </c>
      <c r="AR40" s="662" t="str">
        <f>IF(AR39="","",VLOOKUP(AR39,'標準様式１（シフト記号表）'!$C$6:$L$47,10,FALSE))</f>
        <v/>
      </c>
      <c r="AS40" s="664" t="str">
        <f>IF(AS39="","",VLOOKUP(AS39,'標準様式１（シフト記号表）'!$C$6:$L$47,10,FALSE))</f>
        <v/>
      </c>
      <c r="AT40" s="665" t="str">
        <f>IF(AT39="","",VLOOKUP(AT39,'標準様式１（シフト記号表）'!$C$6:$L$47,10,FALSE))</f>
        <v/>
      </c>
      <c r="AU40" s="664" t="str">
        <f>IF(AU39="","",VLOOKUP(AU39,'標準様式１（シフト記号表）'!$C$6:$L$47,10,FALSE))</f>
        <v/>
      </c>
      <c r="AV40" s="665" t="str">
        <f>IF(AV39="","",VLOOKUP(AV39,'標準様式１（シフト記号表）'!$C$6:$L$47,10,FALSE))</f>
        <v/>
      </c>
      <c r="AW40" s="664" t="str">
        <f>IF(AW39="","",VLOOKUP(AW39,'標準様式１（シフト記号表）'!$C$6:$L$47,10,FALSE))</f>
        <v/>
      </c>
      <c r="AX40" s="679" t="str">
        <f>IF(AX39="","",VLOOKUP(AX39,'標準様式１（シフト記号表）'!$C$6:$L$47,10,FALSE))</f>
        <v/>
      </c>
      <c r="AY40" s="662" t="str">
        <f>IF(AY39="","",VLOOKUP(AY39,'標準様式１（シフト記号表）'!$C$6:$L$47,10,FALSE))</f>
        <v/>
      </c>
      <c r="AZ40" s="664" t="str">
        <f>IF(AZ39="","",VLOOKUP(AZ39,'標準様式１（シフト記号表）'!$C$6:$L$47,10,FALSE))</f>
        <v/>
      </c>
      <c r="BA40" s="679" t="str">
        <f>IF(BA39="","",VLOOKUP(BA39,'標準様式１（シフト記号表）'!$C$6:$L$47,10,FALSE))</f>
        <v/>
      </c>
      <c r="BB40" s="1643">
        <f>IF($BE$3="４週",SUM(W40:AX40),IF($BE$3="暦月",SUM(W40:BA40),""))</f>
        <v>0</v>
      </c>
      <c r="BC40" s="1644"/>
      <c r="BD40" s="1645">
        <f>IF($BE$3="４週",BB40/4,IF($BE$3="暦月",(BB40/($BE$6/7)),""))</f>
        <v>0</v>
      </c>
      <c r="BE40" s="1644"/>
      <c r="BF40" s="1640"/>
      <c r="BG40" s="1641"/>
      <c r="BH40" s="1641"/>
      <c r="BI40" s="1641"/>
      <c r="BJ40" s="1642"/>
    </row>
    <row r="41" spans="2:62" ht="20.25" customHeight="1" x14ac:dyDescent="0.2">
      <c r="B41" s="1605">
        <f>B39+1</f>
        <v>14</v>
      </c>
      <c r="C41" s="1607"/>
      <c r="D41" s="1609"/>
      <c r="E41" s="1610"/>
      <c r="F41" s="1611"/>
      <c r="G41" s="1615"/>
      <c r="H41" s="1616"/>
      <c r="I41" s="1619"/>
      <c r="J41" s="1620"/>
      <c r="K41" s="1623"/>
      <c r="L41" s="1624"/>
      <c r="M41" s="1624"/>
      <c r="N41" s="1616"/>
      <c r="O41" s="1586"/>
      <c r="P41" s="1587"/>
      <c r="Q41" s="1587"/>
      <c r="R41" s="1587"/>
      <c r="S41" s="1588"/>
      <c r="T41" s="684" t="s">
        <v>738</v>
      </c>
      <c r="U41" s="685"/>
      <c r="V41" s="686"/>
      <c r="W41" s="671"/>
      <c r="X41" s="672"/>
      <c r="Y41" s="673"/>
      <c r="Z41" s="673"/>
      <c r="AA41" s="674"/>
      <c r="AB41" s="672"/>
      <c r="AC41" s="675"/>
      <c r="AD41" s="671"/>
      <c r="AE41" s="672"/>
      <c r="AF41" s="672"/>
      <c r="AG41" s="672"/>
      <c r="AH41" s="672"/>
      <c r="AI41" s="672"/>
      <c r="AJ41" s="675"/>
      <c r="AK41" s="671"/>
      <c r="AL41" s="673"/>
      <c r="AM41" s="674"/>
      <c r="AN41" s="673"/>
      <c r="AO41" s="674"/>
      <c r="AP41" s="673"/>
      <c r="AQ41" s="676"/>
      <c r="AR41" s="671"/>
      <c r="AS41" s="673"/>
      <c r="AT41" s="674"/>
      <c r="AU41" s="673"/>
      <c r="AV41" s="674"/>
      <c r="AW41" s="673"/>
      <c r="AX41" s="676"/>
      <c r="AY41" s="671"/>
      <c r="AZ41" s="673"/>
      <c r="BA41" s="680"/>
      <c r="BB41" s="1592"/>
      <c r="BC41" s="1593"/>
      <c r="BD41" s="1594"/>
      <c r="BE41" s="1595"/>
      <c r="BF41" s="1596"/>
      <c r="BG41" s="1597"/>
      <c r="BH41" s="1597"/>
      <c r="BI41" s="1597"/>
      <c r="BJ41" s="1598"/>
    </row>
    <row r="42" spans="2:62" ht="20.25" customHeight="1" x14ac:dyDescent="0.2">
      <c r="B42" s="1633"/>
      <c r="C42" s="1607"/>
      <c r="D42" s="1609"/>
      <c r="E42" s="1610"/>
      <c r="F42" s="1611"/>
      <c r="G42" s="1646"/>
      <c r="H42" s="1647"/>
      <c r="I42" s="1648"/>
      <c r="J42" s="1649"/>
      <c r="K42" s="1650"/>
      <c r="L42" s="1651"/>
      <c r="M42" s="1651"/>
      <c r="N42" s="1647"/>
      <c r="O42" s="1586"/>
      <c r="P42" s="1587"/>
      <c r="Q42" s="1587"/>
      <c r="R42" s="1587"/>
      <c r="S42" s="1588"/>
      <c r="T42" s="681" t="s">
        <v>739</v>
      </c>
      <c r="U42" s="682"/>
      <c r="V42" s="683"/>
      <c r="W42" s="662" t="str">
        <f>IF(W41="","",VLOOKUP(W41,'標準様式１（シフト記号表）'!$C$6:$L$47,10,FALSE))</f>
        <v/>
      </c>
      <c r="X42" s="663" t="str">
        <f>IF(X41="","",VLOOKUP(X41,'標準様式１（シフト記号表）'!$C$6:$L$47,10,FALSE))</f>
        <v/>
      </c>
      <c r="Y42" s="664" t="str">
        <f>IF(Y41="","",VLOOKUP(Y41,'標準様式１（シフト記号表）'!$C$6:$L$47,10,FALSE))</f>
        <v/>
      </c>
      <c r="Z42" s="664" t="str">
        <f>IF(Z41="","",VLOOKUP(Z41,'標準様式１（シフト記号表）'!$C$6:$L$47,10,FALSE))</f>
        <v/>
      </c>
      <c r="AA42" s="665" t="str">
        <f>IF(AA41="","",VLOOKUP(AA41,'標準様式１（シフト記号表）'!$C$6:$L$47,10,FALSE))</f>
        <v/>
      </c>
      <c r="AB42" s="663" t="str">
        <f>IF(AB41="","",VLOOKUP(AB41,'標準様式１（シフト記号表）'!$C$6:$L$47,10,FALSE))</f>
        <v/>
      </c>
      <c r="AC42" s="666" t="str">
        <f>IF(AC41="","",VLOOKUP(AC41,'標準様式１（シフト記号表）'!$C$6:$L$47,10,FALSE))</f>
        <v/>
      </c>
      <c r="AD42" s="662" t="str">
        <f>IF(AD41="","",VLOOKUP(AD41,'標準様式１（シフト記号表）'!$C$6:$L$47,10,FALSE))</f>
        <v/>
      </c>
      <c r="AE42" s="663" t="str">
        <f>IF(AE41="","",VLOOKUP(AE41,'標準様式１（シフト記号表）'!$C$6:$L$47,10,FALSE))</f>
        <v/>
      </c>
      <c r="AF42" s="663" t="str">
        <f>IF(AF41="","",VLOOKUP(AF41,'標準様式１（シフト記号表）'!$C$6:$L$47,10,FALSE))</f>
        <v/>
      </c>
      <c r="AG42" s="663" t="str">
        <f>IF(AG41="","",VLOOKUP(AG41,'標準様式１（シフト記号表）'!$C$6:$L$47,10,FALSE))</f>
        <v/>
      </c>
      <c r="AH42" s="663" t="str">
        <f>IF(AH41="","",VLOOKUP(AH41,'標準様式１（シフト記号表）'!$C$6:$L$47,10,FALSE))</f>
        <v/>
      </c>
      <c r="AI42" s="663" t="str">
        <f>IF(AI41="","",VLOOKUP(AI41,'標準様式１（シフト記号表）'!$C$6:$L$47,10,FALSE))</f>
        <v/>
      </c>
      <c r="AJ42" s="666" t="str">
        <f>IF(AJ41="","",VLOOKUP(AJ41,'標準様式１（シフト記号表）'!$C$6:$L$47,10,FALSE))</f>
        <v/>
      </c>
      <c r="AK42" s="662" t="str">
        <f>IF(AK41="","",VLOOKUP(AK41,'標準様式１（シフト記号表）'!$C$6:$L$47,10,FALSE))</f>
        <v/>
      </c>
      <c r="AL42" s="664" t="str">
        <f>IF(AL41="","",VLOOKUP(AL41,'標準様式１（シフト記号表）'!$C$6:$L$47,10,FALSE))</f>
        <v/>
      </c>
      <c r="AM42" s="665" t="str">
        <f>IF(AM41="","",VLOOKUP(AM41,'標準様式１（シフト記号表）'!$C$6:$L$47,10,FALSE))</f>
        <v/>
      </c>
      <c r="AN42" s="664" t="str">
        <f>IF(AN41="","",VLOOKUP(AN41,'標準様式１（シフト記号表）'!$C$6:$L$47,10,FALSE))</f>
        <v/>
      </c>
      <c r="AO42" s="665" t="str">
        <f>IF(AO41="","",VLOOKUP(AO41,'標準様式１（シフト記号表）'!$C$6:$L$47,10,FALSE))</f>
        <v/>
      </c>
      <c r="AP42" s="664" t="str">
        <f>IF(AP41="","",VLOOKUP(AP41,'標準様式１（シフト記号表）'!$C$6:$L$47,10,FALSE))</f>
        <v/>
      </c>
      <c r="AQ42" s="679" t="str">
        <f>IF(AQ41="","",VLOOKUP(AQ41,'標準様式１（シフト記号表）'!$C$6:$L$47,10,FALSE))</f>
        <v/>
      </c>
      <c r="AR42" s="662" t="str">
        <f>IF(AR41="","",VLOOKUP(AR41,'標準様式１（シフト記号表）'!$C$6:$L$47,10,FALSE))</f>
        <v/>
      </c>
      <c r="AS42" s="664" t="str">
        <f>IF(AS41="","",VLOOKUP(AS41,'標準様式１（シフト記号表）'!$C$6:$L$47,10,FALSE))</f>
        <v/>
      </c>
      <c r="AT42" s="665" t="str">
        <f>IF(AT41="","",VLOOKUP(AT41,'標準様式１（シフト記号表）'!$C$6:$L$47,10,FALSE))</f>
        <v/>
      </c>
      <c r="AU42" s="664" t="str">
        <f>IF(AU41="","",VLOOKUP(AU41,'標準様式１（シフト記号表）'!$C$6:$L$47,10,FALSE))</f>
        <v/>
      </c>
      <c r="AV42" s="665" t="str">
        <f>IF(AV41="","",VLOOKUP(AV41,'標準様式１（シフト記号表）'!$C$6:$L$47,10,FALSE))</f>
        <v/>
      </c>
      <c r="AW42" s="664" t="str">
        <f>IF(AW41="","",VLOOKUP(AW41,'標準様式１（シフト記号表）'!$C$6:$L$47,10,FALSE))</f>
        <v/>
      </c>
      <c r="AX42" s="679" t="str">
        <f>IF(AX41="","",VLOOKUP(AX41,'標準様式１（シフト記号表）'!$C$6:$L$47,10,FALSE))</f>
        <v/>
      </c>
      <c r="AY42" s="662" t="str">
        <f>IF(AY41="","",VLOOKUP(AY41,'標準様式１（シフト記号表）'!$C$6:$L$47,10,FALSE))</f>
        <v/>
      </c>
      <c r="AZ42" s="664" t="str">
        <f>IF(AZ41="","",VLOOKUP(AZ41,'標準様式１（シフト記号表）'!$C$6:$L$47,10,FALSE))</f>
        <v/>
      </c>
      <c r="BA42" s="679" t="str">
        <f>IF(BA41="","",VLOOKUP(BA41,'標準様式１（シフト記号表）'!$C$6:$L$47,10,FALSE))</f>
        <v/>
      </c>
      <c r="BB42" s="1643">
        <f>IF($BE$3="４週",SUM(W42:AX42),IF($BE$3="暦月",SUM(W42:BA42),""))</f>
        <v>0</v>
      </c>
      <c r="BC42" s="1644"/>
      <c r="BD42" s="1645">
        <f>IF($BE$3="４週",BB42/4,IF($BE$3="暦月",(BB42/($BE$6/7)),""))</f>
        <v>0</v>
      </c>
      <c r="BE42" s="1644"/>
      <c r="BF42" s="1640"/>
      <c r="BG42" s="1641"/>
      <c r="BH42" s="1641"/>
      <c r="BI42" s="1641"/>
      <c r="BJ42" s="1642"/>
    </row>
    <row r="43" spans="2:62" ht="20.25" customHeight="1" x14ac:dyDescent="0.2">
      <c r="B43" s="1605">
        <f>B41+1</f>
        <v>15</v>
      </c>
      <c r="C43" s="1607"/>
      <c r="D43" s="1609"/>
      <c r="E43" s="1610"/>
      <c r="F43" s="1611"/>
      <c r="G43" s="1615"/>
      <c r="H43" s="1616"/>
      <c r="I43" s="1619"/>
      <c r="J43" s="1620"/>
      <c r="K43" s="1623"/>
      <c r="L43" s="1624"/>
      <c r="M43" s="1624"/>
      <c r="N43" s="1616"/>
      <c r="O43" s="1586"/>
      <c r="P43" s="1587"/>
      <c r="Q43" s="1587"/>
      <c r="R43" s="1587"/>
      <c r="S43" s="1588"/>
      <c r="T43" s="684" t="s">
        <v>738</v>
      </c>
      <c r="U43" s="685"/>
      <c r="V43" s="686"/>
      <c r="W43" s="671"/>
      <c r="X43" s="672"/>
      <c r="Y43" s="673"/>
      <c r="Z43" s="673"/>
      <c r="AA43" s="674"/>
      <c r="AB43" s="672"/>
      <c r="AC43" s="675"/>
      <c r="AD43" s="671"/>
      <c r="AE43" s="672"/>
      <c r="AF43" s="672"/>
      <c r="AG43" s="672"/>
      <c r="AH43" s="672"/>
      <c r="AI43" s="672"/>
      <c r="AJ43" s="675"/>
      <c r="AK43" s="671"/>
      <c r="AL43" s="673"/>
      <c r="AM43" s="674"/>
      <c r="AN43" s="673"/>
      <c r="AO43" s="674"/>
      <c r="AP43" s="673"/>
      <c r="AQ43" s="676"/>
      <c r="AR43" s="671"/>
      <c r="AS43" s="673"/>
      <c r="AT43" s="674"/>
      <c r="AU43" s="673"/>
      <c r="AV43" s="674"/>
      <c r="AW43" s="673"/>
      <c r="AX43" s="676"/>
      <c r="AY43" s="671"/>
      <c r="AZ43" s="673"/>
      <c r="BA43" s="680"/>
      <c r="BB43" s="1592"/>
      <c r="BC43" s="1593"/>
      <c r="BD43" s="1594"/>
      <c r="BE43" s="1595"/>
      <c r="BF43" s="1596"/>
      <c r="BG43" s="1597"/>
      <c r="BH43" s="1597"/>
      <c r="BI43" s="1597"/>
      <c r="BJ43" s="1598"/>
    </row>
    <row r="44" spans="2:62" ht="20.25" customHeight="1" x14ac:dyDescent="0.2">
      <c r="B44" s="1633"/>
      <c r="C44" s="1607"/>
      <c r="D44" s="1609"/>
      <c r="E44" s="1610"/>
      <c r="F44" s="1611"/>
      <c r="G44" s="1646"/>
      <c r="H44" s="1647"/>
      <c r="I44" s="1648"/>
      <c r="J44" s="1649"/>
      <c r="K44" s="1650"/>
      <c r="L44" s="1651"/>
      <c r="M44" s="1651"/>
      <c r="N44" s="1647"/>
      <c r="O44" s="1586"/>
      <c r="P44" s="1587"/>
      <c r="Q44" s="1587"/>
      <c r="R44" s="1587"/>
      <c r="S44" s="1588"/>
      <c r="T44" s="681" t="s">
        <v>739</v>
      </c>
      <c r="U44" s="682"/>
      <c r="V44" s="683"/>
      <c r="W44" s="662" t="str">
        <f>IF(W43="","",VLOOKUP(W43,'標準様式１（シフト記号表）'!$C$6:$L$47,10,FALSE))</f>
        <v/>
      </c>
      <c r="X44" s="663" t="str">
        <f>IF(X43="","",VLOOKUP(X43,'標準様式１（シフト記号表）'!$C$6:$L$47,10,FALSE))</f>
        <v/>
      </c>
      <c r="Y44" s="664" t="str">
        <f>IF(Y43="","",VLOOKUP(Y43,'標準様式１（シフト記号表）'!$C$6:$L$47,10,FALSE))</f>
        <v/>
      </c>
      <c r="Z44" s="664" t="str">
        <f>IF(Z43="","",VLOOKUP(Z43,'標準様式１（シフト記号表）'!$C$6:$L$47,10,FALSE))</f>
        <v/>
      </c>
      <c r="AA44" s="665" t="str">
        <f>IF(AA43="","",VLOOKUP(AA43,'標準様式１（シフト記号表）'!$C$6:$L$47,10,FALSE))</f>
        <v/>
      </c>
      <c r="AB44" s="663" t="str">
        <f>IF(AB43="","",VLOOKUP(AB43,'標準様式１（シフト記号表）'!$C$6:$L$47,10,FALSE))</f>
        <v/>
      </c>
      <c r="AC44" s="666" t="str">
        <f>IF(AC43="","",VLOOKUP(AC43,'標準様式１（シフト記号表）'!$C$6:$L$47,10,FALSE))</f>
        <v/>
      </c>
      <c r="AD44" s="662" t="str">
        <f>IF(AD43="","",VLOOKUP(AD43,'標準様式１（シフト記号表）'!$C$6:$L$47,10,FALSE))</f>
        <v/>
      </c>
      <c r="AE44" s="663" t="str">
        <f>IF(AE43="","",VLOOKUP(AE43,'標準様式１（シフト記号表）'!$C$6:$L$47,10,FALSE))</f>
        <v/>
      </c>
      <c r="AF44" s="663" t="str">
        <f>IF(AF43="","",VLOOKUP(AF43,'標準様式１（シフト記号表）'!$C$6:$L$47,10,FALSE))</f>
        <v/>
      </c>
      <c r="AG44" s="663" t="str">
        <f>IF(AG43="","",VLOOKUP(AG43,'標準様式１（シフト記号表）'!$C$6:$L$47,10,FALSE))</f>
        <v/>
      </c>
      <c r="AH44" s="663" t="str">
        <f>IF(AH43="","",VLOOKUP(AH43,'標準様式１（シフト記号表）'!$C$6:$L$47,10,FALSE))</f>
        <v/>
      </c>
      <c r="AI44" s="663" t="str">
        <f>IF(AI43="","",VLOOKUP(AI43,'標準様式１（シフト記号表）'!$C$6:$L$47,10,FALSE))</f>
        <v/>
      </c>
      <c r="AJ44" s="666" t="str">
        <f>IF(AJ43="","",VLOOKUP(AJ43,'標準様式１（シフト記号表）'!$C$6:$L$47,10,FALSE))</f>
        <v/>
      </c>
      <c r="AK44" s="662" t="str">
        <f>IF(AK43="","",VLOOKUP(AK43,'標準様式１（シフト記号表）'!$C$6:$L$47,10,FALSE))</f>
        <v/>
      </c>
      <c r="AL44" s="664" t="str">
        <f>IF(AL43="","",VLOOKUP(AL43,'標準様式１（シフト記号表）'!$C$6:$L$47,10,FALSE))</f>
        <v/>
      </c>
      <c r="AM44" s="665" t="str">
        <f>IF(AM43="","",VLOOKUP(AM43,'標準様式１（シフト記号表）'!$C$6:$L$47,10,FALSE))</f>
        <v/>
      </c>
      <c r="AN44" s="664" t="str">
        <f>IF(AN43="","",VLOOKUP(AN43,'標準様式１（シフト記号表）'!$C$6:$L$47,10,FALSE))</f>
        <v/>
      </c>
      <c r="AO44" s="665" t="str">
        <f>IF(AO43="","",VLOOKUP(AO43,'標準様式１（シフト記号表）'!$C$6:$L$47,10,FALSE))</f>
        <v/>
      </c>
      <c r="AP44" s="664" t="str">
        <f>IF(AP43="","",VLOOKUP(AP43,'標準様式１（シフト記号表）'!$C$6:$L$47,10,FALSE))</f>
        <v/>
      </c>
      <c r="AQ44" s="679" t="str">
        <f>IF(AQ43="","",VLOOKUP(AQ43,'標準様式１（シフト記号表）'!$C$6:$L$47,10,FALSE))</f>
        <v/>
      </c>
      <c r="AR44" s="662" t="str">
        <f>IF(AR43="","",VLOOKUP(AR43,'標準様式１（シフト記号表）'!$C$6:$L$47,10,FALSE))</f>
        <v/>
      </c>
      <c r="AS44" s="664" t="str">
        <f>IF(AS43="","",VLOOKUP(AS43,'標準様式１（シフト記号表）'!$C$6:$L$47,10,FALSE))</f>
        <v/>
      </c>
      <c r="AT44" s="665" t="str">
        <f>IF(AT43="","",VLOOKUP(AT43,'標準様式１（シフト記号表）'!$C$6:$L$47,10,FALSE))</f>
        <v/>
      </c>
      <c r="AU44" s="664" t="str">
        <f>IF(AU43="","",VLOOKUP(AU43,'標準様式１（シフト記号表）'!$C$6:$L$47,10,FALSE))</f>
        <v/>
      </c>
      <c r="AV44" s="665" t="str">
        <f>IF(AV43="","",VLOOKUP(AV43,'標準様式１（シフト記号表）'!$C$6:$L$47,10,FALSE))</f>
        <v/>
      </c>
      <c r="AW44" s="664" t="str">
        <f>IF(AW43="","",VLOOKUP(AW43,'標準様式１（シフト記号表）'!$C$6:$L$47,10,FALSE))</f>
        <v/>
      </c>
      <c r="AX44" s="679" t="str">
        <f>IF(AX43="","",VLOOKUP(AX43,'標準様式１（シフト記号表）'!$C$6:$L$47,10,FALSE))</f>
        <v/>
      </c>
      <c r="AY44" s="662" t="str">
        <f>IF(AY43="","",VLOOKUP(AY43,'標準様式１（シフト記号表）'!$C$6:$L$47,10,FALSE))</f>
        <v/>
      </c>
      <c r="AZ44" s="664" t="str">
        <f>IF(AZ43="","",VLOOKUP(AZ43,'標準様式１（シフト記号表）'!$C$6:$L$47,10,FALSE))</f>
        <v/>
      </c>
      <c r="BA44" s="679" t="str">
        <f>IF(BA43="","",VLOOKUP(BA43,'標準様式１（シフト記号表）'!$C$6:$L$47,10,FALSE))</f>
        <v/>
      </c>
      <c r="BB44" s="1643">
        <f>IF($BE$3="４週",SUM(W44:AX44),IF($BE$3="暦月",SUM(W44:BA44),""))</f>
        <v>0</v>
      </c>
      <c r="BC44" s="1644"/>
      <c r="BD44" s="1645">
        <f>IF($BE$3="４週",BB44/4,IF($BE$3="暦月",(BB44/($BE$6/7)),""))</f>
        <v>0</v>
      </c>
      <c r="BE44" s="1644"/>
      <c r="BF44" s="1640"/>
      <c r="BG44" s="1641"/>
      <c r="BH44" s="1641"/>
      <c r="BI44" s="1641"/>
      <c r="BJ44" s="1642"/>
    </row>
    <row r="45" spans="2:62" ht="20.25" customHeight="1" x14ac:dyDescent="0.2">
      <c r="B45" s="1605">
        <f>B43+1</f>
        <v>16</v>
      </c>
      <c r="C45" s="1607"/>
      <c r="D45" s="1609"/>
      <c r="E45" s="1610"/>
      <c r="F45" s="1611"/>
      <c r="G45" s="1615"/>
      <c r="H45" s="1616"/>
      <c r="I45" s="1619"/>
      <c r="J45" s="1620"/>
      <c r="K45" s="1623"/>
      <c r="L45" s="1624"/>
      <c r="M45" s="1624"/>
      <c r="N45" s="1616"/>
      <c r="O45" s="1586"/>
      <c r="P45" s="1587"/>
      <c r="Q45" s="1587"/>
      <c r="R45" s="1587"/>
      <c r="S45" s="1588"/>
      <c r="T45" s="684" t="s">
        <v>738</v>
      </c>
      <c r="U45" s="685"/>
      <c r="V45" s="686"/>
      <c r="W45" s="671"/>
      <c r="X45" s="672"/>
      <c r="Y45" s="673"/>
      <c r="Z45" s="673"/>
      <c r="AA45" s="674"/>
      <c r="AB45" s="672"/>
      <c r="AC45" s="675"/>
      <c r="AD45" s="671"/>
      <c r="AE45" s="672"/>
      <c r="AF45" s="672"/>
      <c r="AG45" s="672"/>
      <c r="AH45" s="672"/>
      <c r="AI45" s="672"/>
      <c r="AJ45" s="675"/>
      <c r="AK45" s="671"/>
      <c r="AL45" s="673"/>
      <c r="AM45" s="674"/>
      <c r="AN45" s="673"/>
      <c r="AO45" s="674"/>
      <c r="AP45" s="673"/>
      <c r="AQ45" s="676"/>
      <c r="AR45" s="671"/>
      <c r="AS45" s="673"/>
      <c r="AT45" s="674"/>
      <c r="AU45" s="673"/>
      <c r="AV45" s="674"/>
      <c r="AW45" s="673"/>
      <c r="AX45" s="676"/>
      <c r="AY45" s="671"/>
      <c r="AZ45" s="673"/>
      <c r="BA45" s="680"/>
      <c r="BB45" s="1592"/>
      <c r="BC45" s="1593"/>
      <c r="BD45" s="1594"/>
      <c r="BE45" s="1595"/>
      <c r="BF45" s="1596"/>
      <c r="BG45" s="1597"/>
      <c r="BH45" s="1597"/>
      <c r="BI45" s="1597"/>
      <c r="BJ45" s="1598"/>
    </row>
    <row r="46" spans="2:62" ht="20.25" customHeight="1" x14ac:dyDescent="0.2">
      <c r="B46" s="1633"/>
      <c r="C46" s="1607"/>
      <c r="D46" s="1609"/>
      <c r="E46" s="1610"/>
      <c r="F46" s="1611"/>
      <c r="G46" s="1646"/>
      <c r="H46" s="1647"/>
      <c r="I46" s="1648"/>
      <c r="J46" s="1649"/>
      <c r="K46" s="1650"/>
      <c r="L46" s="1651"/>
      <c r="M46" s="1651"/>
      <c r="N46" s="1647"/>
      <c r="O46" s="1586"/>
      <c r="P46" s="1587"/>
      <c r="Q46" s="1587"/>
      <c r="R46" s="1587"/>
      <c r="S46" s="1588"/>
      <c r="T46" s="681" t="s">
        <v>739</v>
      </c>
      <c r="U46" s="682"/>
      <c r="V46" s="683"/>
      <c r="W46" s="662" t="str">
        <f>IF(W45="","",VLOOKUP(W45,'標準様式１（シフト記号表）'!$C$6:$L$47,10,FALSE))</f>
        <v/>
      </c>
      <c r="X46" s="663" t="str">
        <f>IF(X45="","",VLOOKUP(X45,'標準様式１（シフト記号表）'!$C$6:$L$47,10,FALSE))</f>
        <v/>
      </c>
      <c r="Y46" s="664" t="str">
        <f>IF(Y45="","",VLOOKUP(Y45,'標準様式１（シフト記号表）'!$C$6:$L$47,10,FALSE))</f>
        <v/>
      </c>
      <c r="Z46" s="664" t="str">
        <f>IF(Z45="","",VLOOKUP(Z45,'標準様式１（シフト記号表）'!$C$6:$L$47,10,FALSE))</f>
        <v/>
      </c>
      <c r="AA46" s="665" t="str">
        <f>IF(AA45="","",VLOOKUP(AA45,'標準様式１（シフト記号表）'!$C$6:$L$47,10,FALSE))</f>
        <v/>
      </c>
      <c r="AB46" s="663" t="str">
        <f>IF(AB45="","",VLOOKUP(AB45,'標準様式１（シフト記号表）'!$C$6:$L$47,10,FALSE))</f>
        <v/>
      </c>
      <c r="AC46" s="666" t="str">
        <f>IF(AC45="","",VLOOKUP(AC45,'標準様式１（シフト記号表）'!$C$6:$L$47,10,FALSE))</f>
        <v/>
      </c>
      <c r="AD46" s="662" t="str">
        <f>IF(AD45="","",VLOOKUP(AD45,'標準様式１（シフト記号表）'!$C$6:$L$47,10,FALSE))</f>
        <v/>
      </c>
      <c r="AE46" s="663" t="str">
        <f>IF(AE45="","",VLOOKUP(AE45,'標準様式１（シフト記号表）'!$C$6:$L$47,10,FALSE))</f>
        <v/>
      </c>
      <c r="AF46" s="663" t="str">
        <f>IF(AF45="","",VLOOKUP(AF45,'標準様式１（シフト記号表）'!$C$6:$L$47,10,FALSE))</f>
        <v/>
      </c>
      <c r="AG46" s="663" t="str">
        <f>IF(AG45="","",VLOOKUP(AG45,'標準様式１（シフト記号表）'!$C$6:$L$47,10,FALSE))</f>
        <v/>
      </c>
      <c r="AH46" s="663" t="str">
        <f>IF(AH45="","",VLOOKUP(AH45,'標準様式１（シフト記号表）'!$C$6:$L$47,10,FALSE))</f>
        <v/>
      </c>
      <c r="AI46" s="663" t="str">
        <f>IF(AI45="","",VLOOKUP(AI45,'標準様式１（シフト記号表）'!$C$6:$L$47,10,FALSE))</f>
        <v/>
      </c>
      <c r="AJ46" s="666" t="str">
        <f>IF(AJ45="","",VLOOKUP(AJ45,'標準様式１（シフト記号表）'!$C$6:$L$47,10,FALSE))</f>
        <v/>
      </c>
      <c r="AK46" s="662" t="str">
        <f>IF(AK45="","",VLOOKUP(AK45,'標準様式１（シフト記号表）'!$C$6:$L$47,10,FALSE))</f>
        <v/>
      </c>
      <c r="AL46" s="664" t="str">
        <f>IF(AL45="","",VLOOKUP(AL45,'標準様式１（シフト記号表）'!$C$6:$L$47,10,FALSE))</f>
        <v/>
      </c>
      <c r="AM46" s="665" t="str">
        <f>IF(AM45="","",VLOOKUP(AM45,'標準様式１（シフト記号表）'!$C$6:$L$47,10,FALSE))</f>
        <v/>
      </c>
      <c r="AN46" s="664" t="str">
        <f>IF(AN45="","",VLOOKUP(AN45,'標準様式１（シフト記号表）'!$C$6:$L$47,10,FALSE))</f>
        <v/>
      </c>
      <c r="AO46" s="665" t="str">
        <f>IF(AO45="","",VLOOKUP(AO45,'標準様式１（シフト記号表）'!$C$6:$L$47,10,FALSE))</f>
        <v/>
      </c>
      <c r="AP46" s="664" t="str">
        <f>IF(AP45="","",VLOOKUP(AP45,'標準様式１（シフト記号表）'!$C$6:$L$47,10,FALSE))</f>
        <v/>
      </c>
      <c r="AQ46" s="679" t="str">
        <f>IF(AQ45="","",VLOOKUP(AQ45,'標準様式１（シフト記号表）'!$C$6:$L$47,10,FALSE))</f>
        <v/>
      </c>
      <c r="AR46" s="662" t="str">
        <f>IF(AR45="","",VLOOKUP(AR45,'標準様式１（シフト記号表）'!$C$6:$L$47,10,FALSE))</f>
        <v/>
      </c>
      <c r="AS46" s="664" t="str">
        <f>IF(AS45="","",VLOOKUP(AS45,'標準様式１（シフト記号表）'!$C$6:$L$47,10,FALSE))</f>
        <v/>
      </c>
      <c r="AT46" s="665" t="str">
        <f>IF(AT45="","",VLOOKUP(AT45,'標準様式１（シフト記号表）'!$C$6:$L$47,10,FALSE))</f>
        <v/>
      </c>
      <c r="AU46" s="664" t="str">
        <f>IF(AU45="","",VLOOKUP(AU45,'標準様式１（シフト記号表）'!$C$6:$L$47,10,FALSE))</f>
        <v/>
      </c>
      <c r="AV46" s="665" t="str">
        <f>IF(AV45="","",VLOOKUP(AV45,'標準様式１（シフト記号表）'!$C$6:$L$47,10,FALSE))</f>
        <v/>
      </c>
      <c r="AW46" s="664" t="str">
        <f>IF(AW45="","",VLOOKUP(AW45,'標準様式１（シフト記号表）'!$C$6:$L$47,10,FALSE))</f>
        <v/>
      </c>
      <c r="AX46" s="679" t="str">
        <f>IF(AX45="","",VLOOKUP(AX45,'標準様式１（シフト記号表）'!$C$6:$L$47,10,FALSE))</f>
        <v/>
      </c>
      <c r="AY46" s="662" t="str">
        <f>IF(AY45="","",VLOOKUP(AY45,'標準様式１（シフト記号表）'!$C$6:$L$47,10,FALSE))</f>
        <v/>
      </c>
      <c r="AZ46" s="664" t="str">
        <f>IF(AZ45="","",VLOOKUP(AZ45,'標準様式１（シフト記号表）'!$C$6:$L$47,10,FALSE))</f>
        <v/>
      </c>
      <c r="BA46" s="679" t="str">
        <f>IF(BA45="","",VLOOKUP(BA45,'標準様式１（シフト記号表）'!$C$6:$L$47,10,FALSE))</f>
        <v/>
      </c>
      <c r="BB46" s="1643">
        <f>IF($BE$3="４週",SUM(W46:AX46),IF($BE$3="暦月",SUM(W46:BA46),""))</f>
        <v>0</v>
      </c>
      <c r="BC46" s="1644"/>
      <c r="BD46" s="1645">
        <f>IF($BE$3="４週",BB46/4,IF($BE$3="暦月",(BB46/($BE$6/7)),""))</f>
        <v>0</v>
      </c>
      <c r="BE46" s="1644"/>
      <c r="BF46" s="1640"/>
      <c r="BG46" s="1641"/>
      <c r="BH46" s="1641"/>
      <c r="BI46" s="1641"/>
      <c r="BJ46" s="1642"/>
    </row>
    <row r="47" spans="2:62" ht="20.25" customHeight="1" x14ac:dyDescent="0.2">
      <c r="B47" s="1605">
        <f>B45+1</f>
        <v>17</v>
      </c>
      <c r="C47" s="1607"/>
      <c r="D47" s="1609"/>
      <c r="E47" s="1610"/>
      <c r="F47" s="1611"/>
      <c r="G47" s="1615"/>
      <c r="H47" s="1616"/>
      <c r="I47" s="1619"/>
      <c r="J47" s="1620"/>
      <c r="K47" s="1623"/>
      <c r="L47" s="1624"/>
      <c r="M47" s="1624"/>
      <c r="N47" s="1616"/>
      <c r="O47" s="1586"/>
      <c r="P47" s="1587"/>
      <c r="Q47" s="1587"/>
      <c r="R47" s="1587"/>
      <c r="S47" s="1588"/>
      <c r="T47" s="684" t="s">
        <v>738</v>
      </c>
      <c r="U47" s="685"/>
      <c r="V47" s="686"/>
      <c r="W47" s="671"/>
      <c r="X47" s="672"/>
      <c r="Y47" s="673"/>
      <c r="Z47" s="673"/>
      <c r="AA47" s="674"/>
      <c r="AB47" s="672"/>
      <c r="AC47" s="675"/>
      <c r="AD47" s="671"/>
      <c r="AE47" s="672"/>
      <c r="AF47" s="672"/>
      <c r="AG47" s="672"/>
      <c r="AH47" s="672"/>
      <c r="AI47" s="672"/>
      <c r="AJ47" s="675"/>
      <c r="AK47" s="671"/>
      <c r="AL47" s="673"/>
      <c r="AM47" s="674"/>
      <c r="AN47" s="673"/>
      <c r="AO47" s="674"/>
      <c r="AP47" s="673"/>
      <c r="AQ47" s="676"/>
      <c r="AR47" s="671"/>
      <c r="AS47" s="673"/>
      <c r="AT47" s="674"/>
      <c r="AU47" s="673"/>
      <c r="AV47" s="674"/>
      <c r="AW47" s="673"/>
      <c r="AX47" s="676"/>
      <c r="AY47" s="671"/>
      <c r="AZ47" s="673"/>
      <c r="BA47" s="680"/>
      <c r="BB47" s="1592"/>
      <c r="BC47" s="1593"/>
      <c r="BD47" s="1594"/>
      <c r="BE47" s="1595"/>
      <c r="BF47" s="1596"/>
      <c r="BG47" s="1597"/>
      <c r="BH47" s="1597"/>
      <c r="BI47" s="1597"/>
      <c r="BJ47" s="1598"/>
    </row>
    <row r="48" spans="2:62" ht="20.25" customHeight="1" x14ac:dyDescent="0.2">
      <c r="B48" s="1633"/>
      <c r="C48" s="1607"/>
      <c r="D48" s="1609"/>
      <c r="E48" s="1610"/>
      <c r="F48" s="1611"/>
      <c r="G48" s="1646"/>
      <c r="H48" s="1647"/>
      <c r="I48" s="1648"/>
      <c r="J48" s="1649"/>
      <c r="K48" s="1650"/>
      <c r="L48" s="1651"/>
      <c r="M48" s="1651"/>
      <c r="N48" s="1647"/>
      <c r="O48" s="1586"/>
      <c r="P48" s="1587"/>
      <c r="Q48" s="1587"/>
      <c r="R48" s="1587"/>
      <c r="S48" s="1588"/>
      <c r="T48" s="681" t="s">
        <v>739</v>
      </c>
      <c r="U48" s="682"/>
      <c r="V48" s="683"/>
      <c r="W48" s="662" t="str">
        <f>IF(W47="","",VLOOKUP(W47,'標準様式１（シフト記号表）'!$C$6:$L$47,10,FALSE))</f>
        <v/>
      </c>
      <c r="X48" s="663" t="str">
        <f>IF(X47="","",VLOOKUP(X47,'標準様式１（シフト記号表）'!$C$6:$L$47,10,FALSE))</f>
        <v/>
      </c>
      <c r="Y48" s="664" t="str">
        <f>IF(Y47="","",VLOOKUP(Y47,'標準様式１（シフト記号表）'!$C$6:$L$47,10,FALSE))</f>
        <v/>
      </c>
      <c r="Z48" s="664" t="str">
        <f>IF(Z47="","",VLOOKUP(Z47,'標準様式１（シフト記号表）'!$C$6:$L$47,10,FALSE))</f>
        <v/>
      </c>
      <c r="AA48" s="665" t="str">
        <f>IF(AA47="","",VLOOKUP(AA47,'標準様式１（シフト記号表）'!$C$6:$L$47,10,FALSE))</f>
        <v/>
      </c>
      <c r="AB48" s="663" t="str">
        <f>IF(AB47="","",VLOOKUP(AB47,'標準様式１（シフト記号表）'!$C$6:$L$47,10,FALSE))</f>
        <v/>
      </c>
      <c r="AC48" s="666" t="str">
        <f>IF(AC47="","",VLOOKUP(AC47,'標準様式１（シフト記号表）'!$C$6:$L$47,10,FALSE))</f>
        <v/>
      </c>
      <c r="AD48" s="662" t="str">
        <f>IF(AD47="","",VLOOKUP(AD47,'標準様式１（シフト記号表）'!$C$6:$L$47,10,FALSE))</f>
        <v/>
      </c>
      <c r="AE48" s="663" t="str">
        <f>IF(AE47="","",VLOOKUP(AE47,'標準様式１（シフト記号表）'!$C$6:$L$47,10,FALSE))</f>
        <v/>
      </c>
      <c r="AF48" s="663" t="str">
        <f>IF(AF47="","",VLOOKUP(AF47,'標準様式１（シフト記号表）'!$C$6:$L$47,10,FALSE))</f>
        <v/>
      </c>
      <c r="AG48" s="663" t="str">
        <f>IF(AG47="","",VLOOKUP(AG47,'標準様式１（シフト記号表）'!$C$6:$L$47,10,FALSE))</f>
        <v/>
      </c>
      <c r="AH48" s="663" t="str">
        <f>IF(AH47="","",VLOOKUP(AH47,'標準様式１（シフト記号表）'!$C$6:$L$47,10,FALSE))</f>
        <v/>
      </c>
      <c r="AI48" s="663" t="str">
        <f>IF(AI47="","",VLOOKUP(AI47,'標準様式１（シフト記号表）'!$C$6:$L$47,10,FALSE))</f>
        <v/>
      </c>
      <c r="AJ48" s="666" t="str">
        <f>IF(AJ47="","",VLOOKUP(AJ47,'標準様式１（シフト記号表）'!$C$6:$L$47,10,FALSE))</f>
        <v/>
      </c>
      <c r="AK48" s="662" t="str">
        <f>IF(AK47="","",VLOOKUP(AK47,'標準様式１（シフト記号表）'!$C$6:$L$47,10,FALSE))</f>
        <v/>
      </c>
      <c r="AL48" s="664" t="str">
        <f>IF(AL47="","",VLOOKUP(AL47,'標準様式１（シフト記号表）'!$C$6:$L$47,10,FALSE))</f>
        <v/>
      </c>
      <c r="AM48" s="665" t="str">
        <f>IF(AM47="","",VLOOKUP(AM47,'標準様式１（シフト記号表）'!$C$6:$L$47,10,FALSE))</f>
        <v/>
      </c>
      <c r="AN48" s="664" t="str">
        <f>IF(AN47="","",VLOOKUP(AN47,'標準様式１（シフト記号表）'!$C$6:$L$47,10,FALSE))</f>
        <v/>
      </c>
      <c r="AO48" s="665" t="str">
        <f>IF(AO47="","",VLOOKUP(AO47,'標準様式１（シフト記号表）'!$C$6:$L$47,10,FALSE))</f>
        <v/>
      </c>
      <c r="AP48" s="664" t="str">
        <f>IF(AP47="","",VLOOKUP(AP47,'標準様式１（シフト記号表）'!$C$6:$L$47,10,FALSE))</f>
        <v/>
      </c>
      <c r="AQ48" s="679" t="str">
        <f>IF(AQ47="","",VLOOKUP(AQ47,'標準様式１（シフト記号表）'!$C$6:$L$47,10,FALSE))</f>
        <v/>
      </c>
      <c r="AR48" s="662" t="str">
        <f>IF(AR47="","",VLOOKUP(AR47,'標準様式１（シフト記号表）'!$C$6:$L$47,10,FALSE))</f>
        <v/>
      </c>
      <c r="AS48" s="664" t="str">
        <f>IF(AS47="","",VLOOKUP(AS47,'標準様式１（シフト記号表）'!$C$6:$L$47,10,FALSE))</f>
        <v/>
      </c>
      <c r="AT48" s="665" t="str">
        <f>IF(AT47="","",VLOOKUP(AT47,'標準様式１（シフト記号表）'!$C$6:$L$47,10,FALSE))</f>
        <v/>
      </c>
      <c r="AU48" s="664" t="str">
        <f>IF(AU47="","",VLOOKUP(AU47,'標準様式１（シフト記号表）'!$C$6:$L$47,10,FALSE))</f>
        <v/>
      </c>
      <c r="AV48" s="665" t="str">
        <f>IF(AV47="","",VLOOKUP(AV47,'標準様式１（シフト記号表）'!$C$6:$L$47,10,FALSE))</f>
        <v/>
      </c>
      <c r="AW48" s="664" t="str">
        <f>IF(AW47="","",VLOOKUP(AW47,'標準様式１（シフト記号表）'!$C$6:$L$47,10,FALSE))</f>
        <v/>
      </c>
      <c r="AX48" s="679" t="str">
        <f>IF(AX47="","",VLOOKUP(AX47,'標準様式１（シフト記号表）'!$C$6:$L$47,10,FALSE))</f>
        <v/>
      </c>
      <c r="AY48" s="662" t="str">
        <f>IF(AY47="","",VLOOKUP(AY47,'標準様式１（シフト記号表）'!$C$6:$L$47,10,FALSE))</f>
        <v/>
      </c>
      <c r="AZ48" s="664" t="str">
        <f>IF(AZ47="","",VLOOKUP(AZ47,'標準様式１（シフト記号表）'!$C$6:$L$47,10,FALSE))</f>
        <v/>
      </c>
      <c r="BA48" s="679" t="str">
        <f>IF(BA47="","",VLOOKUP(BA47,'標準様式１（シフト記号表）'!$C$6:$L$47,10,FALSE))</f>
        <v/>
      </c>
      <c r="BB48" s="1643">
        <f>IF($BE$3="４週",SUM(W48:AX48),IF($BE$3="暦月",SUM(W48:BA48),""))</f>
        <v>0</v>
      </c>
      <c r="BC48" s="1644"/>
      <c r="BD48" s="1645">
        <f>IF($BE$3="４週",BB48/4,IF($BE$3="暦月",(BB48/($BE$6/7)),""))</f>
        <v>0</v>
      </c>
      <c r="BE48" s="1644"/>
      <c r="BF48" s="1640"/>
      <c r="BG48" s="1641"/>
      <c r="BH48" s="1641"/>
      <c r="BI48" s="1641"/>
      <c r="BJ48" s="1642"/>
    </row>
    <row r="49" spans="2:62" ht="20.25" customHeight="1" x14ac:dyDescent="0.2">
      <c r="B49" s="1605">
        <f>B47+1</f>
        <v>18</v>
      </c>
      <c r="C49" s="1607"/>
      <c r="D49" s="1609"/>
      <c r="E49" s="1610"/>
      <c r="F49" s="1611"/>
      <c r="G49" s="1615"/>
      <c r="H49" s="1616"/>
      <c r="I49" s="1619"/>
      <c r="J49" s="1620"/>
      <c r="K49" s="1623"/>
      <c r="L49" s="1624"/>
      <c r="M49" s="1624"/>
      <c r="N49" s="1616"/>
      <c r="O49" s="1586"/>
      <c r="P49" s="1587"/>
      <c r="Q49" s="1587"/>
      <c r="R49" s="1587"/>
      <c r="S49" s="1588"/>
      <c r="T49" s="684" t="s">
        <v>738</v>
      </c>
      <c r="U49" s="685"/>
      <c r="V49" s="686"/>
      <c r="W49" s="671"/>
      <c r="X49" s="672"/>
      <c r="Y49" s="673"/>
      <c r="Z49" s="673"/>
      <c r="AA49" s="674"/>
      <c r="AB49" s="672"/>
      <c r="AC49" s="675"/>
      <c r="AD49" s="671"/>
      <c r="AE49" s="672"/>
      <c r="AF49" s="672"/>
      <c r="AG49" s="672"/>
      <c r="AH49" s="672"/>
      <c r="AI49" s="672"/>
      <c r="AJ49" s="675"/>
      <c r="AK49" s="671"/>
      <c r="AL49" s="673"/>
      <c r="AM49" s="674"/>
      <c r="AN49" s="673"/>
      <c r="AO49" s="674"/>
      <c r="AP49" s="673"/>
      <c r="AQ49" s="676"/>
      <c r="AR49" s="671"/>
      <c r="AS49" s="673"/>
      <c r="AT49" s="674"/>
      <c r="AU49" s="673"/>
      <c r="AV49" s="674"/>
      <c r="AW49" s="673"/>
      <c r="AX49" s="676"/>
      <c r="AY49" s="671"/>
      <c r="AZ49" s="673"/>
      <c r="BA49" s="680"/>
      <c r="BB49" s="1592"/>
      <c r="BC49" s="1593"/>
      <c r="BD49" s="1594"/>
      <c r="BE49" s="1595"/>
      <c r="BF49" s="1596"/>
      <c r="BG49" s="1597"/>
      <c r="BH49" s="1597"/>
      <c r="BI49" s="1597"/>
      <c r="BJ49" s="1598"/>
    </row>
    <row r="50" spans="2:62" ht="20.25" customHeight="1" x14ac:dyDescent="0.2">
      <c r="B50" s="1633"/>
      <c r="C50" s="1607"/>
      <c r="D50" s="1609"/>
      <c r="E50" s="1610"/>
      <c r="F50" s="1611"/>
      <c r="G50" s="1646"/>
      <c r="H50" s="1647"/>
      <c r="I50" s="1648"/>
      <c r="J50" s="1649"/>
      <c r="K50" s="1650"/>
      <c r="L50" s="1651"/>
      <c r="M50" s="1651"/>
      <c r="N50" s="1647"/>
      <c r="O50" s="1586"/>
      <c r="P50" s="1587"/>
      <c r="Q50" s="1587"/>
      <c r="R50" s="1587"/>
      <c r="S50" s="1588"/>
      <c r="T50" s="681" t="s">
        <v>739</v>
      </c>
      <c r="U50" s="682"/>
      <c r="V50" s="683"/>
      <c r="W50" s="662" t="str">
        <f>IF(W49="","",VLOOKUP(W49,'標準様式１（シフト記号表）'!$C$6:$L$47,10,FALSE))</f>
        <v/>
      </c>
      <c r="X50" s="663" t="str">
        <f>IF(X49="","",VLOOKUP(X49,'標準様式１（シフト記号表）'!$C$6:$L$47,10,FALSE))</f>
        <v/>
      </c>
      <c r="Y50" s="664" t="str">
        <f>IF(Y49="","",VLOOKUP(Y49,'標準様式１（シフト記号表）'!$C$6:$L$47,10,FALSE))</f>
        <v/>
      </c>
      <c r="Z50" s="664" t="str">
        <f>IF(Z49="","",VLOOKUP(Z49,'標準様式１（シフト記号表）'!$C$6:$L$47,10,FALSE))</f>
        <v/>
      </c>
      <c r="AA50" s="665" t="str">
        <f>IF(AA49="","",VLOOKUP(AA49,'標準様式１（シフト記号表）'!$C$6:$L$47,10,FALSE))</f>
        <v/>
      </c>
      <c r="AB50" s="663" t="str">
        <f>IF(AB49="","",VLOOKUP(AB49,'標準様式１（シフト記号表）'!$C$6:$L$47,10,FALSE))</f>
        <v/>
      </c>
      <c r="AC50" s="666" t="str">
        <f>IF(AC49="","",VLOOKUP(AC49,'標準様式１（シフト記号表）'!$C$6:$L$47,10,FALSE))</f>
        <v/>
      </c>
      <c r="AD50" s="662" t="str">
        <f>IF(AD49="","",VLOOKUP(AD49,'標準様式１（シフト記号表）'!$C$6:$L$47,10,FALSE))</f>
        <v/>
      </c>
      <c r="AE50" s="663" t="str">
        <f>IF(AE49="","",VLOOKUP(AE49,'標準様式１（シフト記号表）'!$C$6:$L$47,10,FALSE))</f>
        <v/>
      </c>
      <c r="AF50" s="663" t="str">
        <f>IF(AF49="","",VLOOKUP(AF49,'標準様式１（シフト記号表）'!$C$6:$L$47,10,FALSE))</f>
        <v/>
      </c>
      <c r="AG50" s="663" t="str">
        <f>IF(AG49="","",VLOOKUP(AG49,'標準様式１（シフト記号表）'!$C$6:$L$47,10,FALSE))</f>
        <v/>
      </c>
      <c r="AH50" s="663" t="str">
        <f>IF(AH49="","",VLOOKUP(AH49,'標準様式１（シフト記号表）'!$C$6:$L$47,10,FALSE))</f>
        <v/>
      </c>
      <c r="AI50" s="663" t="str">
        <f>IF(AI49="","",VLOOKUP(AI49,'標準様式１（シフト記号表）'!$C$6:$L$47,10,FALSE))</f>
        <v/>
      </c>
      <c r="AJ50" s="666" t="str">
        <f>IF(AJ49="","",VLOOKUP(AJ49,'標準様式１（シフト記号表）'!$C$6:$L$47,10,FALSE))</f>
        <v/>
      </c>
      <c r="AK50" s="662" t="str">
        <f>IF(AK49="","",VLOOKUP(AK49,'標準様式１（シフト記号表）'!$C$6:$L$47,10,FALSE))</f>
        <v/>
      </c>
      <c r="AL50" s="664" t="str">
        <f>IF(AL49="","",VLOOKUP(AL49,'標準様式１（シフト記号表）'!$C$6:$L$47,10,FALSE))</f>
        <v/>
      </c>
      <c r="AM50" s="665" t="str">
        <f>IF(AM49="","",VLOOKUP(AM49,'標準様式１（シフト記号表）'!$C$6:$L$47,10,FALSE))</f>
        <v/>
      </c>
      <c r="AN50" s="664" t="str">
        <f>IF(AN49="","",VLOOKUP(AN49,'標準様式１（シフト記号表）'!$C$6:$L$47,10,FALSE))</f>
        <v/>
      </c>
      <c r="AO50" s="665" t="str">
        <f>IF(AO49="","",VLOOKUP(AO49,'標準様式１（シフト記号表）'!$C$6:$L$47,10,FALSE))</f>
        <v/>
      </c>
      <c r="AP50" s="664" t="str">
        <f>IF(AP49="","",VLOOKUP(AP49,'標準様式１（シフト記号表）'!$C$6:$L$47,10,FALSE))</f>
        <v/>
      </c>
      <c r="AQ50" s="679" t="str">
        <f>IF(AQ49="","",VLOOKUP(AQ49,'標準様式１（シフト記号表）'!$C$6:$L$47,10,FALSE))</f>
        <v/>
      </c>
      <c r="AR50" s="662" t="str">
        <f>IF(AR49="","",VLOOKUP(AR49,'標準様式１（シフト記号表）'!$C$6:$L$47,10,FALSE))</f>
        <v/>
      </c>
      <c r="AS50" s="664" t="str">
        <f>IF(AS49="","",VLOOKUP(AS49,'標準様式１（シフト記号表）'!$C$6:$L$47,10,FALSE))</f>
        <v/>
      </c>
      <c r="AT50" s="665" t="str">
        <f>IF(AT49="","",VLOOKUP(AT49,'標準様式１（シフト記号表）'!$C$6:$L$47,10,FALSE))</f>
        <v/>
      </c>
      <c r="AU50" s="664" t="str">
        <f>IF(AU49="","",VLOOKUP(AU49,'標準様式１（シフト記号表）'!$C$6:$L$47,10,FALSE))</f>
        <v/>
      </c>
      <c r="AV50" s="665" t="str">
        <f>IF(AV49="","",VLOOKUP(AV49,'標準様式１（シフト記号表）'!$C$6:$L$47,10,FALSE))</f>
        <v/>
      </c>
      <c r="AW50" s="664" t="str">
        <f>IF(AW49="","",VLOOKUP(AW49,'標準様式１（シフト記号表）'!$C$6:$L$47,10,FALSE))</f>
        <v/>
      </c>
      <c r="AX50" s="679" t="str">
        <f>IF(AX49="","",VLOOKUP(AX49,'標準様式１（シフト記号表）'!$C$6:$L$47,10,FALSE))</f>
        <v/>
      </c>
      <c r="AY50" s="662" t="str">
        <f>IF(AY49="","",VLOOKUP(AY49,'標準様式１（シフト記号表）'!$C$6:$L$47,10,FALSE))</f>
        <v/>
      </c>
      <c r="AZ50" s="664" t="str">
        <f>IF(AZ49="","",VLOOKUP(AZ49,'標準様式１（シフト記号表）'!$C$6:$L$47,10,FALSE))</f>
        <v/>
      </c>
      <c r="BA50" s="679" t="str">
        <f>IF(BA49="","",VLOOKUP(BA49,'標準様式１（シフト記号表）'!$C$6:$L$47,10,FALSE))</f>
        <v/>
      </c>
      <c r="BB50" s="1643">
        <f>IF($BE$3="４週",SUM(W50:AX50),IF($BE$3="暦月",SUM(W50:BA50),""))</f>
        <v>0</v>
      </c>
      <c r="BC50" s="1644"/>
      <c r="BD50" s="1645">
        <f>IF($BE$3="４週",BB50/4,IF($BE$3="暦月",(BB50/($BE$6/7)),""))</f>
        <v>0</v>
      </c>
      <c r="BE50" s="1644"/>
      <c r="BF50" s="1640"/>
      <c r="BG50" s="1641"/>
      <c r="BH50" s="1641"/>
      <c r="BI50" s="1641"/>
      <c r="BJ50" s="1642"/>
    </row>
    <row r="51" spans="2:62" ht="20.25" customHeight="1" x14ac:dyDescent="0.2">
      <c r="B51" s="1605">
        <f>B49+1</f>
        <v>19</v>
      </c>
      <c r="C51" s="1607"/>
      <c r="D51" s="1609"/>
      <c r="E51" s="1610"/>
      <c r="F51" s="1611"/>
      <c r="G51" s="1615"/>
      <c r="H51" s="1616"/>
      <c r="I51" s="1619"/>
      <c r="J51" s="1620"/>
      <c r="K51" s="1623"/>
      <c r="L51" s="1624"/>
      <c r="M51" s="1624"/>
      <c r="N51" s="1616"/>
      <c r="O51" s="1586"/>
      <c r="P51" s="1587"/>
      <c r="Q51" s="1587"/>
      <c r="R51" s="1587"/>
      <c r="S51" s="1588"/>
      <c r="T51" s="668" t="s">
        <v>738</v>
      </c>
      <c r="U51" s="669"/>
      <c r="V51" s="670"/>
      <c r="W51" s="671"/>
      <c r="X51" s="672"/>
      <c r="Y51" s="673"/>
      <c r="Z51" s="673"/>
      <c r="AA51" s="674"/>
      <c r="AB51" s="672"/>
      <c r="AC51" s="675"/>
      <c r="AD51" s="671"/>
      <c r="AE51" s="672"/>
      <c r="AF51" s="672"/>
      <c r="AG51" s="672"/>
      <c r="AH51" s="672"/>
      <c r="AI51" s="672"/>
      <c r="AJ51" s="675"/>
      <c r="AK51" s="671"/>
      <c r="AL51" s="673"/>
      <c r="AM51" s="674"/>
      <c r="AN51" s="673"/>
      <c r="AO51" s="674"/>
      <c r="AP51" s="673"/>
      <c r="AQ51" s="676"/>
      <c r="AR51" s="671"/>
      <c r="AS51" s="673"/>
      <c r="AT51" s="674"/>
      <c r="AU51" s="673"/>
      <c r="AV51" s="674"/>
      <c r="AW51" s="673"/>
      <c r="AX51" s="676"/>
      <c r="AY51" s="671"/>
      <c r="AZ51" s="673"/>
      <c r="BA51" s="680"/>
      <c r="BB51" s="1592"/>
      <c r="BC51" s="1593"/>
      <c r="BD51" s="1594"/>
      <c r="BE51" s="1595"/>
      <c r="BF51" s="1596"/>
      <c r="BG51" s="1597"/>
      <c r="BH51" s="1597"/>
      <c r="BI51" s="1597"/>
      <c r="BJ51" s="1598"/>
    </row>
    <row r="52" spans="2:62" ht="20.25" customHeight="1" x14ac:dyDescent="0.2">
      <c r="B52" s="1633"/>
      <c r="C52" s="1607"/>
      <c r="D52" s="1609"/>
      <c r="E52" s="1610"/>
      <c r="F52" s="1611"/>
      <c r="G52" s="1646"/>
      <c r="H52" s="1647"/>
      <c r="I52" s="1648"/>
      <c r="J52" s="1649"/>
      <c r="K52" s="1650"/>
      <c r="L52" s="1651"/>
      <c r="M52" s="1651"/>
      <c r="N52" s="1647"/>
      <c r="O52" s="1586"/>
      <c r="P52" s="1587"/>
      <c r="Q52" s="1587"/>
      <c r="R52" s="1587"/>
      <c r="S52" s="1588"/>
      <c r="T52" s="681" t="s">
        <v>739</v>
      </c>
      <c r="U52" s="660"/>
      <c r="V52" s="661"/>
      <c r="W52" s="662" t="str">
        <f>IF(W51="","",VLOOKUP(W51,'標準様式１（シフト記号表）'!$C$6:$L$47,10,FALSE))</f>
        <v/>
      </c>
      <c r="X52" s="663" t="str">
        <f>IF(X51="","",VLOOKUP(X51,'標準様式１（シフト記号表）'!$C$6:$L$47,10,FALSE))</f>
        <v/>
      </c>
      <c r="Y52" s="664" t="str">
        <f>IF(Y51="","",VLOOKUP(Y51,'標準様式１（シフト記号表）'!$C$6:$L$47,10,FALSE))</f>
        <v/>
      </c>
      <c r="Z52" s="664" t="str">
        <f>IF(Z51="","",VLOOKUP(Z51,'標準様式１（シフト記号表）'!$C$6:$L$47,10,FALSE))</f>
        <v/>
      </c>
      <c r="AA52" s="665" t="str">
        <f>IF(AA51="","",VLOOKUP(AA51,'標準様式１（シフト記号表）'!$C$6:$L$47,10,FALSE))</f>
        <v/>
      </c>
      <c r="AB52" s="663" t="str">
        <f>IF(AB51="","",VLOOKUP(AB51,'標準様式１（シフト記号表）'!$C$6:$L$47,10,FALSE))</f>
        <v/>
      </c>
      <c r="AC52" s="666" t="str">
        <f>IF(AC51="","",VLOOKUP(AC51,'標準様式１（シフト記号表）'!$C$6:$L$47,10,FALSE))</f>
        <v/>
      </c>
      <c r="AD52" s="662" t="str">
        <f>IF(AD51="","",VLOOKUP(AD51,'標準様式１（シフト記号表）'!$C$6:$L$47,10,FALSE))</f>
        <v/>
      </c>
      <c r="AE52" s="663" t="str">
        <f>IF(AE51="","",VLOOKUP(AE51,'標準様式１（シフト記号表）'!$C$6:$L$47,10,FALSE))</f>
        <v/>
      </c>
      <c r="AF52" s="663" t="str">
        <f>IF(AF51="","",VLOOKUP(AF51,'標準様式１（シフト記号表）'!$C$6:$L$47,10,FALSE))</f>
        <v/>
      </c>
      <c r="AG52" s="663" t="str">
        <f>IF(AG51="","",VLOOKUP(AG51,'標準様式１（シフト記号表）'!$C$6:$L$47,10,FALSE))</f>
        <v/>
      </c>
      <c r="AH52" s="663" t="str">
        <f>IF(AH51="","",VLOOKUP(AH51,'標準様式１（シフト記号表）'!$C$6:$L$47,10,FALSE))</f>
        <v/>
      </c>
      <c r="AI52" s="663" t="str">
        <f>IF(AI51="","",VLOOKUP(AI51,'標準様式１（シフト記号表）'!$C$6:$L$47,10,FALSE))</f>
        <v/>
      </c>
      <c r="AJ52" s="666" t="str">
        <f>IF(AJ51="","",VLOOKUP(AJ51,'標準様式１（シフト記号表）'!$C$6:$L$47,10,FALSE))</f>
        <v/>
      </c>
      <c r="AK52" s="662" t="str">
        <f>IF(AK51="","",VLOOKUP(AK51,'標準様式１（シフト記号表）'!$C$6:$L$47,10,FALSE))</f>
        <v/>
      </c>
      <c r="AL52" s="664" t="str">
        <f>IF(AL51="","",VLOOKUP(AL51,'標準様式１（シフト記号表）'!$C$6:$L$47,10,FALSE))</f>
        <v/>
      </c>
      <c r="AM52" s="665" t="str">
        <f>IF(AM51="","",VLOOKUP(AM51,'標準様式１（シフト記号表）'!$C$6:$L$47,10,FALSE))</f>
        <v/>
      </c>
      <c r="AN52" s="664" t="str">
        <f>IF(AN51="","",VLOOKUP(AN51,'標準様式１（シフト記号表）'!$C$6:$L$47,10,FALSE))</f>
        <v/>
      </c>
      <c r="AO52" s="665" t="str">
        <f>IF(AO51="","",VLOOKUP(AO51,'標準様式１（シフト記号表）'!$C$6:$L$47,10,FALSE))</f>
        <v/>
      </c>
      <c r="AP52" s="664" t="str">
        <f>IF(AP51="","",VLOOKUP(AP51,'標準様式１（シフト記号表）'!$C$6:$L$47,10,FALSE))</f>
        <v/>
      </c>
      <c r="AQ52" s="679" t="str">
        <f>IF(AQ51="","",VLOOKUP(AQ51,'標準様式１（シフト記号表）'!$C$6:$L$47,10,FALSE))</f>
        <v/>
      </c>
      <c r="AR52" s="662" t="str">
        <f>IF(AR51="","",VLOOKUP(AR51,'標準様式１（シフト記号表）'!$C$6:$L$47,10,FALSE))</f>
        <v/>
      </c>
      <c r="AS52" s="664" t="str">
        <f>IF(AS51="","",VLOOKUP(AS51,'標準様式１（シフト記号表）'!$C$6:$L$47,10,FALSE))</f>
        <v/>
      </c>
      <c r="AT52" s="665" t="str">
        <f>IF(AT51="","",VLOOKUP(AT51,'標準様式１（シフト記号表）'!$C$6:$L$47,10,FALSE))</f>
        <v/>
      </c>
      <c r="AU52" s="664" t="str">
        <f>IF(AU51="","",VLOOKUP(AU51,'標準様式１（シフト記号表）'!$C$6:$L$47,10,FALSE))</f>
        <v/>
      </c>
      <c r="AV52" s="665" t="str">
        <f>IF(AV51="","",VLOOKUP(AV51,'標準様式１（シフト記号表）'!$C$6:$L$47,10,FALSE))</f>
        <v/>
      </c>
      <c r="AW52" s="664" t="str">
        <f>IF(AW51="","",VLOOKUP(AW51,'標準様式１（シフト記号表）'!$C$6:$L$47,10,FALSE))</f>
        <v/>
      </c>
      <c r="AX52" s="679" t="str">
        <f>IF(AX51="","",VLOOKUP(AX51,'標準様式１（シフト記号表）'!$C$6:$L$47,10,FALSE))</f>
        <v/>
      </c>
      <c r="AY52" s="662" t="str">
        <f>IF(AY51="","",VLOOKUP(AY51,'標準様式１（シフト記号表）'!$C$6:$L$47,10,FALSE))</f>
        <v/>
      </c>
      <c r="AZ52" s="664" t="str">
        <f>IF(AZ51="","",VLOOKUP(AZ51,'標準様式１（シフト記号表）'!$C$6:$L$47,10,FALSE))</f>
        <v/>
      </c>
      <c r="BA52" s="679" t="str">
        <f>IF(BA51="","",VLOOKUP(BA51,'標準様式１（シフト記号表）'!$C$6:$L$47,10,FALSE))</f>
        <v/>
      </c>
      <c r="BB52" s="1643">
        <f>IF($BE$3="４週",SUM(W52:AX52),IF($BE$3="暦月",SUM(W52:BA52),""))</f>
        <v>0</v>
      </c>
      <c r="BC52" s="1644"/>
      <c r="BD52" s="1645">
        <f>IF($BE$3="４週",BB52/4,IF($BE$3="暦月",(BB52/($BE$6/7)),""))</f>
        <v>0</v>
      </c>
      <c r="BE52" s="1644"/>
      <c r="BF52" s="1640"/>
      <c r="BG52" s="1641"/>
      <c r="BH52" s="1641"/>
      <c r="BI52" s="1641"/>
      <c r="BJ52" s="1642"/>
    </row>
    <row r="53" spans="2:62" ht="20.25" customHeight="1" x14ac:dyDescent="0.2">
      <c r="B53" s="1605">
        <f>B51+1</f>
        <v>20</v>
      </c>
      <c r="C53" s="1607"/>
      <c r="D53" s="1609"/>
      <c r="E53" s="1610"/>
      <c r="F53" s="1611"/>
      <c r="G53" s="1615"/>
      <c r="H53" s="1616"/>
      <c r="I53" s="1619"/>
      <c r="J53" s="1620"/>
      <c r="K53" s="1623"/>
      <c r="L53" s="1624"/>
      <c r="M53" s="1624"/>
      <c r="N53" s="1616"/>
      <c r="O53" s="1586"/>
      <c r="P53" s="1587"/>
      <c r="Q53" s="1587"/>
      <c r="R53" s="1587"/>
      <c r="S53" s="1588"/>
      <c r="T53" s="668" t="s">
        <v>738</v>
      </c>
      <c r="U53" s="669"/>
      <c r="V53" s="670"/>
      <c r="W53" s="671"/>
      <c r="X53" s="672"/>
      <c r="Y53" s="673"/>
      <c r="Z53" s="673"/>
      <c r="AA53" s="674"/>
      <c r="AB53" s="672"/>
      <c r="AC53" s="675"/>
      <c r="AD53" s="671"/>
      <c r="AE53" s="672"/>
      <c r="AF53" s="672"/>
      <c r="AG53" s="672"/>
      <c r="AH53" s="672"/>
      <c r="AI53" s="672"/>
      <c r="AJ53" s="675"/>
      <c r="AK53" s="671"/>
      <c r="AL53" s="673"/>
      <c r="AM53" s="674"/>
      <c r="AN53" s="673"/>
      <c r="AO53" s="674"/>
      <c r="AP53" s="673"/>
      <c r="AQ53" s="676"/>
      <c r="AR53" s="671"/>
      <c r="AS53" s="673"/>
      <c r="AT53" s="674"/>
      <c r="AU53" s="673"/>
      <c r="AV53" s="674"/>
      <c r="AW53" s="673"/>
      <c r="AX53" s="676"/>
      <c r="AY53" s="671"/>
      <c r="AZ53" s="673"/>
      <c r="BA53" s="680"/>
      <c r="BB53" s="1592"/>
      <c r="BC53" s="1593"/>
      <c r="BD53" s="1594"/>
      <c r="BE53" s="1595"/>
      <c r="BF53" s="1596"/>
      <c r="BG53" s="1597"/>
      <c r="BH53" s="1597"/>
      <c r="BI53" s="1597"/>
      <c r="BJ53" s="1598"/>
    </row>
    <row r="54" spans="2:62" ht="20.25" customHeight="1" x14ac:dyDescent="0.2">
      <c r="B54" s="1633"/>
      <c r="C54" s="1607"/>
      <c r="D54" s="1609"/>
      <c r="E54" s="1610"/>
      <c r="F54" s="1611"/>
      <c r="G54" s="1646"/>
      <c r="H54" s="1647"/>
      <c r="I54" s="1648"/>
      <c r="J54" s="1649"/>
      <c r="K54" s="1650"/>
      <c r="L54" s="1651"/>
      <c r="M54" s="1651"/>
      <c r="N54" s="1647"/>
      <c r="O54" s="1586"/>
      <c r="P54" s="1587"/>
      <c r="Q54" s="1587"/>
      <c r="R54" s="1587"/>
      <c r="S54" s="1588"/>
      <c r="T54" s="681" t="s">
        <v>739</v>
      </c>
      <c r="U54" s="682"/>
      <c r="V54" s="683"/>
      <c r="W54" s="662" t="str">
        <f>IF(W53="","",VLOOKUP(W53,'標準様式１（シフト記号表）'!$C$6:$L$47,10,FALSE))</f>
        <v/>
      </c>
      <c r="X54" s="663" t="str">
        <f>IF(X53="","",VLOOKUP(X53,'標準様式１（シフト記号表）'!$C$6:$L$47,10,FALSE))</f>
        <v/>
      </c>
      <c r="Y54" s="664" t="str">
        <f>IF(Y53="","",VLOOKUP(Y53,'標準様式１（シフト記号表）'!$C$6:$L$47,10,FALSE))</f>
        <v/>
      </c>
      <c r="Z54" s="664" t="str">
        <f>IF(Z53="","",VLOOKUP(Z53,'標準様式１（シフト記号表）'!$C$6:$L$47,10,FALSE))</f>
        <v/>
      </c>
      <c r="AA54" s="665" t="str">
        <f>IF(AA53="","",VLOOKUP(AA53,'標準様式１（シフト記号表）'!$C$6:$L$47,10,FALSE))</f>
        <v/>
      </c>
      <c r="AB54" s="663" t="str">
        <f>IF(AB53="","",VLOOKUP(AB53,'標準様式１（シフト記号表）'!$C$6:$L$47,10,FALSE))</f>
        <v/>
      </c>
      <c r="AC54" s="666" t="str">
        <f>IF(AC53="","",VLOOKUP(AC53,'標準様式１（シフト記号表）'!$C$6:$L$47,10,FALSE))</f>
        <v/>
      </c>
      <c r="AD54" s="662" t="str">
        <f>IF(AD53="","",VLOOKUP(AD53,'標準様式１（シフト記号表）'!$C$6:$L$47,10,FALSE))</f>
        <v/>
      </c>
      <c r="AE54" s="663" t="str">
        <f>IF(AE53="","",VLOOKUP(AE53,'標準様式１（シフト記号表）'!$C$6:$L$47,10,FALSE))</f>
        <v/>
      </c>
      <c r="AF54" s="663" t="str">
        <f>IF(AF53="","",VLOOKUP(AF53,'標準様式１（シフト記号表）'!$C$6:$L$47,10,FALSE))</f>
        <v/>
      </c>
      <c r="AG54" s="663" t="str">
        <f>IF(AG53="","",VLOOKUP(AG53,'標準様式１（シフト記号表）'!$C$6:$L$47,10,FALSE))</f>
        <v/>
      </c>
      <c r="AH54" s="663" t="str">
        <f>IF(AH53="","",VLOOKUP(AH53,'標準様式１（シフト記号表）'!$C$6:$L$47,10,FALSE))</f>
        <v/>
      </c>
      <c r="AI54" s="663" t="str">
        <f>IF(AI53="","",VLOOKUP(AI53,'標準様式１（シフト記号表）'!$C$6:$L$47,10,FALSE))</f>
        <v/>
      </c>
      <c r="AJ54" s="666" t="str">
        <f>IF(AJ53="","",VLOOKUP(AJ53,'標準様式１（シフト記号表）'!$C$6:$L$47,10,FALSE))</f>
        <v/>
      </c>
      <c r="AK54" s="662" t="str">
        <f>IF(AK53="","",VLOOKUP(AK53,'標準様式１（シフト記号表）'!$C$6:$L$47,10,FALSE))</f>
        <v/>
      </c>
      <c r="AL54" s="664" t="str">
        <f>IF(AL53="","",VLOOKUP(AL53,'標準様式１（シフト記号表）'!$C$6:$L$47,10,FALSE))</f>
        <v/>
      </c>
      <c r="AM54" s="665" t="str">
        <f>IF(AM53="","",VLOOKUP(AM53,'標準様式１（シフト記号表）'!$C$6:$L$47,10,FALSE))</f>
        <v/>
      </c>
      <c r="AN54" s="664" t="str">
        <f>IF(AN53="","",VLOOKUP(AN53,'標準様式１（シフト記号表）'!$C$6:$L$47,10,FALSE))</f>
        <v/>
      </c>
      <c r="AO54" s="665" t="str">
        <f>IF(AO53="","",VLOOKUP(AO53,'標準様式１（シフト記号表）'!$C$6:$L$47,10,FALSE))</f>
        <v/>
      </c>
      <c r="AP54" s="664" t="str">
        <f>IF(AP53="","",VLOOKUP(AP53,'標準様式１（シフト記号表）'!$C$6:$L$47,10,FALSE))</f>
        <v/>
      </c>
      <c r="AQ54" s="679" t="str">
        <f>IF(AQ53="","",VLOOKUP(AQ53,'標準様式１（シフト記号表）'!$C$6:$L$47,10,FALSE))</f>
        <v/>
      </c>
      <c r="AR54" s="662" t="str">
        <f>IF(AR53="","",VLOOKUP(AR53,'標準様式１（シフト記号表）'!$C$6:$L$47,10,FALSE))</f>
        <v/>
      </c>
      <c r="AS54" s="664" t="str">
        <f>IF(AS53="","",VLOOKUP(AS53,'標準様式１（シフト記号表）'!$C$6:$L$47,10,FALSE))</f>
        <v/>
      </c>
      <c r="AT54" s="665" t="str">
        <f>IF(AT53="","",VLOOKUP(AT53,'標準様式１（シフト記号表）'!$C$6:$L$47,10,FALSE))</f>
        <v/>
      </c>
      <c r="AU54" s="664" t="str">
        <f>IF(AU53="","",VLOOKUP(AU53,'標準様式１（シフト記号表）'!$C$6:$L$47,10,FALSE))</f>
        <v/>
      </c>
      <c r="AV54" s="665" t="str">
        <f>IF(AV53="","",VLOOKUP(AV53,'標準様式１（シフト記号表）'!$C$6:$L$47,10,FALSE))</f>
        <v/>
      </c>
      <c r="AW54" s="664" t="str">
        <f>IF(AW53="","",VLOOKUP(AW53,'標準様式１（シフト記号表）'!$C$6:$L$47,10,FALSE))</f>
        <v/>
      </c>
      <c r="AX54" s="679" t="str">
        <f>IF(AX53="","",VLOOKUP(AX53,'標準様式１（シフト記号表）'!$C$6:$L$47,10,FALSE))</f>
        <v/>
      </c>
      <c r="AY54" s="662" t="str">
        <f>IF(AY53="","",VLOOKUP(AY53,'標準様式１（シフト記号表）'!$C$6:$L$47,10,FALSE))</f>
        <v/>
      </c>
      <c r="AZ54" s="664" t="str">
        <f>IF(AZ53="","",VLOOKUP(AZ53,'標準様式１（シフト記号表）'!$C$6:$L$47,10,FALSE))</f>
        <v/>
      </c>
      <c r="BA54" s="679" t="str">
        <f>IF(BA53="","",VLOOKUP(BA53,'標準様式１（シフト記号表）'!$C$6:$L$47,10,FALSE))</f>
        <v/>
      </c>
      <c r="BB54" s="1643">
        <f>IF($BE$3="４週",SUM(W54:AX54),IF($BE$3="暦月",SUM(W54:BA54),""))</f>
        <v>0</v>
      </c>
      <c r="BC54" s="1644"/>
      <c r="BD54" s="1645">
        <f>IF($BE$3="４週",BB54/4,IF($BE$3="暦月",(BB54/($BE$6/7)),""))</f>
        <v>0</v>
      </c>
      <c r="BE54" s="1644"/>
      <c r="BF54" s="1640"/>
      <c r="BG54" s="1641"/>
      <c r="BH54" s="1641"/>
      <c r="BI54" s="1641"/>
      <c r="BJ54" s="1642"/>
    </row>
    <row r="55" spans="2:62" ht="20.25" customHeight="1" x14ac:dyDescent="0.2">
      <c r="B55" s="1605">
        <f>B53+1</f>
        <v>21</v>
      </c>
      <c r="C55" s="1607"/>
      <c r="D55" s="1609"/>
      <c r="E55" s="1610"/>
      <c r="F55" s="1611"/>
      <c r="G55" s="1615"/>
      <c r="H55" s="1616"/>
      <c r="I55" s="1619"/>
      <c r="J55" s="1620"/>
      <c r="K55" s="1623"/>
      <c r="L55" s="1624"/>
      <c r="M55" s="1624"/>
      <c r="N55" s="1616"/>
      <c r="O55" s="1586"/>
      <c r="P55" s="1587"/>
      <c r="Q55" s="1587"/>
      <c r="R55" s="1587"/>
      <c r="S55" s="1588"/>
      <c r="T55" s="684" t="s">
        <v>738</v>
      </c>
      <c r="U55" s="685"/>
      <c r="V55" s="686"/>
      <c r="W55" s="671"/>
      <c r="X55" s="672"/>
      <c r="Y55" s="673"/>
      <c r="Z55" s="688"/>
      <c r="AA55" s="672"/>
      <c r="AB55" s="672"/>
      <c r="AC55" s="675"/>
      <c r="AD55" s="671"/>
      <c r="AE55" s="672"/>
      <c r="AF55" s="672"/>
      <c r="AG55" s="672"/>
      <c r="AH55" s="672"/>
      <c r="AI55" s="672"/>
      <c r="AJ55" s="675"/>
      <c r="AK55" s="671"/>
      <c r="AL55" s="673"/>
      <c r="AM55" s="674"/>
      <c r="AN55" s="673"/>
      <c r="AO55" s="674"/>
      <c r="AP55" s="673"/>
      <c r="AQ55" s="676"/>
      <c r="AR55" s="671"/>
      <c r="AS55" s="673"/>
      <c r="AT55" s="674"/>
      <c r="AU55" s="673"/>
      <c r="AV55" s="674"/>
      <c r="AW55" s="673"/>
      <c r="AX55" s="676"/>
      <c r="AY55" s="671"/>
      <c r="AZ55" s="673"/>
      <c r="BA55" s="680"/>
      <c r="BB55" s="1592"/>
      <c r="BC55" s="1593"/>
      <c r="BD55" s="1594"/>
      <c r="BE55" s="1595"/>
      <c r="BF55" s="1596"/>
      <c r="BG55" s="1597"/>
      <c r="BH55" s="1597"/>
      <c r="BI55" s="1597"/>
      <c r="BJ55" s="1598"/>
    </row>
    <row r="56" spans="2:62" ht="20.25" customHeight="1" x14ac:dyDescent="0.2">
      <c r="B56" s="1633"/>
      <c r="C56" s="1607"/>
      <c r="D56" s="1609"/>
      <c r="E56" s="1610"/>
      <c r="F56" s="1611"/>
      <c r="G56" s="1646"/>
      <c r="H56" s="1647"/>
      <c r="I56" s="1648"/>
      <c r="J56" s="1649"/>
      <c r="K56" s="1650"/>
      <c r="L56" s="1651"/>
      <c r="M56" s="1651"/>
      <c r="N56" s="1647"/>
      <c r="O56" s="1586"/>
      <c r="P56" s="1587"/>
      <c r="Q56" s="1587"/>
      <c r="R56" s="1587"/>
      <c r="S56" s="1588"/>
      <c r="T56" s="681" t="s">
        <v>739</v>
      </c>
      <c r="U56" s="682"/>
      <c r="V56" s="683"/>
      <c r="W56" s="662" t="str">
        <f>IF(W55="","",VLOOKUP(W55,'標準様式１（シフト記号表）'!$C$6:$L$47,10,FALSE))</f>
        <v/>
      </c>
      <c r="X56" s="663" t="str">
        <f>IF(X55="","",VLOOKUP(X55,'標準様式１（シフト記号表）'!$C$6:$L$47,10,FALSE))</f>
        <v/>
      </c>
      <c r="Y56" s="664" t="str">
        <f>IF(Y55="","",VLOOKUP(Y55,'標準様式１（シフト記号表）'!$C$6:$L$47,10,FALSE))</f>
        <v/>
      </c>
      <c r="Z56" s="664" t="str">
        <f>IF(Z55="","",VLOOKUP(Z55,'標準様式１（シフト記号表）'!$C$6:$L$47,10,FALSE))</f>
        <v/>
      </c>
      <c r="AA56" s="665" t="str">
        <f>IF(AA55="","",VLOOKUP(AA55,'標準様式１（シフト記号表）'!$C$6:$L$47,10,FALSE))</f>
        <v/>
      </c>
      <c r="AB56" s="663" t="str">
        <f>IF(AB55="","",VLOOKUP(AB55,'標準様式１（シフト記号表）'!$C$6:$L$47,10,FALSE))</f>
        <v/>
      </c>
      <c r="AC56" s="666" t="str">
        <f>IF(AC55="","",VLOOKUP(AC55,'標準様式１（シフト記号表）'!$C$6:$L$47,10,FALSE))</f>
        <v/>
      </c>
      <c r="AD56" s="662" t="str">
        <f>IF(AD55="","",VLOOKUP(AD55,'標準様式１（シフト記号表）'!$C$6:$L$47,10,FALSE))</f>
        <v/>
      </c>
      <c r="AE56" s="663" t="str">
        <f>IF(AE55="","",VLOOKUP(AE55,'標準様式１（シフト記号表）'!$C$6:$L$47,10,FALSE))</f>
        <v/>
      </c>
      <c r="AF56" s="663" t="str">
        <f>IF(AF55="","",VLOOKUP(AF55,'標準様式１（シフト記号表）'!$C$6:$L$47,10,FALSE))</f>
        <v/>
      </c>
      <c r="AG56" s="663" t="str">
        <f>IF(AG55="","",VLOOKUP(AG55,'標準様式１（シフト記号表）'!$C$6:$L$47,10,FALSE))</f>
        <v/>
      </c>
      <c r="AH56" s="663" t="str">
        <f>IF(AH55="","",VLOOKUP(AH55,'標準様式１（シフト記号表）'!$C$6:$L$47,10,FALSE))</f>
        <v/>
      </c>
      <c r="AI56" s="663" t="str">
        <f>IF(AI55="","",VLOOKUP(AI55,'標準様式１（シフト記号表）'!$C$6:$L$47,10,FALSE))</f>
        <v/>
      </c>
      <c r="AJ56" s="666" t="str">
        <f>IF(AJ55="","",VLOOKUP(AJ55,'標準様式１（シフト記号表）'!$C$6:$L$47,10,FALSE))</f>
        <v/>
      </c>
      <c r="AK56" s="662" t="str">
        <f>IF(AK55="","",VLOOKUP(AK55,'標準様式１（シフト記号表）'!$C$6:$L$47,10,FALSE))</f>
        <v/>
      </c>
      <c r="AL56" s="664" t="str">
        <f>IF(AL55="","",VLOOKUP(AL55,'標準様式１（シフト記号表）'!$C$6:$L$47,10,FALSE))</f>
        <v/>
      </c>
      <c r="AM56" s="665" t="str">
        <f>IF(AM55="","",VLOOKUP(AM55,'標準様式１（シフト記号表）'!$C$6:$L$47,10,FALSE))</f>
        <v/>
      </c>
      <c r="AN56" s="664" t="str">
        <f>IF(AN55="","",VLOOKUP(AN55,'標準様式１（シフト記号表）'!$C$6:$L$47,10,FALSE))</f>
        <v/>
      </c>
      <c r="AO56" s="665" t="str">
        <f>IF(AO55="","",VLOOKUP(AO55,'標準様式１（シフト記号表）'!$C$6:$L$47,10,FALSE))</f>
        <v/>
      </c>
      <c r="AP56" s="664" t="str">
        <f>IF(AP55="","",VLOOKUP(AP55,'標準様式１（シフト記号表）'!$C$6:$L$47,10,FALSE))</f>
        <v/>
      </c>
      <c r="AQ56" s="679" t="str">
        <f>IF(AQ55="","",VLOOKUP(AQ55,'標準様式１（シフト記号表）'!$C$6:$L$47,10,FALSE))</f>
        <v/>
      </c>
      <c r="AR56" s="662" t="str">
        <f>IF(AR55="","",VLOOKUP(AR55,'標準様式１（シフト記号表）'!$C$6:$L$47,10,FALSE))</f>
        <v/>
      </c>
      <c r="AS56" s="664" t="str">
        <f>IF(AS55="","",VLOOKUP(AS55,'標準様式１（シフト記号表）'!$C$6:$L$47,10,FALSE))</f>
        <v/>
      </c>
      <c r="AT56" s="665" t="str">
        <f>IF(AT55="","",VLOOKUP(AT55,'標準様式１（シフト記号表）'!$C$6:$L$47,10,FALSE))</f>
        <v/>
      </c>
      <c r="AU56" s="664" t="str">
        <f>IF(AU55="","",VLOOKUP(AU55,'標準様式１（シフト記号表）'!$C$6:$L$47,10,FALSE))</f>
        <v/>
      </c>
      <c r="AV56" s="665" t="str">
        <f>IF(AV55="","",VLOOKUP(AV55,'標準様式１（シフト記号表）'!$C$6:$L$47,10,FALSE))</f>
        <v/>
      </c>
      <c r="AW56" s="664" t="str">
        <f>IF(AW55="","",VLOOKUP(AW55,'標準様式１（シフト記号表）'!$C$6:$L$47,10,FALSE))</f>
        <v/>
      </c>
      <c r="AX56" s="679" t="str">
        <f>IF(AX55="","",VLOOKUP(AX55,'標準様式１（シフト記号表）'!$C$6:$L$47,10,FALSE))</f>
        <v/>
      </c>
      <c r="AY56" s="662" t="str">
        <f>IF(AY55="","",VLOOKUP(AY55,'標準様式１（シフト記号表）'!$C$6:$L$47,10,FALSE))</f>
        <v/>
      </c>
      <c r="AZ56" s="664" t="str">
        <f>IF(AZ55="","",VLOOKUP(AZ55,'標準様式１（シフト記号表）'!$C$6:$L$47,10,FALSE))</f>
        <v/>
      </c>
      <c r="BA56" s="679" t="str">
        <f>IF(BA55="","",VLOOKUP(BA55,'標準様式１（シフト記号表）'!$C$6:$L$47,10,FALSE))</f>
        <v/>
      </c>
      <c r="BB56" s="1643">
        <f>IF($BE$3="４週",SUM(W56:AX56),IF($BE$3="暦月",SUM(W56:BA56),""))</f>
        <v>0</v>
      </c>
      <c r="BC56" s="1644"/>
      <c r="BD56" s="1645">
        <f>IF($BE$3="４週",BB56/4,IF($BE$3="暦月",(BB56/($BE$6/7)),""))</f>
        <v>0</v>
      </c>
      <c r="BE56" s="1644"/>
      <c r="BF56" s="1640"/>
      <c r="BG56" s="1641"/>
      <c r="BH56" s="1641"/>
      <c r="BI56" s="1641"/>
      <c r="BJ56" s="1642"/>
    </row>
    <row r="57" spans="2:62" ht="20.25" customHeight="1" x14ac:dyDescent="0.2">
      <c r="B57" s="1605">
        <f>B55+1</f>
        <v>22</v>
      </c>
      <c r="C57" s="1607"/>
      <c r="D57" s="1609"/>
      <c r="E57" s="1610"/>
      <c r="F57" s="1611"/>
      <c r="G57" s="1615"/>
      <c r="H57" s="1616"/>
      <c r="I57" s="1619"/>
      <c r="J57" s="1620"/>
      <c r="K57" s="1623"/>
      <c r="L57" s="1624"/>
      <c r="M57" s="1624"/>
      <c r="N57" s="1616"/>
      <c r="O57" s="1586"/>
      <c r="P57" s="1587"/>
      <c r="Q57" s="1587"/>
      <c r="R57" s="1587"/>
      <c r="S57" s="1588"/>
      <c r="T57" s="684" t="s">
        <v>738</v>
      </c>
      <c r="U57" s="685"/>
      <c r="V57" s="686"/>
      <c r="W57" s="671"/>
      <c r="X57" s="672"/>
      <c r="Y57" s="673"/>
      <c r="Z57" s="673"/>
      <c r="AA57" s="674"/>
      <c r="AB57" s="672"/>
      <c r="AC57" s="675"/>
      <c r="AD57" s="671"/>
      <c r="AE57" s="672"/>
      <c r="AF57" s="672"/>
      <c r="AG57" s="672"/>
      <c r="AH57" s="672"/>
      <c r="AI57" s="672"/>
      <c r="AJ57" s="675"/>
      <c r="AK57" s="671"/>
      <c r="AL57" s="673"/>
      <c r="AM57" s="674"/>
      <c r="AN57" s="673"/>
      <c r="AO57" s="674"/>
      <c r="AP57" s="673"/>
      <c r="AQ57" s="676"/>
      <c r="AR57" s="671"/>
      <c r="AS57" s="673"/>
      <c r="AT57" s="674"/>
      <c r="AU57" s="673"/>
      <c r="AV57" s="674"/>
      <c r="AW57" s="673"/>
      <c r="AX57" s="676"/>
      <c r="AY57" s="671"/>
      <c r="AZ57" s="673"/>
      <c r="BA57" s="680"/>
      <c r="BB57" s="1592"/>
      <c r="BC57" s="1593"/>
      <c r="BD57" s="1594"/>
      <c r="BE57" s="1595"/>
      <c r="BF57" s="1596"/>
      <c r="BG57" s="1597"/>
      <c r="BH57" s="1597"/>
      <c r="BI57" s="1597"/>
      <c r="BJ57" s="1598"/>
    </row>
    <row r="58" spans="2:62" ht="20.25" customHeight="1" x14ac:dyDescent="0.2">
      <c r="B58" s="1633"/>
      <c r="C58" s="1607"/>
      <c r="D58" s="1609"/>
      <c r="E58" s="1610"/>
      <c r="F58" s="1611"/>
      <c r="G58" s="1646"/>
      <c r="H58" s="1647"/>
      <c r="I58" s="1648"/>
      <c r="J58" s="1649"/>
      <c r="K58" s="1650"/>
      <c r="L58" s="1651"/>
      <c r="M58" s="1651"/>
      <c r="N58" s="1647"/>
      <c r="O58" s="1586"/>
      <c r="P58" s="1587"/>
      <c r="Q58" s="1587"/>
      <c r="R58" s="1587"/>
      <c r="S58" s="1588"/>
      <c r="T58" s="681" t="s">
        <v>739</v>
      </c>
      <c r="U58" s="682"/>
      <c r="V58" s="683"/>
      <c r="W58" s="662" t="str">
        <f>IF(W57="","",VLOOKUP(W57,'標準様式１（シフト記号表）'!$C$6:$L$47,10,FALSE))</f>
        <v/>
      </c>
      <c r="X58" s="663" t="str">
        <f>IF(X57="","",VLOOKUP(X57,'標準様式１（シフト記号表）'!$C$6:$L$47,10,FALSE))</f>
        <v/>
      </c>
      <c r="Y58" s="664" t="str">
        <f>IF(Y57="","",VLOOKUP(Y57,'標準様式１（シフト記号表）'!$C$6:$L$47,10,FALSE))</f>
        <v/>
      </c>
      <c r="Z58" s="664" t="str">
        <f>IF(Z57="","",VLOOKUP(Z57,'標準様式１（シフト記号表）'!$C$6:$L$47,10,FALSE))</f>
        <v/>
      </c>
      <c r="AA58" s="665" t="str">
        <f>IF(AA57="","",VLOOKUP(AA57,'標準様式１（シフト記号表）'!$C$6:$L$47,10,FALSE))</f>
        <v/>
      </c>
      <c r="AB58" s="663" t="str">
        <f>IF(AB57="","",VLOOKUP(AB57,'標準様式１（シフト記号表）'!$C$6:$L$47,10,FALSE))</f>
        <v/>
      </c>
      <c r="AC58" s="666" t="str">
        <f>IF(AC57="","",VLOOKUP(AC57,'標準様式１（シフト記号表）'!$C$6:$L$47,10,FALSE))</f>
        <v/>
      </c>
      <c r="AD58" s="662" t="str">
        <f>IF(AD57="","",VLOOKUP(AD57,'標準様式１（シフト記号表）'!$C$6:$L$47,10,FALSE))</f>
        <v/>
      </c>
      <c r="AE58" s="663" t="str">
        <f>IF(AE57="","",VLOOKUP(AE57,'標準様式１（シフト記号表）'!$C$6:$L$47,10,FALSE))</f>
        <v/>
      </c>
      <c r="AF58" s="663" t="str">
        <f>IF(AF57="","",VLOOKUP(AF57,'標準様式１（シフト記号表）'!$C$6:$L$47,10,FALSE))</f>
        <v/>
      </c>
      <c r="AG58" s="663" t="str">
        <f>IF(AG57="","",VLOOKUP(AG57,'標準様式１（シフト記号表）'!$C$6:$L$47,10,FALSE))</f>
        <v/>
      </c>
      <c r="AH58" s="663" t="str">
        <f>IF(AH57="","",VLOOKUP(AH57,'標準様式１（シフト記号表）'!$C$6:$L$47,10,FALSE))</f>
        <v/>
      </c>
      <c r="AI58" s="663" t="str">
        <f>IF(AI57="","",VLOOKUP(AI57,'標準様式１（シフト記号表）'!$C$6:$L$47,10,FALSE))</f>
        <v/>
      </c>
      <c r="AJ58" s="666" t="str">
        <f>IF(AJ57="","",VLOOKUP(AJ57,'標準様式１（シフト記号表）'!$C$6:$L$47,10,FALSE))</f>
        <v/>
      </c>
      <c r="AK58" s="662" t="str">
        <f>IF(AK57="","",VLOOKUP(AK57,'標準様式１（シフト記号表）'!$C$6:$L$47,10,FALSE))</f>
        <v/>
      </c>
      <c r="AL58" s="664" t="str">
        <f>IF(AL57="","",VLOOKUP(AL57,'標準様式１（シフト記号表）'!$C$6:$L$47,10,FALSE))</f>
        <v/>
      </c>
      <c r="AM58" s="665" t="str">
        <f>IF(AM57="","",VLOOKUP(AM57,'標準様式１（シフト記号表）'!$C$6:$L$47,10,FALSE))</f>
        <v/>
      </c>
      <c r="AN58" s="664" t="str">
        <f>IF(AN57="","",VLOOKUP(AN57,'標準様式１（シフト記号表）'!$C$6:$L$47,10,FALSE))</f>
        <v/>
      </c>
      <c r="AO58" s="665" t="str">
        <f>IF(AO57="","",VLOOKUP(AO57,'標準様式１（シフト記号表）'!$C$6:$L$47,10,FALSE))</f>
        <v/>
      </c>
      <c r="AP58" s="664" t="str">
        <f>IF(AP57="","",VLOOKUP(AP57,'標準様式１（シフト記号表）'!$C$6:$L$47,10,FALSE))</f>
        <v/>
      </c>
      <c r="AQ58" s="679" t="str">
        <f>IF(AQ57="","",VLOOKUP(AQ57,'標準様式１（シフト記号表）'!$C$6:$L$47,10,FALSE))</f>
        <v/>
      </c>
      <c r="AR58" s="662" t="str">
        <f>IF(AR57="","",VLOOKUP(AR57,'標準様式１（シフト記号表）'!$C$6:$L$47,10,FALSE))</f>
        <v/>
      </c>
      <c r="AS58" s="664" t="str">
        <f>IF(AS57="","",VLOOKUP(AS57,'標準様式１（シフト記号表）'!$C$6:$L$47,10,FALSE))</f>
        <v/>
      </c>
      <c r="AT58" s="665" t="str">
        <f>IF(AT57="","",VLOOKUP(AT57,'標準様式１（シフト記号表）'!$C$6:$L$47,10,FALSE))</f>
        <v/>
      </c>
      <c r="AU58" s="664" t="str">
        <f>IF(AU57="","",VLOOKUP(AU57,'標準様式１（シフト記号表）'!$C$6:$L$47,10,FALSE))</f>
        <v/>
      </c>
      <c r="AV58" s="665" t="str">
        <f>IF(AV57="","",VLOOKUP(AV57,'標準様式１（シフト記号表）'!$C$6:$L$47,10,FALSE))</f>
        <v/>
      </c>
      <c r="AW58" s="664" t="str">
        <f>IF(AW57="","",VLOOKUP(AW57,'標準様式１（シフト記号表）'!$C$6:$L$47,10,FALSE))</f>
        <v/>
      </c>
      <c r="AX58" s="679" t="str">
        <f>IF(AX57="","",VLOOKUP(AX57,'標準様式１（シフト記号表）'!$C$6:$L$47,10,FALSE))</f>
        <v/>
      </c>
      <c r="AY58" s="662" t="str">
        <f>IF(AY57="","",VLOOKUP(AY57,'標準様式１（シフト記号表）'!$C$6:$L$47,10,FALSE))</f>
        <v/>
      </c>
      <c r="AZ58" s="664" t="str">
        <f>IF(AZ57="","",VLOOKUP(AZ57,'標準様式１（シフト記号表）'!$C$6:$L$47,10,FALSE))</f>
        <v/>
      </c>
      <c r="BA58" s="679" t="str">
        <f>IF(BA57="","",VLOOKUP(BA57,'標準様式１（シフト記号表）'!$C$6:$L$47,10,FALSE))</f>
        <v/>
      </c>
      <c r="BB58" s="1643">
        <f>IF($BE$3="４週",SUM(W58:AX58),IF($BE$3="暦月",SUM(W58:BA58),""))</f>
        <v>0</v>
      </c>
      <c r="BC58" s="1644"/>
      <c r="BD58" s="1645">
        <f>IF($BE$3="４週",BB58/4,IF($BE$3="暦月",(BB58/($BE$6/7)),""))</f>
        <v>0</v>
      </c>
      <c r="BE58" s="1644"/>
      <c r="BF58" s="1640"/>
      <c r="BG58" s="1641"/>
      <c r="BH58" s="1641"/>
      <c r="BI58" s="1641"/>
      <c r="BJ58" s="1642"/>
    </row>
    <row r="59" spans="2:62" ht="20.25" customHeight="1" x14ac:dyDescent="0.2">
      <c r="B59" s="1605">
        <f>B57+1</f>
        <v>23</v>
      </c>
      <c r="C59" s="1607"/>
      <c r="D59" s="1609"/>
      <c r="E59" s="1610"/>
      <c r="F59" s="1611"/>
      <c r="G59" s="1615"/>
      <c r="H59" s="1616"/>
      <c r="I59" s="1619"/>
      <c r="J59" s="1620"/>
      <c r="K59" s="1623"/>
      <c r="L59" s="1624"/>
      <c r="M59" s="1624"/>
      <c r="N59" s="1616"/>
      <c r="O59" s="1586"/>
      <c r="P59" s="1587"/>
      <c r="Q59" s="1587"/>
      <c r="R59" s="1587"/>
      <c r="S59" s="1588"/>
      <c r="T59" s="684" t="s">
        <v>738</v>
      </c>
      <c r="U59" s="685"/>
      <c r="V59" s="686"/>
      <c r="W59" s="671"/>
      <c r="X59" s="672"/>
      <c r="Y59" s="673"/>
      <c r="Z59" s="673"/>
      <c r="AA59" s="674"/>
      <c r="AB59" s="672"/>
      <c r="AC59" s="675"/>
      <c r="AD59" s="671"/>
      <c r="AE59" s="672"/>
      <c r="AF59" s="672"/>
      <c r="AG59" s="672"/>
      <c r="AH59" s="672"/>
      <c r="AI59" s="672"/>
      <c r="AJ59" s="675"/>
      <c r="AK59" s="671"/>
      <c r="AL59" s="673"/>
      <c r="AM59" s="674"/>
      <c r="AN59" s="673"/>
      <c r="AO59" s="674"/>
      <c r="AP59" s="673"/>
      <c r="AQ59" s="676"/>
      <c r="AR59" s="671"/>
      <c r="AS59" s="673"/>
      <c r="AT59" s="674"/>
      <c r="AU59" s="673"/>
      <c r="AV59" s="674"/>
      <c r="AW59" s="673"/>
      <c r="AX59" s="676"/>
      <c r="AY59" s="671"/>
      <c r="AZ59" s="673"/>
      <c r="BA59" s="680"/>
      <c r="BB59" s="1592"/>
      <c r="BC59" s="1593"/>
      <c r="BD59" s="1594"/>
      <c r="BE59" s="1595"/>
      <c r="BF59" s="1596"/>
      <c r="BG59" s="1597"/>
      <c r="BH59" s="1597"/>
      <c r="BI59" s="1597"/>
      <c r="BJ59" s="1598"/>
    </row>
    <row r="60" spans="2:62" ht="20.25" customHeight="1" x14ac:dyDescent="0.2">
      <c r="B60" s="1633"/>
      <c r="C60" s="1607"/>
      <c r="D60" s="1609"/>
      <c r="E60" s="1610"/>
      <c r="F60" s="1611"/>
      <c r="G60" s="1646"/>
      <c r="H60" s="1647"/>
      <c r="I60" s="1648"/>
      <c r="J60" s="1649"/>
      <c r="K60" s="1650"/>
      <c r="L60" s="1651"/>
      <c r="M60" s="1651"/>
      <c r="N60" s="1647"/>
      <c r="O60" s="1586"/>
      <c r="P60" s="1587"/>
      <c r="Q60" s="1587"/>
      <c r="R60" s="1587"/>
      <c r="S60" s="1588"/>
      <c r="T60" s="681" t="s">
        <v>739</v>
      </c>
      <c r="U60" s="682"/>
      <c r="V60" s="683"/>
      <c r="W60" s="662" t="str">
        <f>IF(W59="","",VLOOKUP(W59,'標準様式１（シフト記号表）'!$C$6:$L$47,10,FALSE))</f>
        <v/>
      </c>
      <c r="X60" s="663" t="str">
        <f>IF(X59="","",VLOOKUP(X59,'標準様式１（シフト記号表）'!$C$6:$L$47,10,FALSE))</f>
        <v/>
      </c>
      <c r="Y60" s="664" t="str">
        <f>IF(Y59="","",VLOOKUP(Y59,'標準様式１（シフト記号表）'!$C$6:$L$47,10,FALSE))</f>
        <v/>
      </c>
      <c r="Z60" s="664" t="str">
        <f>IF(Z59="","",VLOOKUP(Z59,'標準様式１（シフト記号表）'!$C$6:$L$47,10,FALSE))</f>
        <v/>
      </c>
      <c r="AA60" s="665" t="str">
        <f>IF(AA59="","",VLOOKUP(AA59,'標準様式１（シフト記号表）'!$C$6:$L$47,10,FALSE))</f>
        <v/>
      </c>
      <c r="AB60" s="663" t="str">
        <f>IF(AB59="","",VLOOKUP(AB59,'標準様式１（シフト記号表）'!$C$6:$L$47,10,FALSE))</f>
        <v/>
      </c>
      <c r="AC60" s="666" t="str">
        <f>IF(AC59="","",VLOOKUP(AC59,'標準様式１（シフト記号表）'!$C$6:$L$47,10,FALSE))</f>
        <v/>
      </c>
      <c r="AD60" s="662" t="str">
        <f>IF(AD59="","",VLOOKUP(AD59,'標準様式１（シフト記号表）'!$C$6:$L$47,10,FALSE))</f>
        <v/>
      </c>
      <c r="AE60" s="663" t="str">
        <f>IF(AE59="","",VLOOKUP(AE59,'標準様式１（シフト記号表）'!$C$6:$L$47,10,FALSE))</f>
        <v/>
      </c>
      <c r="AF60" s="663" t="str">
        <f>IF(AF59="","",VLOOKUP(AF59,'標準様式１（シフト記号表）'!$C$6:$L$47,10,FALSE))</f>
        <v/>
      </c>
      <c r="AG60" s="663" t="str">
        <f>IF(AG59="","",VLOOKUP(AG59,'標準様式１（シフト記号表）'!$C$6:$L$47,10,FALSE))</f>
        <v/>
      </c>
      <c r="AH60" s="663" t="str">
        <f>IF(AH59="","",VLOOKUP(AH59,'標準様式１（シフト記号表）'!$C$6:$L$47,10,FALSE))</f>
        <v/>
      </c>
      <c r="AI60" s="663" t="str">
        <f>IF(AI59="","",VLOOKUP(AI59,'標準様式１（シフト記号表）'!$C$6:$L$47,10,FALSE))</f>
        <v/>
      </c>
      <c r="AJ60" s="666" t="str">
        <f>IF(AJ59="","",VLOOKUP(AJ59,'標準様式１（シフト記号表）'!$C$6:$L$47,10,FALSE))</f>
        <v/>
      </c>
      <c r="AK60" s="662" t="str">
        <f>IF(AK59="","",VLOOKUP(AK59,'標準様式１（シフト記号表）'!$C$6:$L$47,10,FALSE))</f>
        <v/>
      </c>
      <c r="AL60" s="664" t="str">
        <f>IF(AL59="","",VLOOKUP(AL59,'標準様式１（シフト記号表）'!$C$6:$L$47,10,FALSE))</f>
        <v/>
      </c>
      <c r="AM60" s="665" t="str">
        <f>IF(AM59="","",VLOOKUP(AM59,'標準様式１（シフト記号表）'!$C$6:$L$47,10,FALSE))</f>
        <v/>
      </c>
      <c r="AN60" s="664" t="str">
        <f>IF(AN59="","",VLOOKUP(AN59,'標準様式１（シフト記号表）'!$C$6:$L$47,10,FALSE))</f>
        <v/>
      </c>
      <c r="AO60" s="665" t="str">
        <f>IF(AO59="","",VLOOKUP(AO59,'標準様式１（シフト記号表）'!$C$6:$L$47,10,FALSE))</f>
        <v/>
      </c>
      <c r="AP60" s="664" t="str">
        <f>IF(AP59="","",VLOOKUP(AP59,'標準様式１（シフト記号表）'!$C$6:$L$47,10,FALSE))</f>
        <v/>
      </c>
      <c r="AQ60" s="679" t="str">
        <f>IF(AQ59="","",VLOOKUP(AQ59,'標準様式１（シフト記号表）'!$C$6:$L$47,10,FALSE))</f>
        <v/>
      </c>
      <c r="AR60" s="662" t="str">
        <f>IF(AR59="","",VLOOKUP(AR59,'標準様式１（シフト記号表）'!$C$6:$L$47,10,FALSE))</f>
        <v/>
      </c>
      <c r="AS60" s="664" t="str">
        <f>IF(AS59="","",VLOOKUP(AS59,'標準様式１（シフト記号表）'!$C$6:$L$47,10,FALSE))</f>
        <v/>
      </c>
      <c r="AT60" s="665" t="str">
        <f>IF(AT59="","",VLOOKUP(AT59,'標準様式１（シフト記号表）'!$C$6:$L$47,10,FALSE))</f>
        <v/>
      </c>
      <c r="AU60" s="664" t="str">
        <f>IF(AU59="","",VLOOKUP(AU59,'標準様式１（シフト記号表）'!$C$6:$L$47,10,FALSE))</f>
        <v/>
      </c>
      <c r="AV60" s="665" t="str">
        <f>IF(AV59="","",VLOOKUP(AV59,'標準様式１（シフト記号表）'!$C$6:$L$47,10,FALSE))</f>
        <v/>
      </c>
      <c r="AW60" s="664" t="str">
        <f>IF(AW59="","",VLOOKUP(AW59,'標準様式１（シフト記号表）'!$C$6:$L$47,10,FALSE))</f>
        <v/>
      </c>
      <c r="AX60" s="679" t="str">
        <f>IF(AX59="","",VLOOKUP(AX59,'標準様式１（シフト記号表）'!$C$6:$L$47,10,FALSE))</f>
        <v/>
      </c>
      <c r="AY60" s="662" t="str">
        <f>IF(AY59="","",VLOOKUP(AY59,'標準様式１（シフト記号表）'!$C$6:$L$47,10,FALSE))</f>
        <v/>
      </c>
      <c r="AZ60" s="664" t="str">
        <f>IF(AZ59="","",VLOOKUP(AZ59,'標準様式１（シフト記号表）'!$C$6:$L$47,10,FALSE))</f>
        <v/>
      </c>
      <c r="BA60" s="679" t="str">
        <f>IF(BA59="","",VLOOKUP(BA59,'標準様式１（シフト記号表）'!$C$6:$L$47,10,FALSE))</f>
        <v/>
      </c>
      <c r="BB60" s="1643">
        <f>IF($BE$3="４週",SUM(W60:AX60),IF($BE$3="暦月",SUM(W60:BA60),""))</f>
        <v>0</v>
      </c>
      <c r="BC60" s="1644"/>
      <c r="BD60" s="1645">
        <f>IF($BE$3="４週",BB60/4,IF($BE$3="暦月",(BB60/($BE$6/7)),""))</f>
        <v>0</v>
      </c>
      <c r="BE60" s="1644"/>
      <c r="BF60" s="1640"/>
      <c r="BG60" s="1641"/>
      <c r="BH60" s="1641"/>
      <c r="BI60" s="1641"/>
      <c r="BJ60" s="1642"/>
    </row>
    <row r="61" spans="2:62" ht="20.25" customHeight="1" x14ac:dyDescent="0.2">
      <c r="B61" s="1605">
        <f>B59+1</f>
        <v>24</v>
      </c>
      <c r="C61" s="1607"/>
      <c r="D61" s="1609"/>
      <c r="E61" s="1610"/>
      <c r="F61" s="1611"/>
      <c r="G61" s="1615"/>
      <c r="H61" s="1616"/>
      <c r="I61" s="1619"/>
      <c r="J61" s="1620"/>
      <c r="K61" s="1623"/>
      <c r="L61" s="1624"/>
      <c r="M61" s="1624"/>
      <c r="N61" s="1616"/>
      <c r="O61" s="1586"/>
      <c r="P61" s="1587"/>
      <c r="Q61" s="1587"/>
      <c r="R61" s="1587"/>
      <c r="S61" s="1588"/>
      <c r="T61" s="684" t="s">
        <v>738</v>
      </c>
      <c r="U61" s="685"/>
      <c r="V61" s="686"/>
      <c r="W61" s="671"/>
      <c r="X61" s="672"/>
      <c r="Y61" s="673"/>
      <c r="Z61" s="673"/>
      <c r="AA61" s="674"/>
      <c r="AB61" s="672"/>
      <c r="AC61" s="675"/>
      <c r="AD61" s="671"/>
      <c r="AE61" s="672"/>
      <c r="AF61" s="672"/>
      <c r="AG61" s="672"/>
      <c r="AH61" s="672"/>
      <c r="AI61" s="672"/>
      <c r="AJ61" s="675"/>
      <c r="AK61" s="671"/>
      <c r="AL61" s="673"/>
      <c r="AM61" s="674"/>
      <c r="AN61" s="673"/>
      <c r="AO61" s="674"/>
      <c r="AP61" s="673"/>
      <c r="AQ61" s="676"/>
      <c r="AR61" s="671"/>
      <c r="AS61" s="673"/>
      <c r="AT61" s="674"/>
      <c r="AU61" s="673"/>
      <c r="AV61" s="674"/>
      <c r="AW61" s="673"/>
      <c r="AX61" s="676"/>
      <c r="AY61" s="671"/>
      <c r="AZ61" s="673"/>
      <c r="BA61" s="680"/>
      <c r="BB61" s="1592"/>
      <c r="BC61" s="1593"/>
      <c r="BD61" s="1594"/>
      <c r="BE61" s="1595"/>
      <c r="BF61" s="1596"/>
      <c r="BG61" s="1597"/>
      <c r="BH61" s="1597"/>
      <c r="BI61" s="1597"/>
      <c r="BJ61" s="1598"/>
    </row>
    <row r="62" spans="2:62" ht="20.25" customHeight="1" x14ac:dyDescent="0.2">
      <c r="B62" s="1633"/>
      <c r="C62" s="1607"/>
      <c r="D62" s="1609"/>
      <c r="E62" s="1610"/>
      <c r="F62" s="1611"/>
      <c r="G62" s="1646"/>
      <c r="H62" s="1647"/>
      <c r="I62" s="1648"/>
      <c r="J62" s="1649"/>
      <c r="K62" s="1650"/>
      <c r="L62" s="1651"/>
      <c r="M62" s="1651"/>
      <c r="N62" s="1647"/>
      <c r="O62" s="1586"/>
      <c r="P62" s="1587"/>
      <c r="Q62" s="1587"/>
      <c r="R62" s="1587"/>
      <c r="S62" s="1588"/>
      <c r="T62" s="681" t="s">
        <v>739</v>
      </c>
      <c r="U62" s="682"/>
      <c r="V62" s="683"/>
      <c r="W62" s="662" t="str">
        <f>IF(W61="","",VLOOKUP(W61,'標準様式１（シフト記号表）'!$C$6:$L$47,10,FALSE))</f>
        <v/>
      </c>
      <c r="X62" s="663" t="str">
        <f>IF(X61="","",VLOOKUP(X61,'標準様式１（シフト記号表）'!$C$6:$L$47,10,FALSE))</f>
        <v/>
      </c>
      <c r="Y62" s="664" t="str">
        <f>IF(Y61="","",VLOOKUP(Y61,'標準様式１（シフト記号表）'!$C$6:$L$47,10,FALSE))</f>
        <v/>
      </c>
      <c r="Z62" s="664" t="str">
        <f>IF(Z61="","",VLOOKUP(Z61,'標準様式１（シフト記号表）'!$C$6:$L$47,10,FALSE))</f>
        <v/>
      </c>
      <c r="AA62" s="665" t="str">
        <f>IF(AA61="","",VLOOKUP(AA61,'標準様式１（シフト記号表）'!$C$6:$L$47,10,FALSE))</f>
        <v/>
      </c>
      <c r="AB62" s="663" t="str">
        <f>IF(AB61="","",VLOOKUP(AB61,'標準様式１（シフト記号表）'!$C$6:$L$47,10,FALSE))</f>
        <v/>
      </c>
      <c r="AC62" s="666" t="str">
        <f>IF(AC61="","",VLOOKUP(AC61,'標準様式１（シフト記号表）'!$C$6:$L$47,10,FALSE))</f>
        <v/>
      </c>
      <c r="AD62" s="662" t="str">
        <f>IF(AD61="","",VLOOKUP(AD61,'標準様式１（シフト記号表）'!$C$6:$L$47,10,FALSE))</f>
        <v/>
      </c>
      <c r="AE62" s="663" t="str">
        <f>IF(AE61="","",VLOOKUP(AE61,'標準様式１（シフト記号表）'!$C$6:$L$47,10,FALSE))</f>
        <v/>
      </c>
      <c r="AF62" s="663" t="str">
        <f>IF(AF61="","",VLOOKUP(AF61,'標準様式１（シフト記号表）'!$C$6:$L$47,10,FALSE))</f>
        <v/>
      </c>
      <c r="AG62" s="663" t="str">
        <f>IF(AG61="","",VLOOKUP(AG61,'標準様式１（シフト記号表）'!$C$6:$L$47,10,FALSE))</f>
        <v/>
      </c>
      <c r="AH62" s="663" t="str">
        <f>IF(AH61="","",VLOOKUP(AH61,'標準様式１（シフト記号表）'!$C$6:$L$47,10,FALSE))</f>
        <v/>
      </c>
      <c r="AI62" s="663" t="str">
        <f>IF(AI61="","",VLOOKUP(AI61,'標準様式１（シフト記号表）'!$C$6:$L$47,10,FALSE))</f>
        <v/>
      </c>
      <c r="AJ62" s="666" t="str">
        <f>IF(AJ61="","",VLOOKUP(AJ61,'標準様式１（シフト記号表）'!$C$6:$L$47,10,FALSE))</f>
        <v/>
      </c>
      <c r="AK62" s="662" t="str">
        <f>IF(AK61="","",VLOOKUP(AK61,'標準様式１（シフト記号表）'!$C$6:$L$47,10,FALSE))</f>
        <v/>
      </c>
      <c r="AL62" s="664" t="str">
        <f>IF(AL61="","",VLOOKUP(AL61,'標準様式１（シフト記号表）'!$C$6:$L$47,10,FALSE))</f>
        <v/>
      </c>
      <c r="AM62" s="665" t="str">
        <f>IF(AM61="","",VLOOKUP(AM61,'標準様式１（シフト記号表）'!$C$6:$L$47,10,FALSE))</f>
        <v/>
      </c>
      <c r="AN62" s="664" t="str">
        <f>IF(AN61="","",VLOOKUP(AN61,'標準様式１（シフト記号表）'!$C$6:$L$47,10,FALSE))</f>
        <v/>
      </c>
      <c r="AO62" s="665" t="str">
        <f>IF(AO61="","",VLOOKUP(AO61,'標準様式１（シフト記号表）'!$C$6:$L$47,10,FALSE))</f>
        <v/>
      </c>
      <c r="AP62" s="664" t="str">
        <f>IF(AP61="","",VLOOKUP(AP61,'標準様式１（シフト記号表）'!$C$6:$L$47,10,FALSE))</f>
        <v/>
      </c>
      <c r="AQ62" s="679" t="str">
        <f>IF(AQ61="","",VLOOKUP(AQ61,'標準様式１（シフト記号表）'!$C$6:$L$47,10,FALSE))</f>
        <v/>
      </c>
      <c r="AR62" s="662" t="str">
        <f>IF(AR61="","",VLOOKUP(AR61,'標準様式１（シフト記号表）'!$C$6:$L$47,10,FALSE))</f>
        <v/>
      </c>
      <c r="AS62" s="664" t="str">
        <f>IF(AS61="","",VLOOKUP(AS61,'標準様式１（シフト記号表）'!$C$6:$L$47,10,FALSE))</f>
        <v/>
      </c>
      <c r="AT62" s="665" t="str">
        <f>IF(AT61="","",VLOOKUP(AT61,'標準様式１（シフト記号表）'!$C$6:$L$47,10,FALSE))</f>
        <v/>
      </c>
      <c r="AU62" s="664" t="str">
        <f>IF(AU61="","",VLOOKUP(AU61,'標準様式１（シフト記号表）'!$C$6:$L$47,10,FALSE))</f>
        <v/>
      </c>
      <c r="AV62" s="665" t="str">
        <f>IF(AV61="","",VLOOKUP(AV61,'標準様式１（シフト記号表）'!$C$6:$L$47,10,FALSE))</f>
        <v/>
      </c>
      <c r="AW62" s="664" t="str">
        <f>IF(AW61="","",VLOOKUP(AW61,'標準様式１（シフト記号表）'!$C$6:$L$47,10,FALSE))</f>
        <v/>
      </c>
      <c r="AX62" s="679" t="str">
        <f>IF(AX61="","",VLOOKUP(AX61,'標準様式１（シフト記号表）'!$C$6:$L$47,10,FALSE))</f>
        <v/>
      </c>
      <c r="AY62" s="662" t="str">
        <f>IF(AY61="","",VLOOKUP(AY61,'標準様式１（シフト記号表）'!$C$6:$L$47,10,FALSE))</f>
        <v/>
      </c>
      <c r="AZ62" s="664" t="str">
        <f>IF(AZ61="","",VLOOKUP(AZ61,'標準様式１（シフト記号表）'!$C$6:$L$47,10,FALSE))</f>
        <v/>
      </c>
      <c r="BA62" s="679" t="str">
        <f>IF(BA61="","",VLOOKUP(BA61,'標準様式１（シフト記号表）'!$C$6:$L$47,10,FALSE))</f>
        <v/>
      </c>
      <c r="BB62" s="1643">
        <f>IF($BE$3="４週",SUM(W62:AX62),IF($BE$3="暦月",SUM(W62:BA62),""))</f>
        <v>0</v>
      </c>
      <c r="BC62" s="1644"/>
      <c r="BD62" s="1645">
        <f>IF($BE$3="４週",BB62/4,IF($BE$3="暦月",(BB62/($BE$6/7)),""))</f>
        <v>0</v>
      </c>
      <c r="BE62" s="1644"/>
      <c r="BF62" s="1640"/>
      <c r="BG62" s="1641"/>
      <c r="BH62" s="1641"/>
      <c r="BI62" s="1641"/>
      <c r="BJ62" s="1642"/>
    </row>
    <row r="63" spans="2:62" ht="20.25" customHeight="1" x14ac:dyDescent="0.2">
      <c r="B63" s="1605">
        <f>B61+1</f>
        <v>25</v>
      </c>
      <c r="C63" s="1607"/>
      <c r="D63" s="1609"/>
      <c r="E63" s="1610"/>
      <c r="F63" s="1611"/>
      <c r="G63" s="1615"/>
      <c r="H63" s="1616"/>
      <c r="I63" s="1619"/>
      <c r="J63" s="1620"/>
      <c r="K63" s="1623"/>
      <c r="L63" s="1624"/>
      <c r="M63" s="1624"/>
      <c r="N63" s="1616"/>
      <c r="O63" s="1586"/>
      <c r="P63" s="1587"/>
      <c r="Q63" s="1587"/>
      <c r="R63" s="1587"/>
      <c r="S63" s="1588"/>
      <c r="T63" s="684" t="s">
        <v>738</v>
      </c>
      <c r="U63" s="685"/>
      <c r="V63" s="686"/>
      <c r="W63" s="671"/>
      <c r="X63" s="672"/>
      <c r="Y63" s="673"/>
      <c r="Z63" s="673"/>
      <c r="AA63" s="674"/>
      <c r="AB63" s="672"/>
      <c r="AC63" s="675"/>
      <c r="AD63" s="671"/>
      <c r="AE63" s="672"/>
      <c r="AF63" s="672"/>
      <c r="AG63" s="672"/>
      <c r="AH63" s="672"/>
      <c r="AI63" s="672"/>
      <c r="AJ63" s="675"/>
      <c r="AK63" s="671"/>
      <c r="AL63" s="673"/>
      <c r="AM63" s="674"/>
      <c r="AN63" s="673"/>
      <c r="AO63" s="674"/>
      <c r="AP63" s="673"/>
      <c r="AQ63" s="676"/>
      <c r="AR63" s="671"/>
      <c r="AS63" s="673"/>
      <c r="AT63" s="674"/>
      <c r="AU63" s="673"/>
      <c r="AV63" s="674"/>
      <c r="AW63" s="673"/>
      <c r="AX63" s="676"/>
      <c r="AY63" s="671"/>
      <c r="AZ63" s="673"/>
      <c r="BA63" s="680"/>
      <c r="BB63" s="1592"/>
      <c r="BC63" s="1593"/>
      <c r="BD63" s="1594"/>
      <c r="BE63" s="1595"/>
      <c r="BF63" s="1596"/>
      <c r="BG63" s="1597"/>
      <c r="BH63" s="1597"/>
      <c r="BI63" s="1597"/>
      <c r="BJ63" s="1598"/>
    </row>
    <row r="64" spans="2:62" ht="20.25" customHeight="1" x14ac:dyDescent="0.2">
      <c r="B64" s="1633"/>
      <c r="C64" s="1607"/>
      <c r="D64" s="1609"/>
      <c r="E64" s="1610"/>
      <c r="F64" s="1611"/>
      <c r="G64" s="1646"/>
      <c r="H64" s="1647"/>
      <c r="I64" s="1648"/>
      <c r="J64" s="1649"/>
      <c r="K64" s="1650"/>
      <c r="L64" s="1651"/>
      <c r="M64" s="1651"/>
      <c r="N64" s="1647"/>
      <c r="O64" s="1586"/>
      <c r="P64" s="1587"/>
      <c r="Q64" s="1587"/>
      <c r="R64" s="1587"/>
      <c r="S64" s="1588"/>
      <c r="T64" s="681" t="s">
        <v>739</v>
      </c>
      <c r="U64" s="682"/>
      <c r="V64" s="683"/>
      <c r="W64" s="662" t="str">
        <f>IF(W63="","",VLOOKUP(W63,'標準様式１（シフト記号表）'!$C$6:$L$47,10,FALSE))</f>
        <v/>
      </c>
      <c r="X64" s="663" t="str">
        <f>IF(X63="","",VLOOKUP(X63,'標準様式１（シフト記号表）'!$C$6:$L$47,10,FALSE))</f>
        <v/>
      </c>
      <c r="Y64" s="664" t="str">
        <f>IF(Y63="","",VLOOKUP(Y63,'標準様式１（シフト記号表）'!$C$6:$L$47,10,FALSE))</f>
        <v/>
      </c>
      <c r="Z64" s="664" t="str">
        <f>IF(Z63="","",VLOOKUP(Z63,'標準様式１（シフト記号表）'!$C$6:$L$47,10,FALSE))</f>
        <v/>
      </c>
      <c r="AA64" s="665" t="str">
        <f>IF(AA63="","",VLOOKUP(AA63,'標準様式１（シフト記号表）'!$C$6:$L$47,10,FALSE))</f>
        <v/>
      </c>
      <c r="AB64" s="663" t="str">
        <f>IF(AB63="","",VLOOKUP(AB63,'標準様式１（シフト記号表）'!$C$6:$L$47,10,FALSE))</f>
        <v/>
      </c>
      <c r="AC64" s="666" t="str">
        <f>IF(AC63="","",VLOOKUP(AC63,'標準様式１（シフト記号表）'!$C$6:$L$47,10,FALSE))</f>
        <v/>
      </c>
      <c r="AD64" s="662" t="str">
        <f>IF(AD63="","",VLOOKUP(AD63,'標準様式１（シフト記号表）'!$C$6:$L$47,10,FALSE))</f>
        <v/>
      </c>
      <c r="AE64" s="663" t="str">
        <f>IF(AE63="","",VLOOKUP(AE63,'標準様式１（シフト記号表）'!$C$6:$L$47,10,FALSE))</f>
        <v/>
      </c>
      <c r="AF64" s="663" t="str">
        <f>IF(AF63="","",VLOOKUP(AF63,'標準様式１（シフト記号表）'!$C$6:$L$47,10,FALSE))</f>
        <v/>
      </c>
      <c r="AG64" s="663" t="str">
        <f>IF(AG63="","",VLOOKUP(AG63,'標準様式１（シフト記号表）'!$C$6:$L$47,10,FALSE))</f>
        <v/>
      </c>
      <c r="AH64" s="663" t="str">
        <f>IF(AH63="","",VLOOKUP(AH63,'標準様式１（シフト記号表）'!$C$6:$L$47,10,FALSE))</f>
        <v/>
      </c>
      <c r="AI64" s="663" t="str">
        <f>IF(AI63="","",VLOOKUP(AI63,'標準様式１（シフト記号表）'!$C$6:$L$47,10,FALSE))</f>
        <v/>
      </c>
      <c r="AJ64" s="666" t="str">
        <f>IF(AJ63="","",VLOOKUP(AJ63,'標準様式１（シフト記号表）'!$C$6:$L$47,10,FALSE))</f>
        <v/>
      </c>
      <c r="AK64" s="662" t="str">
        <f>IF(AK63="","",VLOOKUP(AK63,'標準様式１（シフト記号表）'!$C$6:$L$47,10,FALSE))</f>
        <v/>
      </c>
      <c r="AL64" s="664" t="str">
        <f>IF(AL63="","",VLOOKUP(AL63,'標準様式１（シフト記号表）'!$C$6:$L$47,10,FALSE))</f>
        <v/>
      </c>
      <c r="AM64" s="665" t="str">
        <f>IF(AM63="","",VLOOKUP(AM63,'標準様式１（シフト記号表）'!$C$6:$L$47,10,FALSE))</f>
        <v/>
      </c>
      <c r="AN64" s="664" t="str">
        <f>IF(AN63="","",VLOOKUP(AN63,'標準様式１（シフト記号表）'!$C$6:$L$47,10,FALSE))</f>
        <v/>
      </c>
      <c r="AO64" s="665" t="str">
        <f>IF(AO63="","",VLOOKUP(AO63,'標準様式１（シフト記号表）'!$C$6:$L$47,10,FALSE))</f>
        <v/>
      </c>
      <c r="AP64" s="664" t="str">
        <f>IF(AP63="","",VLOOKUP(AP63,'標準様式１（シフト記号表）'!$C$6:$L$47,10,FALSE))</f>
        <v/>
      </c>
      <c r="AQ64" s="679" t="str">
        <f>IF(AQ63="","",VLOOKUP(AQ63,'標準様式１（シフト記号表）'!$C$6:$L$47,10,FALSE))</f>
        <v/>
      </c>
      <c r="AR64" s="662" t="str">
        <f>IF(AR63="","",VLOOKUP(AR63,'標準様式１（シフト記号表）'!$C$6:$L$47,10,FALSE))</f>
        <v/>
      </c>
      <c r="AS64" s="664" t="str">
        <f>IF(AS63="","",VLOOKUP(AS63,'標準様式１（シフト記号表）'!$C$6:$L$47,10,FALSE))</f>
        <v/>
      </c>
      <c r="AT64" s="665" t="str">
        <f>IF(AT63="","",VLOOKUP(AT63,'標準様式１（シフト記号表）'!$C$6:$L$47,10,FALSE))</f>
        <v/>
      </c>
      <c r="AU64" s="664" t="str">
        <f>IF(AU63="","",VLOOKUP(AU63,'標準様式１（シフト記号表）'!$C$6:$L$47,10,FALSE))</f>
        <v/>
      </c>
      <c r="AV64" s="665" t="str">
        <f>IF(AV63="","",VLOOKUP(AV63,'標準様式１（シフト記号表）'!$C$6:$L$47,10,FALSE))</f>
        <v/>
      </c>
      <c r="AW64" s="664" t="str">
        <f>IF(AW63="","",VLOOKUP(AW63,'標準様式１（シフト記号表）'!$C$6:$L$47,10,FALSE))</f>
        <v/>
      </c>
      <c r="AX64" s="679" t="str">
        <f>IF(AX63="","",VLOOKUP(AX63,'標準様式１（シフト記号表）'!$C$6:$L$47,10,FALSE))</f>
        <v/>
      </c>
      <c r="AY64" s="662" t="str">
        <f>IF(AY63="","",VLOOKUP(AY63,'標準様式１（シフト記号表）'!$C$6:$L$47,10,FALSE))</f>
        <v/>
      </c>
      <c r="AZ64" s="664" t="str">
        <f>IF(AZ63="","",VLOOKUP(AZ63,'標準様式１（シフト記号表）'!$C$6:$L$47,10,FALSE))</f>
        <v/>
      </c>
      <c r="BA64" s="679" t="str">
        <f>IF(BA63="","",VLOOKUP(BA63,'標準様式１（シフト記号表）'!$C$6:$L$47,10,FALSE))</f>
        <v/>
      </c>
      <c r="BB64" s="1643">
        <f>IF($BE$3="４週",SUM(W64:AX64),IF($BE$3="暦月",SUM(W64:BA64),""))</f>
        <v>0</v>
      </c>
      <c r="BC64" s="1644"/>
      <c r="BD64" s="1645">
        <f>IF($BE$3="４週",BB64/4,IF($BE$3="暦月",(BB64/($BE$6/7)),""))</f>
        <v>0</v>
      </c>
      <c r="BE64" s="1644"/>
      <c r="BF64" s="1640"/>
      <c r="BG64" s="1641"/>
      <c r="BH64" s="1641"/>
      <c r="BI64" s="1641"/>
      <c r="BJ64" s="1642"/>
    </row>
    <row r="65" spans="2:62" ht="20.25" customHeight="1" x14ac:dyDescent="0.2">
      <c r="B65" s="1605">
        <f>B63+1</f>
        <v>26</v>
      </c>
      <c r="C65" s="1607"/>
      <c r="D65" s="1609"/>
      <c r="E65" s="1610"/>
      <c r="F65" s="1611"/>
      <c r="G65" s="1615"/>
      <c r="H65" s="1616"/>
      <c r="I65" s="1619"/>
      <c r="J65" s="1620"/>
      <c r="K65" s="1623"/>
      <c r="L65" s="1624"/>
      <c r="M65" s="1624"/>
      <c r="N65" s="1616"/>
      <c r="O65" s="1586"/>
      <c r="P65" s="1587"/>
      <c r="Q65" s="1587"/>
      <c r="R65" s="1587"/>
      <c r="S65" s="1588"/>
      <c r="T65" s="684" t="s">
        <v>738</v>
      </c>
      <c r="U65" s="685"/>
      <c r="V65" s="686"/>
      <c r="W65" s="671"/>
      <c r="X65" s="672"/>
      <c r="Y65" s="673"/>
      <c r="Z65" s="673"/>
      <c r="AA65" s="674"/>
      <c r="AB65" s="672"/>
      <c r="AC65" s="675"/>
      <c r="AD65" s="671"/>
      <c r="AE65" s="672"/>
      <c r="AF65" s="672"/>
      <c r="AG65" s="672"/>
      <c r="AH65" s="672"/>
      <c r="AI65" s="672"/>
      <c r="AJ65" s="675"/>
      <c r="AK65" s="671"/>
      <c r="AL65" s="673"/>
      <c r="AM65" s="674"/>
      <c r="AN65" s="673"/>
      <c r="AO65" s="674"/>
      <c r="AP65" s="673"/>
      <c r="AQ65" s="676"/>
      <c r="AR65" s="671"/>
      <c r="AS65" s="673"/>
      <c r="AT65" s="674"/>
      <c r="AU65" s="673"/>
      <c r="AV65" s="674"/>
      <c r="AW65" s="673"/>
      <c r="AX65" s="676"/>
      <c r="AY65" s="671"/>
      <c r="AZ65" s="673"/>
      <c r="BA65" s="680"/>
      <c r="BB65" s="1592"/>
      <c r="BC65" s="1593"/>
      <c r="BD65" s="1594"/>
      <c r="BE65" s="1595"/>
      <c r="BF65" s="1596"/>
      <c r="BG65" s="1597"/>
      <c r="BH65" s="1597"/>
      <c r="BI65" s="1597"/>
      <c r="BJ65" s="1598"/>
    </row>
    <row r="66" spans="2:62" ht="20.25" customHeight="1" x14ac:dyDescent="0.2">
      <c r="B66" s="1633"/>
      <c r="C66" s="1607"/>
      <c r="D66" s="1609"/>
      <c r="E66" s="1610"/>
      <c r="F66" s="1611"/>
      <c r="G66" s="1646"/>
      <c r="H66" s="1647"/>
      <c r="I66" s="1648"/>
      <c r="J66" s="1649"/>
      <c r="K66" s="1650"/>
      <c r="L66" s="1651"/>
      <c r="M66" s="1651"/>
      <c r="N66" s="1647"/>
      <c r="O66" s="1586"/>
      <c r="P66" s="1587"/>
      <c r="Q66" s="1587"/>
      <c r="R66" s="1587"/>
      <c r="S66" s="1588"/>
      <c r="T66" s="681" t="s">
        <v>739</v>
      </c>
      <c r="U66" s="682"/>
      <c r="V66" s="683"/>
      <c r="W66" s="662" t="str">
        <f>IF(W65="","",VLOOKUP(W65,'標準様式１（シフト記号表）'!$C$6:$L$47,10,FALSE))</f>
        <v/>
      </c>
      <c r="X66" s="663" t="str">
        <f>IF(X65="","",VLOOKUP(X65,'標準様式１（シフト記号表）'!$C$6:$L$47,10,FALSE))</f>
        <v/>
      </c>
      <c r="Y66" s="664" t="str">
        <f>IF(Y65="","",VLOOKUP(Y65,'標準様式１（シフト記号表）'!$C$6:$L$47,10,FALSE))</f>
        <v/>
      </c>
      <c r="Z66" s="664" t="str">
        <f>IF(Z65="","",VLOOKUP(Z65,'標準様式１（シフト記号表）'!$C$6:$L$47,10,FALSE))</f>
        <v/>
      </c>
      <c r="AA66" s="665" t="str">
        <f>IF(AA65="","",VLOOKUP(AA65,'標準様式１（シフト記号表）'!$C$6:$L$47,10,FALSE))</f>
        <v/>
      </c>
      <c r="AB66" s="663" t="str">
        <f>IF(AB65="","",VLOOKUP(AB65,'標準様式１（シフト記号表）'!$C$6:$L$47,10,FALSE))</f>
        <v/>
      </c>
      <c r="AC66" s="666" t="str">
        <f>IF(AC65="","",VLOOKUP(AC65,'標準様式１（シフト記号表）'!$C$6:$L$47,10,FALSE))</f>
        <v/>
      </c>
      <c r="AD66" s="662" t="str">
        <f>IF(AD65="","",VLOOKUP(AD65,'標準様式１（シフト記号表）'!$C$6:$L$47,10,FALSE))</f>
        <v/>
      </c>
      <c r="AE66" s="663" t="str">
        <f>IF(AE65="","",VLOOKUP(AE65,'標準様式１（シフト記号表）'!$C$6:$L$47,10,FALSE))</f>
        <v/>
      </c>
      <c r="AF66" s="663" t="str">
        <f>IF(AF65="","",VLOOKUP(AF65,'標準様式１（シフト記号表）'!$C$6:$L$47,10,FALSE))</f>
        <v/>
      </c>
      <c r="AG66" s="663" t="str">
        <f>IF(AG65="","",VLOOKUP(AG65,'標準様式１（シフト記号表）'!$C$6:$L$47,10,FALSE))</f>
        <v/>
      </c>
      <c r="AH66" s="663" t="str">
        <f>IF(AH65="","",VLOOKUP(AH65,'標準様式１（シフト記号表）'!$C$6:$L$47,10,FALSE))</f>
        <v/>
      </c>
      <c r="AI66" s="663" t="str">
        <f>IF(AI65="","",VLOOKUP(AI65,'標準様式１（シフト記号表）'!$C$6:$L$47,10,FALSE))</f>
        <v/>
      </c>
      <c r="AJ66" s="666" t="str">
        <f>IF(AJ65="","",VLOOKUP(AJ65,'標準様式１（シフト記号表）'!$C$6:$L$47,10,FALSE))</f>
        <v/>
      </c>
      <c r="AK66" s="662" t="str">
        <f>IF(AK65="","",VLOOKUP(AK65,'標準様式１（シフト記号表）'!$C$6:$L$47,10,FALSE))</f>
        <v/>
      </c>
      <c r="AL66" s="664" t="str">
        <f>IF(AL65="","",VLOOKUP(AL65,'標準様式１（シフト記号表）'!$C$6:$L$47,10,FALSE))</f>
        <v/>
      </c>
      <c r="AM66" s="665" t="str">
        <f>IF(AM65="","",VLOOKUP(AM65,'標準様式１（シフト記号表）'!$C$6:$L$47,10,FALSE))</f>
        <v/>
      </c>
      <c r="AN66" s="664" t="str">
        <f>IF(AN65="","",VLOOKUP(AN65,'標準様式１（シフト記号表）'!$C$6:$L$47,10,FALSE))</f>
        <v/>
      </c>
      <c r="AO66" s="665" t="str">
        <f>IF(AO65="","",VLOOKUP(AO65,'標準様式１（シフト記号表）'!$C$6:$L$47,10,FALSE))</f>
        <v/>
      </c>
      <c r="AP66" s="664" t="str">
        <f>IF(AP65="","",VLOOKUP(AP65,'標準様式１（シフト記号表）'!$C$6:$L$47,10,FALSE))</f>
        <v/>
      </c>
      <c r="AQ66" s="679" t="str">
        <f>IF(AQ65="","",VLOOKUP(AQ65,'標準様式１（シフト記号表）'!$C$6:$L$47,10,FALSE))</f>
        <v/>
      </c>
      <c r="AR66" s="662" t="str">
        <f>IF(AR65="","",VLOOKUP(AR65,'標準様式１（シフト記号表）'!$C$6:$L$47,10,FALSE))</f>
        <v/>
      </c>
      <c r="AS66" s="664" t="str">
        <f>IF(AS65="","",VLOOKUP(AS65,'標準様式１（シフト記号表）'!$C$6:$L$47,10,FALSE))</f>
        <v/>
      </c>
      <c r="AT66" s="665" t="str">
        <f>IF(AT65="","",VLOOKUP(AT65,'標準様式１（シフト記号表）'!$C$6:$L$47,10,FALSE))</f>
        <v/>
      </c>
      <c r="AU66" s="664" t="str">
        <f>IF(AU65="","",VLOOKUP(AU65,'標準様式１（シフト記号表）'!$C$6:$L$47,10,FALSE))</f>
        <v/>
      </c>
      <c r="AV66" s="665" t="str">
        <f>IF(AV65="","",VLOOKUP(AV65,'標準様式１（シフト記号表）'!$C$6:$L$47,10,FALSE))</f>
        <v/>
      </c>
      <c r="AW66" s="664" t="str">
        <f>IF(AW65="","",VLOOKUP(AW65,'標準様式１（シフト記号表）'!$C$6:$L$47,10,FALSE))</f>
        <v/>
      </c>
      <c r="AX66" s="679" t="str">
        <f>IF(AX65="","",VLOOKUP(AX65,'標準様式１（シフト記号表）'!$C$6:$L$47,10,FALSE))</f>
        <v/>
      </c>
      <c r="AY66" s="662" t="str">
        <f>IF(AY65="","",VLOOKUP(AY65,'標準様式１（シフト記号表）'!$C$6:$L$47,10,FALSE))</f>
        <v/>
      </c>
      <c r="AZ66" s="664" t="str">
        <f>IF(AZ65="","",VLOOKUP(AZ65,'標準様式１（シフト記号表）'!$C$6:$L$47,10,FALSE))</f>
        <v/>
      </c>
      <c r="BA66" s="679" t="str">
        <f>IF(BA65="","",VLOOKUP(BA65,'標準様式１（シフト記号表）'!$C$6:$L$47,10,FALSE))</f>
        <v/>
      </c>
      <c r="BB66" s="1643">
        <f>IF($BE$3="４週",SUM(W66:AX66),IF($BE$3="暦月",SUM(W66:BA66),""))</f>
        <v>0</v>
      </c>
      <c r="BC66" s="1644"/>
      <c r="BD66" s="1645">
        <f>IF($BE$3="４週",BB66/4,IF($BE$3="暦月",(BB66/($BE$6/7)),""))</f>
        <v>0</v>
      </c>
      <c r="BE66" s="1644"/>
      <c r="BF66" s="1640"/>
      <c r="BG66" s="1641"/>
      <c r="BH66" s="1641"/>
      <c r="BI66" s="1641"/>
      <c r="BJ66" s="1642"/>
    </row>
    <row r="67" spans="2:62" ht="20.25" customHeight="1" x14ac:dyDescent="0.2">
      <c r="B67" s="1605">
        <f>B65+1</f>
        <v>27</v>
      </c>
      <c r="C67" s="1607"/>
      <c r="D67" s="1609"/>
      <c r="E67" s="1610"/>
      <c r="F67" s="1611"/>
      <c r="G67" s="1615"/>
      <c r="H67" s="1616"/>
      <c r="I67" s="1619"/>
      <c r="J67" s="1620"/>
      <c r="K67" s="1623"/>
      <c r="L67" s="1624"/>
      <c r="M67" s="1624"/>
      <c r="N67" s="1616"/>
      <c r="O67" s="1586"/>
      <c r="P67" s="1587"/>
      <c r="Q67" s="1587"/>
      <c r="R67" s="1587"/>
      <c r="S67" s="1588"/>
      <c r="T67" s="684" t="s">
        <v>738</v>
      </c>
      <c r="U67" s="685"/>
      <c r="V67" s="686"/>
      <c r="W67" s="671"/>
      <c r="X67" s="672"/>
      <c r="Y67" s="673"/>
      <c r="Z67" s="673"/>
      <c r="AA67" s="674"/>
      <c r="AB67" s="672"/>
      <c r="AC67" s="675"/>
      <c r="AD67" s="671"/>
      <c r="AE67" s="672"/>
      <c r="AF67" s="672"/>
      <c r="AG67" s="672"/>
      <c r="AH67" s="672"/>
      <c r="AI67" s="672"/>
      <c r="AJ67" s="675"/>
      <c r="AK67" s="671"/>
      <c r="AL67" s="673"/>
      <c r="AM67" s="674"/>
      <c r="AN67" s="673"/>
      <c r="AO67" s="674"/>
      <c r="AP67" s="673"/>
      <c r="AQ67" s="676"/>
      <c r="AR67" s="671"/>
      <c r="AS67" s="673"/>
      <c r="AT67" s="674"/>
      <c r="AU67" s="673"/>
      <c r="AV67" s="674"/>
      <c r="AW67" s="673"/>
      <c r="AX67" s="676"/>
      <c r="AY67" s="671"/>
      <c r="AZ67" s="673"/>
      <c r="BA67" s="680"/>
      <c r="BB67" s="1592"/>
      <c r="BC67" s="1593"/>
      <c r="BD67" s="1594"/>
      <c r="BE67" s="1595"/>
      <c r="BF67" s="1596"/>
      <c r="BG67" s="1597"/>
      <c r="BH67" s="1597"/>
      <c r="BI67" s="1597"/>
      <c r="BJ67" s="1598"/>
    </row>
    <row r="68" spans="2:62" ht="20.25" customHeight="1" x14ac:dyDescent="0.2">
      <c r="B68" s="1633"/>
      <c r="C68" s="1607"/>
      <c r="D68" s="1609"/>
      <c r="E68" s="1610"/>
      <c r="F68" s="1611"/>
      <c r="G68" s="1646"/>
      <c r="H68" s="1647"/>
      <c r="I68" s="1648"/>
      <c r="J68" s="1649"/>
      <c r="K68" s="1650"/>
      <c r="L68" s="1651"/>
      <c r="M68" s="1651"/>
      <c r="N68" s="1647"/>
      <c r="O68" s="1586"/>
      <c r="P68" s="1587"/>
      <c r="Q68" s="1587"/>
      <c r="R68" s="1587"/>
      <c r="S68" s="1588"/>
      <c r="T68" s="681" t="s">
        <v>739</v>
      </c>
      <c r="U68" s="682"/>
      <c r="V68" s="683"/>
      <c r="W68" s="662" t="str">
        <f>IF(W67="","",VLOOKUP(W67,'標準様式１（シフト記号表）'!$C$6:$L$47,10,FALSE))</f>
        <v/>
      </c>
      <c r="X68" s="663" t="str">
        <f>IF(X67="","",VLOOKUP(X67,'標準様式１（シフト記号表）'!$C$6:$L$47,10,FALSE))</f>
        <v/>
      </c>
      <c r="Y68" s="664" t="str">
        <f>IF(Y67="","",VLOOKUP(Y67,'標準様式１（シフト記号表）'!$C$6:$L$47,10,FALSE))</f>
        <v/>
      </c>
      <c r="Z68" s="664" t="str">
        <f>IF(Z67="","",VLOOKUP(Z67,'標準様式１（シフト記号表）'!$C$6:$L$47,10,FALSE))</f>
        <v/>
      </c>
      <c r="AA68" s="665" t="str">
        <f>IF(AA67="","",VLOOKUP(AA67,'標準様式１（シフト記号表）'!$C$6:$L$47,10,FALSE))</f>
        <v/>
      </c>
      <c r="AB68" s="663" t="str">
        <f>IF(AB67="","",VLOOKUP(AB67,'標準様式１（シフト記号表）'!$C$6:$L$47,10,FALSE))</f>
        <v/>
      </c>
      <c r="AC68" s="666" t="str">
        <f>IF(AC67="","",VLOOKUP(AC67,'標準様式１（シフト記号表）'!$C$6:$L$47,10,FALSE))</f>
        <v/>
      </c>
      <c r="AD68" s="662" t="str">
        <f>IF(AD67="","",VLOOKUP(AD67,'標準様式１（シフト記号表）'!$C$6:$L$47,10,FALSE))</f>
        <v/>
      </c>
      <c r="AE68" s="663" t="str">
        <f>IF(AE67="","",VLOOKUP(AE67,'標準様式１（シフト記号表）'!$C$6:$L$47,10,FALSE))</f>
        <v/>
      </c>
      <c r="AF68" s="663" t="str">
        <f>IF(AF67="","",VLOOKUP(AF67,'標準様式１（シフト記号表）'!$C$6:$L$47,10,FALSE))</f>
        <v/>
      </c>
      <c r="AG68" s="663" t="str">
        <f>IF(AG67="","",VLOOKUP(AG67,'標準様式１（シフト記号表）'!$C$6:$L$47,10,FALSE))</f>
        <v/>
      </c>
      <c r="AH68" s="663" t="str">
        <f>IF(AH67="","",VLOOKUP(AH67,'標準様式１（シフト記号表）'!$C$6:$L$47,10,FALSE))</f>
        <v/>
      </c>
      <c r="AI68" s="663" t="str">
        <f>IF(AI67="","",VLOOKUP(AI67,'標準様式１（シフト記号表）'!$C$6:$L$47,10,FALSE))</f>
        <v/>
      </c>
      <c r="AJ68" s="666" t="str">
        <f>IF(AJ67="","",VLOOKUP(AJ67,'標準様式１（シフト記号表）'!$C$6:$L$47,10,FALSE))</f>
        <v/>
      </c>
      <c r="AK68" s="662" t="str">
        <f>IF(AK67="","",VLOOKUP(AK67,'標準様式１（シフト記号表）'!$C$6:$L$47,10,FALSE))</f>
        <v/>
      </c>
      <c r="AL68" s="664" t="str">
        <f>IF(AL67="","",VLOOKUP(AL67,'標準様式１（シフト記号表）'!$C$6:$L$47,10,FALSE))</f>
        <v/>
      </c>
      <c r="AM68" s="665" t="str">
        <f>IF(AM67="","",VLOOKUP(AM67,'標準様式１（シフト記号表）'!$C$6:$L$47,10,FALSE))</f>
        <v/>
      </c>
      <c r="AN68" s="664" t="str">
        <f>IF(AN67="","",VLOOKUP(AN67,'標準様式１（シフト記号表）'!$C$6:$L$47,10,FALSE))</f>
        <v/>
      </c>
      <c r="AO68" s="665" t="str">
        <f>IF(AO67="","",VLOOKUP(AO67,'標準様式１（シフト記号表）'!$C$6:$L$47,10,FALSE))</f>
        <v/>
      </c>
      <c r="AP68" s="664" t="str">
        <f>IF(AP67="","",VLOOKUP(AP67,'標準様式１（シフト記号表）'!$C$6:$L$47,10,FALSE))</f>
        <v/>
      </c>
      <c r="AQ68" s="679" t="str">
        <f>IF(AQ67="","",VLOOKUP(AQ67,'標準様式１（シフト記号表）'!$C$6:$L$47,10,FALSE))</f>
        <v/>
      </c>
      <c r="AR68" s="662" t="str">
        <f>IF(AR67="","",VLOOKUP(AR67,'標準様式１（シフト記号表）'!$C$6:$L$47,10,FALSE))</f>
        <v/>
      </c>
      <c r="AS68" s="664" t="str">
        <f>IF(AS67="","",VLOOKUP(AS67,'標準様式１（シフト記号表）'!$C$6:$L$47,10,FALSE))</f>
        <v/>
      </c>
      <c r="AT68" s="665" t="str">
        <f>IF(AT67="","",VLOOKUP(AT67,'標準様式１（シフト記号表）'!$C$6:$L$47,10,FALSE))</f>
        <v/>
      </c>
      <c r="AU68" s="664" t="str">
        <f>IF(AU67="","",VLOOKUP(AU67,'標準様式１（シフト記号表）'!$C$6:$L$47,10,FALSE))</f>
        <v/>
      </c>
      <c r="AV68" s="665" t="str">
        <f>IF(AV67="","",VLOOKUP(AV67,'標準様式１（シフト記号表）'!$C$6:$L$47,10,FALSE))</f>
        <v/>
      </c>
      <c r="AW68" s="664" t="str">
        <f>IF(AW67="","",VLOOKUP(AW67,'標準様式１（シフト記号表）'!$C$6:$L$47,10,FALSE))</f>
        <v/>
      </c>
      <c r="AX68" s="679" t="str">
        <f>IF(AX67="","",VLOOKUP(AX67,'標準様式１（シフト記号表）'!$C$6:$L$47,10,FALSE))</f>
        <v/>
      </c>
      <c r="AY68" s="662" t="str">
        <f>IF(AY67="","",VLOOKUP(AY67,'標準様式１（シフト記号表）'!$C$6:$L$47,10,FALSE))</f>
        <v/>
      </c>
      <c r="AZ68" s="664" t="str">
        <f>IF(AZ67="","",VLOOKUP(AZ67,'標準様式１（シフト記号表）'!$C$6:$L$47,10,FALSE))</f>
        <v/>
      </c>
      <c r="BA68" s="679" t="str">
        <f>IF(BA67="","",VLOOKUP(BA67,'標準様式１（シフト記号表）'!$C$6:$L$47,10,FALSE))</f>
        <v/>
      </c>
      <c r="BB68" s="1643">
        <f>IF($BE$3="４週",SUM(W68:AX68),IF($BE$3="暦月",SUM(W68:BA68),""))</f>
        <v>0</v>
      </c>
      <c r="BC68" s="1644"/>
      <c r="BD68" s="1645">
        <f>IF($BE$3="４週",BB68/4,IF($BE$3="暦月",(BB68/($BE$6/7)),""))</f>
        <v>0</v>
      </c>
      <c r="BE68" s="1644"/>
      <c r="BF68" s="1640"/>
      <c r="BG68" s="1641"/>
      <c r="BH68" s="1641"/>
      <c r="BI68" s="1641"/>
      <c r="BJ68" s="1642"/>
    </row>
    <row r="69" spans="2:62" ht="20.25" customHeight="1" x14ac:dyDescent="0.2">
      <c r="B69" s="1605">
        <f>B67+1</f>
        <v>28</v>
      </c>
      <c r="C69" s="1607"/>
      <c r="D69" s="1609"/>
      <c r="E69" s="1610"/>
      <c r="F69" s="1611"/>
      <c r="G69" s="1615"/>
      <c r="H69" s="1616"/>
      <c r="I69" s="1619"/>
      <c r="J69" s="1620"/>
      <c r="K69" s="1623"/>
      <c r="L69" s="1624"/>
      <c r="M69" s="1624"/>
      <c r="N69" s="1616"/>
      <c r="O69" s="1586"/>
      <c r="P69" s="1587"/>
      <c r="Q69" s="1587"/>
      <c r="R69" s="1587"/>
      <c r="S69" s="1588"/>
      <c r="T69" s="684" t="s">
        <v>738</v>
      </c>
      <c r="U69" s="685"/>
      <c r="V69" s="686"/>
      <c r="W69" s="671"/>
      <c r="X69" s="672"/>
      <c r="Y69" s="673"/>
      <c r="Z69" s="673"/>
      <c r="AA69" s="674"/>
      <c r="AB69" s="672"/>
      <c r="AC69" s="675"/>
      <c r="AD69" s="671"/>
      <c r="AE69" s="672"/>
      <c r="AF69" s="672"/>
      <c r="AG69" s="672"/>
      <c r="AH69" s="672"/>
      <c r="AI69" s="672"/>
      <c r="AJ69" s="675"/>
      <c r="AK69" s="671"/>
      <c r="AL69" s="673"/>
      <c r="AM69" s="674"/>
      <c r="AN69" s="673"/>
      <c r="AO69" s="674"/>
      <c r="AP69" s="673"/>
      <c r="AQ69" s="676"/>
      <c r="AR69" s="671"/>
      <c r="AS69" s="673"/>
      <c r="AT69" s="674"/>
      <c r="AU69" s="673"/>
      <c r="AV69" s="674"/>
      <c r="AW69" s="673"/>
      <c r="AX69" s="676"/>
      <c r="AY69" s="671"/>
      <c r="AZ69" s="673"/>
      <c r="BA69" s="680"/>
      <c r="BB69" s="1592"/>
      <c r="BC69" s="1593"/>
      <c r="BD69" s="1594"/>
      <c r="BE69" s="1595"/>
      <c r="BF69" s="1596"/>
      <c r="BG69" s="1597"/>
      <c r="BH69" s="1597"/>
      <c r="BI69" s="1597"/>
      <c r="BJ69" s="1598"/>
    </row>
    <row r="70" spans="2:62" ht="20.25" customHeight="1" x14ac:dyDescent="0.2">
      <c r="B70" s="1633"/>
      <c r="C70" s="1607"/>
      <c r="D70" s="1609"/>
      <c r="E70" s="1610"/>
      <c r="F70" s="1611"/>
      <c r="G70" s="1646"/>
      <c r="H70" s="1647"/>
      <c r="I70" s="1648"/>
      <c r="J70" s="1649"/>
      <c r="K70" s="1650"/>
      <c r="L70" s="1651"/>
      <c r="M70" s="1651"/>
      <c r="N70" s="1647"/>
      <c r="O70" s="1586"/>
      <c r="P70" s="1587"/>
      <c r="Q70" s="1587"/>
      <c r="R70" s="1587"/>
      <c r="S70" s="1588"/>
      <c r="T70" s="681" t="s">
        <v>739</v>
      </c>
      <c r="U70" s="682"/>
      <c r="V70" s="683"/>
      <c r="W70" s="662" t="str">
        <f>IF(W69="","",VLOOKUP(W69,'標準様式１（シフト記号表）'!$C$6:$L$47,10,FALSE))</f>
        <v/>
      </c>
      <c r="X70" s="663" t="str">
        <f>IF(X69="","",VLOOKUP(X69,'標準様式１（シフト記号表）'!$C$6:$L$47,10,FALSE))</f>
        <v/>
      </c>
      <c r="Y70" s="664" t="str">
        <f>IF(Y69="","",VLOOKUP(Y69,'標準様式１（シフト記号表）'!$C$6:$L$47,10,FALSE))</f>
        <v/>
      </c>
      <c r="Z70" s="664" t="str">
        <f>IF(Z69="","",VLOOKUP(Z69,'標準様式１（シフト記号表）'!$C$6:$L$47,10,FALSE))</f>
        <v/>
      </c>
      <c r="AA70" s="665" t="str">
        <f>IF(AA69="","",VLOOKUP(AA69,'標準様式１（シフト記号表）'!$C$6:$L$47,10,FALSE))</f>
        <v/>
      </c>
      <c r="AB70" s="663" t="str">
        <f>IF(AB69="","",VLOOKUP(AB69,'標準様式１（シフト記号表）'!$C$6:$L$47,10,FALSE))</f>
        <v/>
      </c>
      <c r="AC70" s="666" t="str">
        <f>IF(AC69="","",VLOOKUP(AC69,'標準様式１（シフト記号表）'!$C$6:$L$47,10,FALSE))</f>
        <v/>
      </c>
      <c r="AD70" s="662" t="str">
        <f>IF(AD69="","",VLOOKUP(AD69,'標準様式１（シフト記号表）'!$C$6:$L$47,10,FALSE))</f>
        <v/>
      </c>
      <c r="AE70" s="663" t="str">
        <f>IF(AE69="","",VLOOKUP(AE69,'標準様式１（シフト記号表）'!$C$6:$L$47,10,FALSE))</f>
        <v/>
      </c>
      <c r="AF70" s="663" t="str">
        <f>IF(AF69="","",VLOOKUP(AF69,'標準様式１（シフト記号表）'!$C$6:$L$47,10,FALSE))</f>
        <v/>
      </c>
      <c r="AG70" s="663" t="str">
        <f>IF(AG69="","",VLOOKUP(AG69,'標準様式１（シフト記号表）'!$C$6:$L$47,10,FALSE))</f>
        <v/>
      </c>
      <c r="AH70" s="663" t="str">
        <f>IF(AH69="","",VLOOKUP(AH69,'標準様式１（シフト記号表）'!$C$6:$L$47,10,FALSE))</f>
        <v/>
      </c>
      <c r="AI70" s="663" t="str">
        <f>IF(AI69="","",VLOOKUP(AI69,'標準様式１（シフト記号表）'!$C$6:$L$47,10,FALSE))</f>
        <v/>
      </c>
      <c r="AJ70" s="666" t="str">
        <f>IF(AJ69="","",VLOOKUP(AJ69,'標準様式１（シフト記号表）'!$C$6:$L$47,10,FALSE))</f>
        <v/>
      </c>
      <c r="AK70" s="662" t="str">
        <f>IF(AK69="","",VLOOKUP(AK69,'標準様式１（シフト記号表）'!$C$6:$L$47,10,FALSE))</f>
        <v/>
      </c>
      <c r="AL70" s="664" t="str">
        <f>IF(AL69="","",VLOOKUP(AL69,'標準様式１（シフト記号表）'!$C$6:$L$47,10,FALSE))</f>
        <v/>
      </c>
      <c r="AM70" s="665" t="str">
        <f>IF(AM69="","",VLOOKUP(AM69,'標準様式１（シフト記号表）'!$C$6:$L$47,10,FALSE))</f>
        <v/>
      </c>
      <c r="AN70" s="664" t="str">
        <f>IF(AN69="","",VLOOKUP(AN69,'標準様式１（シフト記号表）'!$C$6:$L$47,10,FALSE))</f>
        <v/>
      </c>
      <c r="AO70" s="665" t="str">
        <f>IF(AO69="","",VLOOKUP(AO69,'標準様式１（シフト記号表）'!$C$6:$L$47,10,FALSE))</f>
        <v/>
      </c>
      <c r="AP70" s="664" t="str">
        <f>IF(AP69="","",VLOOKUP(AP69,'標準様式１（シフト記号表）'!$C$6:$L$47,10,FALSE))</f>
        <v/>
      </c>
      <c r="AQ70" s="679" t="str">
        <f>IF(AQ69="","",VLOOKUP(AQ69,'標準様式１（シフト記号表）'!$C$6:$L$47,10,FALSE))</f>
        <v/>
      </c>
      <c r="AR70" s="662" t="str">
        <f>IF(AR69="","",VLOOKUP(AR69,'標準様式１（シフト記号表）'!$C$6:$L$47,10,FALSE))</f>
        <v/>
      </c>
      <c r="AS70" s="664" t="str">
        <f>IF(AS69="","",VLOOKUP(AS69,'標準様式１（シフト記号表）'!$C$6:$L$47,10,FALSE))</f>
        <v/>
      </c>
      <c r="AT70" s="665" t="str">
        <f>IF(AT69="","",VLOOKUP(AT69,'標準様式１（シフト記号表）'!$C$6:$L$47,10,FALSE))</f>
        <v/>
      </c>
      <c r="AU70" s="664" t="str">
        <f>IF(AU69="","",VLOOKUP(AU69,'標準様式１（シフト記号表）'!$C$6:$L$47,10,FALSE))</f>
        <v/>
      </c>
      <c r="AV70" s="665" t="str">
        <f>IF(AV69="","",VLOOKUP(AV69,'標準様式１（シフト記号表）'!$C$6:$L$47,10,FALSE))</f>
        <v/>
      </c>
      <c r="AW70" s="664" t="str">
        <f>IF(AW69="","",VLOOKUP(AW69,'標準様式１（シフト記号表）'!$C$6:$L$47,10,FALSE))</f>
        <v/>
      </c>
      <c r="AX70" s="679" t="str">
        <f>IF(AX69="","",VLOOKUP(AX69,'標準様式１（シフト記号表）'!$C$6:$L$47,10,FALSE))</f>
        <v/>
      </c>
      <c r="AY70" s="662" t="str">
        <f>IF(AY69="","",VLOOKUP(AY69,'標準様式１（シフト記号表）'!$C$6:$L$47,10,FALSE))</f>
        <v/>
      </c>
      <c r="AZ70" s="664" t="str">
        <f>IF(AZ69="","",VLOOKUP(AZ69,'標準様式１（シフト記号表）'!$C$6:$L$47,10,FALSE))</f>
        <v/>
      </c>
      <c r="BA70" s="679" t="str">
        <f>IF(BA69="","",VLOOKUP(BA69,'標準様式１（シフト記号表）'!$C$6:$L$47,10,FALSE))</f>
        <v/>
      </c>
      <c r="BB70" s="1643">
        <f>IF($BE$3="４週",SUM(W70:AX70),IF($BE$3="暦月",SUM(W70:BA70),""))</f>
        <v>0</v>
      </c>
      <c r="BC70" s="1644"/>
      <c r="BD70" s="1645">
        <f>IF($BE$3="４週",BB70/4,IF($BE$3="暦月",(BB70/($BE$6/7)),""))</f>
        <v>0</v>
      </c>
      <c r="BE70" s="1644"/>
      <c r="BF70" s="1640"/>
      <c r="BG70" s="1641"/>
      <c r="BH70" s="1641"/>
      <c r="BI70" s="1641"/>
      <c r="BJ70" s="1642"/>
    </row>
    <row r="71" spans="2:62" ht="20.25" customHeight="1" x14ac:dyDescent="0.2">
      <c r="B71" s="1605">
        <f>B69+1</f>
        <v>29</v>
      </c>
      <c r="C71" s="1607"/>
      <c r="D71" s="1609"/>
      <c r="E71" s="1610"/>
      <c r="F71" s="1611"/>
      <c r="G71" s="1615"/>
      <c r="H71" s="1616"/>
      <c r="I71" s="1619"/>
      <c r="J71" s="1620"/>
      <c r="K71" s="1623"/>
      <c r="L71" s="1624"/>
      <c r="M71" s="1624"/>
      <c r="N71" s="1616"/>
      <c r="O71" s="1586"/>
      <c r="P71" s="1587"/>
      <c r="Q71" s="1587"/>
      <c r="R71" s="1587"/>
      <c r="S71" s="1588"/>
      <c r="T71" s="684" t="s">
        <v>738</v>
      </c>
      <c r="U71" s="685"/>
      <c r="V71" s="686"/>
      <c r="W71" s="671"/>
      <c r="X71" s="672"/>
      <c r="Y71" s="673"/>
      <c r="Z71" s="673"/>
      <c r="AA71" s="674"/>
      <c r="AB71" s="672"/>
      <c r="AC71" s="675"/>
      <c r="AD71" s="671"/>
      <c r="AE71" s="672"/>
      <c r="AF71" s="672"/>
      <c r="AG71" s="672"/>
      <c r="AH71" s="672"/>
      <c r="AI71" s="672"/>
      <c r="AJ71" s="675"/>
      <c r="AK71" s="671"/>
      <c r="AL71" s="673"/>
      <c r="AM71" s="674"/>
      <c r="AN71" s="673"/>
      <c r="AO71" s="674"/>
      <c r="AP71" s="673"/>
      <c r="AQ71" s="676"/>
      <c r="AR71" s="671"/>
      <c r="AS71" s="673"/>
      <c r="AT71" s="674"/>
      <c r="AU71" s="673"/>
      <c r="AV71" s="674"/>
      <c r="AW71" s="673"/>
      <c r="AX71" s="676"/>
      <c r="AY71" s="671"/>
      <c r="AZ71" s="673"/>
      <c r="BA71" s="680"/>
      <c r="BB71" s="1592"/>
      <c r="BC71" s="1593"/>
      <c r="BD71" s="1594"/>
      <c r="BE71" s="1595"/>
      <c r="BF71" s="1596"/>
      <c r="BG71" s="1597"/>
      <c r="BH71" s="1597"/>
      <c r="BI71" s="1597"/>
      <c r="BJ71" s="1598"/>
    </row>
    <row r="72" spans="2:62" ht="20.25" customHeight="1" x14ac:dyDescent="0.2">
      <c r="B72" s="1633"/>
      <c r="C72" s="1607"/>
      <c r="D72" s="1609"/>
      <c r="E72" s="1610"/>
      <c r="F72" s="1611"/>
      <c r="G72" s="1634"/>
      <c r="H72" s="1635"/>
      <c r="I72" s="1636"/>
      <c r="J72" s="1637"/>
      <c r="K72" s="1638"/>
      <c r="L72" s="1639"/>
      <c r="M72" s="1639"/>
      <c r="N72" s="1635"/>
      <c r="O72" s="1586"/>
      <c r="P72" s="1587"/>
      <c r="Q72" s="1587"/>
      <c r="R72" s="1587"/>
      <c r="S72" s="1588"/>
      <c r="T72" s="681" t="s">
        <v>739</v>
      </c>
      <c r="U72" s="682"/>
      <c r="V72" s="683"/>
      <c r="W72" s="662" t="str">
        <f>IF(W71="","",VLOOKUP(W71,'標準様式１（シフト記号表）'!$C$6:$L$47,10,FALSE))</f>
        <v/>
      </c>
      <c r="X72" s="663" t="str">
        <f>IF(X71="","",VLOOKUP(X71,'標準様式１（シフト記号表）'!$C$6:$L$47,10,FALSE))</f>
        <v/>
      </c>
      <c r="Y72" s="664" t="str">
        <f>IF(Y71="","",VLOOKUP(Y71,'標準様式１（シフト記号表）'!$C$6:$L$47,10,FALSE))</f>
        <v/>
      </c>
      <c r="Z72" s="664" t="str">
        <f>IF(Z71="","",VLOOKUP(Z71,'標準様式１（シフト記号表）'!$C$6:$L$47,10,FALSE))</f>
        <v/>
      </c>
      <c r="AA72" s="665" t="str">
        <f>IF(AA71="","",VLOOKUP(AA71,'標準様式１（シフト記号表）'!$C$6:$L$47,10,FALSE))</f>
        <v/>
      </c>
      <c r="AB72" s="663" t="str">
        <f>IF(AB71="","",VLOOKUP(AB71,'標準様式１（シフト記号表）'!$C$6:$L$47,10,FALSE))</f>
        <v/>
      </c>
      <c r="AC72" s="666" t="str">
        <f>IF(AC71="","",VLOOKUP(AC71,'標準様式１（シフト記号表）'!$C$6:$L$47,10,FALSE))</f>
        <v/>
      </c>
      <c r="AD72" s="662" t="str">
        <f>IF(AD71="","",VLOOKUP(AD71,'標準様式１（シフト記号表）'!$C$6:$L$47,10,FALSE))</f>
        <v/>
      </c>
      <c r="AE72" s="663" t="str">
        <f>IF(AE71="","",VLOOKUP(AE71,'標準様式１（シフト記号表）'!$C$6:$L$47,10,FALSE))</f>
        <v/>
      </c>
      <c r="AF72" s="663" t="str">
        <f>IF(AF71="","",VLOOKUP(AF71,'標準様式１（シフト記号表）'!$C$6:$L$47,10,FALSE))</f>
        <v/>
      </c>
      <c r="AG72" s="663" t="str">
        <f>IF(AG71="","",VLOOKUP(AG71,'標準様式１（シフト記号表）'!$C$6:$L$47,10,FALSE))</f>
        <v/>
      </c>
      <c r="AH72" s="663" t="str">
        <f>IF(AH71="","",VLOOKUP(AH71,'標準様式１（シフト記号表）'!$C$6:$L$47,10,FALSE))</f>
        <v/>
      </c>
      <c r="AI72" s="663" t="str">
        <f>IF(AI71="","",VLOOKUP(AI71,'標準様式１（シフト記号表）'!$C$6:$L$47,10,FALSE))</f>
        <v/>
      </c>
      <c r="AJ72" s="666" t="str">
        <f>IF(AJ71="","",VLOOKUP(AJ71,'標準様式１（シフト記号表）'!$C$6:$L$47,10,FALSE))</f>
        <v/>
      </c>
      <c r="AK72" s="662" t="str">
        <f>IF(AK71="","",VLOOKUP(AK71,'標準様式１（シフト記号表）'!$C$6:$L$47,10,FALSE))</f>
        <v/>
      </c>
      <c r="AL72" s="664" t="str">
        <f>IF(AL71="","",VLOOKUP(AL71,'標準様式１（シフト記号表）'!$C$6:$L$47,10,FALSE))</f>
        <v/>
      </c>
      <c r="AM72" s="665" t="str">
        <f>IF(AM71="","",VLOOKUP(AM71,'標準様式１（シフト記号表）'!$C$6:$L$47,10,FALSE))</f>
        <v/>
      </c>
      <c r="AN72" s="664" t="str">
        <f>IF(AN71="","",VLOOKUP(AN71,'標準様式１（シフト記号表）'!$C$6:$L$47,10,FALSE))</f>
        <v/>
      </c>
      <c r="AO72" s="665" t="str">
        <f>IF(AO71="","",VLOOKUP(AO71,'標準様式１（シフト記号表）'!$C$6:$L$47,10,FALSE))</f>
        <v/>
      </c>
      <c r="AP72" s="664" t="str">
        <f>IF(AP71="","",VLOOKUP(AP71,'標準様式１（シフト記号表）'!$C$6:$L$47,10,FALSE))</f>
        <v/>
      </c>
      <c r="AQ72" s="679" t="str">
        <f>IF(AQ71="","",VLOOKUP(AQ71,'標準様式１（シフト記号表）'!$C$6:$L$47,10,FALSE))</f>
        <v/>
      </c>
      <c r="AR72" s="662" t="str">
        <f>IF(AR71="","",VLOOKUP(AR71,'標準様式１（シフト記号表）'!$C$6:$L$47,10,FALSE))</f>
        <v/>
      </c>
      <c r="AS72" s="664" t="str">
        <f>IF(AS71="","",VLOOKUP(AS71,'標準様式１（シフト記号表）'!$C$6:$L$47,10,FALSE))</f>
        <v/>
      </c>
      <c r="AT72" s="665" t="str">
        <f>IF(AT71="","",VLOOKUP(AT71,'標準様式１（シフト記号表）'!$C$6:$L$47,10,FALSE))</f>
        <v/>
      </c>
      <c r="AU72" s="664" t="str">
        <f>IF(AU71="","",VLOOKUP(AU71,'標準様式１（シフト記号表）'!$C$6:$L$47,10,FALSE))</f>
        <v/>
      </c>
      <c r="AV72" s="665" t="str">
        <f>IF(AV71="","",VLOOKUP(AV71,'標準様式１（シフト記号表）'!$C$6:$L$47,10,FALSE))</f>
        <v/>
      </c>
      <c r="AW72" s="664" t="str">
        <f>IF(AW71="","",VLOOKUP(AW71,'標準様式１（シフト記号表）'!$C$6:$L$47,10,FALSE))</f>
        <v/>
      </c>
      <c r="AX72" s="679" t="str">
        <f>IF(AX71="","",VLOOKUP(AX71,'標準様式１（シフト記号表）'!$C$6:$L$47,10,FALSE))</f>
        <v/>
      </c>
      <c r="AY72" s="662" t="str">
        <f>IF(AY71="","",VLOOKUP(AY71,'標準様式１（シフト記号表）'!$C$6:$L$47,10,FALSE))</f>
        <v/>
      </c>
      <c r="AZ72" s="664" t="str">
        <f>IF(AZ71="","",VLOOKUP(AZ71,'標準様式１（シフト記号表）'!$C$6:$L$47,10,FALSE))</f>
        <v/>
      </c>
      <c r="BA72" s="679" t="str">
        <f>IF(BA71="","",VLOOKUP(BA71,'標準様式１（シフト記号表）'!$C$6:$L$47,10,FALSE))</f>
        <v/>
      </c>
      <c r="BB72" s="1630">
        <f>IF($BE$3="４週",SUM(W72:AX72),IF($BE$3="暦月",SUM(W72:BA72),""))</f>
        <v>0</v>
      </c>
      <c r="BC72" s="1631"/>
      <c r="BD72" s="1632">
        <f>IF($BE$3="４週",BB72/4,IF($BE$3="暦月",(BB72/($BE$6/7)),""))</f>
        <v>0</v>
      </c>
      <c r="BE72" s="1631"/>
      <c r="BF72" s="1627"/>
      <c r="BG72" s="1628"/>
      <c r="BH72" s="1628"/>
      <c r="BI72" s="1628"/>
      <c r="BJ72" s="1629"/>
    </row>
    <row r="73" spans="2:62" ht="20.25" customHeight="1" x14ac:dyDescent="0.2">
      <c r="B73" s="1605">
        <f>B71+1</f>
        <v>30</v>
      </c>
      <c r="C73" s="1607"/>
      <c r="D73" s="1609"/>
      <c r="E73" s="1610"/>
      <c r="F73" s="1611"/>
      <c r="G73" s="1615"/>
      <c r="H73" s="1616"/>
      <c r="I73" s="1619"/>
      <c r="J73" s="1620"/>
      <c r="K73" s="1623"/>
      <c r="L73" s="1624"/>
      <c r="M73" s="1624"/>
      <c r="N73" s="1616"/>
      <c r="O73" s="1586"/>
      <c r="P73" s="1587"/>
      <c r="Q73" s="1587"/>
      <c r="R73" s="1587"/>
      <c r="S73" s="1588"/>
      <c r="T73" s="668" t="s">
        <v>738</v>
      </c>
      <c r="U73" s="669"/>
      <c r="V73" s="670"/>
      <c r="W73" s="671"/>
      <c r="X73" s="672"/>
      <c r="Y73" s="673"/>
      <c r="Z73" s="673"/>
      <c r="AA73" s="674"/>
      <c r="AB73" s="672"/>
      <c r="AC73" s="675"/>
      <c r="AD73" s="671"/>
      <c r="AE73" s="672"/>
      <c r="AF73" s="672"/>
      <c r="AG73" s="672"/>
      <c r="AH73" s="672"/>
      <c r="AI73" s="672"/>
      <c r="AJ73" s="675"/>
      <c r="AK73" s="671"/>
      <c r="AL73" s="673"/>
      <c r="AM73" s="674"/>
      <c r="AN73" s="673"/>
      <c r="AO73" s="674"/>
      <c r="AP73" s="673"/>
      <c r="AQ73" s="676"/>
      <c r="AR73" s="671"/>
      <c r="AS73" s="673"/>
      <c r="AT73" s="674"/>
      <c r="AU73" s="673"/>
      <c r="AV73" s="674"/>
      <c r="AW73" s="673"/>
      <c r="AX73" s="676"/>
      <c r="AY73" s="671"/>
      <c r="AZ73" s="673"/>
      <c r="BA73" s="680"/>
      <c r="BB73" s="1592"/>
      <c r="BC73" s="1593"/>
      <c r="BD73" s="1594"/>
      <c r="BE73" s="1595"/>
      <c r="BF73" s="1596"/>
      <c r="BG73" s="1597"/>
      <c r="BH73" s="1597"/>
      <c r="BI73" s="1597"/>
      <c r="BJ73" s="1598"/>
    </row>
    <row r="74" spans="2:62" ht="20.25" customHeight="1" thickBot="1" x14ac:dyDescent="0.25">
      <c r="B74" s="1606"/>
      <c r="C74" s="1608"/>
      <c r="D74" s="1612"/>
      <c r="E74" s="1613"/>
      <c r="F74" s="1614"/>
      <c r="G74" s="1617"/>
      <c r="H74" s="1618"/>
      <c r="I74" s="1621"/>
      <c r="J74" s="1622"/>
      <c r="K74" s="1625"/>
      <c r="L74" s="1626"/>
      <c r="M74" s="1626"/>
      <c r="N74" s="1618"/>
      <c r="O74" s="1589"/>
      <c r="P74" s="1590"/>
      <c r="Q74" s="1590"/>
      <c r="R74" s="1590"/>
      <c r="S74" s="1591"/>
      <c r="T74" s="689" t="s">
        <v>739</v>
      </c>
      <c r="U74" s="690"/>
      <c r="V74" s="691"/>
      <c r="W74" s="692" t="str">
        <f>IF(W73="","",VLOOKUP(W73,'標準様式１（シフト記号表）'!$C$6:$L$47,10,FALSE))</f>
        <v/>
      </c>
      <c r="X74" s="693" t="str">
        <f>IF(X73="","",VLOOKUP(X73,'標準様式１（シフト記号表）'!$C$6:$L$47,10,FALSE))</f>
        <v/>
      </c>
      <c r="Y74" s="694" t="str">
        <f>IF(Y73="","",VLOOKUP(Y73,'標準様式１（シフト記号表）'!$C$6:$L$47,10,FALSE))</f>
        <v/>
      </c>
      <c r="Z74" s="694" t="str">
        <f>IF(Z73="","",VLOOKUP(Z73,'標準様式１（シフト記号表）'!$C$6:$L$47,10,FALSE))</f>
        <v/>
      </c>
      <c r="AA74" s="695" t="str">
        <f>IF(AA73="","",VLOOKUP(AA73,'標準様式１（シフト記号表）'!$C$6:$L$47,10,FALSE))</f>
        <v/>
      </c>
      <c r="AB74" s="693" t="str">
        <f>IF(AB73="","",VLOOKUP(AB73,'標準様式１（シフト記号表）'!$C$6:$L$47,10,FALSE))</f>
        <v/>
      </c>
      <c r="AC74" s="696" t="str">
        <f>IF(AC73="","",VLOOKUP(AC73,'標準様式１（シフト記号表）'!$C$6:$L$47,10,FALSE))</f>
        <v/>
      </c>
      <c r="AD74" s="692" t="str">
        <f>IF(AD73="","",VLOOKUP(AD73,'標準様式１（シフト記号表）'!$C$6:$L$47,10,FALSE))</f>
        <v/>
      </c>
      <c r="AE74" s="693" t="str">
        <f>IF(AE73="","",VLOOKUP(AE73,'標準様式１（シフト記号表）'!$C$6:$L$47,10,FALSE))</f>
        <v/>
      </c>
      <c r="AF74" s="693" t="str">
        <f>IF(AF73="","",VLOOKUP(AF73,'標準様式１（シフト記号表）'!$C$6:$L$47,10,FALSE))</f>
        <v/>
      </c>
      <c r="AG74" s="693" t="str">
        <f>IF(AG73="","",VLOOKUP(AG73,'標準様式１（シフト記号表）'!$C$6:$L$47,10,FALSE))</f>
        <v/>
      </c>
      <c r="AH74" s="693" t="str">
        <f>IF(AH73="","",VLOOKUP(AH73,'標準様式１（シフト記号表）'!$C$6:$L$47,10,FALSE))</f>
        <v/>
      </c>
      <c r="AI74" s="693" t="str">
        <f>IF(AI73="","",VLOOKUP(AI73,'標準様式１（シフト記号表）'!$C$6:$L$47,10,FALSE))</f>
        <v/>
      </c>
      <c r="AJ74" s="696" t="str">
        <f>IF(AJ73="","",VLOOKUP(AJ73,'標準様式１（シフト記号表）'!$C$6:$L$47,10,FALSE))</f>
        <v/>
      </c>
      <c r="AK74" s="692" t="str">
        <f>IF(AK73="","",VLOOKUP(AK73,'標準様式１（シフト記号表）'!$C$6:$L$47,10,FALSE))</f>
        <v/>
      </c>
      <c r="AL74" s="694" t="str">
        <f>IF(AL73="","",VLOOKUP(AL73,'標準様式１（シフト記号表）'!$C$6:$L$47,10,FALSE))</f>
        <v/>
      </c>
      <c r="AM74" s="695" t="str">
        <f>IF(AM73="","",VLOOKUP(AM73,'標準様式１（シフト記号表）'!$C$6:$L$47,10,FALSE))</f>
        <v/>
      </c>
      <c r="AN74" s="694" t="str">
        <f>IF(AN73="","",VLOOKUP(AN73,'標準様式１（シフト記号表）'!$C$6:$L$47,10,FALSE))</f>
        <v/>
      </c>
      <c r="AO74" s="695" t="str">
        <f>IF(AO73="","",VLOOKUP(AO73,'標準様式１（シフト記号表）'!$C$6:$L$47,10,FALSE))</f>
        <v/>
      </c>
      <c r="AP74" s="694" t="str">
        <f>IF(AP73="","",VLOOKUP(AP73,'標準様式１（シフト記号表）'!$C$6:$L$47,10,FALSE))</f>
        <v/>
      </c>
      <c r="AQ74" s="697" t="str">
        <f>IF(AQ73="","",VLOOKUP(AQ73,'標準様式１（シフト記号表）'!$C$6:$L$47,10,FALSE))</f>
        <v/>
      </c>
      <c r="AR74" s="692" t="str">
        <f>IF(AR73="","",VLOOKUP(AR73,'標準様式１（シフト記号表）'!$C$6:$L$47,10,FALSE))</f>
        <v/>
      </c>
      <c r="AS74" s="694" t="str">
        <f>IF(AS73="","",VLOOKUP(AS73,'標準様式１（シフト記号表）'!$C$6:$L$47,10,FALSE))</f>
        <v/>
      </c>
      <c r="AT74" s="695" t="str">
        <f>IF(AT73="","",VLOOKUP(AT73,'標準様式１（シフト記号表）'!$C$6:$L$47,10,FALSE))</f>
        <v/>
      </c>
      <c r="AU74" s="694" t="str">
        <f>IF(AU73="","",VLOOKUP(AU73,'標準様式１（シフト記号表）'!$C$6:$L$47,10,FALSE))</f>
        <v/>
      </c>
      <c r="AV74" s="695" t="str">
        <f>IF(AV73="","",VLOOKUP(AV73,'標準様式１（シフト記号表）'!$C$6:$L$47,10,FALSE))</f>
        <v/>
      </c>
      <c r="AW74" s="694" t="str">
        <f>IF(AW73="","",VLOOKUP(AW73,'標準様式１（シフト記号表）'!$C$6:$L$47,10,FALSE))</f>
        <v/>
      </c>
      <c r="AX74" s="697" t="str">
        <f>IF(AX73="","",VLOOKUP(AX73,'標準様式１（シフト記号表）'!$C$6:$L$47,10,FALSE))</f>
        <v/>
      </c>
      <c r="AY74" s="692" t="str">
        <f>IF(AY73="","",VLOOKUP(AY73,'標準様式１（シフト記号表）'!$C$6:$L$47,10,FALSE))</f>
        <v/>
      </c>
      <c r="AZ74" s="694" t="str">
        <f>IF(AZ73="","",VLOOKUP(AZ73,'標準様式１（シフト記号表）'!$C$6:$L$47,10,FALSE))</f>
        <v/>
      </c>
      <c r="BA74" s="697" t="str">
        <f>IF(BA73="","",VLOOKUP(BA73,'標準様式１（シフト記号表）'!$C$6:$L$47,10,FALSE))</f>
        <v/>
      </c>
      <c r="BB74" s="1602">
        <f>IF($BE$3="４週",SUM(W74:AX74),IF($BE$3="暦月",SUM(W74:BA74),""))</f>
        <v>0</v>
      </c>
      <c r="BC74" s="1603"/>
      <c r="BD74" s="1604">
        <f>IF($BE$3="４週",BB74/4,IF($BE$3="暦月",(BB74/($BE$6/7)),""))</f>
        <v>0</v>
      </c>
      <c r="BE74" s="1603"/>
      <c r="BF74" s="1599"/>
      <c r="BG74" s="1600"/>
      <c r="BH74" s="1600"/>
      <c r="BI74" s="1600"/>
      <c r="BJ74" s="1601"/>
    </row>
    <row r="75" spans="2:62" ht="20.25" customHeight="1" x14ac:dyDescent="0.2">
      <c r="B75" s="698"/>
      <c r="C75" s="698"/>
      <c r="D75" s="698"/>
      <c r="E75" s="698"/>
      <c r="F75" s="698"/>
      <c r="G75" s="699"/>
      <c r="H75" s="699"/>
      <c r="I75" s="700"/>
      <c r="J75" s="700"/>
      <c r="K75" s="699"/>
      <c r="L75" s="699"/>
      <c r="M75" s="699"/>
      <c r="N75" s="699"/>
      <c r="O75" s="701"/>
      <c r="P75" s="701"/>
      <c r="Q75" s="701"/>
      <c r="R75" s="702"/>
      <c r="S75" s="702"/>
      <c r="T75" s="702"/>
      <c r="U75" s="703"/>
      <c r="V75" s="704"/>
      <c r="W75" s="705"/>
      <c r="X75" s="705"/>
      <c r="Y75" s="705"/>
      <c r="Z75" s="70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5"/>
      <c r="AY75" s="705"/>
      <c r="AZ75" s="705"/>
      <c r="BA75" s="705"/>
      <c r="BB75" s="705"/>
      <c r="BC75" s="705"/>
      <c r="BD75" s="706"/>
      <c r="BE75" s="706"/>
      <c r="BF75" s="701"/>
      <c r="BG75" s="701"/>
      <c r="BH75" s="701"/>
      <c r="BI75" s="701"/>
      <c r="BJ75" s="701"/>
    </row>
    <row r="76" spans="2:62" ht="24.9" customHeight="1" x14ac:dyDescent="0.2"/>
    <row r="77" spans="2:62" ht="24.9" customHeight="1" x14ac:dyDescent="0.2">
      <c r="B77" s="613" t="s">
        <v>818</v>
      </c>
      <c r="C77" s="613"/>
      <c r="D77" s="613"/>
      <c r="E77" s="613"/>
      <c r="F77" s="613"/>
      <c r="G77" s="613"/>
      <c r="H77" s="613"/>
      <c r="I77" s="613"/>
      <c r="J77" s="613"/>
    </row>
    <row r="78" spans="2:62" ht="24.9" customHeight="1" x14ac:dyDescent="0.2">
      <c r="B78" s="613" t="s">
        <v>819</v>
      </c>
      <c r="C78" s="613"/>
      <c r="D78" s="613"/>
      <c r="E78" s="613"/>
      <c r="F78" s="613"/>
      <c r="G78" s="613"/>
      <c r="H78" s="613"/>
      <c r="I78" s="613"/>
      <c r="J78" s="613"/>
    </row>
    <row r="79" spans="2:62" ht="24.9" customHeight="1" x14ac:dyDescent="0.2">
      <c r="B79" s="613" t="s">
        <v>820</v>
      </c>
      <c r="C79" s="613"/>
      <c r="D79" s="613"/>
      <c r="E79" s="613"/>
      <c r="F79" s="613"/>
      <c r="G79" s="613"/>
      <c r="H79" s="613"/>
      <c r="I79" s="613"/>
      <c r="J79" s="613"/>
    </row>
    <row r="80" spans="2:62" ht="24.9" customHeight="1" x14ac:dyDescent="0.2">
      <c r="B80" s="613" t="s">
        <v>821</v>
      </c>
      <c r="C80" s="613"/>
      <c r="D80" s="613"/>
      <c r="E80" s="613"/>
      <c r="F80" s="613"/>
      <c r="G80" s="613"/>
      <c r="H80" s="613"/>
      <c r="I80" s="613"/>
      <c r="J80" s="613"/>
    </row>
    <row r="81" spans="2:10" ht="24.9" customHeight="1" x14ac:dyDescent="0.2">
      <c r="B81" s="613" t="s">
        <v>822</v>
      </c>
      <c r="C81" s="613"/>
      <c r="D81" s="613"/>
      <c r="E81" s="613"/>
      <c r="F81" s="613"/>
      <c r="G81" s="613"/>
      <c r="H81" s="613"/>
      <c r="I81" s="613"/>
      <c r="J81" s="613"/>
    </row>
    <row r="82" spans="2:10" ht="24.9" customHeight="1" x14ac:dyDescent="0.2">
      <c r="B82" s="613" t="s">
        <v>823</v>
      </c>
      <c r="C82" s="613"/>
      <c r="D82" s="613"/>
      <c r="E82" s="613"/>
      <c r="F82" s="613"/>
      <c r="G82" s="613"/>
      <c r="H82" s="613"/>
      <c r="I82" s="613"/>
      <c r="J82" s="613"/>
    </row>
    <row r="83" spans="2:10" ht="24.9" customHeight="1" x14ac:dyDescent="0.2">
      <c r="B83" s="613" t="s">
        <v>824</v>
      </c>
      <c r="C83" s="613"/>
      <c r="D83" s="613"/>
      <c r="E83" s="613"/>
      <c r="F83" s="613"/>
      <c r="G83" s="613"/>
      <c r="H83" s="613"/>
      <c r="I83" s="613"/>
      <c r="J83" s="613"/>
    </row>
    <row r="84" spans="2:10" ht="24.9" customHeight="1" x14ac:dyDescent="0.2">
      <c r="B84" s="613" t="s">
        <v>825</v>
      </c>
      <c r="C84" s="613"/>
      <c r="D84" s="613"/>
      <c r="E84" s="613"/>
      <c r="F84" s="613"/>
      <c r="G84" s="613"/>
      <c r="H84" s="613"/>
      <c r="I84" s="613"/>
      <c r="J84" s="613"/>
    </row>
    <row r="85" spans="2:10" ht="24.9" customHeight="1" x14ac:dyDescent="0.2">
      <c r="B85" s="613" t="s">
        <v>826</v>
      </c>
      <c r="C85" s="613"/>
      <c r="D85" s="613"/>
      <c r="E85" s="613"/>
      <c r="F85" s="613"/>
      <c r="G85" s="613"/>
      <c r="H85" s="613"/>
      <c r="I85" s="613"/>
      <c r="J85" s="613"/>
    </row>
    <row r="86" spans="2:10" ht="24.9" customHeight="1" x14ac:dyDescent="0.2">
      <c r="B86" s="613" t="s">
        <v>827</v>
      </c>
      <c r="C86" s="613"/>
      <c r="D86" s="613"/>
      <c r="E86" s="613"/>
      <c r="F86" s="613"/>
      <c r="G86" s="613"/>
      <c r="H86" s="613"/>
      <c r="I86" s="613"/>
      <c r="J86" s="613"/>
    </row>
    <row r="87" spans="2:10" ht="24.9" customHeight="1" x14ac:dyDescent="0.2">
      <c r="B87" s="613" t="s">
        <v>828</v>
      </c>
      <c r="C87" s="613"/>
      <c r="D87" s="613"/>
      <c r="E87" s="613"/>
      <c r="F87" s="613"/>
      <c r="G87" s="613"/>
      <c r="H87" s="613"/>
      <c r="I87" s="613"/>
      <c r="J87" s="613"/>
    </row>
    <row r="88" spans="2:10" ht="24.9" customHeight="1" x14ac:dyDescent="0.2">
      <c r="B88" s="613" t="s">
        <v>829</v>
      </c>
      <c r="C88" s="613"/>
      <c r="D88" s="613"/>
      <c r="E88" s="613"/>
      <c r="F88" s="613"/>
      <c r="G88" s="613"/>
      <c r="H88" s="613"/>
      <c r="I88" s="613"/>
      <c r="J88" s="613"/>
    </row>
    <row r="89" spans="2:10" ht="24.9" customHeight="1" x14ac:dyDescent="0.2">
      <c r="B89" s="613" t="s">
        <v>830</v>
      </c>
      <c r="C89" s="613"/>
      <c r="D89" s="613"/>
      <c r="E89" s="613"/>
      <c r="F89" s="613"/>
      <c r="G89" s="613"/>
      <c r="H89" s="613"/>
      <c r="I89" s="613"/>
      <c r="J89" s="613"/>
    </row>
    <row r="90" spans="2:10" ht="24.9" customHeight="1" x14ac:dyDescent="0.2">
      <c r="B90" s="613" t="s">
        <v>831</v>
      </c>
      <c r="C90" s="613"/>
      <c r="D90" s="613"/>
      <c r="E90" s="613"/>
      <c r="F90" s="613"/>
      <c r="G90" s="613"/>
      <c r="H90" s="613"/>
      <c r="I90" s="613"/>
      <c r="J90" s="613"/>
    </row>
    <row r="91" spans="2:10" ht="24.9" customHeight="1" x14ac:dyDescent="0.2">
      <c r="B91" s="613" t="s">
        <v>832</v>
      </c>
      <c r="C91" s="613"/>
      <c r="D91" s="613"/>
      <c r="E91" s="613"/>
      <c r="F91" s="613"/>
      <c r="G91" s="613"/>
      <c r="H91" s="613"/>
      <c r="I91" s="613"/>
      <c r="J91" s="613"/>
    </row>
    <row r="92" spans="2:10" ht="24.9" customHeight="1" x14ac:dyDescent="0.2">
      <c r="B92" s="613" t="s">
        <v>833</v>
      </c>
      <c r="C92" s="613"/>
      <c r="D92" s="613"/>
      <c r="E92" s="613"/>
      <c r="F92" s="613"/>
      <c r="G92" s="613"/>
      <c r="H92" s="613"/>
      <c r="I92" s="613"/>
      <c r="J92" s="613"/>
    </row>
    <row r="93" spans="2:10" ht="24.9" customHeight="1" x14ac:dyDescent="0.2">
      <c r="B93" s="613"/>
      <c r="C93" s="613"/>
      <c r="D93" s="613"/>
      <c r="E93" s="613"/>
      <c r="F93" s="613"/>
      <c r="G93" s="613"/>
      <c r="H93" s="613"/>
      <c r="I93" s="613"/>
      <c r="J93" s="613"/>
    </row>
    <row r="94" spans="2:10" ht="24.9" customHeight="1" x14ac:dyDescent="0.2">
      <c r="B94" s="613"/>
      <c r="C94" s="707" t="s">
        <v>745</v>
      </c>
      <c r="D94" s="1585" t="s">
        <v>746</v>
      </c>
      <c r="E94" s="1585"/>
      <c r="F94" s="1585"/>
      <c r="G94" s="1585"/>
      <c r="H94" s="1585"/>
      <c r="I94" s="613"/>
      <c r="J94" s="613"/>
    </row>
    <row r="95" spans="2:10" ht="24.9" customHeight="1" x14ac:dyDescent="0.2">
      <c r="B95" s="613"/>
      <c r="C95" s="708" t="s">
        <v>740</v>
      </c>
      <c r="D95" s="1585" t="s">
        <v>747</v>
      </c>
      <c r="E95" s="1585"/>
      <c r="F95" s="1585"/>
      <c r="G95" s="1585"/>
      <c r="H95" s="1585"/>
      <c r="I95" s="613"/>
      <c r="J95" s="613"/>
    </row>
    <row r="96" spans="2:10" ht="24.9" customHeight="1" x14ac:dyDescent="0.2">
      <c r="B96" s="613"/>
      <c r="C96" s="708" t="s">
        <v>741</v>
      </c>
      <c r="D96" s="1585" t="s">
        <v>748</v>
      </c>
      <c r="E96" s="1585"/>
      <c r="F96" s="1585"/>
      <c r="G96" s="1585"/>
      <c r="H96" s="1585"/>
      <c r="I96" s="613"/>
      <c r="J96" s="613"/>
    </row>
    <row r="97" spans="2:59" ht="24.9" customHeight="1" x14ac:dyDescent="0.2">
      <c r="B97" s="613"/>
      <c r="C97" s="708" t="s">
        <v>742</v>
      </c>
      <c r="D97" s="1585" t="s">
        <v>749</v>
      </c>
      <c r="E97" s="1585"/>
      <c r="F97" s="1585"/>
      <c r="G97" s="1585"/>
      <c r="H97" s="1585"/>
      <c r="I97" s="613"/>
      <c r="J97" s="613"/>
    </row>
    <row r="98" spans="2:59" ht="24.9" customHeight="1" x14ac:dyDescent="0.2">
      <c r="B98" s="613"/>
      <c r="C98" s="708" t="s">
        <v>744</v>
      </c>
      <c r="D98" s="1585" t="s">
        <v>750</v>
      </c>
      <c r="E98" s="1585"/>
      <c r="F98" s="1585"/>
      <c r="G98" s="1585"/>
      <c r="H98" s="1585"/>
      <c r="I98" s="613"/>
      <c r="J98" s="613"/>
    </row>
    <row r="99" spans="2:59" ht="24.9" customHeight="1" x14ac:dyDescent="0.2">
      <c r="B99" s="613"/>
      <c r="C99" s="613"/>
      <c r="D99" s="613"/>
      <c r="E99" s="613"/>
      <c r="F99" s="613"/>
      <c r="G99" s="613"/>
      <c r="H99" s="613"/>
      <c r="I99" s="613"/>
      <c r="J99" s="613"/>
    </row>
    <row r="100" spans="2:59" ht="24.9" customHeight="1" x14ac:dyDescent="0.2">
      <c r="B100" s="613"/>
      <c r="C100" s="613" t="s">
        <v>834</v>
      </c>
      <c r="D100" s="613"/>
      <c r="E100" s="613"/>
      <c r="F100" s="613"/>
      <c r="G100" s="613"/>
      <c r="H100" s="613"/>
      <c r="I100" s="613"/>
      <c r="J100" s="613"/>
    </row>
    <row r="101" spans="2:59" ht="24.9" customHeight="1" x14ac:dyDescent="0.2">
      <c r="B101" s="613"/>
      <c r="C101" s="613" t="s">
        <v>835</v>
      </c>
      <c r="D101" s="613"/>
      <c r="E101" s="613"/>
      <c r="F101" s="613"/>
      <c r="G101" s="613"/>
      <c r="H101" s="613"/>
      <c r="I101" s="613"/>
      <c r="J101" s="613"/>
    </row>
    <row r="102" spans="2:59" ht="24.9" customHeight="1" x14ac:dyDescent="0.2">
      <c r="B102" s="613"/>
      <c r="C102" s="613" t="s">
        <v>836</v>
      </c>
      <c r="D102" s="613"/>
      <c r="E102" s="613"/>
      <c r="F102" s="613"/>
      <c r="G102" s="614"/>
      <c r="H102" s="614"/>
      <c r="I102" s="614"/>
      <c r="J102" s="614"/>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row>
    <row r="103" spans="2:59" ht="24.9" customHeight="1" x14ac:dyDescent="0.2">
      <c r="B103" s="613"/>
      <c r="C103" s="613"/>
      <c r="D103" s="613"/>
      <c r="E103" s="613"/>
      <c r="F103" s="613"/>
      <c r="G103" s="614"/>
      <c r="H103" s="614"/>
      <c r="I103" s="614"/>
      <c r="J103" s="614"/>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row>
    <row r="104" spans="2:59" ht="24.9" customHeight="1" x14ac:dyDescent="0.2">
      <c r="B104" s="613" t="s">
        <v>837</v>
      </c>
      <c r="C104" s="613"/>
      <c r="D104" s="613"/>
      <c r="E104" s="613"/>
      <c r="F104" s="613"/>
      <c r="G104" s="710"/>
      <c r="H104" s="710"/>
      <c r="I104" s="710"/>
      <c r="J104" s="710"/>
      <c r="K104" s="634"/>
      <c r="L104" s="634"/>
    </row>
    <row r="105" spans="2:59" ht="24.9" customHeight="1" x14ac:dyDescent="0.2">
      <c r="B105" s="613" t="s">
        <v>838</v>
      </c>
      <c r="C105" s="613"/>
      <c r="D105" s="613"/>
      <c r="E105" s="613"/>
      <c r="F105" s="613"/>
      <c r="G105" s="710"/>
      <c r="H105" s="710"/>
      <c r="I105" s="710"/>
      <c r="J105" s="710"/>
      <c r="K105" s="634"/>
      <c r="L105" s="634"/>
    </row>
    <row r="106" spans="2:59" ht="24.9" customHeight="1" x14ac:dyDescent="0.2">
      <c r="B106" s="613" t="s">
        <v>839</v>
      </c>
      <c r="C106" s="613"/>
      <c r="D106" s="613"/>
      <c r="E106" s="613"/>
      <c r="F106" s="613"/>
      <c r="G106" s="614"/>
      <c r="H106" s="614"/>
      <c r="I106" s="614"/>
      <c r="J106" s="614"/>
    </row>
    <row r="107" spans="2:59" ht="24.9" customHeight="1" x14ac:dyDescent="0.2">
      <c r="B107" s="613" t="s">
        <v>840</v>
      </c>
      <c r="C107" s="613"/>
      <c r="D107" s="613"/>
      <c r="E107" s="613"/>
      <c r="F107" s="613"/>
      <c r="G107" s="614"/>
      <c r="H107" s="614"/>
      <c r="I107" s="614"/>
      <c r="J107" s="614"/>
    </row>
    <row r="108" spans="2:59" ht="24.9" customHeight="1" x14ac:dyDescent="0.2">
      <c r="B108" s="613" t="s">
        <v>841</v>
      </c>
      <c r="C108" s="613"/>
      <c r="D108" s="613"/>
      <c r="E108" s="613"/>
      <c r="F108" s="613"/>
      <c r="G108" s="614"/>
      <c r="H108" s="614"/>
      <c r="I108" s="614"/>
      <c r="J108" s="614"/>
    </row>
    <row r="109" spans="2:59" ht="24.9" customHeight="1" x14ac:dyDescent="0.2">
      <c r="B109" s="613" t="s">
        <v>842</v>
      </c>
      <c r="C109" s="613"/>
      <c r="D109" s="613"/>
      <c r="E109" s="613"/>
      <c r="F109" s="613"/>
      <c r="G109" s="613"/>
      <c r="H109" s="613"/>
      <c r="I109" s="613"/>
      <c r="J109" s="613"/>
    </row>
    <row r="110" spans="2:59" ht="24.9" customHeight="1" x14ac:dyDescent="0.2">
      <c r="B110" s="613" t="s">
        <v>843</v>
      </c>
      <c r="C110" s="613"/>
      <c r="D110" s="613"/>
      <c r="E110" s="613"/>
      <c r="F110" s="613"/>
      <c r="G110" s="613"/>
      <c r="H110" s="613"/>
      <c r="I110" s="613"/>
      <c r="J110" s="613"/>
    </row>
    <row r="111" spans="2:59" ht="24.9" customHeight="1" x14ac:dyDescent="0.2">
      <c r="B111" s="613" t="s">
        <v>844</v>
      </c>
      <c r="C111" s="613"/>
      <c r="D111" s="613"/>
      <c r="E111" s="613"/>
      <c r="F111" s="613"/>
      <c r="G111" s="613"/>
      <c r="H111" s="613"/>
      <c r="I111" s="613"/>
      <c r="J111" s="613"/>
    </row>
    <row r="112" spans="2:59" ht="24.9" customHeight="1" x14ac:dyDescent="0.2">
      <c r="B112" s="613" t="s">
        <v>845</v>
      </c>
      <c r="C112" s="613"/>
      <c r="D112" s="613"/>
      <c r="E112" s="613"/>
      <c r="F112" s="613"/>
      <c r="G112" s="613"/>
      <c r="H112" s="613"/>
      <c r="I112" s="613"/>
      <c r="J112" s="613"/>
    </row>
    <row r="113" spans="2:10" ht="24.9" customHeight="1" x14ac:dyDescent="0.2">
      <c r="B113" s="613" t="s">
        <v>846</v>
      </c>
      <c r="C113" s="613"/>
      <c r="D113" s="613"/>
      <c r="E113" s="613"/>
      <c r="F113" s="613"/>
      <c r="G113" s="613"/>
      <c r="H113" s="613"/>
      <c r="I113" s="613"/>
      <c r="J113" s="613"/>
    </row>
    <row r="114" spans="2:10" ht="24.9" customHeight="1" x14ac:dyDescent="0.2">
      <c r="B114" s="613" t="s">
        <v>847</v>
      </c>
      <c r="C114" s="613"/>
      <c r="D114" s="613"/>
      <c r="E114" s="613"/>
      <c r="F114" s="613"/>
      <c r="G114" s="613"/>
      <c r="H114" s="613"/>
      <c r="I114" s="613"/>
      <c r="J114" s="613"/>
    </row>
    <row r="115" spans="2:10" ht="24.9" customHeight="1" x14ac:dyDescent="0.2">
      <c r="B115" s="613" t="s">
        <v>848</v>
      </c>
      <c r="C115" s="613"/>
      <c r="D115" s="613"/>
      <c r="E115" s="613"/>
      <c r="F115" s="613"/>
      <c r="G115" s="613"/>
      <c r="H115" s="613"/>
      <c r="I115" s="613"/>
      <c r="J115" s="613"/>
    </row>
    <row r="116" spans="2:10" ht="24.9" customHeight="1" x14ac:dyDescent="0.2">
      <c r="B116" s="613" t="s">
        <v>849</v>
      </c>
      <c r="C116" s="613"/>
      <c r="D116" s="613"/>
      <c r="E116" s="613"/>
      <c r="F116" s="613"/>
      <c r="G116" s="613"/>
      <c r="H116" s="613"/>
      <c r="I116" s="613"/>
      <c r="J116" s="613"/>
    </row>
    <row r="117" spans="2:10" ht="24.9" customHeight="1" x14ac:dyDescent="0.2">
      <c r="B117" s="711" t="s">
        <v>850</v>
      </c>
      <c r="C117" s="613"/>
      <c r="D117" s="613"/>
      <c r="E117" s="613"/>
      <c r="F117" s="613"/>
      <c r="G117" s="613"/>
      <c r="H117" s="613"/>
      <c r="I117" s="613"/>
      <c r="J117" s="613"/>
    </row>
    <row r="118" spans="2:10" ht="24.9" customHeight="1" x14ac:dyDescent="0.2">
      <c r="B118" s="711" t="s">
        <v>851</v>
      </c>
      <c r="C118" s="613"/>
      <c r="D118" s="613"/>
      <c r="E118" s="613"/>
      <c r="F118" s="613"/>
      <c r="G118" s="613"/>
      <c r="H118" s="613"/>
      <c r="I118" s="613"/>
      <c r="J118" s="613"/>
    </row>
    <row r="119" spans="2:10" ht="24.9" customHeight="1" x14ac:dyDescent="0.2">
      <c r="B119" s="613" t="s">
        <v>852</v>
      </c>
    </row>
  </sheetData>
  <sheetProtection insertRows="0" deleteRows="0"/>
  <mergeCells count="391">
    <mergeCell ref="AT1:BI1"/>
    <mergeCell ref="AC2:AD2"/>
    <mergeCell ref="AF2:AG2"/>
    <mergeCell ref="AJ2:AK2"/>
    <mergeCell ref="AT2:BI2"/>
    <mergeCell ref="BE3:BH3"/>
    <mergeCell ref="BE4:BH4"/>
    <mergeCell ref="BA6:BB6"/>
    <mergeCell ref="BE6:BF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O15:S16"/>
    <mergeCell ref="BB15:BC15"/>
    <mergeCell ref="BD15:BE15"/>
    <mergeCell ref="BF15:BJ16"/>
    <mergeCell ref="BB16:BC16"/>
    <mergeCell ref="BD16:BE16"/>
    <mergeCell ref="B15:B16"/>
    <mergeCell ref="C15:C16"/>
    <mergeCell ref="D15:F16"/>
    <mergeCell ref="G15:H16"/>
    <mergeCell ref="I15:J16"/>
    <mergeCell ref="K15:N16"/>
    <mergeCell ref="O17:S18"/>
    <mergeCell ref="BB17:BC17"/>
    <mergeCell ref="BD17:BE17"/>
    <mergeCell ref="BF17:BJ18"/>
    <mergeCell ref="BB18:BC18"/>
    <mergeCell ref="BD18:BE18"/>
    <mergeCell ref="B17:B18"/>
    <mergeCell ref="C17:C18"/>
    <mergeCell ref="D17:F18"/>
    <mergeCell ref="G17:H18"/>
    <mergeCell ref="I17:J18"/>
    <mergeCell ref="K17:N18"/>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4:H94"/>
    <mergeCell ref="D95:H95"/>
    <mergeCell ref="D96:H96"/>
    <mergeCell ref="D97:H97"/>
    <mergeCell ref="D98:H98"/>
    <mergeCell ref="O73:S74"/>
    <mergeCell ref="BB73:BC73"/>
    <mergeCell ref="BD73:BE73"/>
    <mergeCell ref="BF73:BJ74"/>
    <mergeCell ref="BB74:BC74"/>
    <mergeCell ref="BD74:BE74"/>
  </mergeCells>
  <phoneticPr fontId="3"/>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errorStyle="information" allowBlank="1" showInputMessage="1" error="プルダウンにないケースは直接入力してください。" sqref="AT1:BI1" xr:uid="{8343D290-BBE1-47E6-8810-01373061594E}"/>
    <dataValidation allowBlank="1" showInputMessage="1" showErrorMessage="1" error="入力可能範囲　32～40" sqref="BE8" xr:uid="{EC5CA947-E1F4-4A9B-A550-2FE920DA1F6E}"/>
    <dataValidation type="list" allowBlank="1" showInputMessage="1" showErrorMessage="1" sqref="BE4:BH4" xr:uid="{EF208EF0-020A-492C-98D0-C32B3F82FC6F}">
      <formula1>"予定,実績,予定・実績"</formula1>
    </dataValidation>
    <dataValidation type="decimal" allowBlank="1" showInputMessage="1" showErrorMessage="1" error="入力可能範囲　32～40" sqref="BA6:BB6" xr:uid="{F6A52DD5-286C-4159-9622-072EFBB8EA54}">
      <formula1>32</formula1>
      <formula2>40</formula2>
    </dataValidation>
    <dataValidation type="list" allowBlank="1" showInputMessage="1" showErrorMessage="1" sqref="AF3:AF4" xr:uid="{13B0DB2D-91B6-4674-B7B2-560792E7E044}">
      <formula1>#REF!</formula1>
    </dataValidation>
    <dataValidation type="list" allowBlank="1" showInputMessage="1" showErrorMessage="1" sqref="BE3:BH3" xr:uid="{6EE3E887-3EF9-436B-A151-D420921149D6}">
      <formula1>"４週,暦月"</formula1>
    </dataValidation>
    <dataValidation type="list" allowBlank="1" showInputMessage="1" sqref="C75" xr:uid="{E07B1765-6D14-4889-960B-13EFDF69C5FC}">
      <formula1>"◎,○"</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29C0157B-DA09-4A9A-9C03-F4E34EC25BF9}">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8FFA4-DF29-45F1-A93F-57562203225A}">
  <sheetPr>
    <pageSetUpPr fitToPage="1"/>
  </sheetPr>
  <dimension ref="B1:N54"/>
  <sheetViews>
    <sheetView zoomScaleNormal="100" workbookViewId="0">
      <selection activeCell="V18" sqref="V18"/>
    </sheetView>
  </sheetViews>
  <sheetFormatPr defaultColWidth="10" defaultRowHeight="19.2" x14ac:dyDescent="0.2"/>
  <cols>
    <col min="1" max="1" width="1.77734375" style="714" customWidth="1"/>
    <col min="2" max="2" width="6.21875" style="713" customWidth="1"/>
    <col min="3" max="3" width="11.77734375" style="713" customWidth="1"/>
    <col min="4" max="4" width="11.77734375" style="713" hidden="1" customWidth="1"/>
    <col min="5" max="5" width="3.77734375" style="713" bestFit="1" customWidth="1"/>
    <col min="6" max="6" width="17.33203125" style="714" customWidth="1"/>
    <col min="7" max="7" width="3.77734375" style="714" bestFit="1" customWidth="1"/>
    <col min="8" max="8" width="17.33203125" style="714" customWidth="1"/>
    <col min="9" max="9" width="3.77734375" style="714" bestFit="1" customWidth="1"/>
    <col min="10" max="10" width="17.33203125" style="713" customWidth="1"/>
    <col min="11" max="11" width="3.77734375" style="714" bestFit="1" customWidth="1"/>
    <col min="12" max="12" width="17.33203125" style="714" customWidth="1"/>
    <col min="13" max="13" width="3.77734375" style="714" customWidth="1"/>
    <col min="14" max="14" width="56.21875" style="714" customWidth="1"/>
    <col min="15" max="16384" width="10" style="714"/>
  </cols>
  <sheetData>
    <row r="1" spans="2:14" x14ac:dyDescent="0.2">
      <c r="B1" s="712" t="s">
        <v>853</v>
      </c>
    </row>
    <row r="2" spans="2:14" x14ac:dyDescent="0.2">
      <c r="B2" s="715" t="s">
        <v>854</v>
      </c>
      <c r="F2" s="716"/>
      <c r="J2" s="717"/>
    </row>
    <row r="3" spans="2:14" x14ac:dyDescent="0.2">
      <c r="B3" s="716" t="s">
        <v>855</v>
      </c>
      <c r="F3" s="717" t="s">
        <v>856</v>
      </c>
      <c r="J3" s="717"/>
    </row>
    <row r="4" spans="2:14" x14ac:dyDescent="0.2">
      <c r="B4" s="715"/>
      <c r="F4" s="1729" t="s">
        <v>857</v>
      </c>
      <c r="G4" s="1729"/>
      <c r="H4" s="1729"/>
      <c r="I4" s="1729"/>
      <c r="J4" s="1729"/>
      <c r="K4" s="1729"/>
      <c r="L4" s="1729"/>
      <c r="N4" s="1729" t="s">
        <v>858</v>
      </c>
    </row>
    <row r="5" spans="2:14" x14ac:dyDescent="0.2">
      <c r="B5" s="713" t="s">
        <v>732</v>
      </c>
      <c r="C5" s="713" t="s">
        <v>745</v>
      </c>
      <c r="F5" s="713" t="s">
        <v>859</v>
      </c>
      <c r="G5" s="713"/>
      <c r="H5" s="713" t="s">
        <v>860</v>
      </c>
      <c r="J5" s="713" t="s">
        <v>861</v>
      </c>
      <c r="L5" s="713" t="s">
        <v>857</v>
      </c>
      <c r="N5" s="1729"/>
    </row>
    <row r="6" spans="2:14" x14ac:dyDescent="0.2">
      <c r="B6" s="718">
        <v>1</v>
      </c>
      <c r="C6" s="719" t="s">
        <v>862</v>
      </c>
      <c r="D6" s="720" t="str">
        <f>C6</f>
        <v>a</v>
      </c>
      <c r="E6" s="718" t="s">
        <v>863</v>
      </c>
      <c r="F6" s="721">
        <v>0.375</v>
      </c>
      <c r="G6" s="718" t="s">
        <v>864</v>
      </c>
      <c r="H6" s="721">
        <v>0.75</v>
      </c>
      <c r="I6" s="722" t="s">
        <v>865</v>
      </c>
      <c r="J6" s="721">
        <v>3.125E-2</v>
      </c>
      <c r="K6" s="723" t="s">
        <v>715</v>
      </c>
      <c r="L6" s="724">
        <f>IF(OR(F6="",H6=""),"",(H6+IF(F6&gt;H6,1,0)-F6-J6)*24)</f>
        <v>8.25</v>
      </c>
      <c r="N6" s="725"/>
    </row>
    <row r="7" spans="2:14" x14ac:dyDescent="0.2">
      <c r="B7" s="718">
        <v>2</v>
      </c>
      <c r="C7" s="719" t="s">
        <v>866</v>
      </c>
      <c r="D7" s="720" t="str">
        <f t="shared" ref="D7:D38" si="0">C7</f>
        <v>b</v>
      </c>
      <c r="E7" s="718" t="s">
        <v>863</v>
      </c>
      <c r="F7" s="721"/>
      <c r="G7" s="718" t="s">
        <v>864</v>
      </c>
      <c r="H7" s="721"/>
      <c r="I7" s="722" t="s">
        <v>865</v>
      </c>
      <c r="J7" s="721">
        <v>0</v>
      </c>
      <c r="K7" s="723" t="s">
        <v>715</v>
      </c>
      <c r="L7" s="724" t="str">
        <f>IF(OR(F7="",H7=""),"",(H7+IF(F7&gt;H7,1,0)-F7-J7)*24)</f>
        <v/>
      </c>
      <c r="N7" s="725"/>
    </row>
    <row r="8" spans="2:14" x14ac:dyDescent="0.2">
      <c r="B8" s="718">
        <v>3</v>
      </c>
      <c r="C8" s="719" t="s">
        <v>867</v>
      </c>
      <c r="D8" s="720" t="str">
        <f t="shared" si="0"/>
        <v>c</v>
      </c>
      <c r="E8" s="718" t="s">
        <v>863</v>
      </c>
      <c r="F8" s="721"/>
      <c r="G8" s="718" t="s">
        <v>864</v>
      </c>
      <c r="H8" s="721"/>
      <c r="I8" s="722" t="s">
        <v>865</v>
      </c>
      <c r="J8" s="721">
        <v>0</v>
      </c>
      <c r="K8" s="723" t="s">
        <v>715</v>
      </c>
      <c r="L8" s="724" t="str">
        <f>IF(OR(F8="",H8=""),"",(H8+IF(F8&gt;H8,1,0)-F8-J8)*24)</f>
        <v/>
      </c>
      <c r="N8" s="725"/>
    </row>
    <row r="9" spans="2:14" x14ac:dyDescent="0.2">
      <c r="B9" s="718">
        <v>4</v>
      </c>
      <c r="C9" s="719" t="s">
        <v>868</v>
      </c>
      <c r="D9" s="720" t="str">
        <f t="shared" si="0"/>
        <v>d</v>
      </c>
      <c r="E9" s="718" t="s">
        <v>863</v>
      </c>
      <c r="F9" s="721"/>
      <c r="G9" s="718" t="s">
        <v>864</v>
      </c>
      <c r="H9" s="721"/>
      <c r="I9" s="722" t="s">
        <v>865</v>
      </c>
      <c r="J9" s="721">
        <v>0</v>
      </c>
      <c r="K9" s="723" t="s">
        <v>715</v>
      </c>
      <c r="L9" s="724" t="str">
        <f>IF(OR(F9="",H9=""),"",(H9+IF(F9&gt;H9,1,0)-F9-J9)*24)</f>
        <v/>
      </c>
      <c r="N9" s="725"/>
    </row>
    <row r="10" spans="2:14" x14ac:dyDescent="0.2">
      <c r="B10" s="718">
        <v>5</v>
      </c>
      <c r="C10" s="719" t="s">
        <v>869</v>
      </c>
      <c r="D10" s="720" t="str">
        <f t="shared" si="0"/>
        <v>e</v>
      </c>
      <c r="E10" s="718" t="s">
        <v>863</v>
      </c>
      <c r="F10" s="721"/>
      <c r="G10" s="718" t="s">
        <v>864</v>
      </c>
      <c r="H10" s="721"/>
      <c r="I10" s="722" t="s">
        <v>865</v>
      </c>
      <c r="J10" s="721">
        <v>0</v>
      </c>
      <c r="K10" s="723" t="s">
        <v>715</v>
      </c>
      <c r="L10" s="724" t="str">
        <f t="shared" ref="L10:L22" si="1">IF(OR(F10="",H10=""),"",(H10+IF(F10&gt;H10,1,0)-F10-J10)*24)</f>
        <v/>
      </c>
      <c r="N10" s="725"/>
    </row>
    <row r="11" spans="2:14" x14ac:dyDescent="0.2">
      <c r="B11" s="718">
        <v>6</v>
      </c>
      <c r="C11" s="719" t="s">
        <v>870</v>
      </c>
      <c r="D11" s="720" t="str">
        <f t="shared" si="0"/>
        <v>f</v>
      </c>
      <c r="E11" s="718" t="s">
        <v>863</v>
      </c>
      <c r="F11" s="721"/>
      <c r="G11" s="718" t="s">
        <v>864</v>
      </c>
      <c r="H11" s="721"/>
      <c r="I11" s="722" t="s">
        <v>865</v>
      </c>
      <c r="J11" s="721">
        <v>0</v>
      </c>
      <c r="K11" s="723" t="s">
        <v>715</v>
      </c>
      <c r="L11" s="724" t="str">
        <f>IF(OR(F11="",H11=""),"",(H11+IF(F11&gt;H11,1,0)-F11-J11)*24)</f>
        <v/>
      </c>
      <c r="N11" s="725"/>
    </row>
    <row r="12" spans="2:14" x14ac:dyDescent="0.2">
      <c r="B12" s="718">
        <v>7</v>
      </c>
      <c r="C12" s="719" t="s">
        <v>871</v>
      </c>
      <c r="D12" s="720" t="str">
        <f t="shared" si="0"/>
        <v>g</v>
      </c>
      <c r="E12" s="718" t="s">
        <v>863</v>
      </c>
      <c r="F12" s="721"/>
      <c r="G12" s="718" t="s">
        <v>864</v>
      </c>
      <c r="H12" s="721"/>
      <c r="I12" s="722" t="s">
        <v>865</v>
      </c>
      <c r="J12" s="721">
        <v>0</v>
      </c>
      <c r="K12" s="723" t="s">
        <v>715</v>
      </c>
      <c r="L12" s="724" t="str">
        <f t="shared" si="1"/>
        <v/>
      </c>
      <c r="N12" s="725"/>
    </row>
    <row r="13" spans="2:14" x14ac:dyDescent="0.2">
      <c r="B13" s="718">
        <v>8</v>
      </c>
      <c r="C13" s="719" t="s">
        <v>872</v>
      </c>
      <c r="D13" s="720" t="str">
        <f t="shared" si="0"/>
        <v>h</v>
      </c>
      <c r="E13" s="718" t="s">
        <v>863</v>
      </c>
      <c r="F13" s="721"/>
      <c r="G13" s="718" t="s">
        <v>864</v>
      </c>
      <c r="H13" s="721"/>
      <c r="I13" s="722" t="s">
        <v>865</v>
      </c>
      <c r="J13" s="721">
        <v>0</v>
      </c>
      <c r="K13" s="723" t="s">
        <v>715</v>
      </c>
      <c r="L13" s="724" t="str">
        <f t="shared" si="1"/>
        <v/>
      </c>
      <c r="N13" s="725"/>
    </row>
    <row r="14" spans="2:14" x14ac:dyDescent="0.2">
      <c r="B14" s="718">
        <v>9</v>
      </c>
      <c r="C14" s="719" t="s">
        <v>873</v>
      </c>
      <c r="D14" s="720" t="str">
        <f t="shared" si="0"/>
        <v>i</v>
      </c>
      <c r="E14" s="718" t="s">
        <v>863</v>
      </c>
      <c r="F14" s="721"/>
      <c r="G14" s="718" t="s">
        <v>864</v>
      </c>
      <c r="H14" s="721"/>
      <c r="I14" s="722" t="s">
        <v>865</v>
      </c>
      <c r="J14" s="721">
        <v>0</v>
      </c>
      <c r="K14" s="723" t="s">
        <v>715</v>
      </c>
      <c r="L14" s="724" t="str">
        <f t="shared" si="1"/>
        <v/>
      </c>
      <c r="N14" s="725"/>
    </row>
    <row r="15" spans="2:14" x14ac:dyDescent="0.2">
      <c r="B15" s="718">
        <v>10</v>
      </c>
      <c r="C15" s="719" t="s">
        <v>874</v>
      </c>
      <c r="D15" s="720" t="str">
        <f t="shared" si="0"/>
        <v>j</v>
      </c>
      <c r="E15" s="718" t="s">
        <v>863</v>
      </c>
      <c r="F15" s="721"/>
      <c r="G15" s="718" t="s">
        <v>864</v>
      </c>
      <c r="H15" s="721"/>
      <c r="I15" s="722" t="s">
        <v>865</v>
      </c>
      <c r="J15" s="721">
        <v>0</v>
      </c>
      <c r="K15" s="723" t="s">
        <v>715</v>
      </c>
      <c r="L15" s="724" t="str">
        <f t="shared" si="1"/>
        <v/>
      </c>
      <c r="N15" s="725"/>
    </row>
    <row r="16" spans="2:14" x14ac:dyDescent="0.2">
      <c r="B16" s="718">
        <v>11</v>
      </c>
      <c r="C16" s="719" t="s">
        <v>875</v>
      </c>
      <c r="D16" s="720" t="str">
        <f t="shared" si="0"/>
        <v>k</v>
      </c>
      <c r="E16" s="718" t="s">
        <v>863</v>
      </c>
      <c r="F16" s="721"/>
      <c r="G16" s="718" t="s">
        <v>864</v>
      </c>
      <c r="H16" s="721"/>
      <c r="I16" s="722" t="s">
        <v>865</v>
      </c>
      <c r="J16" s="721">
        <v>0</v>
      </c>
      <c r="K16" s="723" t="s">
        <v>715</v>
      </c>
      <c r="L16" s="724" t="str">
        <f t="shared" si="1"/>
        <v/>
      </c>
      <c r="N16" s="725"/>
    </row>
    <row r="17" spans="2:14" x14ac:dyDescent="0.2">
      <c r="B17" s="718">
        <v>12</v>
      </c>
      <c r="C17" s="719" t="s">
        <v>876</v>
      </c>
      <c r="D17" s="720" t="str">
        <f t="shared" si="0"/>
        <v>l</v>
      </c>
      <c r="E17" s="718" t="s">
        <v>863</v>
      </c>
      <c r="F17" s="721"/>
      <c r="G17" s="718" t="s">
        <v>864</v>
      </c>
      <c r="H17" s="721"/>
      <c r="I17" s="722" t="s">
        <v>865</v>
      </c>
      <c r="J17" s="721">
        <v>0</v>
      </c>
      <c r="K17" s="723" t="s">
        <v>715</v>
      </c>
      <c r="L17" s="724" t="str">
        <f t="shared" si="1"/>
        <v/>
      </c>
      <c r="N17" s="725"/>
    </row>
    <row r="18" spans="2:14" x14ac:dyDescent="0.2">
      <c r="B18" s="718">
        <v>13</v>
      </c>
      <c r="C18" s="719" t="s">
        <v>877</v>
      </c>
      <c r="D18" s="720" t="str">
        <f t="shared" si="0"/>
        <v>m</v>
      </c>
      <c r="E18" s="718" t="s">
        <v>863</v>
      </c>
      <c r="F18" s="721"/>
      <c r="G18" s="718" t="s">
        <v>864</v>
      </c>
      <c r="H18" s="721"/>
      <c r="I18" s="722" t="s">
        <v>865</v>
      </c>
      <c r="J18" s="721">
        <v>0</v>
      </c>
      <c r="K18" s="723" t="s">
        <v>715</v>
      </c>
      <c r="L18" s="724" t="str">
        <f t="shared" si="1"/>
        <v/>
      </c>
      <c r="N18" s="725"/>
    </row>
    <row r="19" spans="2:14" x14ac:dyDescent="0.2">
      <c r="B19" s="718">
        <v>14</v>
      </c>
      <c r="C19" s="719" t="s">
        <v>878</v>
      </c>
      <c r="D19" s="720" t="str">
        <f t="shared" si="0"/>
        <v>n</v>
      </c>
      <c r="E19" s="718" t="s">
        <v>863</v>
      </c>
      <c r="F19" s="721"/>
      <c r="G19" s="718" t="s">
        <v>864</v>
      </c>
      <c r="H19" s="721"/>
      <c r="I19" s="722" t="s">
        <v>865</v>
      </c>
      <c r="J19" s="721">
        <v>0</v>
      </c>
      <c r="K19" s="723" t="s">
        <v>715</v>
      </c>
      <c r="L19" s="724" t="str">
        <f t="shared" si="1"/>
        <v/>
      </c>
      <c r="N19" s="725"/>
    </row>
    <row r="20" spans="2:14" x14ac:dyDescent="0.2">
      <c r="B20" s="718">
        <v>15</v>
      </c>
      <c r="C20" s="719" t="s">
        <v>879</v>
      </c>
      <c r="D20" s="720" t="str">
        <f t="shared" si="0"/>
        <v>o</v>
      </c>
      <c r="E20" s="718" t="s">
        <v>863</v>
      </c>
      <c r="F20" s="721"/>
      <c r="G20" s="718" t="s">
        <v>864</v>
      </c>
      <c r="H20" s="721"/>
      <c r="I20" s="722" t="s">
        <v>865</v>
      </c>
      <c r="J20" s="721">
        <v>0</v>
      </c>
      <c r="K20" s="723" t="s">
        <v>715</v>
      </c>
      <c r="L20" s="724" t="str">
        <f t="shared" si="1"/>
        <v/>
      </c>
      <c r="N20" s="725"/>
    </row>
    <row r="21" spans="2:14" x14ac:dyDescent="0.2">
      <c r="B21" s="718">
        <v>16</v>
      </c>
      <c r="C21" s="719" t="s">
        <v>880</v>
      </c>
      <c r="D21" s="720" t="str">
        <f t="shared" si="0"/>
        <v>p</v>
      </c>
      <c r="E21" s="718" t="s">
        <v>863</v>
      </c>
      <c r="F21" s="721"/>
      <c r="G21" s="718" t="s">
        <v>864</v>
      </c>
      <c r="H21" s="721"/>
      <c r="I21" s="722" t="s">
        <v>865</v>
      </c>
      <c r="J21" s="721">
        <v>0</v>
      </c>
      <c r="K21" s="723" t="s">
        <v>715</v>
      </c>
      <c r="L21" s="724" t="str">
        <f t="shared" si="1"/>
        <v/>
      </c>
      <c r="N21" s="725"/>
    </row>
    <row r="22" spans="2:14" x14ac:dyDescent="0.2">
      <c r="B22" s="718">
        <v>17</v>
      </c>
      <c r="C22" s="719" t="s">
        <v>881</v>
      </c>
      <c r="D22" s="720" t="str">
        <f t="shared" si="0"/>
        <v>q</v>
      </c>
      <c r="E22" s="718" t="s">
        <v>863</v>
      </c>
      <c r="F22" s="721"/>
      <c r="G22" s="718" t="s">
        <v>864</v>
      </c>
      <c r="H22" s="721"/>
      <c r="I22" s="722" t="s">
        <v>865</v>
      </c>
      <c r="J22" s="721">
        <v>0</v>
      </c>
      <c r="K22" s="723" t="s">
        <v>715</v>
      </c>
      <c r="L22" s="724" t="str">
        <f t="shared" si="1"/>
        <v/>
      </c>
      <c r="N22" s="725"/>
    </row>
    <row r="23" spans="2:14" x14ac:dyDescent="0.2">
      <c r="B23" s="718">
        <v>18</v>
      </c>
      <c r="C23" s="719" t="s">
        <v>882</v>
      </c>
      <c r="D23" s="720" t="str">
        <f t="shared" si="0"/>
        <v>r</v>
      </c>
      <c r="E23" s="718" t="s">
        <v>863</v>
      </c>
      <c r="F23" s="726"/>
      <c r="G23" s="718" t="s">
        <v>864</v>
      </c>
      <c r="H23" s="726"/>
      <c r="I23" s="722" t="s">
        <v>865</v>
      </c>
      <c r="J23" s="726"/>
      <c r="K23" s="723" t="s">
        <v>715</v>
      </c>
      <c r="L23" s="719">
        <v>1</v>
      </c>
      <c r="N23" s="725"/>
    </row>
    <row r="24" spans="2:14" x14ac:dyDescent="0.2">
      <c r="B24" s="718">
        <v>19</v>
      </c>
      <c r="C24" s="719" t="s">
        <v>883</v>
      </c>
      <c r="D24" s="720" t="str">
        <f t="shared" si="0"/>
        <v>s</v>
      </c>
      <c r="E24" s="718" t="s">
        <v>863</v>
      </c>
      <c r="F24" s="726"/>
      <c r="G24" s="718" t="s">
        <v>864</v>
      </c>
      <c r="H24" s="726"/>
      <c r="I24" s="722" t="s">
        <v>865</v>
      </c>
      <c r="J24" s="726"/>
      <c r="K24" s="723" t="s">
        <v>715</v>
      </c>
      <c r="L24" s="719">
        <v>2</v>
      </c>
      <c r="N24" s="725"/>
    </row>
    <row r="25" spans="2:14" x14ac:dyDescent="0.2">
      <c r="B25" s="718">
        <v>20</v>
      </c>
      <c r="C25" s="719" t="s">
        <v>884</v>
      </c>
      <c r="D25" s="720" t="str">
        <f t="shared" si="0"/>
        <v>t</v>
      </c>
      <c r="E25" s="718" t="s">
        <v>863</v>
      </c>
      <c r="F25" s="726"/>
      <c r="G25" s="718" t="s">
        <v>864</v>
      </c>
      <c r="H25" s="726"/>
      <c r="I25" s="722" t="s">
        <v>865</v>
      </c>
      <c r="J25" s="726"/>
      <c r="K25" s="723" t="s">
        <v>715</v>
      </c>
      <c r="L25" s="719">
        <v>3</v>
      </c>
      <c r="N25" s="725"/>
    </row>
    <row r="26" spans="2:14" x14ac:dyDescent="0.2">
      <c r="B26" s="718">
        <v>21</v>
      </c>
      <c r="C26" s="719" t="s">
        <v>885</v>
      </c>
      <c r="D26" s="720" t="str">
        <f t="shared" si="0"/>
        <v>u</v>
      </c>
      <c r="E26" s="718" t="s">
        <v>863</v>
      </c>
      <c r="F26" s="726"/>
      <c r="G26" s="718" t="s">
        <v>864</v>
      </c>
      <c r="H26" s="726"/>
      <c r="I26" s="722" t="s">
        <v>865</v>
      </c>
      <c r="J26" s="726"/>
      <c r="K26" s="723" t="s">
        <v>715</v>
      </c>
      <c r="L26" s="719">
        <v>4</v>
      </c>
      <c r="N26" s="725"/>
    </row>
    <row r="27" spans="2:14" x14ac:dyDescent="0.2">
      <c r="B27" s="718">
        <v>22</v>
      </c>
      <c r="C27" s="719" t="s">
        <v>886</v>
      </c>
      <c r="D27" s="720" t="str">
        <f t="shared" si="0"/>
        <v>v</v>
      </c>
      <c r="E27" s="718" t="s">
        <v>863</v>
      </c>
      <c r="F27" s="726"/>
      <c r="G27" s="718" t="s">
        <v>864</v>
      </c>
      <c r="H27" s="726"/>
      <c r="I27" s="722" t="s">
        <v>865</v>
      </c>
      <c r="J27" s="726"/>
      <c r="K27" s="723" t="s">
        <v>715</v>
      </c>
      <c r="L27" s="719">
        <v>5</v>
      </c>
      <c r="N27" s="725"/>
    </row>
    <row r="28" spans="2:14" x14ac:dyDescent="0.2">
      <c r="B28" s="718">
        <v>23</v>
      </c>
      <c r="C28" s="719" t="s">
        <v>887</v>
      </c>
      <c r="D28" s="720" t="str">
        <f t="shared" si="0"/>
        <v>w</v>
      </c>
      <c r="E28" s="718" t="s">
        <v>863</v>
      </c>
      <c r="F28" s="726"/>
      <c r="G28" s="718" t="s">
        <v>864</v>
      </c>
      <c r="H28" s="726"/>
      <c r="I28" s="722" t="s">
        <v>865</v>
      </c>
      <c r="J28" s="726"/>
      <c r="K28" s="723" t="s">
        <v>715</v>
      </c>
      <c r="L28" s="719">
        <v>6</v>
      </c>
      <c r="N28" s="725"/>
    </row>
    <row r="29" spans="2:14" x14ac:dyDescent="0.2">
      <c r="B29" s="718">
        <v>24</v>
      </c>
      <c r="C29" s="719" t="s">
        <v>888</v>
      </c>
      <c r="D29" s="720" t="str">
        <f t="shared" si="0"/>
        <v>x</v>
      </c>
      <c r="E29" s="718" t="s">
        <v>863</v>
      </c>
      <c r="F29" s="726"/>
      <c r="G29" s="718" t="s">
        <v>864</v>
      </c>
      <c r="H29" s="726"/>
      <c r="I29" s="722" t="s">
        <v>865</v>
      </c>
      <c r="J29" s="726"/>
      <c r="K29" s="723" t="s">
        <v>715</v>
      </c>
      <c r="L29" s="719">
        <v>7</v>
      </c>
      <c r="N29" s="725"/>
    </row>
    <row r="30" spans="2:14" x14ac:dyDescent="0.2">
      <c r="B30" s="718">
        <v>25</v>
      </c>
      <c r="C30" s="719" t="s">
        <v>889</v>
      </c>
      <c r="D30" s="720" t="str">
        <f t="shared" si="0"/>
        <v>y</v>
      </c>
      <c r="E30" s="718" t="s">
        <v>863</v>
      </c>
      <c r="F30" s="726"/>
      <c r="G30" s="718" t="s">
        <v>864</v>
      </c>
      <c r="H30" s="726"/>
      <c r="I30" s="722" t="s">
        <v>865</v>
      </c>
      <c r="J30" s="726"/>
      <c r="K30" s="723" t="s">
        <v>715</v>
      </c>
      <c r="L30" s="719">
        <v>8</v>
      </c>
      <c r="N30" s="725"/>
    </row>
    <row r="31" spans="2:14" x14ac:dyDescent="0.2">
      <c r="B31" s="718">
        <v>26</v>
      </c>
      <c r="C31" s="719" t="s">
        <v>890</v>
      </c>
      <c r="D31" s="720" t="str">
        <f t="shared" si="0"/>
        <v>z</v>
      </c>
      <c r="E31" s="718" t="s">
        <v>863</v>
      </c>
      <c r="F31" s="726"/>
      <c r="G31" s="718" t="s">
        <v>864</v>
      </c>
      <c r="H31" s="726"/>
      <c r="I31" s="722" t="s">
        <v>865</v>
      </c>
      <c r="J31" s="726"/>
      <c r="K31" s="723" t="s">
        <v>715</v>
      </c>
      <c r="L31" s="719">
        <v>1</v>
      </c>
      <c r="N31" s="725"/>
    </row>
    <row r="32" spans="2:14" x14ac:dyDescent="0.2">
      <c r="B32" s="718">
        <v>27</v>
      </c>
      <c r="C32" s="719" t="s">
        <v>888</v>
      </c>
      <c r="D32" s="720" t="str">
        <f t="shared" si="0"/>
        <v>x</v>
      </c>
      <c r="E32" s="718" t="s">
        <v>863</v>
      </c>
      <c r="F32" s="726"/>
      <c r="G32" s="718" t="s">
        <v>864</v>
      </c>
      <c r="H32" s="726"/>
      <c r="I32" s="722" t="s">
        <v>865</v>
      </c>
      <c r="J32" s="726"/>
      <c r="K32" s="723" t="s">
        <v>715</v>
      </c>
      <c r="L32" s="719">
        <v>2</v>
      </c>
      <c r="N32" s="725"/>
    </row>
    <row r="33" spans="2:14" x14ac:dyDescent="0.2">
      <c r="B33" s="718">
        <v>28</v>
      </c>
      <c r="C33" s="719" t="s">
        <v>891</v>
      </c>
      <c r="D33" s="720" t="str">
        <f t="shared" si="0"/>
        <v>aa</v>
      </c>
      <c r="E33" s="718" t="s">
        <v>863</v>
      </c>
      <c r="F33" s="726"/>
      <c r="G33" s="718" t="s">
        <v>864</v>
      </c>
      <c r="H33" s="726"/>
      <c r="I33" s="722" t="s">
        <v>865</v>
      </c>
      <c r="J33" s="726"/>
      <c r="K33" s="723" t="s">
        <v>715</v>
      </c>
      <c r="L33" s="719">
        <v>3</v>
      </c>
      <c r="N33" s="725"/>
    </row>
    <row r="34" spans="2:14" x14ac:dyDescent="0.2">
      <c r="B34" s="718">
        <v>29</v>
      </c>
      <c r="C34" s="719" t="s">
        <v>892</v>
      </c>
      <c r="D34" s="720" t="str">
        <f t="shared" si="0"/>
        <v>ab</v>
      </c>
      <c r="E34" s="718" t="s">
        <v>863</v>
      </c>
      <c r="F34" s="726"/>
      <c r="G34" s="718" t="s">
        <v>864</v>
      </c>
      <c r="H34" s="726"/>
      <c r="I34" s="722" t="s">
        <v>865</v>
      </c>
      <c r="J34" s="726"/>
      <c r="K34" s="723" t="s">
        <v>715</v>
      </c>
      <c r="L34" s="719">
        <v>4</v>
      </c>
      <c r="N34" s="725"/>
    </row>
    <row r="35" spans="2:14" x14ac:dyDescent="0.2">
      <c r="B35" s="718">
        <v>30</v>
      </c>
      <c r="C35" s="719" t="s">
        <v>893</v>
      </c>
      <c r="D35" s="720" t="str">
        <f t="shared" si="0"/>
        <v>ac</v>
      </c>
      <c r="E35" s="718" t="s">
        <v>863</v>
      </c>
      <c r="F35" s="726"/>
      <c r="G35" s="718" t="s">
        <v>864</v>
      </c>
      <c r="H35" s="726"/>
      <c r="I35" s="722" t="s">
        <v>865</v>
      </c>
      <c r="J35" s="726"/>
      <c r="K35" s="723" t="s">
        <v>715</v>
      </c>
      <c r="L35" s="719">
        <v>5</v>
      </c>
      <c r="N35" s="725"/>
    </row>
    <row r="36" spans="2:14" x14ac:dyDescent="0.2">
      <c r="B36" s="718">
        <v>31</v>
      </c>
      <c r="C36" s="719" t="s">
        <v>894</v>
      </c>
      <c r="D36" s="720" t="str">
        <f t="shared" si="0"/>
        <v>ad</v>
      </c>
      <c r="E36" s="718" t="s">
        <v>863</v>
      </c>
      <c r="F36" s="726"/>
      <c r="G36" s="718" t="s">
        <v>864</v>
      </c>
      <c r="H36" s="726"/>
      <c r="I36" s="722" t="s">
        <v>865</v>
      </c>
      <c r="J36" s="726"/>
      <c r="K36" s="723" t="s">
        <v>715</v>
      </c>
      <c r="L36" s="719">
        <v>6</v>
      </c>
      <c r="N36" s="725"/>
    </row>
    <row r="37" spans="2:14" x14ac:dyDescent="0.2">
      <c r="B37" s="718">
        <v>32</v>
      </c>
      <c r="C37" s="719" t="s">
        <v>895</v>
      </c>
      <c r="D37" s="720" t="str">
        <f t="shared" si="0"/>
        <v>ae</v>
      </c>
      <c r="E37" s="718" t="s">
        <v>863</v>
      </c>
      <c r="F37" s="726"/>
      <c r="G37" s="718" t="s">
        <v>864</v>
      </c>
      <c r="H37" s="726"/>
      <c r="I37" s="722" t="s">
        <v>865</v>
      </c>
      <c r="J37" s="726"/>
      <c r="K37" s="723" t="s">
        <v>715</v>
      </c>
      <c r="L37" s="719">
        <v>7</v>
      </c>
      <c r="N37" s="725"/>
    </row>
    <row r="38" spans="2:14" x14ac:dyDescent="0.2">
      <c r="B38" s="718">
        <v>33</v>
      </c>
      <c r="C38" s="719" t="s">
        <v>896</v>
      </c>
      <c r="D38" s="720" t="str">
        <f t="shared" si="0"/>
        <v>af</v>
      </c>
      <c r="E38" s="718" t="s">
        <v>863</v>
      </c>
      <c r="F38" s="726"/>
      <c r="G38" s="718" t="s">
        <v>864</v>
      </c>
      <c r="H38" s="726"/>
      <c r="I38" s="722" t="s">
        <v>865</v>
      </c>
      <c r="J38" s="726"/>
      <c r="K38" s="723" t="s">
        <v>715</v>
      </c>
      <c r="L38" s="719">
        <v>8</v>
      </c>
      <c r="N38" s="725"/>
    </row>
    <row r="39" spans="2:14" x14ac:dyDescent="0.2">
      <c r="B39" s="718">
        <v>34</v>
      </c>
      <c r="C39" s="727" t="s">
        <v>897</v>
      </c>
      <c r="D39" s="720"/>
      <c r="E39" s="718" t="s">
        <v>863</v>
      </c>
      <c r="F39" s="721"/>
      <c r="G39" s="718" t="s">
        <v>864</v>
      </c>
      <c r="H39" s="721"/>
      <c r="I39" s="722" t="s">
        <v>865</v>
      </c>
      <c r="J39" s="721">
        <v>0</v>
      </c>
      <c r="K39" s="723" t="s">
        <v>715</v>
      </c>
      <c r="L39" s="724" t="str">
        <f t="shared" ref="L39:L40" si="2">IF(OR(F39="",H39=""),"",(H39+IF(F39&gt;H39,1,0)-F39-J39)*24)</f>
        <v/>
      </c>
      <c r="N39" s="725"/>
    </row>
    <row r="40" spans="2:14" x14ac:dyDescent="0.2">
      <c r="B40" s="718"/>
      <c r="C40" s="728" t="s">
        <v>743</v>
      </c>
      <c r="D40" s="720"/>
      <c r="E40" s="718" t="s">
        <v>863</v>
      </c>
      <c r="F40" s="721"/>
      <c r="G40" s="718" t="s">
        <v>864</v>
      </c>
      <c r="H40" s="721"/>
      <c r="I40" s="722" t="s">
        <v>865</v>
      </c>
      <c r="J40" s="721">
        <v>0</v>
      </c>
      <c r="K40" s="723" t="s">
        <v>715</v>
      </c>
      <c r="L40" s="724" t="str">
        <f t="shared" si="2"/>
        <v/>
      </c>
      <c r="N40" s="725"/>
    </row>
    <row r="41" spans="2:14" x14ac:dyDescent="0.2">
      <c r="B41" s="718"/>
      <c r="C41" s="729" t="s">
        <v>743</v>
      </c>
      <c r="D41" s="720" t="str">
        <f>C39</f>
        <v>ag</v>
      </c>
      <c r="E41" s="718" t="s">
        <v>863</v>
      </c>
      <c r="F41" s="721" t="s">
        <v>743</v>
      </c>
      <c r="G41" s="718" t="s">
        <v>864</v>
      </c>
      <c r="H41" s="721" t="s">
        <v>743</v>
      </c>
      <c r="I41" s="722" t="s">
        <v>865</v>
      </c>
      <c r="J41" s="721" t="s">
        <v>743</v>
      </c>
      <c r="K41" s="723" t="s">
        <v>715</v>
      </c>
      <c r="L41" s="724" t="str">
        <f>IF(OR(L39="",L40=""),"",L39+L40)</f>
        <v/>
      </c>
      <c r="N41" s="725" t="s">
        <v>898</v>
      </c>
    </row>
    <row r="42" spans="2:14" x14ac:dyDescent="0.2">
      <c r="B42" s="718"/>
      <c r="C42" s="727" t="s">
        <v>899</v>
      </c>
      <c r="D42" s="720"/>
      <c r="E42" s="718" t="s">
        <v>863</v>
      </c>
      <c r="F42" s="721"/>
      <c r="G42" s="718" t="s">
        <v>864</v>
      </c>
      <c r="H42" s="721"/>
      <c r="I42" s="722" t="s">
        <v>865</v>
      </c>
      <c r="J42" s="721">
        <v>0</v>
      </c>
      <c r="K42" s="723" t="s">
        <v>715</v>
      </c>
      <c r="L42" s="724" t="str">
        <f t="shared" ref="L42:L43" si="3">IF(OR(F42="",H42=""),"",(H42+IF(F42&gt;H42,1,0)-F42-J42)*24)</f>
        <v/>
      </c>
      <c r="N42" s="725"/>
    </row>
    <row r="43" spans="2:14" x14ac:dyDescent="0.2">
      <c r="B43" s="718">
        <v>35</v>
      </c>
      <c r="C43" s="728" t="s">
        <v>743</v>
      </c>
      <c r="D43" s="720"/>
      <c r="E43" s="718" t="s">
        <v>863</v>
      </c>
      <c r="F43" s="721"/>
      <c r="G43" s="718" t="s">
        <v>864</v>
      </c>
      <c r="H43" s="721"/>
      <c r="I43" s="722" t="s">
        <v>865</v>
      </c>
      <c r="J43" s="721">
        <v>0</v>
      </c>
      <c r="K43" s="723" t="s">
        <v>715</v>
      </c>
      <c r="L43" s="724" t="str">
        <f t="shared" si="3"/>
        <v/>
      </c>
      <c r="N43" s="725"/>
    </row>
    <row r="44" spans="2:14" x14ac:dyDescent="0.2">
      <c r="B44" s="718"/>
      <c r="C44" s="729" t="s">
        <v>743</v>
      </c>
      <c r="D44" s="720" t="str">
        <f>C42</f>
        <v>ah</v>
      </c>
      <c r="E44" s="718" t="s">
        <v>863</v>
      </c>
      <c r="F44" s="721" t="s">
        <v>743</v>
      </c>
      <c r="G44" s="718" t="s">
        <v>864</v>
      </c>
      <c r="H44" s="721" t="s">
        <v>743</v>
      </c>
      <c r="I44" s="722" t="s">
        <v>865</v>
      </c>
      <c r="J44" s="721" t="s">
        <v>743</v>
      </c>
      <c r="K44" s="723" t="s">
        <v>715</v>
      </c>
      <c r="L44" s="724" t="str">
        <f>IF(OR(L42="",L43=""),"",L42+L43)</f>
        <v/>
      </c>
      <c r="N44" s="725" t="s">
        <v>900</v>
      </c>
    </row>
    <row r="45" spans="2:14" x14ac:dyDescent="0.2">
      <c r="B45" s="718"/>
      <c r="C45" s="727" t="s">
        <v>901</v>
      </c>
      <c r="D45" s="720"/>
      <c r="E45" s="718" t="s">
        <v>863</v>
      </c>
      <c r="F45" s="721"/>
      <c r="G45" s="718" t="s">
        <v>864</v>
      </c>
      <c r="H45" s="721"/>
      <c r="I45" s="722" t="s">
        <v>865</v>
      </c>
      <c r="J45" s="721">
        <v>0</v>
      </c>
      <c r="K45" s="723" t="s">
        <v>715</v>
      </c>
      <c r="L45" s="724" t="str">
        <f t="shared" ref="L45:L46" si="4">IF(OR(F45="",H45=""),"",(H45+IF(F45&gt;H45,1,0)-F45-J45)*24)</f>
        <v/>
      </c>
      <c r="N45" s="725"/>
    </row>
    <row r="46" spans="2:14" x14ac:dyDescent="0.2">
      <c r="B46" s="718">
        <v>36</v>
      </c>
      <c r="C46" s="728" t="s">
        <v>743</v>
      </c>
      <c r="D46" s="720"/>
      <c r="E46" s="718" t="s">
        <v>863</v>
      </c>
      <c r="F46" s="721"/>
      <c r="G46" s="718" t="s">
        <v>864</v>
      </c>
      <c r="H46" s="721"/>
      <c r="I46" s="722" t="s">
        <v>865</v>
      </c>
      <c r="J46" s="721">
        <v>0</v>
      </c>
      <c r="K46" s="723" t="s">
        <v>715</v>
      </c>
      <c r="L46" s="724" t="str">
        <f t="shared" si="4"/>
        <v/>
      </c>
      <c r="N46" s="725"/>
    </row>
    <row r="47" spans="2:14" x14ac:dyDescent="0.2">
      <c r="B47" s="718"/>
      <c r="C47" s="729" t="s">
        <v>743</v>
      </c>
      <c r="D47" s="720" t="str">
        <f>C45</f>
        <v>ai</v>
      </c>
      <c r="E47" s="718" t="s">
        <v>863</v>
      </c>
      <c r="F47" s="721" t="s">
        <v>743</v>
      </c>
      <c r="G47" s="718" t="s">
        <v>864</v>
      </c>
      <c r="H47" s="721" t="s">
        <v>743</v>
      </c>
      <c r="I47" s="722" t="s">
        <v>865</v>
      </c>
      <c r="J47" s="721" t="s">
        <v>743</v>
      </c>
      <c r="K47" s="723" t="s">
        <v>715</v>
      </c>
      <c r="L47" s="724" t="str">
        <f>IF(OR(L45="",L46=""),"",L45+L46)</f>
        <v/>
      </c>
      <c r="N47" s="725" t="s">
        <v>900</v>
      </c>
    </row>
    <row r="49" spans="3:4" x14ac:dyDescent="0.2">
      <c r="C49" s="715" t="s">
        <v>902</v>
      </c>
      <c r="D49" s="715"/>
    </row>
    <row r="50" spans="3:4" x14ac:dyDescent="0.2">
      <c r="C50" s="715" t="s">
        <v>903</v>
      </c>
      <c r="D50" s="715"/>
    </row>
    <row r="51" spans="3:4" x14ac:dyDescent="0.2">
      <c r="C51" s="715" t="s">
        <v>904</v>
      </c>
      <c r="D51" s="715"/>
    </row>
    <row r="52" spans="3:4" x14ac:dyDescent="0.2">
      <c r="C52" s="715" t="s">
        <v>905</v>
      </c>
      <c r="D52" s="715"/>
    </row>
    <row r="53" spans="3:4" x14ac:dyDescent="0.2">
      <c r="C53" s="715" t="s">
        <v>906</v>
      </c>
      <c r="D53" s="715"/>
    </row>
    <row r="54" spans="3:4" x14ac:dyDescent="0.2">
      <c r="C54" s="715" t="s">
        <v>907</v>
      </c>
      <c r="D54" s="715"/>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E3A0-7601-4A95-A5C5-A4FD973653DB}">
  <sheetPr>
    <pageSetUpPr fitToPage="1"/>
  </sheetPr>
  <dimension ref="A1:N61"/>
  <sheetViews>
    <sheetView view="pageBreakPreview" zoomScaleNormal="100" zoomScaleSheetLayoutView="100" workbookViewId="0">
      <selection activeCell="L7" sqref="L7"/>
    </sheetView>
  </sheetViews>
  <sheetFormatPr defaultColWidth="8.77734375" defaultRowHeight="13.2" x14ac:dyDescent="0.2"/>
  <cols>
    <col min="1" max="1" width="2.77734375" style="609" customWidth="1"/>
    <col min="2" max="2" width="6.33203125" style="609" customWidth="1"/>
    <col min="3" max="4" width="14.77734375" style="609" customWidth="1"/>
    <col min="5" max="6" width="12.77734375" style="609" customWidth="1"/>
    <col min="7" max="7" width="17.77734375" style="609" customWidth="1"/>
    <col min="8" max="13" width="5.33203125" style="609" customWidth="1"/>
    <col min="14" max="14" width="2.77734375" style="609" customWidth="1"/>
    <col min="15" max="16384" width="8.77734375" style="609"/>
  </cols>
  <sheetData>
    <row r="1" spans="2:13" x14ac:dyDescent="0.2">
      <c r="B1" s="1742" t="s">
        <v>760</v>
      </c>
      <c r="C1" s="1742"/>
      <c r="D1" s="1742"/>
      <c r="E1" s="1742"/>
      <c r="F1" s="1742"/>
      <c r="G1" s="1742"/>
      <c r="H1" s="1742"/>
      <c r="I1" s="1742"/>
      <c r="J1" s="1742"/>
      <c r="K1" s="1742"/>
      <c r="L1" s="1742"/>
      <c r="M1" s="1742"/>
    </row>
    <row r="3" spans="2:13" ht="16.95" customHeight="1" x14ac:dyDescent="0.2">
      <c r="B3" s="1743" t="s">
        <v>761</v>
      </c>
      <c r="C3" s="1743"/>
      <c r="D3" s="1743"/>
      <c r="E3" s="1743"/>
      <c r="F3" s="1743"/>
      <c r="G3" s="1743"/>
      <c r="H3" s="1743"/>
      <c r="I3" s="1743"/>
      <c r="J3" s="1743"/>
      <c r="K3" s="1743"/>
      <c r="L3" s="1743"/>
      <c r="M3" s="1743"/>
    </row>
    <row r="4" spans="2:13" ht="16.95" customHeight="1" x14ac:dyDescent="0.2">
      <c r="B4" s="588"/>
      <c r="C4" s="588"/>
      <c r="D4" s="588"/>
      <c r="E4" s="588"/>
      <c r="F4" s="588"/>
      <c r="G4" s="588"/>
      <c r="H4" s="588"/>
      <c r="I4" s="588"/>
      <c r="J4" s="588"/>
      <c r="K4" s="588"/>
      <c r="L4" s="588"/>
      <c r="M4" s="588"/>
    </row>
    <row r="5" spans="2:13" ht="24" customHeight="1" x14ac:dyDescent="0.2">
      <c r="B5" s="589"/>
      <c r="C5" s="589"/>
      <c r="D5" s="589"/>
      <c r="E5" s="589"/>
      <c r="F5" s="589"/>
      <c r="G5" s="589"/>
      <c r="H5" s="590"/>
      <c r="I5" s="610" t="s">
        <v>33</v>
      </c>
      <c r="J5" s="610"/>
      <c r="K5" s="610" t="s">
        <v>126</v>
      </c>
      <c r="L5" s="610"/>
      <c r="M5" s="610" t="s">
        <v>544</v>
      </c>
    </row>
    <row r="6" spans="2:13" ht="16.95" customHeight="1" x14ac:dyDescent="0.2">
      <c r="B6" s="1744" t="s">
        <v>928</v>
      </c>
      <c r="C6" s="1744"/>
      <c r="D6" s="589" t="s">
        <v>929</v>
      </c>
      <c r="E6" s="589"/>
      <c r="F6" s="589"/>
      <c r="G6" s="589"/>
      <c r="H6" s="589"/>
      <c r="I6" s="589"/>
      <c r="J6" s="589"/>
      <c r="K6" s="589"/>
      <c r="L6" s="589"/>
      <c r="M6" s="589"/>
    </row>
    <row r="7" spans="2:13" ht="16.95" customHeight="1" x14ac:dyDescent="0.2">
      <c r="B7" s="591"/>
      <c r="C7" s="591"/>
      <c r="D7" s="591"/>
      <c r="E7" s="591"/>
      <c r="F7" s="591"/>
      <c r="G7" s="591"/>
      <c r="H7" s="591"/>
      <c r="I7" s="591"/>
      <c r="J7" s="591"/>
      <c r="K7" s="591"/>
      <c r="L7" s="591"/>
      <c r="M7" s="591"/>
    </row>
    <row r="8" spans="2:13" s="593" customFormat="1" ht="21" customHeight="1" x14ac:dyDescent="0.2">
      <c r="B8" s="1745" t="s">
        <v>762</v>
      </c>
      <c r="C8" s="1745"/>
      <c r="D8" s="1745"/>
      <c r="E8" s="592" t="s">
        <v>763</v>
      </c>
      <c r="F8" s="1746"/>
      <c r="G8" s="1746"/>
      <c r="H8" s="1746"/>
      <c r="I8" s="1746"/>
      <c r="J8" s="1746"/>
      <c r="K8" s="1746"/>
      <c r="L8" s="1746"/>
      <c r="M8" s="1746"/>
    </row>
    <row r="9" spans="2:13" ht="21" customHeight="1" x14ac:dyDescent="0.2">
      <c r="B9" s="594"/>
      <c r="C9" s="594"/>
      <c r="D9" s="594"/>
      <c r="E9" s="595"/>
      <c r="F9" s="1747"/>
      <c r="G9" s="1747"/>
      <c r="H9" s="1747"/>
      <c r="I9" s="1747"/>
      <c r="J9" s="1747"/>
      <c r="K9" s="1747"/>
      <c r="L9" s="1747"/>
      <c r="M9" s="1747"/>
    </row>
    <row r="10" spans="2:13" ht="21" customHeight="1" x14ac:dyDescent="0.15">
      <c r="B10" s="594"/>
      <c r="C10" s="594"/>
      <c r="D10" s="594"/>
      <c r="E10" s="1738" t="s">
        <v>764</v>
      </c>
      <c r="F10" s="1738"/>
      <c r="G10" s="1739"/>
      <c r="H10" s="1739"/>
      <c r="I10" s="1739"/>
      <c r="J10" s="1739"/>
      <c r="K10" s="1739"/>
      <c r="L10" s="1739"/>
      <c r="M10" s="1739"/>
    </row>
    <row r="11" spans="2:13" ht="21" customHeight="1" x14ac:dyDescent="0.2">
      <c r="E11" s="1741"/>
      <c r="F11" s="1741"/>
      <c r="G11" s="1740"/>
      <c r="H11" s="1740"/>
      <c r="I11" s="1740"/>
      <c r="J11" s="1740"/>
      <c r="K11" s="1740"/>
      <c r="L11" s="1740"/>
      <c r="M11" s="1740"/>
    </row>
    <row r="12" spans="2:13" ht="27.75" customHeight="1" x14ac:dyDescent="0.2">
      <c r="B12" s="1735"/>
      <c r="C12" s="1735"/>
      <c r="D12" s="1735"/>
      <c r="E12" s="1735"/>
      <c r="F12" s="1735"/>
      <c r="G12" s="1735"/>
      <c r="H12" s="1735"/>
      <c r="I12" s="1735"/>
      <c r="J12" s="1735"/>
      <c r="K12" s="1735"/>
      <c r="L12" s="1735"/>
      <c r="M12" s="1735"/>
    </row>
    <row r="13" spans="2:13" ht="27.75" customHeight="1" x14ac:dyDescent="0.2">
      <c r="B13" s="611"/>
      <c r="C13" s="611"/>
      <c r="D13" s="611"/>
      <c r="E13" s="611"/>
      <c r="F13" s="611"/>
      <c r="G13" s="611"/>
      <c r="H13" s="611"/>
      <c r="I13" s="611"/>
      <c r="J13" s="611"/>
      <c r="K13" s="611"/>
      <c r="L13" s="611"/>
      <c r="M13" s="611"/>
    </row>
    <row r="14" spans="2:13" s="596" customFormat="1" ht="16.95" customHeight="1" x14ac:dyDescent="0.2">
      <c r="B14" s="1736" t="s">
        <v>908</v>
      </c>
      <c r="C14" s="1736"/>
      <c r="D14" s="1736"/>
      <c r="E14" s="1736"/>
      <c r="F14" s="1736"/>
      <c r="G14" s="1736"/>
      <c r="H14" s="1736"/>
      <c r="I14" s="1736"/>
      <c r="J14" s="1736"/>
      <c r="K14" s="1736"/>
      <c r="L14" s="1736"/>
      <c r="M14" s="1736"/>
    </row>
    <row r="15" spans="2:13" s="596" customFormat="1" ht="16.95" customHeight="1" x14ac:dyDescent="0.2">
      <c r="B15" s="730"/>
      <c r="C15" s="730"/>
      <c r="D15" s="730"/>
      <c r="E15" s="730"/>
      <c r="F15" s="730"/>
      <c r="G15" s="730"/>
      <c r="H15" s="730"/>
      <c r="I15" s="730"/>
      <c r="J15" s="730"/>
      <c r="K15" s="730"/>
      <c r="L15" s="730"/>
      <c r="M15" s="730"/>
    </row>
    <row r="16" spans="2:13" s="596" customFormat="1" ht="16.95" customHeight="1" x14ac:dyDescent="0.2">
      <c r="B16" s="730"/>
      <c r="C16" s="597" t="s">
        <v>765</v>
      </c>
      <c r="D16" s="730"/>
      <c r="E16" s="730"/>
      <c r="F16" s="730"/>
      <c r="G16" s="730"/>
      <c r="H16" s="730"/>
      <c r="I16" s="730"/>
      <c r="J16" s="730"/>
      <c r="K16" s="730"/>
      <c r="L16" s="730"/>
      <c r="M16" s="730"/>
    </row>
    <row r="18" spans="1:14" x14ac:dyDescent="0.2">
      <c r="A18" s="731"/>
      <c r="B18" s="732"/>
      <c r="C18" s="732"/>
      <c r="D18" s="732"/>
      <c r="E18" s="732"/>
      <c r="F18" s="732"/>
      <c r="G18" s="732"/>
      <c r="H18" s="732"/>
      <c r="I18" s="732"/>
      <c r="J18" s="732"/>
      <c r="K18" s="732"/>
      <c r="L18" s="732"/>
      <c r="M18" s="732"/>
      <c r="N18" s="733"/>
    </row>
    <row r="19" spans="1:14" x14ac:dyDescent="0.2">
      <c r="A19" s="734"/>
      <c r="B19" s="735" t="s">
        <v>766</v>
      </c>
      <c r="C19" s="1737" t="s">
        <v>909</v>
      </c>
      <c r="D19" s="1737"/>
      <c r="E19" s="1737"/>
      <c r="F19" s="1737"/>
      <c r="G19" s="1737"/>
      <c r="H19" s="1737"/>
      <c r="I19" s="1737"/>
      <c r="J19" s="1737"/>
      <c r="K19" s="1737"/>
      <c r="L19" s="1737"/>
      <c r="M19" s="1737"/>
      <c r="N19" s="736"/>
    </row>
    <row r="20" spans="1:14" x14ac:dyDescent="0.2">
      <c r="A20" s="734"/>
      <c r="B20" s="737"/>
      <c r="C20" s="1737"/>
      <c r="D20" s="1737"/>
      <c r="E20" s="1737"/>
      <c r="F20" s="1737"/>
      <c r="G20" s="1737"/>
      <c r="H20" s="1737"/>
      <c r="I20" s="1737"/>
      <c r="J20" s="1737"/>
      <c r="K20" s="1737"/>
      <c r="L20" s="1737"/>
      <c r="M20" s="1737"/>
      <c r="N20" s="736"/>
    </row>
    <row r="21" spans="1:14" ht="13.2" customHeight="1" x14ac:dyDescent="0.2">
      <c r="A21" s="734"/>
      <c r="B21" s="738" t="s">
        <v>767</v>
      </c>
      <c r="C21" s="1734" t="s">
        <v>910</v>
      </c>
      <c r="D21" s="1734"/>
      <c r="E21" s="1734"/>
      <c r="F21" s="1734"/>
      <c r="G21" s="1734"/>
      <c r="H21" s="1734"/>
      <c r="I21" s="1734"/>
      <c r="J21" s="1734"/>
      <c r="K21" s="1734"/>
      <c r="L21" s="1734"/>
      <c r="M21" s="1734"/>
      <c r="N21" s="736"/>
    </row>
    <row r="22" spans="1:14" ht="13.2" customHeight="1" x14ac:dyDescent="0.2">
      <c r="A22" s="734"/>
      <c r="B22" s="737"/>
      <c r="C22" s="1734"/>
      <c r="D22" s="1734"/>
      <c r="E22" s="1734"/>
      <c r="F22" s="1734"/>
      <c r="G22" s="1734"/>
      <c r="H22" s="1734"/>
      <c r="I22" s="1734"/>
      <c r="J22" s="1734"/>
      <c r="K22" s="1734"/>
      <c r="L22" s="1734"/>
      <c r="M22" s="1734"/>
      <c r="N22" s="736"/>
    </row>
    <row r="23" spans="1:14" ht="13.2" customHeight="1" x14ac:dyDescent="0.2">
      <c r="A23" s="734"/>
      <c r="B23" s="738" t="s">
        <v>768</v>
      </c>
      <c r="C23" s="1732" t="s">
        <v>911</v>
      </c>
      <c r="D23" s="1732"/>
      <c r="E23" s="1732"/>
      <c r="F23" s="1732"/>
      <c r="G23" s="1732"/>
      <c r="H23" s="1732"/>
      <c r="I23" s="1732"/>
      <c r="J23" s="1732"/>
      <c r="K23" s="1732"/>
      <c r="L23" s="1732"/>
      <c r="M23" s="1732"/>
      <c r="N23" s="736"/>
    </row>
    <row r="24" spans="1:14" x14ac:dyDescent="0.2">
      <c r="A24" s="734"/>
      <c r="B24" s="739"/>
      <c r="C24" s="1732"/>
      <c r="D24" s="1732"/>
      <c r="E24" s="1732"/>
      <c r="F24" s="1732"/>
      <c r="G24" s="1732"/>
      <c r="H24" s="1732"/>
      <c r="I24" s="1732"/>
      <c r="J24" s="1732"/>
      <c r="K24" s="1732"/>
      <c r="L24" s="1732"/>
      <c r="M24" s="1732"/>
      <c r="N24" s="736"/>
    </row>
    <row r="25" spans="1:14" x14ac:dyDescent="0.2">
      <c r="A25" s="734"/>
      <c r="B25" s="738" t="s">
        <v>769</v>
      </c>
      <c r="C25" s="1734" t="s">
        <v>912</v>
      </c>
      <c r="D25" s="1734"/>
      <c r="E25" s="1734"/>
      <c r="F25" s="1734"/>
      <c r="G25" s="1734"/>
      <c r="H25" s="1734"/>
      <c r="I25" s="1734"/>
      <c r="J25" s="1734"/>
      <c r="K25" s="1734"/>
      <c r="L25" s="1734"/>
      <c r="M25" s="1734"/>
      <c r="N25" s="736"/>
    </row>
    <row r="26" spans="1:14" x14ac:dyDescent="0.2">
      <c r="A26" s="734"/>
      <c r="B26" s="739"/>
      <c r="C26" s="1734"/>
      <c r="D26" s="1734"/>
      <c r="E26" s="1734"/>
      <c r="F26" s="1734"/>
      <c r="G26" s="1734"/>
      <c r="H26" s="1734"/>
      <c r="I26" s="1734"/>
      <c r="J26" s="1734"/>
      <c r="K26" s="1734"/>
      <c r="L26" s="1734"/>
      <c r="M26" s="1734"/>
      <c r="N26" s="736"/>
    </row>
    <row r="27" spans="1:14" ht="13.2" customHeight="1" x14ac:dyDescent="0.2">
      <c r="A27" s="734"/>
      <c r="B27" s="738" t="s">
        <v>770</v>
      </c>
      <c r="C27" s="1734" t="s">
        <v>913</v>
      </c>
      <c r="D27" s="1734"/>
      <c r="E27" s="1734"/>
      <c r="F27" s="1734"/>
      <c r="G27" s="1734"/>
      <c r="H27" s="1734"/>
      <c r="I27" s="1734"/>
      <c r="J27" s="1734"/>
      <c r="K27" s="1734"/>
      <c r="L27" s="1734"/>
      <c r="M27" s="1734"/>
      <c r="N27" s="736"/>
    </row>
    <row r="28" spans="1:14" x14ac:dyDescent="0.2">
      <c r="A28" s="734"/>
      <c r="B28" s="739"/>
      <c r="C28" s="1734"/>
      <c r="D28" s="1734"/>
      <c r="E28" s="1734"/>
      <c r="F28" s="1734"/>
      <c r="G28" s="1734"/>
      <c r="H28" s="1734"/>
      <c r="I28" s="1734"/>
      <c r="J28" s="1734"/>
      <c r="K28" s="1734"/>
      <c r="L28" s="1734"/>
      <c r="M28" s="1734"/>
      <c r="N28" s="736"/>
    </row>
    <row r="29" spans="1:14" ht="13.2" customHeight="1" x14ac:dyDescent="0.2">
      <c r="A29" s="734"/>
      <c r="B29" s="738" t="s">
        <v>771</v>
      </c>
      <c r="C29" s="1734" t="s">
        <v>914</v>
      </c>
      <c r="D29" s="1734"/>
      <c r="E29" s="1734"/>
      <c r="F29" s="1734"/>
      <c r="G29" s="1734"/>
      <c r="H29" s="1734"/>
      <c r="I29" s="1734"/>
      <c r="J29" s="1734"/>
      <c r="K29" s="1734"/>
      <c r="L29" s="1734"/>
      <c r="M29" s="1734"/>
      <c r="N29" s="736"/>
    </row>
    <row r="30" spans="1:14" x14ac:dyDescent="0.2">
      <c r="A30" s="734"/>
      <c r="B30" s="740"/>
      <c r="C30" s="1734"/>
      <c r="D30" s="1734"/>
      <c r="E30" s="1734"/>
      <c r="F30" s="1734"/>
      <c r="G30" s="1734"/>
      <c r="H30" s="1734"/>
      <c r="I30" s="1734"/>
      <c r="J30" s="1734"/>
      <c r="K30" s="1734"/>
      <c r="L30" s="1734"/>
      <c r="M30" s="1734"/>
      <c r="N30" s="736"/>
    </row>
    <row r="31" spans="1:14" ht="13.2" customHeight="1" x14ac:dyDescent="0.2">
      <c r="A31" s="734"/>
      <c r="B31" s="738" t="s">
        <v>772</v>
      </c>
      <c r="C31" s="1734" t="s">
        <v>915</v>
      </c>
      <c r="D31" s="1734"/>
      <c r="E31" s="1734"/>
      <c r="F31" s="1734"/>
      <c r="G31" s="1734"/>
      <c r="H31" s="1734"/>
      <c r="I31" s="1734"/>
      <c r="J31" s="1734"/>
      <c r="K31" s="1734"/>
      <c r="L31" s="1734"/>
      <c r="M31" s="1734"/>
      <c r="N31" s="736"/>
    </row>
    <row r="32" spans="1:14" x14ac:dyDescent="0.2">
      <c r="A32" s="734"/>
      <c r="B32" s="740"/>
      <c r="C32" s="1734"/>
      <c r="D32" s="1734"/>
      <c r="E32" s="1734"/>
      <c r="F32" s="1734"/>
      <c r="G32" s="1734"/>
      <c r="H32" s="1734"/>
      <c r="I32" s="1734"/>
      <c r="J32" s="1734"/>
      <c r="K32" s="1734"/>
      <c r="L32" s="1734"/>
      <c r="M32" s="1734"/>
      <c r="N32" s="736"/>
    </row>
    <row r="33" spans="1:14" ht="13.2" customHeight="1" x14ac:dyDescent="0.2">
      <c r="A33" s="734"/>
      <c r="B33" s="738" t="s">
        <v>773</v>
      </c>
      <c r="C33" s="1734" t="s">
        <v>916</v>
      </c>
      <c r="D33" s="1734"/>
      <c r="E33" s="1734"/>
      <c r="F33" s="1734"/>
      <c r="G33" s="1734"/>
      <c r="H33" s="1734"/>
      <c r="I33" s="1734"/>
      <c r="J33" s="1734"/>
      <c r="K33" s="1734"/>
      <c r="L33" s="1734"/>
      <c r="M33" s="1734"/>
      <c r="N33" s="736"/>
    </row>
    <row r="34" spans="1:14" x14ac:dyDescent="0.2">
      <c r="A34" s="734"/>
      <c r="B34" s="740"/>
      <c r="C34" s="1734"/>
      <c r="D34" s="1734"/>
      <c r="E34" s="1734"/>
      <c r="F34" s="1734"/>
      <c r="G34" s="1734"/>
      <c r="H34" s="1734"/>
      <c r="I34" s="1734"/>
      <c r="J34" s="1734"/>
      <c r="K34" s="1734"/>
      <c r="L34" s="1734"/>
      <c r="M34" s="1734"/>
      <c r="N34" s="736"/>
    </row>
    <row r="35" spans="1:14" x14ac:dyDescent="0.2">
      <c r="A35" s="734"/>
      <c r="B35" s="740"/>
      <c r="C35" s="1734"/>
      <c r="D35" s="1734"/>
      <c r="E35" s="1734"/>
      <c r="F35" s="1734"/>
      <c r="G35" s="1734"/>
      <c r="H35" s="1734"/>
      <c r="I35" s="1734"/>
      <c r="J35" s="1734"/>
      <c r="K35" s="1734"/>
      <c r="L35" s="1734"/>
      <c r="M35" s="1734"/>
      <c r="N35" s="736"/>
    </row>
    <row r="36" spans="1:14" x14ac:dyDescent="0.2">
      <c r="A36" s="734"/>
      <c r="B36" s="740"/>
      <c r="C36" s="1734"/>
      <c r="D36" s="1734"/>
      <c r="E36" s="1734"/>
      <c r="F36" s="1734"/>
      <c r="G36" s="1734"/>
      <c r="H36" s="1734"/>
      <c r="I36" s="1734"/>
      <c r="J36" s="1734"/>
      <c r="K36" s="1734"/>
      <c r="L36" s="1734"/>
      <c r="M36" s="1734"/>
      <c r="N36" s="736"/>
    </row>
    <row r="37" spans="1:14" x14ac:dyDescent="0.2">
      <c r="A37" s="734"/>
      <c r="B37" s="740"/>
      <c r="C37" s="1734"/>
      <c r="D37" s="1734"/>
      <c r="E37" s="1734"/>
      <c r="F37" s="1734"/>
      <c r="G37" s="1734"/>
      <c r="H37" s="1734"/>
      <c r="I37" s="1734"/>
      <c r="J37" s="1734"/>
      <c r="K37" s="1734"/>
      <c r="L37" s="1734"/>
      <c r="M37" s="1734"/>
      <c r="N37" s="736"/>
    </row>
    <row r="38" spans="1:14" x14ac:dyDescent="0.2">
      <c r="A38" s="734"/>
      <c r="B38" s="740"/>
      <c r="C38" s="1734"/>
      <c r="D38" s="1734"/>
      <c r="E38" s="1734"/>
      <c r="F38" s="1734"/>
      <c r="G38" s="1734"/>
      <c r="H38" s="1734"/>
      <c r="I38" s="1734"/>
      <c r="J38" s="1734"/>
      <c r="K38" s="1734"/>
      <c r="L38" s="1734"/>
      <c r="M38" s="1734"/>
      <c r="N38" s="736"/>
    </row>
    <row r="39" spans="1:14" x14ac:dyDescent="0.2">
      <c r="A39" s="734"/>
      <c r="B39" s="738" t="s">
        <v>774</v>
      </c>
      <c r="C39" s="1734" t="s">
        <v>917</v>
      </c>
      <c r="D39" s="1734"/>
      <c r="E39" s="1734"/>
      <c r="F39" s="1734"/>
      <c r="G39" s="1734"/>
      <c r="H39" s="1734"/>
      <c r="I39" s="1734"/>
      <c r="J39" s="1734"/>
      <c r="K39" s="1734"/>
      <c r="L39" s="1734"/>
      <c r="M39" s="1734"/>
      <c r="N39" s="736"/>
    </row>
    <row r="40" spans="1:14" x14ac:dyDescent="0.2">
      <c r="A40" s="734"/>
      <c r="B40" s="740"/>
      <c r="C40" s="1734"/>
      <c r="D40" s="1734"/>
      <c r="E40" s="1734"/>
      <c r="F40" s="1734"/>
      <c r="G40" s="1734"/>
      <c r="H40" s="1734"/>
      <c r="I40" s="1734"/>
      <c r="J40" s="1734"/>
      <c r="K40" s="1734"/>
      <c r="L40" s="1734"/>
      <c r="M40" s="1734"/>
      <c r="N40" s="736"/>
    </row>
    <row r="41" spans="1:14" x14ac:dyDescent="0.2">
      <c r="A41" s="734"/>
      <c r="B41" s="740"/>
      <c r="C41" s="1734"/>
      <c r="D41" s="1734"/>
      <c r="E41" s="1734"/>
      <c r="F41" s="1734"/>
      <c r="G41" s="1734"/>
      <c r="H41" s="1734"/>
      <c r="I41" s="1734"/>
      <c r="J41" s="1734"/>
      <c r="K41" s="1734"/>
      <c r="L41" s="1734"/>
      <c r="M41" s="1734"/>
      <c r="N41" s="736"/>
    </row>
    <row r="42" spans="1:14" ht="13.2" customHeight="1" x14ac:dyDescent="0.2">
      <c r="A42" s="734"/>
      <c r="B42" s="738" t="s">
        <v>775</v>
      </c>
      <c r="C42" s="1734" t="s">
        <v>918</v>
      </c>
      <c r="D42" s="1734"/>
      <c r="E42" s="1734"/>
      <c r="F42" s="1734"/>
      <c r="G42" s="1734"/>
      <c r="H42" s="1734"/>
      <c r="I42" s="1734"/>
      <c r="J42" s="1734"/>
      <c r="K42" s="1734"/>
      <c r="L42" s="1734"/>
      <c r="M42" s="1734"/>
      <c r="N42" s="736"/>
    </row>
    <row r="43" spans="1:14" ht="13.2" customHeight="1" x14ac:dyDescent="0.2">
      <c r="A43" s="734"/>
      <c r="B43" s="741"/>
      <c r="C43" s="1734"/>
      <c r="D43" s="1734"/>
      <c r="E43" s="1734"/>
      <c r="F43" s="1734"/>
      <c r="G43" s="1734"/>
      <c r="H43" s="1734"/>
      <c r="I43" s="1734"/>
      <c r="J43" s="1734"/>
      <c r="K43" s="1734"/>
      <c r="L43" s="1734"/>
      <c r="M43" s="1734"/>
      <c r="N43" s="736"/>
    </row>
    <row r="44" spans="1:14" ht="13.2" customHeight="1" x14ac:dyDescent="0.2">
      <c r="A44" s="734"/>
      <c r="B44" s="741"/>
      <c r="C44" s="1734"/>
      <c r="D44" s="1734"/>
      <c r="E44" s="1734"/>
      <c r="F44" s="1734"/>
      <c r="G44" s="1734"/>
      <c r="H44" s="1734"/>
      <c r="I44" s="1734"/>
      <c r="J44" s="1734"/>
      <c r="K44" s="1734"/>
      <c r="L44" s="1734"/>
      <c r="M44" s="1734"/>
      <c r="N44" s="736"/>
    </row>
    <row r="45" spans="1:14" ht="13.2" customHeight="1" x14ac:dyDescent="0.2">
      <c r="A45" s="734"/>
      <c r="B45" s="741"/>
      <c r="C45" s="1734"/>
      <c r="D45" s="1734"/>
      <c r="E45" s="1734"/>
      <c r="F45" s="1734"/>
      <c r="G45" s="1734"/>
      <c r="H45" s="1734"/>
      <c r="I45" s="1734"/>
      <c r="J45" s="1734"/>
      <c r="K45" s="1734"/>
      <c r="L45" s="1734"/>
      <c r="M45" s="1734"/>
      <c r="N45" s="736"/>
    </row>
    <row r="46" spans="1:14" ht="13.2" customHeight="1" x14ac:dyDescent="0.2">
      <c r="A46" s="734"/>
      <c r="B46" s="738" t="s">
        <v>776</v>
      </c>
      <c r="C46" s="1732" t="s">
        <v>919</v>
      </c>
      <c r="D46" s="1732"/>
      <c r="E46" s="1732"/>
      <c r="F46" s="1732"/>
      <c r="G46" s="1732"/>
      <c r="H46" s="1732"/>
      <c r="I46" s="1732"/>
      <c r="J46" s="1732"/>
      <c r="K46" s="1732"/>
      <c r="L46" s="1732"/>
      <c r="M46" s="1732"/>
      <c r="N46" s="736"/>
    </row>
    <row r="47" spans="1:14" ht="13.2" customHeight="1" x14ac:dyDescent="0.2">
      <c r="A47" s="734"/>
      <c r="B47" s="740"/>
      <c r="C47" s="1732"/>
      <c r="D47" s="1732"/>
      <c r="E47" s="1732"/>
      <c r="F47" s="1732"/>
      <c r="G47" s="1732"/>
      <c r="H47" s="1732"/>
      <c r="I47" s="1732"/>
      <c r="J47" s="1732"/>
      <c r="K47" s="1732"/>
      <c r="L47" s="1732"/>
      <c r="M47" s="1732"/>
      <c r="N47" s="736"/>
    </row>
    <row r="48" spans="1:14" ht="13.2" customHeight="1" x14ac:dyDescent="0.2">
      <c r="A48" s="734"/>
      <c r="B48" s="740"/>
      <c r="C48" s="1732"/>
      <c r="D48" s="1732"/>
      <c r="E48" s="1732"/>
      <c r="F48" s="1732"/>
      <c r="G48" s="1732"/>
      <c r="H48" s="1732"/>
      <c r="I48" s="1732"/>
      <c r="J48" s="1732"/>
      <c r="K48" s="1732"/>
      <c r="L48" s="1732"/>
      <c r="M48" s="1732"/>
      <c r="N48" s="736"/>
    </row>
    <row r="49" spans="1:14" ht="13.2" customHeight="1" x14ac:dyDescent="0.2">
      <c r="A49" s="734"/>
      <c r="B49" s="738" t="s">
        <v>777</v>
      </c>
      <c r="C49" s="1732" t="s">
        <v>920</v>
      </c>
      <c r="D49" s="1732"/>
      <c r="E49" s="1732"/>
      <c r="F49" s="1732"/>
      <c r="G49" s="1732"/>
      <c r="H49" s="1732"/>
      <c r="I49" s="1732"/>
      <c r="J49" s="1732"/>
      <c r="K49" s="1732"/>
      <c r="L49" s="1732"/>
      <c r="M49" s="1732"/>
      <c r="N49" s="736"/>
    </row>
    <row r="50" spans="1:14" x14ac:dyDescent="0.2">
      <c r="A50" s="734"/>
      <c r="B50" s="740"/>
      <c r="C50" s="1732"/>
      <c r="D50" s="1732"/>
      <c r="E50" s="1732"/>
      <c r="F50" s="1732"/>
      <c r="G50" s="1732"/>
      <c r="H50" s="1732"/>
      <c r="I50" s="1732"/>
      <c r="J50" s="1732"/>
      <c r="K50" s="1732"/>
      <c r="L50" s="1732"/>
      <c r="M50" s="1732"/>
      <c r="N50" s="736"/>
    </row>
    <row r="51" spans="1:14" ht="13.2" customHeight="1" x14ac:dyDescent="0.2">
      <c r="A51" s="734"/>
      <c r="B51" s="738" t="s">
        <v>778</v>
      </c>
      <c r="C51" s="1732" t="s">
        <v>921</v>
      </c>
      <c r="D51" s="1732"/>
      <c r="E51" s="1732"/>
      <c r="F51" s="1732"/>
      <c r="G51" s="1732"/>
      <c r="H51" s="1732"/>
      <c r="I51" s="1732"/>
      <c r="J51" s="1732"/>
      <c r="K51" s="1732"/>
      <c r="L51" s="1732"/>
      <c r="M51" s="1732"/>
      <c r="N51" s="736"/>
    </row>
    <row r="52" spans="1:14" x14ac:dyDescent="0.2">
      <c r="A52" s="734"/>
      <c r="B52" s="740"/>
      <c r="C52" s="1732"/>
      <c r="D52" s="1732"/>
      <c r="E52" s="1732"/>
      <c r="F52" s="1732"/>
      <c r="G52" s="1732"/>
      <c r="H52" s="1732"/>
      <c r="I52" s="1732"/>
      <c r="J52" s="1732"/>
      <c r="K52" s="1732"/>
      <c r="L52" s="1732"/>
      <c r="M52" s="1732"/>
      <c r="N52" s="736"/>
    </row>
    <row r="53" spans="1:14" ht="13.2" customHeight="1" x14ac:dyDescent="0.2">
      <c r="A53" s="734"/>
      <c r="B53" s="738" t="s">
        <v>779</v>
      </c>
      <c r="C53" s="1732" t="s">
        <v>922</v>
      </c>
      <c r="D53" s="1732"/>
      <c r="E53" s="1732"/>
      <c r="F53" s="1732"/>
      <c r="G53" s="1732"/>
      <c r="H53" s="1732"/>
      <c r="I53" s="1732"/>
      <c r="J53" s="1732"/>
      <c r="K53" s="1732"/>
      <c r="L53" s="1732"/>
      <c r="M53" s="1732"/>
      <c r="N53" s="736"/>
    </row>
    <row r="54" spans="1:14" x14ac:dyDescent="0.2">
      <c r="A54" s="734"/>
      <c r="B54" s="740"/>
      <c r="C54" s="1732"/>
      <c r="D54" s="1732"/>
      <c r="E54" s="1732"/>
      <c r="F54" s="1732"/>
      <c r="G54" s="1732"/>
      <c r="H54" s="1732"/>
      <c r="I54" s="1732"/>
      <c r="J54" s="1732"/>
      <c r="K54" s="1732"/>
      <c r="L54" s="1732"/>
      <c r="M54" s="1732"/>
      <c r="N54" s="736"/>
    </row>
    <row r="55" spans="1:14" x14ac:dyDescent="0.2">
      <c r="A55" s="742"/>
      <c r="B55" s="743"/>
      <c r="C55" s="1733"/>
      <c r="D55" s="1733"/>
      <c r="E55" s="1733"/>
      <c r="F55" s="1733"/>
      <c r="G55" s="1733"/>
      <c r="H55" s="1733"/>
      <c r="I55" s="1733"/>
      <c r="J55" s="1733"/>
      <c r="K55" s="1733"/>
      <c r="L55" s="1733"/>
      <c r="M55" s="1733"/>
      <c r="N55" s="744"/>
    </row>
    <row r="56" spans="1:14" x14ac:dyDescent="0.2">
      <c r="B56" s="740"/>
      <c r="C56" s="745"/>
      <c r="D56" s="745"/>
      <c r="E56" s="745"/>
      <c r="F56" s="745"/>
      <c r="G56" s="745"/>
      <c r="H56" s="745"/>
      <c r="I56" s="745"/>
      <c r="J56" s="745"/>
      <c r="K56" s="745"/>
      <c r="L56" s="745"/>
      <c r="M56" s="745"/>
    </row>
    <row r="57" spans="1:14" x14ac:dyDescent="0.2">
      <c r="B57" s="740"/>
      <c r="C57" s="1730"/>
      <c r="D57" s="1730"/>
      <c r="E57" s="1730"/>
      <c r="F57" s="1730"/>
      <c r="G57" s="1730"/>
      <c r="H57" s="1730"/>
      <c r="I57" s="1730"/>
      <c r="J57" s="1730"/>
      <c r="K57" s="1730"/>
      <c r="L57" s="1730"/>
      <c r="M57" s="1730"/>
    </row>
    <row r="58" spans="1:14" x14ac:dyDescent="0.2">
      <c r="C58" s="1730"/>
      <c r="D58" s="1730"/>
      <c r="E58" s="1730"/>
      <c r="F58" s="1730"/>
      <c r="G58" s="1730"/>
      <c r="H58" s="1730"/>
      <c r="I58" s="1730"/>
      <c r="J58" s="1730"/>
      <c r="K58" s="1730"/>
      <c r="L58" s="1730"/>
      <c r="M58" s="1730"/>
    </row>
    <row r="59" spans="1:14" x14ac:dyDescent="0.2">
      <c r="C59" s="1730"/>
      <c r="D59" s="1730"/>
      <c r="E59" s="1730"/>
      <c r="F59" s="1730"/>
      <c r="G59" s="1730"/>
      <c r="H59" s="1730"/>
      <c r="I59" s="1730"/>
      <c r="J59" s="1730"/>
      <c r="K59" s="1730"/>
      <c r="L59" s="1730"/>
      <c r="M59" s="1730"/>
    </row>
    <row r="60" spans="1:14" x14ac:dyDescent="0.2">
      <c r="C60" s="1731"/>
      <c r="D60" s="1731"/>
      <c r="E60" s="1731"/>
      <c r="F60" s="1731"/>
      <c r="G60" s="1731"/>
      <c r="H60" s="1731"/>
      <c r="I60" s="1731"/>
      <c r="J60" s="1731"/>
      <c r="K60" s="1731"/>
      <c r="L60" s="1731"/>
      <c r="M60" s="1731"/>
    </row>
    <row r="61" spans="1:14" x14ac:dyDescent="0.2">
      <c r="C61" s="1731"/>
      <c r="D61" s="1731"/>
      <c r="E61" s="1731"/>
      <c r="F61" s="1731"/>
      <c r="G61" s="1731"/>
      <c r="H61" s="1731"/>
      <c r="I61" s="1731"/>
      <c r="J61" s="1731"/>
      <c r="K61" s="1731"/>
      <c r="L61" s="1731"/>
      <c r="M61" s="1731"/>
    </row>
  </sheetData>
  <mergeCells count="29">
    <mergeCell ref="E10:F10"/>
    <mergeCell ref="G10:M11"/>
    <mergeCell ref="E11:F11"/>
    <mergeCell ref="B1:M1"/>
    <mergeCell ref="B3:M3"/>
    <mergeCell ref="B6:C6"/>
    <mergeCell ref="B8:D8"/>
    <mergeCell ref="F8:M9"/>
    <mergeCell ref="C42:M45"/>
    <mergeCell ref="B12:M12"/>
    <mergeCell ref="B14:M14"/>
    <mergeCell ref="C19:M20"/>
    <mergeCell ref="C21:M22"/>
    <mergeCell ref="C23:M24"/>
    <mergeCell ref="C25:M26"/>
    <mergeCell ref="C27:M28"/>
    <mergeCell ref="C29:M30"/>
    <mergeCell ref="C31:M32"/>
    <mergeCell ref="C33:M38"/>
    <mergeCell ref="C39:M41"/>
    <mergeCell ref="C59:M59"/>
    <mergeCell ref="C60:M60"/>
    <mergeCell ref="C61:M61"/>
    <mergeCell ref="C46:M48"/>
    <mergeCell ref="C49:M50"/>
    <mergeCell ref="C51:M52"/>
    <mergeCell ref="C53:M55"/>
    <mergeCell ref="C57:M57"/>
    <mergeCell ref="C58:M58"/>
  </mergeCells>
  <phoneticPr fontId="3"/>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F765-3C61-476D-8575-1D62A2038F56}">
  <sheetPr>
    <pageSetUpPr fitToPage="1"/>
  </sheetPr>
  <dimension ref="A1:B18"/>
  <sheetViews>
    <sheetView zoomScaleNormal="100" workbookViewId="0">
      <selection activeCell="A2" sqref="A2:B2"/>
    </sheetView>
  </sheetViews>
  <sheetFormatPr defaultColWidth="9" defaultRowHeight="13.2" x14ac:dyDescent="0.2"/>
  <cols>
    <col min="1" max="1" width="46.109375" style="599" customWidth="1"/>
    <col min="2" max="2" width="30" style="599" customWidth="1"/>
    <col min="3" max="16384" width="9" style="599"/>
  </cols>
  <sheetData>
    <row r="1" spans="1:2" ht="22.5" customHeight="1" x14ac:dyDescent="0.2">
      <c r="A1" s="598" t="s">
        <v>780</v>
      </c>
      <c r="B1" s="598"/>
    </row>
    <row r="2" spans="1:2" ht="24.75" customHeight="1" x14ac:dyDescent="0.2">
      <c r="A2" s="1751" t="s">
        <v>781</v>
      </c>
      <c r="B2" s="1751"/>
    </row>
    <row r="3" spans="1:2" ht="18.75" customHeight="1" x14ac:dyDescent="0.2">
      <c r="A3" s="598"/>
      <c r="B3" s="598"/>
    </row>
    <row r="4" spans="1:2" ht="14.1" customHeight="1" x14ac:dyDescent="0.2">
      <c r="A4" s="600" t="s">
        <v>107</v>
      </c>
      <c r="B4" s="1752" t="s">
        <v>782</v>
      </c>
    </row>
    <row r="5" spans="1:2" ht="18.75" customHeight="1" x14ac:dyDescent="0.2">
      <c r="A5" s="601" t="s">
        <v>783</v>
      </c>
      <c r="B5" s="1753"/>
    </row>
    <row r="6" spans="1:2" ht="15" customHeight="1" x14ac:dyDescent="0.2">
      <c r="A6" s="602"/>
      <c r="B6" s="1748"/>
    </row>
    <row r="7" spans="1:2" ht="39" customHeight="1" x14ac:dyDescent="0.2">
      <c r="A7" s="603"/>
      <c r="B7" s="1749"/>
    </row>
    <row r="8" spans="1:2" ht="15" customHeight="1" x14ac:dyDescent="0.2">
      <c r="A8" s="602"/>
      <c r="B8" s="1748"/>
    </row>
    <row r="9" spans="1:2" ht="39" customHeight="1" x14ac:dyDescent="0.2">
      <c r="A9" s="603"/>
      <c r="B9" s="1749"/>
    </row>
    <row r="10" spans="1:2" ht="15" customHeight="1" x14ac:dyDescent="0.2">
      <c r="A10" s="602"/>
      <c r="B10" s="1748"/>
    </row>
    <row r="11" spans="1:2" ht="39" customHeight="1" x14ac:dyDescent="0.2">
      <c r="A11" s="603"/>
      <c r="B11" s="1749"/>
    </row>
    <row r="12" spans="1:2" ht="15" customHeight="1" x14ac:dyDescent="0.2">
      <c r="A12" s="602"/>
      <c r="B12" s="1748"/>
    </row>
    <row r="13" spans="1:2" ht="39" customHeight="1" x14ac:dyDescent="0.2">
      <c r="A13" s="603"/>
      <c r="B13" s="1749"/>
    </row>
    <row r="14" spans="1:2" ht="15" customHeight="1" x14ac:dyDescent="0.2">
      <c r="A14" s="602"/>
      <c r="B14" s="1748"/>
    </row>
    <row r="15" spans="1:2" ht="39" customHeight="1" x14ac:dyDescent="0.2">
      <c r="A15" s="603"/>
      <c r="B15" s="1749"/>
    </row>
    <row r="16" spans="1:2" ht="7.5" customHeight="1" x14ac:dyDescent="0.2">
      <c r="A16" s="598"/>
      <c r="B16" s="598"/>
    </row>
    <row r="17" spans="1:2" ht="15" customHeight="1" x14ac:dyDescent="0.2">
      <c r="A17" s="1750"/>
      <c r="B17" s="1750"/>
    </row>
    <row r="18" spans="1:2" ht="15" customHeight="1" x14ac:dyDescent="0.2">
      <c r="A18" s="1750"/>
      <c r="B18" s="1750"/>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E4AE-E1AA-48D1-8AA9-C4CF0D68AC75}">
  <dimension ref="B1:AQ71"/>
  <sheetViews>
    <sheetView view="pageBreakPreview" zoomScale="130" zoomScaleNormal="100" zoomScaleSheetLayoutView="130" workbookViewId="0">
      <selection activeCell="B2" sqref="B2:AO2"/>
    </sheetView>
  </sheetViews>
  <sheetFormatPr defaultRowHeight="12" x14ac:dyDescent="0.15"/>
  <cols>
    <col min="1" max="1" width="1.44140625" style="769" customWidth="1"/>
    <col min="2" max="2" width="3.6640625" style="769" customWidth="1"/>
    <col min="3" max="13" width="2.21875" style="769" customWidth="1"/>
    <col min="14" max="17" width="2.109375" style="769" customWidth="1"/>
    <col min="18" max="18" width="2.21875" style="769" customWidth="1"/>
    <col min="19" max="41" width="2.109375" style="769" customWidth="1"/>
    <col min="42" max="42" width="1.44140625" style="769" customWidth="1"/>
    <col min="43" max="43" width="8.88671875" style="783"/>
    <col min="44" max="257" width="8.88671875" style="769"/>
    <col min="258" max="258" width="1.44140625" style="769" customWidth="1"/>
    <col min="259" max="260" width="4.21875" style="769" customWidth="1"/>
    <col min="261" max="261" width="0.6640625" style="769" customWidth="1"/>
    <col min="262" max="297" width="3.109375" style="769" customWidth="1"/>
    <col min="298" max="298" width="1.44140625" style="769" customWidth="1"/>
    <col min="299" max="513" width="8.88671875" style="769"/>
    <col min="514" max="514" width="1.44140625" style="769" customWidth="1"/>
    <col min="515" max="516" width="4.21875" style="769" customWidth="1"/>
    <col min="517" max="517" width="0.6640625" style="769" customWidth="1"/>
    <col min="518" max="553" width="3.109375" style="769" customWidth="1"/>
    <col min="554" max="554" width="1.44140625" style="769" customWidth="1"/>
    <col min="555" max="769" width="8.88671875" style="769"/>
    <col min="770" max="770" width="1.44140625" style="769" customWidth="1"/>
    <col min="771" max="772" width="4.21875" style="769" customWidth="1"/>
    <col min="773" max="773" width="0.6640625" style="769" customWidth="1"/>
    <col min="774" max="809" width="3.109375" style="769" customWidth="1"/>
    <col min="810" max="810" width="1.44140625" style="769" customWidth="1"/>
    <col min="811" max="1025" width="8.88671875" style="769"/>
    <col min="1026" max="1026" width="1.44140625" style="769" customWidth="1"/>
    <col min="1027" max="1028" width="4.21875" style="769" customWidth="1"/>
    <col min="1029" max="1029" width="0.6640625" style="769" customWidth="1"/>
    <col min="1030" max="1065" width="3.109375" style="769" customWidth="1"/>
    <col min="1066" max="1066" width="1.44140625" style="769" customWidth="1"/>
    <col min="1067" max="1281" width="8.88671875" style="769"/>
    <col min="1282" max="1282" width="1.44140625" style="769" customWidth="1"/>
    <col min="1283" max="1284" width="4.21875" style="769" customWidth="1"/>
    <col min="1285" max="1285" width="0.6640625" style="769" customWidth="1"/>
    <col min="1286" max="1321" width="3.109375" style="769" customWidth="1"/>
    <col min="1322" max="1322" width="1.44140625" style="769" customWidth="1"/>
    <col min="1323" max="1537" width="8.88671875" style="769"/>
    <col min="1538" max="1538" width="1.44140625" style="769" customWidth="1"/>
    <col min="1539" max="1540" width="4.21875" style="769" customWidth="1"/>
    <col min="1541" max="1541" width="0.6640625" style="769" customWidth="1"/>
    <col min="1542" max="1577" width="3.109375" style="769" customWidth="1"/>
    <col min="1578" max="1578" width="1.44140625" style="769" customWidth="1"/>
    <col min="1579" max="1793" width="8.88671875" style="769"/>
    <col min="1794" max="1794" width="1.44140625" style="769" customWidth="1"/>
    <col min="1795" max="1796" width="4.21875" style="769" customWidth="1"/>
    <col min="1797" max="1797" width="0.6640625" style="769" customWidth="1"/>
    <col min="1798" max="1833" width="3.109375" style="769" customWidth="1"/>
    <col min="1834" max="1834" width="1.44140625" style="769" customWidth="1"/>
    <col min="1835" max="2049" width="8.88671875" style="769"/>
    <col min="2050" max="2050" width="1.44140625" style="769" customWidth="1"/>
    <col min="2051" max="2052" width="4.21875" style="769" customWidth="1"/>
    <col min="2053" max="2053" width="0.6640625" style="769" customWidth="1"/>
    <col min="2054" max="2089" width="3.109375" style="769" customWidth="1"/>
    <col min="2090" max="2090" width="1.44140625" style="769" customWidth="1"/>
    <col min="2091" max="2305" width="8.88671875" style="769"/>
    <col min="2306" max="2306" width="1.44140625" style="769" customWidth="1"/>
    <col min="2307" max="2308" width="4.21875" style="769" customWidth="1"/>
    <col min="2309" max="2309" width="0.6640625" style="769" customWidth="1"/>
    <col min="2310" max="2345" width="3.109375" style="769" customWidth="1"/>
    <col min="2346" max="2346" width="1.44140625" style="769" customWidth="1"/>
    <col min="2347" max="2561" width="8.88671875" style="769"/>
    <col min="2562" max="2562" width="1.44140625" style="769" customWidth="1"/>
    <col min="2563" max="2564" width="4.21875" style="769" customWidth="1"/>
    <col min="2565" max="2565" width="0.6640625" style="769" customWidth="1"/>
    <col min="2566" max="2601" width="3.109375" style="769" customWidth="1"/>
    <col min="2602" max="2602" width="1.44140625" style="769" customWidth="1"/>
    <col min="2603" max="2817" width="8.88671875" style="769"/>
    <col min="2818" max="2818" width="1.44140625" style="769" customWidth="1"/>
    <col min="2819" max="2820" width="4.21875" style="769" customWidth="1"/>
    <col min="2821" max="2821" width="0.6640625" style="769" customWidth="1"/>
    <col min="2822" max="2857" width="3.109375" style="769" customWidth="1"/>
    <col min="2858" max="2858" width="1.44140625" style="769" customWidth="1"/>
    <col min="2859" max="3073" width="8.88671875" style="769"/>
    <col min="3074" max="3074" width="1.44140625" style="769" customWidth="1"/>
    <col min="3075" max="3076" width="4.21875" style="769" customWidth="1"/>
    <col min="3077" max="3077" width="0.6640625" style="769" customWidth="1"/>
    <col min="3078" max="3113" width="3.109375" style="769" customWidth="1"/>
    <col min="3114" max="3114" width="1.44140625" style="769" customWidth="1"/>
    <col min="3115" max="3329" width="8.88671875" style="769"/>
    <col min="3330" max="3330" width="1.44140625" style="769" customWidth="1"/>
    <col min="3331" max="3332" width="4.21875" style="769" customWidth="1"/>
    <col min="3333" max="3333" width="0.6640625" style="769" customWidth="1"/>
    <col min="3334" max="3369" width="3.109375" style="769" customWidth="1"/>
    <col min="3370" max="3370" width="1.44140625" style="769" customWidth="1"/>
    <col min="3371" max="3585" width="8.88671875" style="769"/>
    <col min="3586" max="3586" width="1.44140625" style="769" customWidth="1"/>
    <col min="3587" max="3588" width="4.21875" style="769" customWidth="1"/>
    <col min="3589" max="3589" width="0.6640625" style="769" customWidth="1"/>
    <col min="3590" max="3625" width="3.109375" style="769" customWidth="1"/>
    <col min="3626" max="3626" width="1.44140625" style="769" customWidth="1"/>
    <col min="3627" max="3841" width="8.88671875" style="769"/>
    <col min="3842" max="3842" width="1.44140625" style="769" customWidth="1"/>
    <col min="3843" max="3844" width="4.21875" style="769" customWidth="1"/>
    <col min="3845" max="3845" width="0.6640625" style="769" customWidth="1"/>
    <col min="3846" max="3881" width="3.109375" style="769" customWidth="1"/>
    <col min="3882" max="3882" width="1.44140625" style="769" customWidth="1"/>
    <col min="3883" max="4097" width="8.88671875" style="769"/>
    <col min="4098" max="4098" width="1.44140625" style="769" customWidth="1"/>
    <col min="4099" max="4100" width="4.21875" style="769" customWidth="1"/>
    <col min="4101" max="4101" width="0.6640625" style="769" customWidth="1"/>
    <col min="4102" max="4137" width="3.109375" style="769" customWidth="1"/>
    <col min="4138" max="4138" width="1.44140625" style="769" customWidth="1"/>
    <col min="4139" max="4353" width="8.88671875" style="769"/>
    <col min="4354" max="4354" width="1.44140625" style="769" customWidth="1"/>
    <col min="4355" max="4356" width="4.21875" style="769" customWidth="1"/>
    <col min="4357" max="4357" width="0.6640625" style="769" customWidth="1"/>
    <col min="4358" max="4393" width="3.109375" style="769" customWidth="1"/>
    <col min="4394" max="4394" width="1.44140625" style="769" customWidth="1"/>
    <col min="4395" max="4609" width="8.88671875" style="769"/>
    <col min="4610" max="4610" width="1.44140625" style="769" customWidth="1"/>
    <col min="4611" max="4612" width="4.21875" style="769" customWidth="1"/>
    <col min="4613" max="4613" width="0.6640625" style="769" customWidth="1"/>
    <col min="4614" max="4649" width="3.109375" style="769" customWidth="1"/>
    <col min="4650" max="4650" width="1.44140625" style="769" customWidth="1"/>
    <col min="4651" max="4865" width="8.88671875" style="769"/>
    <col min="4866" max="4866" width="1.44140625" style="769" customWidth="1"/>
    <col min="4867" max="4868" width="4.21875" style="769" customWidth="1"/>
    <col min="4869" max="4869" width="0.6640625" style="769" customWidth="1"/>
    <col min="4870" max="4905" width="3.109375" style="769" customWidth="1"/>
    <col min="4906" max="4906" width="1.44140625" style="769" customWidth="1"/>
    <col min="4907" max="5121" width="8.88671875" style="769"/>
    <col min="5122" max="5122" width="1.44140625" style="769" customWidth="1"/>
    <col min="5123" max="5124" width="4.21875" style="769" customWidth="1"/>
    <col min="5125" max="5125" width="0.6640625" style="769" customWidth="1"/>
    <col min="5126" max="5161" width="3.109375" style="769" customWidth="1"/>
    <col min="5162" max="5162" width="1.44140625" style="769" customWidth="1"/>
    <col min="5163" max="5377" width="8.88671875" style="769"/>
    <col min="5378" max="5378" width="1.44140625" style="769" customWidth="1"/>
    <col min="5379" max="5380" width="4.21875" style="769" customWidth="1"/>
    <col min="5381" max="5381" width="0.6640625" style="769" customWidth="1"/>
    <col min="5382" max="5417" width="3.109375" style="769" customWidth="1"/>
    <col min="5418" max="5418" width="1.44140625" style="769" customWidth="1"/>
    <col min="5419" max="5633" width="8.88671875" style="769"/>
    <col min="5634" max="5634" width="1.44140625" style="769" customWidth="1"/>
    <col min="5635" max="5636" width="4.21875" style="769" customWidth="1"/>
    <col min="5637" max="5637" width="0.6640625" style="769" customWidth="1"/>
    <col min="5638" max="5673" width="3.109375" style="769" customWidth="1"/>
    <col min="5674" max="5674" width="1.44140625" style="769" customWidth="1"/>
    <col min="5675" max="5889" width="8.88671875" style="769"/>
    <col min="5890" max="5890" width="1.44140625" style="769" customWidth="1"/>
    <col min="5891" max="5892" width="4.21875" style="769" customWidth="1"/>
    <col min="5893" max="5893" width="0.6640625" style="769" customWidth="1"/>
    <col min="5894" max="5929" width="3.109375" style="769" customWidth="1"/>
    <col min="5930" max="5930" width="1.44140625" style="769" customWidth="1"/>
    <col min="5931" max="6145" width="8.88671875" style="769"/>
    <col min="6146" max="6146" width="1.44140625" style="769" customWidth="1"/>
    <col min="6147" max="6148" width="4.21875" style="769" customWidth="1"/>
    <col min="6149" max="6149" width="0.6640625" style="769" customWidth="1"/>
    <col min="6150" max="6185" width="3.109375" style="769" customWidth="1"/>
    <col min="6186" max="6186" width="1.44140625" style="769" customWidth="1"/>
    <col min="6187" max="6401" width="8.88671875" style="769"/>
    <col min="6402" max="6402" width="1.44140625" style="769" customWidth="1"/>
    <col min="6403" max="6404" width="4.21875" style="769" customWidth="1"/>
    <col min="6405" max="6405" width="0.6640625" style="769" customWidth="1"/>
    <col min="6406" max="6441" width="3.109375" style="769" customWidth="1"/>
    <col min="6442" max="6442" width="1.44140625" style="769" customWidth="1"/>
    <col min="6443" max="6657" width="8.88671875" style="769"/>
    <col min="6658" max="6658" width="1.44140625" style="769" customWidth="1"/>
    <col min="6659" max="6660" width="4.21875" style="769" customWidth="1"/>
    <col min="6661" max="6661" width="0.6640625" style="769" customWidth="1"/>
    <col min="6662" max="6697" width="3.109375" style="769" customWidth="1"/>
    <col min="6698" max="6698" width="1.44140625" style="769" customWidth="1"/>
    <col min="6699" max="6913" width="8.88671875" style="769"/>
    <col min="6914" max="6914" width="1.44140625" style="769" customWidth="1"/>
    <col min="6915" max="6916" width="4.21875" style="769" customWidth="1"/>
    <col min="6917" max="6917" width="0.6640625" style="769" customWidth="1"/>
    <col min="6918" max="6953" width="3.109375" style="769" customWidth="1"/>
    <col min="6954" max="6954" width="1.44140625" style="769" customWidth="1"/>
    <col min="6955" max="7169" width="8.88671875" style="769"/>
    <col min="7170" max="7170" width="1.44140625" style="769" customWidth="1"/>
    <col min="7171" max="7172" width="4.21875" style="769" customWidth="1"/>
    <col min="7173" max="7173" width="0.6640625" style="769" customWidth="1"/>
    <col min="7174" max="7209" width="3.109375" style="769" customWidth="1"/>
    <col min="7210" max="7210" width="1.44140625" style="769" customWidth="1"/>
    <col min="7211" max="7425" width="8.88671875" style="769"/>
    <col min="7426" max="7426" width="1.44140625" style="769" customWidth="1"/>
    <col min="7427" max="7428" width="4.21875" style="769" customWidth="1"/>
    <col min="7429" max="7429" width="0.6640625" style="769" customWidth="1"/>
    <col min="7430" max="7465" width="3.109375" style="769" customWidth="1"/>
    <col min="7466" max="7466" width="1.44140625" style="769" customWidth="1"/>
    <col min="7467" max="7681" width="8.88671875" style="769"/>
    <col min="7682" max="7682" width="1.44140625" style="769" customWidth="1"/>
    <col min="7683" max="7684" width="4.21875" style="769" customWidth="1"/>
    <col min="7685" max="7685" width="0.6640625" style="769" customWidth="1"/>
    <col min="7686" max="7721" width="3.109375" style="769" customWidth="1"/>
    <col min="7722" max="7722" width="1.44140625" style="769" customWidth="1"/>
    <col min="7723" max="7937" width="8.88671875" style="769"/>
    <col min="7938" max="7938" width="1.44140625" style="769" customWidth="1"/>
    <col min="7939" max="7940" width="4.21875" style="769" customWidth="1"/>
    <col min="7941" max="7941" width="0.6640625" style="769" customWidth="1"/>
    <col min="7942" max="7977" width="3.109375" style="769" customWidth="1"/>
    <col min="7978" max="7978" width="1.44140625" style="769" customWidth="1"/>
    <col min="7979" max="8193" width="8.88671875" style="769"/>
    <col min="8194" max="8194" width="1.44140625" style="769" customWidth="1"/>
    <col min="8195" max="8196" width="4.21875" style="769" customWidth="1"/>
    <col min="8197" max="8197" width="0.6640625" style="769" customWidth="1"/>
    <col min="8198" max="8233" width="3.109375" style="769" customWidth="1"/>
    <col min="8234" max="8234" width="1.44140625" style="769" customWidth="1"/>
    <col min="8235" max="8449" width="8.88671875" style="769"/>
    <col min="8450" max="8450" width="1.44140625" style="769" customWidth="1"/>
    <col min="8451" max="8452" width="4.21875" style="769" customWidth="1"/>
    <col min="8453" max="8453" width="0.6640625" style="769" customWidth="1"/>
    <col min="8454" max="8489" width="3.109375" style="769" customWidth="1"/>
    <col min="8490" max="8490" width="1.44140625" style="769" customWidth="1"/>
    <col min="8491" max="8705" width="8.88671875" style="769"/>
    <col min="8706" max="8706" width="1.44140625" style="769" customWidth="1"/>
    <col min="8707" max="8708" width="4.21875" style="769" customWidth="1"/>
    <col min="8709" max="8709" width="0.6640625" style="769" customWidth="1"/>
    <col min="8710" max="8745" width="3.109375" style="769" customWidth="1"/>
    <col min="8746" max="8746" width="1.44140625" style="769" customWidth="1"/>
    <col min="8747" max="8961" width="8.88671875" style="769"/>
    <col min="8962" max="8962" width="1.44140625" style="769" customWidth="1"/>
    <col min="8963" max="8964" width="4.21875" style="769" customWidth="1"/>
    <col min="8965" max="8965" width="0.6640625" style="769" customWidth="1"/>
    <col min="8966" max="9001" width="3.109375" style="769" customWidth="1"/>
    <col min="9002" max="9002" width="1.44140625" style="769" customWidth="1"/>
    <col min="9003" max="9217" width="8.88671875" style="769"/>
    <col min="9218" max="9218" width="1.44140625" style="769" customWidth="1"/>
    <col min="9219" max="9220" width="4.21875" style="769" customWidth="1"/>
    <col min="9221" max="9221" width="0.6640625" style="769" customWidth="1"/>
    <col min="9222" max="9257" width="3.109375" style="769" customWidth="1"/>
    <col min="9258" max="9258" width="1.44140625" style="769" customWidth="1"/>
    <col min="9259" max="9473" width="8.88671875" style="769"/>
    <col min="9474" max="9474" width="1.44140625" style="769" customWidth="1"/>
    <col min="9475" max="9476" width="4.21875" style="769" customWidth="1"/>
    <col min="9477" max="9477" width="0.6640625" style="769" customWidth="1"/>
    <col min="9478" max="9513" width="3.109375" style="769" customWidth="1"/>
    <col min="9514" max="9514" width="1.44140625" style="769" customWidth="1"/>
    <col min="9515" max="9729" width="8.88671875" style="769"/>
    <col min="9730" max="9730" width="1.44140625" style="769" customWidth="1"/>
    <col min="9731" max="9732" width="4.21875" style="769" customWidth="1"/>
    <col min="9733" max="9733" width="0.6640625" style="769" customWidth="1"/>
    <col min="9734" max="9769" width="3.109375" style="769" customWidth="1"/>
    <col min="9770" max="9770" width="1.44140625" style="769" customWidth="1"/>
    <col min="9771" max="9985" width="8.88671875" style="769"/>
    <col min="9986" max="9986" width="1.44140625" style="769" customWidth="1"/>
    <col min="9987" max="9988" width="4.21875" style="769" customWidth="1"/>
    <col min="9989" max="9989" width="0.6640625" style="769" customWidth="1"/>
    <col min="9990" max="10025" width="3.109375" style="769" customWidth="1"/>
    <col min="10026" max="10026" width="1.44140625" style="769" customWidth="1"/>
    <col min="10027" max="10241" width="8.88671875" style="769"/>
    <col min="10242" max="10242" width="1.44140625" style="769" customWidth="1"/>
    <col min="10243" max="10244" width="4.21875" style="769" customWidth="1"/>
    <col min="10245" max="10245" width="0.6640625" style="769" customWidth="1"/>
    <col min="10246" max="10281" width="3.109375" style="769" customWidth="1"/>
    <col min="10282" max="10282" width="1.44140625" style="769" customWidth="1"/>
    <col min="10283" max="10497" width="8.88671875" style="769"/>
    <col min="10498" max="10498" width="1.44140625" style="769" customWidth="1"/>
    <col min="10499" max="10500" width="4.21875" style="769" customWidth="1"/>
    <col min="10501" max="10501" width="0.6640625" style="769" customWidth="1"/>
    <col min="10502" max="10537" width="3.109375" style="769" customWidth="1"/>
    <col min="10538" max="10538" width="1.44140625" style="769" customWidth="1"/>
    <col min="10539" max="10753" width="8.88671875" style="769"/>
    <col min="10754" max="10754" width="1.44140625" style="769" customWidth="1"/>
    <col min="10755" max="10756" width="4.21875" style="769" customWidth="1"/>
    <col min="10757" max="10757" width="0.6640625" style="769" customWidth="1"/>
    <col min="10758" max="10793" width="3.109375" style="769" customWidth="1"/>
    <col min="10794" max="10794" width="1.44140625" style="769" customWidth="1"/>
    <col min="10795" max="11009" width="8.88671875" style="769"/>
    <col min="11010" max="11010" width="1.44140625" style="769" customWidth="1"/>
    <col min="11011" max="11012" width="4.21875" style="769" customWidth="1"/>
    <col min="11013" max="11013" width="0.6640625" style="769" customWidth="1"/>
    <col min="11014" max="11049" width="3.109375" style="769" customWidth="1"/>
    <col min="11050" max="11050" width="1.44140625" style="769" customWidth="1"/>
    <col min="11051" max="11265" width="8.88671875" style="769"/>
    <col min="11266" max="11266" width="1.44140625" style="769" customWidth="1"/>
    <col min="11267" max="11268" width="4.21875" style="769" customWidth="1"/>
    <col min="11269" max="11269" width="0.6640625" style="769" customWidth="1"/>
    <col min="11270" max="11305" width="3.109375" style="769" customWidth="1"/>
    <col min="11306" max="11306" width="1.44140625" style="769" customWidth="1"/>
    <col min="11307" max="11521" width="8.88671875" style="769"/>
    <col min="11522" max="11522" width="1.44140625" style="769" customWidth="1"/>
    <col min="11523" max="11524" width="4.21875" style="769" customWidth="1"/>
    <col min="11525" max="11525" width="0.6640625" style="769" customWidth="1"/>
    <col min="11526" max="11561" width="3.109375" style="769" customWidth="1"/>
    <col min="11562" max="11562" width="1.44140625" style="769" customWidth="1"/>
    <col min="11563" max="11777" width="8.88671875" style="769"/>
    <col min="11778" max="11778" width="1.44140625" style="769" customWidth="1"/>
    <col min="11779" max="11780" width="4.21875" style="769" customWidth="1"/>
    <col min="11781" max="11781" width="0.6640625" style="769" customWidth="1"/>
    <col min="11782" max="11817" width="3.109375" style="769" customWidth="1"/>
    <col min="11818" max="11818" width="1.44140625" style="769" customWidth="1"/>
    <col min="11819" max="12033" width="8.88671875" style="769"/>
    <col min="12034" max="12034" width="1.44140625" style="769" customWidth="1"/>
    <col min="12035" max="12036" width="4.21875" style="769" customWidth="1"/>
    <col min="12037" max="12037" width="0.6640625" style="769" customWidth="1"/>
    <col min="12038" max="12073" width="3.109375" style="769" customWidth="1"/>
    <col min="12074" max="12074" width="1.44140625" style="769" customWidth="1"/>
    <col min="12075" max="12289" width="8.88671875" style="769"/>
    <col min="12290" max="12290" width="1.44140625" style="769" customWidth="1"/>
    <col min="12291" max="12292" width="4.21875" style="769" customWidth="1"/>
    <col min="12293" max="12293" width="0.6640625" style="769" customWidth="1"/>
    <col min="12294" max="12329" width="3.109375" style="769" customWidth="1"/>
    <col min="12330" max="12330" width="1.44140625" style="769" customWidth="1"/>
    <col min="12331" max="12545" width="8.88671875" style="769"/>
    <col min="12546" max="12546" width="1.44140625" style="769" customWidth="1"/>
    <col min="12547" max="12548" width="4.21875" style="769" customWidth="1"/>
    <col min="12549" max="12549" width="0.6640625" style="769" customWidth="1"/>
    <col min="12550" max="12585" width="3.109375" style="769" customWidth="1"/>
    <col min="12586" max="12586" width="1.44140625" style="769" customWidth="1"/>
    <col min="12587" max="12801" width="8.88671875" style="769"/>
    <col min="12802" max="12802" width="1.44140625" style="769" customWidth="1"/>
    <col min="12803" max="12804" width="4.21875" style="769" customWidth="1"/>
    <col min="12805" max="12805" width="0.6640625" style="769" customWidth="1"/>
    <col min="12806" max="12841" width="3.109375" style="769" customWidth="1"/>
    <col min="12842" max="12842" width="1.44140625" style="769" customWidth="1"/>
    <col min="12843" max="13057" width="8.88671875" style="769"/>
    <col min="13058" max="13058" width="1.44140625" style="769" customWidth="1"/>
    <col min="13059" max="13060" width="4.21875" style="769" customWidth="1"/>
    <col min="13061" max="13061" width="0.6640625" style="769" customWidth="1"/>
    <col min="13062" max="13097" width="3.109375" style="769" customWidth="1"/>
    <col min="13098" max="13098" width="1.44140625" style="769" customWidth="1"/>
    <col min="13099" max="13313" width="8.88671875" style="769"/>
    <col min="13314" max="13314" width="1.44140625" style="769" customWidth="1"/>
    <col min="13315" max="13316" width="4.21875" style="769" customWidth="1"/>
    <col min="13317" max="13317" width="0.6640625" style="769" customWidth="1"/>
    <col min="13318" max="13353" width="3.109375" style="769" customWidth="1"/>
    <col min="13354" max="13354" width="1.44140625" style="769" customWidth="1"/>
    <col min="13355" max="13569" width="8.88671875" style="769"/>
    <col min="13570" max="13570" width="1.44140625" style="769" customWidth="1"/>
    <col min="13571" max="13572" width="4.21875" style="769" customWidth="1"/>
    <col min="13573" max="13573" width="0.6640625" style="769" customWidth="1"/>
    <col min="13574" max="13609" width="3.109375" style="769" customWidth="1"/>
    <col min="13610" max="13610" width="1.44140625" style="769" customWidth="1"/>
    <col min="13611" max="13825" width="8.88671875" style="769"/>
    <col min="13826" max="13826" width="1.44140625" style="769" customWidth="1"/>
    <col min="13827" max="13828" width="4.21875" style="769" customWidth="1"/>
    <col min="13829" max="13829" width="0.6640625" style="769" customWidth="1"/>
    <col min="13830" max="13865" width="3.109375" style="769" customWidth="1"/>
    <col min="13866" max="13866" width="1.44140625" style="769" customWidth="1"/>
    <col min="13867" max="14081" width="8.88671875" style="769"/>
    <col min="14082" max="14082" width="1.44140625" style="769" customWidth="1"/>
    <col min="14083" max="14084" width="4.21875" style="769" customWidth="1"/>
    <col min="14085" max="14085" width="0.6640625" style="769" customWidth="1"/>
    <col min="14086" max="14121" width="3.109375" style="769" customWidth="1"/>
    <col min="14122" max="14122" width="1.44140625" style="769" customWidth="1"/>
    <col min="14123" max="14337" width="8.88671875" style="769"/>
    <col min="14338" max="14338" width="1.44140625" style="769" customWidth="1"/>
    <col min="14339" max="14340" width="4.21875" style="769" customWidth="1"/>
    <col min="14341" max="14341" width="0.6640625" style="769" customWidth="1"/>
    <col min="14342" max="14377" width="3.109375" style="769" customWidth="1"/>
    <col min="14378" max="14378" width="1.44140625" style="769" customWidth="1"/>
    <col min="14379" max="14593" width="8.88671875" style="769"/>
    <col min="14594" max="14594" width="1.44140625" style="769" customWidth="1"/>
    <col min="14595" max="14596" width="4.21875" style="769" customWidth="1"/>
    <col min="14597" max="14597" width="0.6640625" style="769" customWidth="1"/>
    <col min="14598" max="14633" width="3.109375" style="769" customWidth="1"/>
    <col min="14634" max="14634" width="1.44140625" style="769" customWidth="1"/>
    <col min="14635" max="14849" width="8.88671875" style="769"/>
    <col min="14850" max="14850" width="1.44140625" style="769" customWidth="1"/>
    <col min="14851" max="14852" width="4.21875" style="769" customWidth="1"/>
    <col min="14853" max="14853" width="0.6640625" style="769" customWidth="1"/>
    <col min="14854" max="14889" width="3.109375" style="769" customWidth="1"/>
    <col min="14890" max="14890" width="1.44140625" style="769" customWidth="1"/>
    <col min="14891" max="15105" width="8.88671875" style="769"/>
    <col min="15106" max="15106" width="1.44140625" style="769" customWidth="1"/>
    <col min="15107" max="15108" width="4.21875" style="769" customWidth="1"/>
    <col min="15109" max="15109" width="0.6640625" style="769" customWidth="1"/>
    <col min="15110" max="15145" width="3.109375" style="769" customWidth="1"/>
    <col min="15146" max="15146" width="1.44140625" style="769" customWidth="1"/>
    <col min="15147" max="15361" width="8.88671875" style="769"/>
    <col min="15362" max="15362" width="1.44140625" style="769" customWidth="1"/>
    <col min="15363" max="15364" width="4.21875" style="769" customWidth="1"/>
    <col min="15365" max="15365" width="0.6640625" style="769" customWidth="1"/>
    <col min="15366" max="15401" width="3.109375" style="769" customWidth="1"/>
    <col min="15402" max="15402" width="1.44140625" style="769" customWidth="1"/>
    <col min="15403" max="15617" width="8.88671875" style="769"/>
    <col min="15618" max="15618" width="1.44140625" style="769" customWidth="1"/>
    <col min="15619" max="15620" width="4.21875" style="769" customWidth="1"/>
    <col min="15621" max="15621" width="0.6640625" style="769" customWidth="1"/>
    <col min="15622" max="15657" width="3.109375" style="769" customWidth="1"/>
    <col min="15658" max="15658" width="1.44140625" style="769" customWidth="1"/>
    <col min="15659" max="15873" width="8.88671875" style="769"/>
    <col min="15874" max="15874" width="1.44140625" style="769" customWidth="1"/>
    <col min="15875" max="15876" width="4.21875" style="769" customWidth="1"/>
    <col min="15877" max="15877" width="0.6640625" style="769" customWidth="1"/>
    <col min="15878" max="15913" width="3.109375" style="769" customWidth="1"/>
    <col min="15914" max="15914" width="1.44140625" style="769" customWidth="1"/>
    <col min="15915" max="16129" width="8.88671875" style="769"/>
    <col min="16130" max="16130" width="1.44140625" style="769" customWidth="1"/>
    <col min="16131" max="16132" width="4.21875" style="769" customWidth="1"/>
    <col min="16133" max="16133" width="0.6640625" style="769" customWidth="1"/>
    <col min="16134" max="16169" width="3.109375" style="769" customWidth="1"/>
    <col min="16170" max="16170" width="1.44140625" style="769" customWidth="1"/>
    <col min="16171" max="16384" width="8.88671875" style="769"/>
  </cols>
  <sheetData>
    <row r="1" spans="2:43" s="757" customFormat="1" ht="9.9" customHeight="1" x14ac:dyDescent="0.2">
      <c r="B1" s="755" t="s">
        <v>932</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6"/>
      <c r="AK1" s="756"/>
      <c r="AL1" s="756"/>
      <c r="AM1" s="756"/>
      <c r="AN1" s="756"/>
      <c r="AO1" s="756"/>
    </row>
    <row r="2" spans="2:43" s="757" customFormat="1" ht="12" customHeight="1" x14ac:dyDescent="0.2">
      <c r="B2" s="1871" t="s">
        <v>933</v>
      </c>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1871"/>
      <c r="AO2" s="1871"/>
    </row>
    <row r="3" spans="2:43" s="757" customFormat="1" ht="9.9" customHeight="1" x14ac:dyDescent="0.2">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8" t="s">
        <v>146</v>
      </c>
      <c r="AG3" s="1872"/>
      <c r="AH3" s="1872"/>
      <c r="AI3" s="756" t="s">
        <v>33</v>
      </c>
      <c r="AJ3" s="1872"/>
      <c r="AK3" s="1872"/>
      <c r="AL3" s="756" t="s">
        <v>126</v>
      </c>
      <c r="AM3" s="1872"/>
      <c r="AN3" s="1872"/>
      <c r="AO3" s="756" t="s">
        <v>28</v>
      </c>
    </row>
    <row r="4" spans="2:43" s="757" customFormat="1" ht="9.9" customHeight="1" x14ac:dyDescent="0.2">
      <c r="B4" s="756"/>
      <c r="C4" s="1792" t="s">
        <v>934</v>
      </c>
      <c r="D4" s="1792"/>
      <c r="E4" s="1792"/>
      <c r="F4" s="1792"/>
      <c r="G4" s="1792"/>
      <c r="H4" s="1792"/>
      <c r="I4" s="756"/>
      <c r="J4" s="756"/>
      <c r="K4" s="756"/>
      <c r="L4" s="756"/>
      <c r="M4" s="756"/>
      <c r="N4" s="756"/>
      <c r="O4" s="756"/>
      <c r="P4" s="756"/>
      <c r="Q4" s="756"/>
      <c r="R4" s="756"/>
      <c r="S4" s="756"/>
      <c r="T4" s="756"/>
      <c r="U4" s="756"/>
      <c r="V4" s="756"/>
      <c r="W4" s="756"/>
      <c r="X4" s="756"/>
      <c r="Y4" s="756"/>
      <c r="Z4" s="756"/>
      <c r="AA4" s="756"/>
      <c r="AB4" s="756"/>
      <c r="AC4" s="756"/>
      <c r="AD4" s="756"/>
      <c r="AE4" s="756"/>
      <c r="AF4" s="758"/>
      <c r="AG4" s="759"/>
      <c r="AH4" s="759"/>
      <c r="AI4" s="756"/>
      <c r="AJ4" s="759"/>
      <c r="AK4" s="759"/>
      <c r="AL4" s="756"/>
      <c r="AM4" s="759"/>
      <c r="AN4" s="759"/>
      <c r="AO4" s="756"/>
    </row>
    <row r="5" spans="2:43" s="757" customFormat="1" ht="9.9" customHeight="1" x14ac:dyDescent="0.2">
      <c r="B5" s="756"/>
      <c r="C5" s="756" t="s">
        <v>935</v>
      </c>
      <c r="I5" s="756" t="s">
        <v>936</v>
      </c>
      <c r="J5" s="756"/>
      <c r="K5" s="756"/>
      <c r="L5" s="756"/>
      <c r="M5" s="759"/>
      <c r="N5" s="759"/>
      <c r="O5" s="759"/>
      <c r="P5" s="759"/>
      <c r="Q5" s="759"/>
      <c r="R5" s="759"/>
      <c r="S5" s="759"/>
      <c r="T5" s="759"/>
      <c r="U5" s="759"/>
      <c r="V5" s="759"/>
      <c r="W5" s="756"/>
      <c r="X5" s="756"/>
      <c r="Y5" s="756"/>
      <c r="Z5" s="756"/>
      <c r="AA5" s="756"/>
      <c r="AB5" s="756"/>
      <c r="AC5" s="756"/>
      <c r="AD5" s="756"/>
      <c r="AE5" s="756"/>
      <c r="AF5" s="756"/>
      <c r="AG5" s="756"/>
      <c r="AH5" s="756"/>
      <c r="AI5" s="756"/>
      <c r="AJ5" s="756"/>
      <c r="AK5" s="756"/>
      <c r="AL5" s="756"/>
      <c r="AM5" s="756"/>
      <c r="AN5" s="756"/>
      <c r="AO5" s="756"/>
    </row>
    <row r="6" spans="2:43" s="757" customFormat="1" ht="3.9" customHeight="1" thickBot="1" x14ac:dyDescent="0.25">
      <c r="B6" s="756"/>
      <c r="C6" s="756"/>
      <c r="D6" s="756"/>
      <c r="E6" s="756"/>
      <c r="F6" s="756"/>
      <c r="G6" s="756"/>
      <c r="H6" s="756"/>
      <c r="I6" s="756"/>
      <c r="J6" s="756"/>
      <c r="K6" s="756"/>
      <c r="L6" s="756"/>
      <c r="M6" s="756"/>
      <c r="N6" s="756"/>
      <c r="O6" s="1873"/>
      <c r="P6" s="1873"/>
      <c r="Q6" s="756"/>
      <c r="R6" s="756"/>
      <c r="S6" s="756"/>
      <c r="T6" s="756"/>
      <c r="U6" s="756"/>
      <c r="V6" s="756"/>
      <c r="W6" s="756"/>
      <c r="X6" s="756"/>
      <c r="Y6" s="756"/>
      <c r="Z6" s="756"/>
      <c r="AA6" s="756"/>
      <c r="AB6" s="760"/>
      <c r="AC6" s="760"/>
      <c r="AD6" s="760"/>
      <c r="AE6" s="760"/>
      <c r="AF6" s="760"/>
      <c r="AG6" s="760"/>
      <c r="AH6" s="760"/>
      <c r="AI6" s="760"/>
      <c r="AJ6" s="760"/>
      <c r="AK6" s="760"/>
      <c r="AL6" s="760"/>
      <c r="AM6" s="760"/>
      <c r="AN6" s="760"/>
      <c r="AO6" s="756"/>
    </row>
    <row r="7" spans="2:43" s="757" customFormat="1" ht="11.1" customHeight="1" x14ac:dyDescent="0.2">
      <c r="B7" s="1881" t="s">
        <v>70</v>
      </c>
      <c r="C7" s="1842" t="s">
        <v>6</v>
      </c>
      <c r="D7" s="1843"/>
      <c r="E7" s="1843"/>
      <c r="F7" s="1843"/>
      <c r="G7" s="1843"/>
      <c r="H7" s="1843"/>
      <c r="I7" s="1843"/>
      <c r="J7" s="1843"/>
      <c r="K7" s="1843"/>
      <c r="L7" s="1843"/>
      <c r="M7" s="1884"/>
      <c r="N7" s="1885"/>
      <c r="O7" s="1886"/>
      <c r="P7" s="1886"/>
      <c r="Q7" s="1886"/>
      <c r="R7" s="1886"/>
      <c r="S7" s="1886"/>
      <c r="T7" s="1886"/>
      <c r="U7" s="1886"/>
      <c r="V7" s="1886"/>
      <c r="W7" s="1886"/>
      <c r="X7" s="1886"/>
      <c r="Y7" s="1886"/>
      <c r="Z7" s="1886"/>
      <c r="AA7" s="1886"/>
      <c r="AB7" s="1886"/>
      <c r="AC7" s="1886"/>
      <c r="AD7" s="1886"/>
      <c r="AE7" s="1886"/>
      <c r="AF7" s="1886"/>
      <c r="AG7" s="1886"/>
      <c r="AH7" s="1886"/>
      <c r="AI7" s="1886"/>
      <c r="AJ7" s="1886"/>
      <c r="AK7" s="1886"/>
      <c r="AL7" s="1886"/>
      <c r="AM7" s="1886"/>
      <c r="AN7" s="1886"/>
      <c r="AO7" s="1887"/>
    </row>
    <row r="8" spans="2:43" s="757" customFormat="1" ht="11.1" customHeight="1" x14ac:dyDescent="0.2">
      <c r="B8" s="1882"/>
      <c r="C8" s="1791" t="s">
        <v>71</v>
      </c>
      <c r="D8" s="1792"/>
      <c r="E8" s="1792"/>
      <c r="F8" s="1792"/>
      <c r="G8" s="1792"/>
      <c r="H8" s="1792"/>
      <c r="I8" s="1792"/>
      <c r="J8" s="1792"/>
      <c r="K8" s="1792"/>
      <c r="L8" s="1792"/>
      <c r="M8" s="1792"/>
      <c r="N8" s="1888"/>
      <c r="O8" s="1889"/>
      <c r="P8" s="1889"/>
      <c r="Q8" s="1889"/>
      <c r="R8" s="1889"/>
      <c r="S8" s="1889"/>
      <c r="T8" s="1889"/>
      <c r="U8" s="1889"/>
      <c r="V8" s="1889"/>
      <c r="W8" s="1889"/>
      <c r="X8" s="1889"/>
      <c r="Y8" s="1889"/>
      <c r="Z8" s="1889"/>
      <c r="AA8" s="1889"/>
      <c r="AB8" s="1889"/>
      <c r="AC8" s="1889"/>
      <c r="AD8" s="1889"/>
      <c r="AE8" s="1889"/>
      <c r="AF8" s="1889"/>
      <c r="AG8" s="1889"/>
      <c r="AH8" s="1889"/>
      <c r="AI8" s="1889"/>
      <c r="AJ8" s="1889"/>
      <c r="AK8" s="1889"/>
      <c r="AL8" s="1889"/>
      <c r="AM8" s="1889"/>
      <c r="AN8" s="1889"/>
      <c r="AO8" s="1890"/>
    </row>
    <row r="9" spans="2:43" s="757" customFormat="1" ht="11.1" customHeight="1" x14ac:dyDescent="0.2">
      <c r="B9" s="1882"/>
      <c r="C9" s="1788" t="s">
        <v>937</v>
      </c>
      <c r="D9" s="1789"/>
      <c r="E9" s="1789"/>
      <c r="F9" s="1789"/>
      <c r="G9" s="1789"/>
      <c r="H9" s="1789"/>
      <c r="I9" s="1789"/>
      <c r="J9" s="1789"/>
      <c r="K9" s="1789"/>
      <c r="L9" s="1789"/>
      <c r="M9" s="1790"/>
      <c r="N9" s="1781" t="s">
        <v>938</v>
      </c>
      <c r="O9" s="1782"/>
      <c r="P9" s="1782"/>
      <c r="Q9" s="1782"/>
      <c r="R9" s="1782"/>
      <c r="S9" s="1782"/>
      <c r="T9" s="1782"/>
      <c r="U9" s="761" t="s">
        <v>939</v>
      </c>
      <c r="V9" s="1782"/>
      <c r="W9" s="1782"/>
      <c r="X9" s="1782"/>
      <c r="Y9" s="761" t="s">
        <v>88</v>
      </c>
      <c r="Z9" s="1789"/>
      <c r="AA9" s="1789"/>
      <c r="AB9" s="1789"/>
      <c r="AC9" s="1789"/>
      <c r="AD9" s="1789"/>
      <c r="AE9" s="1789"/>
      <c r="AF9" s="1789"/>
      <c r="AG9" s="1789"/>
      <c r="AH9" s="1789"/>
      <c r="AI9" s="1789"/>
      <c r="AJ9" s="1789"/>
      <c r="AK9" s="1789"/>
      <c r="AL9" s="1789"/>
      <c r="AM9" s="1789"/>
      <c r="AN9" s="1789"/>
      <c r="AO9" s="1850"/>
    </row>
    <row r="10" spans="2:43" s="757" customFormat="1" ht="11.1" customHeight="1" x14ac:dyDescent="0.2">
      <c r="B10" s="1882"/>
      <c r="C10" s="1791"/>
      <c r="D10" s="1792"/>
      <c r="E10" s="1792"/>
      <c r="F10" s="1792"/>
      <c r="G10" s="1792"/>
      <c r="H10" s="1792"/>
      <c r="I10" s="1792"/>
      <c r="J10" s="1792"/>
      <c r="K10" s="1792"/>
      <c r="L10" s="1792"/>
      <c r="M10" s="1793"/>
      <c r="N10" s="1851" t="s">
        <v>940</v>
      </c>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3"/>
    </row>
    <row r="11" spans="2:43" s="757" customFormat="1" ht="11.1" customHeight="1" x14ac:dyDescent="0.2">
      <c r="B11" s="1882"/>
      <c r="C11" s="1810"/>
      <c r="D11" s="1811"/>
      <c r="E11" s="1811"/>
      <c r="F11" s="1811"/>
      <c r="G11" s="1811"/>
      <c r="H11" s="1811"/>
      <c r="I11" s="1811"/>
      <c r="J11" s="1811"/>
      <c r="K11" s="1811"/>
      <c r="L11" s="1811"/>
      <c r="M11" s="1812"/>
      <c r="N11" s="1874" t="s">
        <v>74</v>
      </c>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1875"/>
      <c r="AM11" s="1875"/>
      <c r="AN11" s="1875"/>
      <c r="AO11" s="1876"/>
    </row>
    <row r="12" spans="2:43" s="757" customFormat="1" ht="11.1" customHeight="1" x14ac:dyDescent="0.2">
      <c r="B12" s="1882"/>
      <c r="C12" s="1857" t="s">
        <v>75</v>
      </c>
      <c r="D12" s="1858"/>
      <c r="E12" s="1858"/>
      <c r="F12" s="1858"/>
      <c r="G12" s="1858"/>
      <c r="H12" s="1858"/>
      <c r="I12" s="1858"/>
      <c r="J12" s="1858"/>
      <c r="K12" s="1858"/>
      <c r="L12" s="1858"/>
      <c r="M12" s="1859"/>
      <c r="N12" s="1797" t="s">
        <v>8</v>
      </c>
      <c r="O12" s="1798"/>
      <c r="P12" s="1798"/>
      <c r="Q12" s="1798"/>
      <c r="R12" s="1799"/>
      <c r="S12" s="1877"/>
      <c r="T12" s="1878"/>
      <c r="U12" s="1878"/>
      <c r="V12" s="1878"/>
      <c r="W12" s="1878"/>
      <c r="X12" s="1878"/>
      <c r="Y12" s="1878"/>
      <c r="Z12" s="1878"/>
      <c r="AA12" s="1878"/>
      <c r="AB12" s="1879"/>
      <c r="AC12" s="1781" t="s">
        <v>9</v>
      </c>
      <c r="AD12" s="1782"/>
      <c r="AE12" s="1782"/>
      <c r="AF12" s="1782"/>
      <c r="AG12" s="1802"/>
      <c r="AH12" s="1877"/>
      <c r="AI12" s="1878"/>
      <c r="AJ12" s="1878"/>
      <c r="AK12" s="1878"/>
      <c r="AL12" s="1878"/>
      <c r="AM12" s="1878"/>
      <c r="AN12" s="1878"/>
      <c r="AO12" s="1880"/>
    </row>
    <row r="13" spans="2:43" s="757" customFormat="1" ht="11.1" customHeight="1" x14ac:dyDescent="0.2">
      <c r="B13" s="1882"/>
      <c r="C13" s="1857" t="s">
        <v>941</v>
      </c>
      <c r="D13" s="1858"/>
      <c r="E13" s="1858"/>
      <c r="F13" s="1858"/>
      <c r="G13" s="1858"/>
      <c r="H13" s="1858"/>
      <c r="I13" s="1858"/>
      <c r="J13" s="1858"/>
      <c r="K13" s="1858"/>
      <c r="L13" s="1858"/>
      <c r="M13" s="1859"/>
      <c r="N13" s="1857"/>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858"/>
      <c r="AN13" s="1858"/>
      <c r="AO13" s="1860"/>
    </row>
    <row r="14" spans="2:43" ht="11.1" customHeight="1" x14ac:dyDescent="0.15">
      <c r="B14" s="1882"/>
      <c r="C14" s="1788" t="s">
        <v>942</v>
      </c>
      <c r="D14" s="1789"/>
      <c r="E14" s="1789"/>
      <c r="F14" s="1789"/>
      <c r="G14" s="1789"/>
      <c r="H14" s="1789"/>
      <c r="I14" s="1789"/>
      <c r="J14" s="1789"/>
      <c r="K14" s="1789"/>
      <c r="L14" s="1789"/>
      <c r="M14" s="1790"/>
      <c r="N14" s="762" t="s">
        <v>282</v>
      </c>
      <c r="O14" s="763" t="s">
        <v>943</v>
      </c>
      <c r="P14" s="764"/>
      <c r="Q14" s="764"/>
      <c r="R14" s="764"/>
      <c r="S14" s="764"/>
      <c r="T14" s="764"/>
      <c r="U14" s="764"/>
      <c r="V14" s="764"/>
      <c r="W14" s="764"/>
      <c r="X14" s="764"/>
      <c r="Y14" s="765"/>
      <c r="Z14" s="765"/>
      <c r="AA14" s="765"/>
      <c r="AB14" s="765"/>
      <c r="AC14" s="766" t="s">
        <v>282</v>
      </c>
      <c r="AD14" s="763" t="s">
        <v>944</v>
      </c>
      <c r="AE14" s="767"/>
      <c r="AF14" s="767"/>
      <c r="AG14" s="767"/>
      <c r="AH14" s="767"/>
      <c r="AI14" s="767"/>
      <c r="AJ14" s="767"/>
      <c r="AK14" s="767"/>
      <c r="AL14" s="767"/>
      <c r="AM14" s="767"/>
      <c r="AN14" s="767"/>
      <c r="AO14" s="768"/>
      <c r="AQ14" s="769"/>
    </row>
    <row r="15" spans="2:43" ht="11.1" customHeight="1" x14ac:dyDescent="0.15">
      <c r="B15" s="1882"/>
      <c r="C15" s="1791"/>
      <c r="D15" s="1792"/>
      <c r="E15" s="1792"/>
      <c r="F15" s="1792"/>
      <c r="G15" s="1792"/>
      <c r="H15" s="1792"/>
      <c r="I15" s="1792"/>
      <c r="J15" s="1792"/>
      <c r="K15" s="1792"/>
      <c r="L15" s="1792"/>
      <c r="M15" s="1793"/>
      <c r="N15" s="762" t="s">
        <v>282</v>
      </c>
      <c r="O15" s="763" t="s">
        <v>945</v>
      </c>
      <c r="P15" s="764"/>
      <c r="Q15" s="764"/>
      <c r="R15" s="764"/>
      <c r="S15" s="764"/>
      <c r="T15" s="764"/>
      <c r="U15" s="764"/>
      <c r="V15" s="764"/>
      <c r="W15" s="764"/>
      <c r="X15" s="764"/>
      <c r="Y15" s="765"/>
      <c r="Z15" s="765"/>
      <c r="AA15" s="765"/>
      <c r="AB15" s="765"/>
      <c r="AC15" s="766" t="s">
        <v>282</v>
      </c>
      <c r="AD15" s="763" t="s">
        <v>946</v>
      </c>
      <c r="AE15" s="770"/>
      <c r="AF15" s="770"/>
      <c r="AG15" s="770"/>
      <c r="AH15" s="770"/>
      <c r="AI15" s="770"/>
      <c r="AJ15" s="770"/>
      <c r="AK15" s="770"/>
      <c r="AL15" s="770"/>
      <c r="AM15" s="770"/>
      <c r="AN15" s="770"/>
      <c r="AO15" s="771"/>
      <c r="AQ15" s="769"/>
    </row>
    <row r="16" spans="2:43" ht="11.1" customHeight="1" x14ac:dyDescent="0.15">
      <c r="B16" s="1882"/>
      <c r="C16" s="1791"/>
      <c r="D16" s="1792"/>
      <c r="E16" s="1792"/>
      <c r="F16" s="1792"/>
      <c r="G16" s="1792"/>
      <c r="H16" s="1792"/>
      <c r="I16" s="1792"/>
      <c r="J16" s="1792"/>
      <c r="K16" s="1792"/>
      <c r="L16" s="1792"/>
      <c r="M16" s="1793"/>
      <c r="N16" s="762" t="s">
        <v>282</v>
      </c>
      <c r="O16" s="763">
        <v>5</v>
      </c>
      <c r="P16" s="772" t="s">
        <v>947</v>
      </c>
      <c r="Q16" s="764"/>
      <c r="R16" s="764"/>
      <c r="S16" s="764"/>
      <c r="T16" s="764"/>
      <c r="U16" s="764"/>
      <c r="V16" s="764"/>
      <c r="W16" s="764"/>
      <c r="X16" s="764"/>
      <c r="Y16" s="765"/>
      <c r="Z16" s="765"/>
      <c r="AA16" s="765"/>
      <c r="AB16" s="765"/>
      <c r="AC16" s="766" t="s">
        <v>282</v>
      </c>
      <c r="AD16" s="764" t="s">
        <v>948</v>
      </c>
      <c r="AE16" s="770"/>
      <c r="AF16" s="770"/>
      <c r="AG16" s="770"/>
      <c r="AH16" s="770"/>
      <c r="AI16" s="770"/>
      <c r="AJ16" s="770"/>
      <c r="AK16" s="770"/>
      <c r="AL16" s="770"/>
      <c r="AM16" s="770"/>
      <c r="AN16" s="770"/>
      <c r="AO16" s="771"/>
      <c r="AQ16" s="769"/>
    </row>
    <row r="17" spans="2:43" ht="11.1" customHeight="1" x14ac:dyDescent="0.15">
      <c r="B17" s="1882"/>
      <c r="C17" s="1791"/>
      <c r="D17" s="1792"/>
      <c r="E17" s="1792"/>
      <c r="F17" s="1792"/>
      <c r="G17" s="1792"/>
      <c r="H17" s="1792"/>
      <c r="I17" s="1792"/>
      <c r="J17" s="1792"/>
      <c r="K17" s="1792"/>
      <c r="L17" s="1792"/>
      <c r="M17" s="1793"/>
      <c r="N17" s="762" t="s">
        <v>282</v>
      </c>
      <c r="O17" s="763" t="s">
        <v>949</v>
      </c>
      <c r="P17" s="764"/>
      <c r="Q17" s="764"/>
      <c r="R17" s="764"/>
      <c r="S17" s="764"/>
      <c r="T17" s="764"/>
      <c r="U17" s="764"/>
      <c r="V17" s="764"/>
      <c r="W17" s="764"/>
      <c r="X17" s="764"/>
      <c r="Y17" s="765"/>
      <c r="Z17" s="765"/>
      <c r="AA17" s="765"/>
      <c r="AB17" s="765"/>
      <c r="AC17" s="766" t="s">
        <v>282</v>
      </c>
      <c r="AD17" s="764" t="s">
        <v>950</v>
      </c>
      <c r="AE17" s="770"/>
      <c r="AF17" s="770"/>
      <c r="AG17" s="770"/>
      <c r="AH17" s="770"/>
      <c r="AI17" s="770"/>
      <c r="AJ17" s="770"/>
      <c r="AK17" s="770"/>
      <c r="AL17" s="770"/>
      <c r="AM17" s="770"/>
      <c r="AN17" s="770"/>
      <c r="AO17" s="771"/>
      <c r="AQ17" s="769"/>
    </row>
    <row r="18" spans="2:43" ht="11.1" customHeight="1" x14ac:dyDescent="0.15">
      <c r="B18" s="1882"/>
      <c r="C18" s="1810"/>
      <c r="D18" s="1811"/>
      <c r="E18" s="1811"/>
      <c r="F18" s="1811"/>
      <c r="G18" s="1811"/>
      <c r="H18" s="1811"/>
      <c r="I18" s="1811"/>
      <c r="J18" s="1811"/>
      <c r="K18" s="1811"/>
      <c r="L18" s="1811"/>
      <c r="M18" s="1812"/>
      <c r="N18" s="773" t="s">
        <v>282</v>
      </c>
      <c r="O18" s="774" t="s">
        <v>951</v>
      </c>
      <c r="P18" s="775"/>
      <c r="Q18" s="775"/>
      <c r="R18" s="775"/>
      <c r="S18" s="775"/>
      <c r="T18" s="775"/>
      <c r="U18" s="775"/>
      <c r="V18" s="775"/>
      <c r="W18" s="775"/>
      <c r="X18" s="775"/>
      <c r="Y18" s="765"/>
      <c r="Z18" s="765"/>
      <c r="AA18" s="765"/>
      <c r="AB18" s="776"/>
      <c r="AC18" s="775"/>
      <c r="AD18" s="777"/>
      <c r="AE18" s="777"/>
      <c r="AF18" s="777"/>
      <c r="AG18" s="777"/>
      <c r="AH18" s="777"/>
      <c r="AI18" s="777"/>
      <c r="AJ18" s="777"/>
      <c r="AK18" s="777"/>
      <c r="AL18" s="777"/>
      <c r="AM18" s="777"/>
      <c r="AN18" s="777"/>
      <c r="AO18" s="778"/>
      <c r="AQ18" s="769"/>
    </row>
    <row r="19" spans="2:43" ht="11.1" customHeight="1" x14ac:dyDescent="0.15">
      <c r="B19" s="1882"/>
      <c r="C19" s="1861" t="s">
        <v>952</v>
      </c>
      <c r="D19" s="1861"/>
      <c r="E19" s="1861"/>
      <c r="F19" s="1861"/>
      <c r="G19" s="1861"/>
      <c r="H19" s="1861"/>
      <c r="I19" s="1861"/>
      <c r="J19" s="1861"/>
      <c r="K19" s="1862"/>
      <c r="L19" s="1862"/>
      <c r="M19" s="1863"/>
      <c r="N19" s="1864" t="s">
        <v>12</v>
      </c>
      <c r="O19" s="1865"/>
      <c r="P19" s="1865"/>
      <c r="Q19" s="1865"/>
      <c r="R19" s="1866"/>
      <c r="S19" s="1867"/>
      <c r="T19" s="1868"/>
      <c r="U19" s="1868"/>
      <c r="V19" s="1868"/>
      <c r="W19" s="1868"/>
      <c r="X19" s="1868"/>
      <c r="Y19" s="1868"/>
      <c r="Z19" s="1868"/>
      <c r="AA19" s="1868"/>
      <c r="AB19" s="1869"/>
      <c r="AC19" s="1865" t="s">
        <v>13</v>
      </c>
      <c r="AD19" s="1865"/>
      <c r="AE19" s="1865"/>
      <c r="AF19" s="1865"/>
      <c r="AG19" s="1866"/>
      <c r="AH19" s="1867"/>
      <c r="AI19" s="1868"/>
      <c r="AJ19" s="1868"/>
      <c r="AK19" s="1868"/>
      <c r="AL19" s="1868"/>
      <c r="AM19" s="1868"/>
      <c r="AN19" s="1868"/>
      <c r="AO19" s="1870"/>
      <c r="AQ19" s="769"/>
    </row>
    <row r="20" spans="2:43" ht="11.1" customHeight="1" x14ac:dyDescent="0.15">
      <c r="B20" s="1882"/>
      <c r="C20" s="1828" t="s">
        <v>14</v>
      </c>
      <c r="D20" s="1828"/>
      <c r="E20" s="1828"/>
      <c r="F20" s="1828"/>
      <c r="G20" s="1828"/>
      <c r="H20" s="1828"/>
      <c r="I20" s="1828"/>
      <c r="J20" s="1828"/>
      <c r="K20" s="1891"/>
      <c r="L20" s="1891"/>
      <c r="M20" s="1891"/>
      <c r="N20" s="1781" t="s">
        <v>938</v>
      </c>
      <c r="O20" s="1782"/>
      <c r="P20" s="1782"/>
      <c r="Q20" s="1782"/>
      <c r="R20" s="1782"/>
      <c r="S20" s="1782"/>
      <c r="T20" s="1782"/>
      <c r="U20" s="761" t="s">
        <v>939</v>
      </c>
      <c r="V20" s="1782"/>
      <c r="W20" s="1782"/>
      <c r="X20" s="1782"/>
      <c r="Y20" s="761" t="s">
        <v>88</v>
      </c>
      <c r="Z20" s="1789"/>
      <c r="AA20" s="1789"/>
      <c r="AB20" s="1789"/>
      <c r="AC20" s="1789"/>
      <c r="AD20" s="1789"/>
      <c r="AE20" s="1789"/>
      <c r="AF20" s="1789"/>
      <c r="AG20" s="1789"/>
      <c r="AH20" s="1789"/>
      <c r="AI20" s="1789"/>
      <c r="AJ20" s="1789"/>
      <c r="AK20" s="1789"/>
      <c r="AL20" s="1789"/>
      <c r="AM20" s="1789"/>
      <c r="AN20" s="1789"/>
      <c r="AO20" s="1850"/>
      <c r="AQ20" s="769"/>
    </row>
    <row r="21" spans="2:43" ht="11.1" customHeight="1" x14ac:dyDescent="0.15">
      <c r="B21" s="1882"/>
      <c r="C21" s="1828"/>
      <c r="D21" s="1828"/>
      <c r="E21" s="1828"/>
      <c r="F21" s="1828"/>
      <c r="G21" s="1828"/>
      <c r="H21" s="1828"/>
      <c r="I21" s="1828"/>
      <c r="J21" s="1828"/>
      <c r="K21" s="1891"/>
      <c r="L21" s="1891"/>
      <c r="M21" s="1891"/>
      <c r="N21" s="1851" t="s">
        <v>940</v>
      </c>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3"/>
      <c r="AQ21" s="769"/>
    </row>
    <row r="22" spans="2:43" ht="11.1" customHeight="1" thickBot="1" x14ac:dyDescent="0.2">
      <c r="B22" s="1883"/>
      <c r="C22" s="1892"/>
      <c r="D22" s="1892"/>
      <c r="E22" s="1892"/>
      <c r="F22" s="1892"/>
      <c r="G22" s="1892"/>
      <c r="H22" s="1892"/>
      <c r="I22" s="1892"/>
      <c r="J22" s="1892"/>
      <c r="K22" s="1893"/>
      <c r="L22" s="1893"/>
      <c r="M22" s="1893"/>
      <c r="N22" s="1854"/>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6"/>
      <c r="AQ22" s="769"/>
    </row>
    <row r="23" spans="2:43" ht="11.1" customHeight="1" x14ac:dyDescent="0.15">
      <c r="B23" s="1839" t="s">
        <v>677</v>
      </c>
      <c r="C23" s="1842" t="s">
        <v>953</v>
      </c>
      <c r="D23" s="1843"/>
      <c r="E23" s="1843"/>
      <c r="F23" s="1843"/>
      <c r="G23" s="1843"/>
      <c r="H23" s="1843"/>
      <c r="I23" s="1843"/>
      <c r="J23" s="1843"/>
      <c r="K23" s="1843"/>
      <c r="L23" s="1843"/>
      <c r="M23" s="1844"/>
      <c r="N23" s="1845" t="s">
        <v>954</v>
      </c>
      <c r="O23" s="1846"/>
      <c r="P23" s="1846"/>
      <c r="Q23" s="1846"/>
      <c r="R23" s="1846"/>
      <c r="S23" s="1846"/>
      <c r="T23" s="1846"/>
      <c r="U23" s="1846"/>
      <c r="V23" s="1846"/>
      <c r="W23" s="1846"/>
      <c r="X23" s="1846"/>
      <c r="Y23" s="1846"/>
      <c r="Z23" s="1846"/>
      <c r="AA23" s="1846"/>
      <c r="AB23" s="1846"/>
      <c r="AC23" s="1846"/>
      <c r="AD23" s="1846"/>
      <c r="AE23" s="1846"/>
      <c r="AF23" s="1846"/>
      <c r="AG23" s="1846"/>
      <c r="AH23" s="1847"/>
      <c r="AI23" s="1848" t="s">
        <v>955</v>
      </c>
      <c r="AJ23" s="1848"/>
      <c r="AK23" s="1848"/>
      <c r="AL23" s="1848"/>
      <c r="AM23" s="1848"/>
      <c r="AN23" s="1848"/>
      <c r="AO23" s="1849"/>
      <c r="AQ23" s="769"/>
    </row>
    <row r="24" spans="2:43" ht="6.9" customHeight="1" x14ac:dyDescent="0.15">
      <c r="B24" s="1840"/>
      <c r="C24" s="1791"/>
      <c r="D24" s="1792"/>
      <c r="E24" s="1792"/>
      <c r="F24" s="1792"/>
      <c r="G24" s="1792"/>
      <c r="H24" s="1792"/>
      <c r="I24" s="1792"/>
      <c r="J24" s="1792"/>
      <c r="K24" s="1792"/>
      <c r="L24" s="1792"/>
      <c r="M24" s="1793"/>
      <c r="N24" s="1788"/>
      <c r="O24" s="1789"/>
      <c r="P24" s="1789"/>
      <c r="Q24" s="1789"/>
      <c r="R24" s="1789"/>
      <c r="S24" s="1789"/>
      <c r="T24" s="1789"/>
      <c r="U24" s="1789"/>
      <c r="V24" s="1789"/>
      <c r="W24" s="1789"/>
      <c r="X24" s="1789"/>
      <c r="Y24" s="1789"/>
      <c r="Z24" s="1789"/>
      <c r="AA24" s="1789"/>
      <c r="AB24" s="1789"/>
      <c r="AC24" s="1789"/>
      <c r="AD24" s="1789"/>
      <c r="AE24" s="1789"/>
      <c r="AF24" s="1789"/>
      <c r="AG24" s="1789"/>
      <c r="AH24" s="1790"/>
      <c r="AI24" s="1784"/>
      <c r="AJ24" s="1784"/>
      <c r="AK24" s="1784"/>
      <c r="AL24" s="1784"/>
      <c r="AM24" s="1784"/>
      <c r="AN24" s="1784"/>
      <c r="AO24" s="1786"/>
      <c r="AQ24" s="769"/>
    </row>
    <row r="25" spans="2:43" ht="6.9" customHeight="1" x14ac:dyDescent="0.15">
      <c r="B25" s="1840"/>
      <c r="C25" s="1791"/>
      <c r="D25" s="1792"/>
      <c r="E25" s="1792"/>
      <c r="F25" s="1792"/>
      <c r="G25" s="1792"/>
      <c r="H25" s="1792"/>
      <c r="I25" s="1792"/>
      <c r="J25" s="1792"/>
      <c r="K25" s="1792"/>
      <c r="L25" s="1792"/>
      <c r="M25" s="1793"/>
      <c r="N25" s="1810"/>
      <c r="O25" s="1811"/>
      <c r="P25" s="1811"/>
      <c r="Q25" s="1811"/>
      <c r="R25" s="1811"/>
      <c r="S25" s="1811"/>
      <c r="T25" s="1811"/>
      <c r="U25" s="1811"/>
      <c r="V25" s="1811"/>
      <c r="W25" s="1811"/>
      <c r="X25" s="1811"/>
      <c r="Y25" s="1811"/>
      <c r="Z25" s="1811"/>
      <c r="AA25" s="1811"/>
      <c r="AB25" s="1811"/>
      <c r="AC25" s="1811"/>
      <c r="AD25" s="1811"/>
      <c r="AE25" s="1811"/>
      <c r="AF25" s="1811"/>
      <c r="AG25" s="1811"/>
      <c r="AH25" s="1812"/>
      <c r="AI25" s="1838"/>
      <c r="AJ25" s="1838"/>
      <c r="AK25" s="1838"/>
      <c r="AL25" s="1838"/>
      <c r="AM25" s="1838"/>
      <c r="AN25" s="1838"/>
      <c r="AO25" s="1831"/>
      <c r="AQ25" s="769"/>
    </row>
    <row r="26" spans="2:43" ht="11.1" customHeight="1" x14ac:dyDescent="0.15">
      <c r="B26" s="1840"/>
      <c r="C26" s="1791"/>
      <c r="D26" s="1792"/>
      <c r="E26" s="1792"/>
      <c r="F26" s="1792"/>
      <c r="G26" s="1792"/>
      <c r="H26" s="1792"/>
      <c r="I26" s="1792"/>
      <c r="J26" s="1792"/>
      <c r="K26" s="1792"/>
      <c r="L26" s="1792"/>
      <c r="M26" s="1793"/>
      <c r="N26" s="1832" t="s">
        <v>956</v>
      </c>
      <c r="O26" s="1833"/>
      <c r="P26" s="1833"/>
      <c r="Q26" s="1833"/>
      <c r="R26" s="1833"/>
      <c r="S26" s="1833"/>
      <c r="T26" s="1833"/>
      <c r="U26" s="1834"/>
      <c r="V26" s="1805" t="s">
        <v>957</v>
      </c>
      <c r="W26" s="1805"/>
      <c r="X26" s="1805"/>
      <c r="Y26" s="1805"/>
      <c r="Z26" s="1805"/>
      <c r="AA26" s="1805"/>
      <c r="AB26" s="1805"/>
      <c r="AC26" s="1805"/>
      <c r="AD26" s="1805" t="s">
        <v>958</v>
      </c>
      <c r="AE26" s="1805"/>
      <c r="AF26" s="1805"/>
      <c r="AG26" s="1805"/>
      <c r="AH26" s="1805"/>
      <c r="AI26" s="1805"/>
      <c r="AJ26" s="1805"/>
      <c r="AK26" s="1806"/>
      <c r="AL26" s="1806"/>
      <c r="AM26" s="1806"/>
      <c r="AN26" s="1806"/>
      <c r="AO26" s="1807"/>
      <c r="AQ26" s="769"/>
    </row>
    <row r="27" spans="2:43" ht="11.1" customHeight="1" x14ac:dyDescent="0.15">
      <c r="B27" s="1840"/>
      <c r="C27" s="1791"/>
      <c r="D27" s="1792"/>
      <c r="E27" s="1792"/>
      <c r="F27" s="1792"/>
      <c r="G27" s="1792"/>
      <c r="H27" s="1792"/>
      <c r="I27" s="1792"/>
      <c r="J27" s="1792"/>
      <c r="K27" s="1792"/>
      <c r="L27" s="1792"/>
      <c r="M27" s="1793"/>
      <c r="N27" s="1835"/>
      <c r="O27" s="1836"/>
      <c r="P27" s="1836"/>
      <c r="Q27" s="1836"/>
      <c r="R27" s="1836"/>
      <c r="S27" s="1836"/>
      <c r="T27" s="1836"/>
      <c r="U27" s="1837"/>
      <c r="V27" s="1805"/>
      <c r="W27" s="1805"/>
      <c r="X27" s="1805"/>
      <c r="Y27" s="1805"/>
      <c r="Z27" s="1805"/>
      <c r="AA27" s="1805"/>
      <c r="AB27" s="1805"/>
      <c r="AC27" s="1805"/>
      <c r="AD27" s="1805"/>
      <c r="AE27" s="1805"/>
      <c r="AF27" s="1805"/>
      <c r="AG27" s="1805"/>
      <c r="AH27" s="1805"/>
      <c r="AI27" s="1805"/>
      <c r="AJ27" s="1805"/>
      <c r="AK27" s="1808"/>
      <c r="AL27" s="1808"/>
      <c r="AM27" s="1808"/>
      <c r="AN27" s="1808"/>
      <c r="AO27" s="1809"/>
      <c r="AQ27" s="769"/>
    </row>
    <row r="28" spans="2:43" ht="11.1" customHeight="1" x14ac:dyDescent="0.15">
      <c r="B28" s="1840"/>
      <c r="C28" s="1788" t="s">
        <v>959</v>
      </c>
      <c r="D28" s="1789"/>
      <c r="E28" s="1789"/>
      <c r="F28" s="1789"/>
      <c r="G28" s="1789"/>
      <c r="H28" s="1789"/>
      <c r="I28" s="1789"/>
      <c r="J28" s="1789"/>
      <c r="K28" s="1789"/>
      <c r="L28" s="1789"/>
      <c r="M28" s="1790"/>
      <c r="N28" s="1797" t="s">
        <v>954</v>
      </c>
      <c r="O28" s="1798"/>
      <c r="P28" s="1798"/>
      <c r="Q28" s="1798"/>
      <c r="R28" s="1798"/>
      <c r="S28" s="1798"/>
      <c r="T28" s="1798"/>
      <c r="U28" s="1798"/>
      <c r="V28" s="1798"/>
      <c r="W28" s="1798"/>
      <c r="X28" s="1798"/>
      <c r="Y28" s="1798"/>
      <c r="Z28" s="1798"/>
      <c r="AA28" s="1798"/>
      <c r="AB28" s="1798"/>
      <c r="AC28" s="1798"/>
      <c r="AD28" s="1798"/>
      <c r="AE28" s="1798"/>
      <c r="AF28" s="1798"/>
      <c r="AG28" s="1798"/>
      <c r="AH28" s="1799"/>
      <c r="AI28" s="1800" t="s">
        <v>955</v>
      </c>
      <c r="AJ28" s="1800"/>
      <c r="AK28" s="1800"/>
      <c r="AL28" s="1800"/>
      <c r="AM28" s="1800"/>
      <c r="AN28" s="1800"/>
      <c r="AO28" s="1801"/>
      <c r="AQ28" s="769"/>
    </row>
    <row r="29" spans="2:43" ht="6.9" customHeight="1" x14ac:dyDescent="0.15">
      <c r="B29" s="1840"/>
      <c r="C29" s="1791"/>
      <c r="D29" s="1792"/>
      <c r="E29" s="1792"/>
      <c r="F29" s="1792"/>
      <c r="G29" s="1792"/>
      <c r="H29" s="1792"/>
      <c r="I29" s="1792"/>
      <c r="J29" s="1792"/>
      <c r="K29" s="1792"/>
      <c r="L29" s="1792"/>
      <c r="M29" s="1793"/>
      <c r="N29" s="1781"/>
      <c r="O29" s="1782"/>
      <c r="P29" s="1782"/>
      <c r="Q29" s="1782"/>
      <c r="R29" s="1782"/>
      <c r="S29" s="1782"/>
      <c r="T29" s="1782"/>
      <c r="U29" s="1782"/>
      <c r="V29" s="1782"/>
      <c r="W29" s="1782"/>
      <c r="X29" s="1782"/>
      <c r="Y29" s="1782"/>
      <c r="Z29" s="1782"/>
      <c r="AA29" s="1782"/>
      <c r="AB29" s="1782"/>
      <c r="AC29" s="1782"/>
      <c r="AD29" s="1782"/>
      <c r="AE29" s="1782"/>
      <c r="AF29" s="1782"/>
      <c r="AG29" s="1782"/>
      <c r="AH29" s="1802"/>
      <c r="AI29" s="1784"/>
      <c r="AJ29" s="1784"/>
      <c r="AK29" s="1784"/>
      <c r="AL29" s="1784"/>
      <c r="AM29" s="1784"/>
      <c r="AN29" s="1784"/>
      <c r="AO29" s="1786"/>
      <c r="AQ29" s="769"/>
    </row>
    <row r="30" spans="2:43" ht="6.9" customHeight="1" x14ac:dyDescent="0.15">
      <c r="B30" s="1840"/>
      <c r="C30" s="1791"/>
      <c r="D30" s="1792"/>
      <c r="E30" s="1792"/>
      <c r="F30" s="1792"/>
      <c r="G30" s="1792"/>
      <c r="H30" s="1792"/>
      <c r="I30" s="1792"/>
      <c r="J30" s="1792"/>
      <c r="K30" s="1792"/>
      <c r="L30" s="1792"/>
      <c r="M30" s="1793"/>
      <c r="N30" s="1773"/>
      <c r="O30" s="1774"/>
      <c r="P30" s="1774"/>
      <c r="Q30" s="1774"/>
      <c r="R30" s="1774"/>
      <c r="S30" s="1774"/>
      <c r="T30" s="1774"/>
      <c r="U30" s="1774"/>
      <c r="V30" s="1774"/>
      <c r="W30" s="1774"/>
      <c r="X30" s="1774"/>
      <c r="Y30" s="1774"/>
      <c r="Z30" s="1774"/>
      <c r="AA30" s="1774"/>
      <c r="AB30" s="1774"/>
      <c r="AC30" s="1774"/>
      <c r="AD30" s="1774"/>
      <c r="AE30" s="1774"/>
      <c r="AF30" s="1774"/>
      <c r="AG30" s="1774"/>
      <c r="AH30" s="1803"/>
      <c r="AI30" s="1838"/>
      <c r="AJ30" s="1838"/>
      <c r="AK30" s="1838"/>
      <c r="AL30" s="1838"/>
      <c r="AM30" s="1838"/>
      <c r="AN30" s="1838"/>
      <c r="AO30" s="1831"/>
      <c r="AQ30" s="769"/>
    </row>
    <row r="31" spans="2:43" ht="11.1" customHeight="1" x14ac:dyDescent="0.15">
      <c r="B31" s="1840"/>
      <c r="C31" s="1791"/>
      <c r="D31" s="1792"/>
      <c r="E31" s="1792"/>
      <c r="F31" s="1792"/>
      <c r="G31" s="1792"/>
      <c r="H31" s="1792"/>
      <c r="I31" s="1792"/>
      <c r="J31" s="1792"/>
      <c r="K31" s="1792"/>
      <c r="L31" s="1792"/>
      <c r="M31" s="1793"/>
      <c r="N31" s="1832" t="s">
        <v>956</v>
      </c>
      <c r="O31" s="1833"/>
      <c r="P31" s="1833"/>
      <c r="Q31" s="1833"/>
      <c r="R31" s="1833"/>
      <c r="S31" s="1833"/>
      <c r="T31" s="1833"/>
      <c r="U31" s="1834"/>
      <c r="V31" s="1805" t="s">
        <v>957</v>
      </c>
      <c r="W31" s="1805"/>
      <c r="X31" s="1805"/>
      <c r="Y31" s="1805"/>
      <c r="Z31" s="1805"/>
      <c r="AA31" s="1805"/>
      <c r="AB31" s="1805"/>
      <c r="AC31" s="1805"/>
      <c r="AD31" s="1805" t="s">
        <v>958</v>
      </c>
      <c r="AE31" s="1805"/>
      <c r="AF31" s="1805"/>
      <c r="AG31" s="1805"/>
      <c r="AH31" s="1805"/>
      <c r="AI31" s="1805"/>
      <c r="AJ31" s="1805"/>
      <c r="AK31" s="1806"/>
      <c r="AL31" s="1806"/>
      <c r="AM31" s="1806"/>
      <c r="AN31" s="1806"/>
      <c r="AO31" s="1807"/>
      <c r="AQ31" s="769"/>
    </row>
    <row r="32" spans="2:43" ht="11.1" customHeight="1" x14ac:dyDescent="0.15">
      <c r="B32" s="1840"/>
      <c r="C32" s="1791"/>
      <c r="D32" s="1792"/>
      <c r="E32" s="1792"/>
      <c r="F32" s="1792"/>
      <c r="G32" s="1792"/>
      <c r="H32" s="1792"/>
      <c r="I32" s="1792"/>
      <c r="J32" s="1792"/>
      <c r="K32" s="1792"/>
      <c r="L32" s="1792"/>
      <c r="M32" s="1793"/>
      <c r="N32" s="1835"/>
      <c r="O32" s="1836"/>
      <c r="P32" s="1836"/>
      <c r="Q32" s="1836"/>
      <c r="R32" s="1836"/>
      <c r="S32" s="1836"/>
      <c r="T32" s="1836"/>
      <c r="U32" s="1837"/>
      <c r="V32" s="1805"/>
      <c r="W32" s="1805"/>
      <c r="X32" s="1805"/>
      <c r="Y32" s="1805"/>
      <c r="Z32" s="1805"/>
      <c r="AA32" s="1805"/>
      <c r="AB32" s="1805"/>
      <c r="AC32" s="1805"/>
      <c r="AD32" s="1805"/>
      <c r="AE32" s="1805"/>
      <c r="AF32" s="1805"/>
      <c r="AG32" s="1805"/>
      <c r="AH32" s="1805"/>
      <c r="AI32" s="1805"/>
      <c r="AJ32" s="1805"/>
      <c r="AK32" s="1808"/>
      <c r="AL32" s="1808"/>
      <c r="AM32" s="1808"/>
      <c r="AN32" s="1808"/>
      <c r="AO32" s="1809"/>
      <c r="AQ32" s="769"/>
    </row>
    <row r="33" spans="2:43" ht="11.1" customHeight="1" x14ac:dyDescent="0.15">
      <c r="B33" s="1840"/>
      <c r="C33" s="1788" t="s">
        <v>960</v>
      </c>
      <c r="D33" s="1789"/>
      <c r="E33" s="1789"/>
      <c r="F33" s="1789"/>
      <c r="G33" s="1789"/>
      <c r="H33" s="1789"/>
      <c r="I33" s="1789"/>
      <c r="J33" s="1789"/>
      <c r="K33" s="1789"/>
      <c r="L33" s="1789"/>
      <c r="M33" s="1790"/>
      <c r="N33" s="1797" t="s">
        <v>954</v>
      </c>
      <c r="O33" s="1798"/>
      <c r="P33" s="1798"/>
      <c r="Q33" s="1798"/>
      <c r="R33" s="1798"/>
      <c r="S33" s="1798"/>
      <c r="T33" s="1798"/>
      <c r="U33" s="1798"/>
      <c r="V33" s="1798"/>
      <c r="W33" s="1798"/>
      <c r="X33" s="1798"/>
      <c r="Y33" s="1798"/>
      <c r="Z33" s="1798"/>
      <c r="AA33" s="1798"/>
      <c r="AB33" s="1798"/>
      <c r="AC33" s="1798"/>
      <c r="AD33" s="1798"/>
      <c r="AE33" s="1798"/>
      <c r="AF33" s="1798"/>
      <c r="AG33" s="1798"/>
      <c r="AH33" s="1799"/>
      <c r="AI33" s="1800" t="s">
        <v>955</v>
      </c>
      <c r="AJ33" s="1800"/>
      <c r="AK33" s="1800"/>
      <c r="AL33" s="1800"/>
      <c r="AM33" s="1800"/>
      <c r="AN33" s="1800"/>
      <c r="AO33" s="1801"/>
      <c r="AQ33" s="769"/>
    </row>
    <row r="34" spans="2:43" ht="6.9" customHeight="1" x14ac:dyDescent="0.15">
      <c r="B34" s="1840"/>
      <c r="C34" s="1791"/>
      <c r="D34" s="1792"/>
      <c r="E34" s="1792"/>
      <c r="F34" s="1792"/>
      <c r="G34" s="1792"/>
      <c r="H34" s="1792"/>
      <c r="I34" s="1792"/>
      <c r="J34" s="1792"/>
      <c r="K34" s="1792"/>
      <c r="L34" s="1792"/>
      <c r="M34" s="1793"/>
      <c r="N34" s="1781"/>
      <c r="O34" s="1782"/>
      <c r="P34" s="1782"/>
      <c r="Q34" s="1782"/>
      <c r="R34" s="1782"/>
      <c r="S34" s="1782"/>
      <c r="T34" s="1782"/>
      <c r="U34" s="1782"/>
      <c r="V34" s="1782"/>
      <c r="W34" s="1782"/>
      <c r="X34" s="1782"/>
      <c r="Y34" s="1782"/>
      <c r="Z34" s="1782"/>
      <c r="AA34" s="1782"/>
      <c r="AB34" s="1782"/>
      <c r="AC34" s="1782"/>
      <c r="AD34" s="1782"/>
      <c r="AE34" s="1782"/>
      <c r="AF34" s="1782"/>
      <c r="AG34" s="1782"/>
      <c r="AH34" s="1802"/>
      <c r="AI34" s="1784"/>
      <c r="AJ34" s="1784"/>
      <c r="AK34" s="1784"/>
      <c r="AL34" s="1784"/>
      <c r="AM34" s="1784"/>
      <c r="AN34" s="1784"/>
      <c r="AO34" s="1786"/>
      <c r="AQ34" s="769"/>
    </row>
    <row r="35" spans="2:43" ht="6.9" customHeight="1" x14ac:dyDescent="0.15">
      <c r="B35" s="1840"/>
      <c r="C35" s="1791"/>
      <c r="D35" s="1792"/>
      <c r="E35" s="1792"/>
      <c r="F35" s="1792"/>
      <c r="G35" s="1792"/>
      <c r="H35" s="1792"/>
      <c r="I35" s="1792"/>
      <c r="J35" s="1792"/>
      <c r="K35" s="1792"/>
      <c r="L35" s="1792"/>
      <c r="M35" s="1793"/>
      <c r="N35" s="1773"/>
      <c r="O35" s="1774"/>
      <c r="P35" s="1774"/>
      <c r="Q35" s="1774"/>
      <c r="R35" s="1774"/>
      <c r="S35" s="1774"/>
      <c r="T35" s="1774"/>
      <c r="U35" s="1774"/>
      <c r="V35" s="1774"/>
      <c r="W35" s="1774"/>
      <c r="X35" s="1774"/>
      <c r="Y35" s="1774"/>
      <c r="Z35" s="1774"/>
      <c r="AA35" s="1774"/>
      <c r="AB35" s="1774"/>
      <c r="AC35" s="1774"/>
      <c r="AD35" s="1774"/>
      <c r="AE35" s="1774"/>
      <c r="AF35" s="1774"/>
      <c r="AG35" s="1774"/>
      <c r="AH35" s="1803"/>
      <c r="AI35" s="1838"/>
      <c r="AJ35" s="1838"/>
      <c r="AK35" s="1838"/>
      <c r="AL35" s="1838"/>
      <c r="AM35" s="1838"/>
      <c r="AN35" s="1838"/>
      <c r="AO35" s="1831"/>
      <c r="AQ35" s="769"/>
    </row>
    <row r="36" spans="2:43" ht="11.1" customHeight="1" x14ac:dyDescent="0.15">
      <c r="B36" s="1840"/>
      <c r="C36" s="1791"/>
      <c r="D36" s="1792"/>
      <c r="E36" s="1792"/>
      <c r="F36" s="1792"/>
      <c r="G36" s="1792"/>
      <c r="H36" s="1792"/>
      <c r="I36" s="1792"/>
      <c r="J36" s="1792"/>
      <c r="K36" s="1792"/>
      <c r="L36" s="1792"/>
      <c r="M36" s="1793"/>
      <c r="N36" s="1832" t="s">
        <v>956</v>
      </c>
      <c r="O36" s="1833"/>
      <c r="P36" s="1833"/>
      <c r="Q36" s="1833"/>
      <c r="R36" s="1833"/>
      <c r="S36" s="1833"/>
      <c r="T36" s="1833"/>
      <c r="U36" s="1834"/>
      <c r="V36" s="1805" t="s">
        <v>957</v>
      </c>
      <c r="W36" s="1805"/>
      <c r="X36" s="1805"/>
      <c r="Y36" s="1805"/>
      <c r="Z36" s="1805"/>
      <c r="AA36" s="1805"/>
      <c r="AB36" s="1805"/>
      <c r="AC36" s="1805"/>
      <c r="AD36" s="1805" t="s">
        <v>958</v>
      </c>
      <c r="AE36" s="1805"/>
      <c r="AF36" s="1805"/>
      <c r="AG36" s="1805"/>
      <c r="AH36" s="1805"/>
      <c r="AI36" s="1805"/>
      <c r="AJ36" s="1805"/>
      <c r="AK36" s="1806"/>
      <c r="AL36" s="1806"/>
      <c r="AM36" s="1806"/>
      <c r="AN36" s="1806"/>
      <c r="AO36" s="1807"/>
      <c r="AQ36" s="769"/>
    </row>
    <row r="37" spans="2:43" ht="11.1" customHeight="1" x14ac:dyDescent="0.15">
      <c r="B37" s="1840"/>
      <c r="C37" s="1791"/>
      <c r="D37" s="1792"/>
      <c r="E37" s="1792"/>
      <c r="F37" s="1792"/>
      <c r="G37" s="1792"/>
      <c r="H37" s="1792"/>
      <c r="I37" s="1792"/>
      <c r="J37" s="1792"/>
      <c r="K37" s="1792"/>
      <c r="L37" s="1792"/>
      <c r="M37" s="1793"/>
      <c r="N37" s="1835"/>
      <c r="O37" s="1836"/>
      <c r="P37" s="1836"/>
      <c r="Q37" s="1836"/>
      <c r="R37" s="1836"/>
      <c r="S37" s="1836"/>
      <c r="T37" s="1836"/>
      <c r="U37" s="1837"/>
      <c r="V37" s="1805"/>
      <c r="W37" s="1805"/>
      <c r="X37" s="1805"/>
      <c r="Y37" s="1805"/>
      <c r="Z37" s="1805"/>
      <c r="AA37" s="1805"/>
      <c r="AB37" s="1805"/>
      <c r="AC37" s="1805"/>
      <c r="AD37" s="1805"/>
      <c r="AE37" s="1805"/>
      <c r="AF37" s="1805"/>
      <c r="AG37" s="1805"/>
      <c r="AH37" s="1805"/>
      <c r="AI37" s="1805"/>
      <c r="AJ37" s="1805"/>
      <c r="AK37" s="1808"/>
      <c r="AL37" s="1808"/>
      <c r="AM37" s="1808"/>
      <c r="AN37" s="1808"/>
      <c r="AO37" s="1809"/>
      <c r="AQ37" s="769"/>
    </row>
    <row r="38" spans="2:43" ht="11.1" customHeight="1" x14ac:dyDescent="0.15">
      <c r="B38" s="1840"/>
      <c r="C38" s="1788" t="s">
        <v>961</v>
      </c>
      <c r="D38" s="1789"/>
      <c r="E38" s="1789"/>
      <c r="F38" s="1789"/>
      <c r="G38" s="1789"/>
      <c r="H38" s="1789"/>
      <c r="I38" s="1789"/>
      <c r="J38" s="1789"/>
      <c r="K38" s="1789"/>
      <c r="L38" s="1789"/>
      <c r="M38" s="1790"/>
      <c r="N38" s="1797" t="s">
        <v>954</v>
      </c>
      <c r="O38" s="1798"/>
      <c r="P38" s="1798"/>
      <c r="Q38" s="1798"/>
      <c r="R38" s="1798"/>
      <c r="S38" s="1798"/>
      <c r="T38" s="1798"/>
      <c r="U38" s="1798"/>
      <c r="V38" s="1798"/>
      <c r="W38" s="1798"/>
      <c r="X38" s="1798"/>
      <c r="Y38" s="1798"/>
      <c r="Z38" s="1798"/>
      <c r="AA38" s="1798"/>
      <c r="AB38" s="1798"/>
      <c r="AC38" s="1798"/>
      <c r="AD38" s="1798"/>
      <c r="AE38" s="1798"/>
      <c r="AF38" s="1798"/>
      <c r="AG38" s="1798"/>
      <c r="AH38" s="1799"/>
      <c r="AI38" s="1800" t="s">
        <v>955</v>
      </c>
      <c r="AJ38" s="1800"/>
      <c r="AK38" s="1800"/>
      <c r="AL38" s="1800"/>
      <c r="AM38" s="1800"/>
      <c r="AN38" s="1800"/>
      <c r="AO38" s="1801"/>
      <c r="AQ38" s="769"/>
    </row>
    <row r="39" spans="2:43" ht="6.9" customHeight="1" x14ac:dyDescent="0.15">
      <c r="B39" s="1840"/>
      <c r="C39" s="1791"/>
      <c r="D39" s="1792"/>
      <c r="E39" s="1792"/>
      <c r="F39" s="1792"/>
      <c r="G39" s="1792"/>
      <c r="H39" s="1792"/>
      <c r="I39" s="1792"/>
      <c r="J39" s="1792"/>
      <c r="K39" s="1792"/>
      <c r="L39" s="1792"/>
      <c r="M39" s="1793"/>
      <c r="N39" s="1788"/>
      <c r="O39" s="1789"/>
      <c r="P39" s="1789"/>
      <c r="Q39" s="1789"/>
      <c r="R39" s="1789"/>
      <c r="S39" s="1789"/>
      <c r="T39" s="1789"/>
      <c r="U39" s="1789"/>
      <c r="V39" s="1789"/>
      <c r="W39" s="1789"/>
      <c r="X39" s="1789"/>
      <c r="Y39" s="1789"/>
      <c r="Z39" s="1789"/>
      <c r="AA39" s="1789"/>
      <c r="AB39" s="1789"/>
      <c r="AC39" s="1789"/>
      <c r="AD39" s="1789"/>
      <c r="AE39" s="1789"/>
      <c r="AF39" s="1789"/>
      <c r="AG39" s="1789"/>
      <c r="AH39" s="1790"/>
      <c r="AI39" s="1784"/>
      <c r="AJ39" s="1784"/>
      <c r="AK39" s="1784"/>
      <c r="AL39" s="1784"/>
      <c r="AM39" s="1784"/>
      <c r="AN39" s="1784"/>
      <c r="AO39" s="1786"/>
      <c r="AQ39" s="769"/>
    </row>
    <row r="40" spans="2:43" ht="6.9" customHeight="1" x14ac:dyDescent="0.15">
      <c r="B40" s="1840"/>
      <c r="C40" s="1791"/>
      <c r="D40" s="1792"/>
      <c r="E40" s="1792"/>
      <c r="F40" s="1792"/>
      <c r="G40" s="1792"/>
      <c r="H40" s="1792"/>
      <c r="I40" s="1792"/>
      <c r="J40" s="1792"/>
      <c r="K40" s="1792"/>
      <c r="L40" s="1792"/>
      <c r="M40" s="1793"/>
      <c r="N40" s="1810"/>
      <c r="O40" s="1811"/>
      <c r="P40" s="1811"/>
      <c r="Q40" s="1811"/>
      <c r="R40" s="1811"/>
      <c r="S40" s="1811"/>
      <c r="T40" s="1811"/>
      <c r="U40" s="1811"/>
      <c r="V40" s="1811"/>
      <c r="W40" s="1811"/>
      <c r="X40" s="1811"/>
      <c r="Y40" s="1811"/>
      <c r="Z40" s="1811"/>
      <c r="AA40" s="1811"/>
      <c r="AB40" s="1811"/>
      <c r="AC40" s="1811"/>
      <c r="AD40" s="1811"/>
      <c r="AE40" s="1811"/>
      <c r="AF40" s="1811"/>
      <c r="AG40" s="1811"/>
      <c r="AH40" s="1812"/>
      <c r="AI40" s="1804"/>
      <c r="AJ40" s="1804"/>
      <c r="AK40" s="1804"/>
      <c r="AL40" s="1804"/>
      <c r="AM40" s="1804"/>
      <c r="AN40" s="1804"/>
      <c r="AO40" s="1830"/>
      <c r="AQ40" s="769"/>
    </row>
    <row r="41" spans="2:43" ht="11.1" customHeight="1" x14ac:dyDescent="0.15">
      <c r="B41" s="1840"/>
      <c r="C41" s="1791"/>
      <c r="D41" s="1792"/>
      <c r="E41" s="1792"/>
      <c r="F41" s="1792"/>
      <c r="G41" s="1792"/>
      <c r="H41" s="1792"/>
      <c r="I41" s="1792"/>
      <c r="J41" s="1792"/>
      <c r="K41" s="1792"/>
      <c r="L41" s="1792"/>
      <c r="M41" s="1793"/>
      <c r="N41" s="1797" t="s">
        <v>954</v>
      </c>
      <c r="O41" s="1798"/>
      <c r="P41" s="1798"/>
      <c r="Q41" s="1798"/>
      <c r="R41" s="1798"/>
      <c r="S41" s="1798"/>
      <c r="T41" s="1798"/>
      <c r="U41" s="1798"/>
      <c r="V41" s="1798"/>
      <c r="W41" s="1798"/>
      <c r="X41" s="1798"/>
      <c r="Y41" s="1798"/>
      <c r="Z41" s="1798"/>
      <c r="AA41" s="1798"/>
      <c r="AB41" s="1798"/>
      <c r="AC41" s="1798"/>
      <c r="AD41" s="1798"/>
      <c r="AE41" s="1798"/>
      <c r="AF41" s="1798"/>
      <c r="AG41" s="1798"/>
      <c r="AH41" s="1799"/>
      <c r="AI41" s="1800" t="s">
        <v>955</v>
      </c>
      <c r="AJ41" s="1800"/>
      <c r="AK41" s="1800"/>
      <c r="AL41" s="1800"/>
      <c r="AM41" s="1800"/>
      <c r="AN41" s="1800"/>
      <c r="AO41" s="1801"/>
      <c r="AQ41" s="769"/>
    </row>
    <row r="42" spans="2:43" ht="6.9" customHeight="1" x14ac:dyDescent="0.15">
      <c r="B42" s="1840"/>
      <c r="C42" s="1791"/>
      <c r="D42" s="1792"/>
      <c r="E42" s="1792"/>
      <c r="F42" s="1792"/>
      <c r="G42" s="1792"/>
      <c r="H42" s="1792"/>
      <c r="I42" s="1792"/>
      <c r="J42" s="1792"/>
      <c r="K42" s="1792"/>
      <c r="L42" s="1792"/>
      <c r="M42" s="1793"/>
      <c r="N42" s="1781"/>
      <c r="O42" s="1782"/>
      <c r="P42" s="1782"/>
      <c r="Q42" s="1782"/>
      <c r="R42" s="1782"/>
      <c r="S42" s="1782"/>
      <c r="T42" s="1782"/>
      <c r="U42" s="1782"/>
      <c r="V42" s="1782"/>
      <c r="W42" s="1782"/>
      <c r="X42" s="1782"/>
      <c r="Y42" s="1782"/>
      <c r="Z42" s="1782"/>
      <c r="AA42" s="1782"/>
      <c r="AB42" s="1782"/>
      <c r="AC42" s="1782"/>
      <c r="AD42" s="1782"/>
      <c r="AE42" s="1782"/>
      <c r="AF42" s="1782"/>
      <c r="AG42" s="1782"/>
      <c r="AH42" s="1802"/>
      <c r="AI42" s="1784"/>
      <c r="AJ42" s="1784"/>
      <c r="AK42" s="1784"/>
      <c r="AL42" s="1784"/>
      <c r="AM42" s="1784"/>
      <c r="AN42" s="1784"/>
      <c r="AO42" s="1786"/>
      <c r="AQ42" s="769"/>
    </row>
    <row r="43" spans="2:43" ht="6.9" customHeight="1" x14ac:dyDescent="0.15">
      <c r="B43" s="1840"/>
      <c r="C43" s="1791"/>
      <c r="D43" s="1792"/>
      <c r="E43" s="1792"/>
      <c r="F43" s="1792"/>
      <c r="G43" s="1792"/>
      <c r="H43" s="1792"/>
      <c r="I43" s="1792"/>
      <c r="J43" s="1792"/>
      <c r="K43" s="1792"/>
      <c r="L43" s="1792"/>
      <c r="M43" s="1793"/>
      <c r="N43" s="1773"/>
      <c r="O43" s="1774"/>
      <c r="P43" s="1774"/>
      <c r="Q43" s="1774"/>
      <c r="R43" s="1774"/>
      <c r="S43" s="1774"/>
      <c r="T43" s="1774"/>
      <c r="U43" s="1774"/>
      <c r="V43" s="1774"/>
      <c r="W43" s="1774"/>
      <c r="X43" s="1774"/>
      <c r="Y43" s="1774"/>
      <c r="Z43" s="1774"/>
      <c r="AA43" s="1774"/>
      <c r="AB43" s="1774"/>
      <c r="AC43" s="1774"/>
      <c r="AD43" s="1774"/>
      <c r="AE43" s="1774"/>
      <c r="AF43" s="1774"/>
      <c r="AG43" s="1774"/>
      <c r="AH43" s="1803"/>
      <c r="AI43" s="1804"/>
      <c r="AJ43" s="1804"/>
      <c r="AK43" s="1804"/>
      <c r="AL43" s="1804"/>
      <c r="AM43" s="1804"/>
      <c r="AN43" s="1804"/>
      <c r="AO43" s="1830"/>
      <c r="AQ43" s="769"/>
    </row>
    <row r="44" spans="2:43" ht="11.1" customHeight="1" x14ac:dyDescent="0.15">
      <c r="B44" s="1840"/>
      <c r="C44" s="1791"/>
      <c r="D44" s="1792"/>
      <c r="E44" s="1792"/>
      <c r="F44" s="1792"/>
      <c r="G44" s="1792"/>
      <c r="H44" s="1792"/>
      <c r="I44" s="1792"/>
      <c r="J44" s="1792"/>
      <c r="K44" s="1792"/>
      <c r="L44" s="1792"/>
      <c r="M44" s="1793"/>
      <c r="N44" s="1797" t="s">
        <v>954</v>
      </c>
      <c r="O44" s="1798"/>
      <c r="P44" s="1798"/>
      <c r="Q44" s="1798"/>
      <c r="R44" s="1798"/>
      <c r="S44" s="1798"/>
      <c r="T44" s="1798"/>
      <c r="U44" s="1798"/>
      <c r="V44" s="1798"/>
      <c r="W44" s="1798"/>
      <c r="X44" s="1798"/>
      <c r="Y44" s="1798"/>
      <c r="Z44" s="1798"/>
      <c r="AA44" s="1798"/>
      <c r="AB44" s="1798"/>
      <c r="AC44" s="1798"/>
      <c r="AD44" s="1798"/>
      <c r="AE44" s="1798"/>
      <c r="AF44" s="1798"/>
      <c r="AG44" s="1798"/>
      <c r="AH44" s="1799"/>
      <c r="AI44" s="1800" t="s">
        <v>955</v>
      </c>
      <c r="AJ44" s="1800"/>
      <c r="AK44" s="1800"/>
      <c r="AL44" s="1800"/>
      <c r="AM44" s="1800"/>
      <c r="AN44" s="1800"/>
      <c r="AO44" s="1801"/>
      <c r="AQ44" s="769"/>
    </row>
    <row r="45" spans="2:43" ht="6.9" customHeight="1" x14ac:dyDescent="0.15">
      <c r="B45" s="1840"/>
      <c r="C45" s="1791"/>
      <c r="D45" s="1792"/>
      <c r="E45" s="1792"/>
      <c r="F45" s="1792"/>
      <c r="G45" s="1792"/>
      <c r="H45" s="1792"/>
      <c r="I45" s="1792"/>
      <c r="J45" s="1792"/>
      <c r="K45" s="1792"/>
      <c r="L45" s="1792"/>
      <c r="M45" s="1793"/>
      <c r="N45" s="1788"/>
      <c r="O45" s="1789"/>
      <c r="P45" s="1789"/>
      <c r="Q45" s="1789"/>
      <c r="R45" s="1789"/>
      <c r="S45" s="1789"/>
      <c r="T45" s="1789"/>
      <c r="U45" s="1789"/>
      <c r="V45" s="1789"/>
      <c r="W45" s="1789"/>
      <c r="X45" s="1789"/>
      <c r="Y45" s="1789"/>
      <c r="Z45" s="1789"/>
      <c r="AA45" s="1789"/>
      <c r="AB45" s="1789"/>
      <c r="AC45" s="1789"/>
      <c r="AD45" s="1789"/>
      <c r="AE45" s="1789"/>
      <c r="AF45" s="1789"/>
      <c r="AG45" s="1789"/>
      <c r="AH45" s="1790"/>
      <c r="AI45" s="1784"/>
      <c r="AJ45" s="1784"/>
      <c r="AK45" s="1784"/>
      <c r="AL45" s="1784"/>
      <c r="AM45" s="1784"/>
      <c r="AN45" s="1784"/>
      <c r="AO45" s="1786"/>
      <c r="AQ45" s="769"/>
    </row>
    <row r="46" spans="2:43" ht="6.9" customHeight="1" thickBot="1" x14ac:dyDescent="0.2">
      <c r="B46" s="1841"/>
      <c r="C46" s="1794"/>
      <c r="D46" s="1795"/>
      <c r="E46" s="1795"/>
      <c r="F46" s="1795"/>
      <c r="G46" s="1795"/>
      <c r="H46" s="1795"/>
      <c r="I46" s="1795"/>
      <c r="J46" s="1795"/>
      <c r="K46" s="1795"/>
      <c r="L46" s="1795"/>
      <c r="M46" s="1796"/>
      <c r="N46" s="1794"/>
      <c r="O46" s="1795"/>
      <c r="P46" s="1795"/>
      <c r="Q46" s="1795"/>
      <c r="R46" s="1795"/>
      <c r="S46" s="1795"/>
      <c r="T46" s="1795"/>
      <c r="U46" s="1795"/>
      <c r="V46" s="1795"/>
      <c r="W46" s="1795"/>
      <c r="X46" s="1795"/>
      <c r="Y46" s="1795"/>
      <c r="Z46" s="1795"/>
      <c r="AA46" s="1795"/>
      <c r="AB46" s="1795"/>
      <c r="AC46" s="1795"/>
      <c r="AD46" s="1795"/>
      <c r="AE46" s="1795"/>
      <c r="AF46" s="1795"/>
      <c r="AG46" s="1795"/>
      <c r="AH46" s="1796"/>
      <c r="AI46" s="1785"/>
      <c r="AJ46" s="1785"/>
      <c r="AK46" s="1785"/>
      <c r="AL46" s="1785"/>
      <c r="AM46" s="1785"/>
      <c r="AN46" s="1785"/>
      <c r="AO46" s="1787"/>
      <c r="AQ46" s="769"/>
    </row>
    <row r="47" spans="2:43" ht="18" customHeight="1" x14ac:dyDescent="0.15">
      <c r="B47" s="1813" t="s">
        <v>962</v>
      </c>
      <c r="C47" s="1815" t="s">
        <v>963</v>
      </c>
      <c r="D47" s="1816"/>
      <c r="E47" s="1816"/>
      <c r="F47" s="1816"/>
      <c r="G47" s="1816"/>
      <c r="H47" s="1816"/>
      <c r="I47" s="1816"/>
      <c r="J47" s="1816"/>
      <c r="K47" s="1816"/>
      <c r="L47" s="1816"/>
      <c r="M47" s="1817"/>
      <c r="N47" s="1821"/>
      <c r="O47" s="1822"/>
      <c r="P47" s="1822"/>
      <c r="Q47" s="1822"/>
      <c r="R47" s="1822"/>
      <c r="S47" s="1822"/>
      <c r="T47" s="1822"/>
      <c r="U47" s="1822"/>
      <c r="V47" s="1822"/>
      <c r="W47" s="1822"/>
      <c r="X47" s="1822"/>
      <c r="Y47" s="1822"/>
      <c r="Z47" s="1822"/>
      <c r="AA47" s="1822"/>
      <c r="AB47" s="1822"/>
      <c r="AC47" s="1822"/>
      <c r="AD47" s="1822"/>
      <c r="AE47" s="1822"/>
      <c r="AF47" s="1822"/>
      <c r="AG47" s="1822"/>
      <c r="AH47" s="1822"/>
      <c r="AI47" s="1822"/>
      <c r="AJ47" s="1822"/>
      <c r="AK47" s="1822"/>
      <c r="AL47" s="1822"/>
      <c r="AM47" s="1822"/>
      <c r="AN47" s="1822"/>
      <c r="AO47" s="1823"/>
      <c r="AQ47" s="769"/>
    </row>
    <row r="48" spans="2:43" ht="18" customHeight="1" x14ac:dyDescent="0.15">
      <c r="B48" s="1814"/>
      <c r="C48" s="1818"/>
      <c r="D48" s="1819"/>
      <c r="E48" s="1819"/>
      <c r="F48" s="1819"/>
      <c r="G48" s="1819"/>
      <c r="H48" s="1819"/>
      <c r="I48" s="1819"/>
      <c r="J48" s="1819"/>
      <c r="K48" s="1819"/>
      <c r="L48" s="1819"/>
      <c r="M48" s="1820"/>
      <c r="N48" s="1773"/>
      <c r="O48" s="1774"/>
      <c r="P48" s="1774"/>
      <c r="Q48" s="1774"/>
      <c r="R48" s="1774"/>
      <c r="S48" s="1774"/>
      <c r="T48" s="1774"/>
      <c r="U48" s="1774"/>
      <c r="V48" s="1774"/>
      <c r="W48" s="1774"/>
      <c r="X48" s="1774"/>
      <c r="Y48" s="1774"/>
      <c r="Z48" s="1774"/>
      <c r="AA48" s="1774"/>
      <c r="AB48" s="1774"/>
      <c r="AC48" s="1774"/>
      <c r="AD48" s="1774"/>
      <c r="AE48" s="1774"/>
      <c r="AF48" s="1774"/>
      <c r="AG48" s="1774"/>
      <c r="AH48" s="1774"/>
      <c r="AI48" s="1774"/>
      <c r="AJ48" s="1774"/>
      <c r="AK48" s="1774"/>
      <c r="AL48" s="1774"/>
      <c r="AM48" s="1774"/>
      <c r="AN48" s="1774"/>
      <c r="AO48" s="1778"/>
      <c r="AQ48" s="769"/>
    </row>
    <row r="49" spans="2:43" ht="51.9" customHeight="1" x14ac:dyDescent="0.15">
      <c r="B49" s="1814"/>
      <c r="C49" s="1824" t="s">
        <v>964</v>
      </c>
      <c r="D49" s="1825"/>
      <c r="E49" s="1825"/>
      <c r="F49" s="1825"/>
      <c r="G49" s="1825"/>
      <c r="H49" s="1825"/>
      <c r="I49" s="1825"/>
      <c r="J49" s="1825"/>
      <c r="K49" s="1825"/>
      <c r="L49" s="1825"/>
      <c r="M49" s="1826"/>
      <c r="N49" s="1805"/>
      <c r="O49" s="1805"/>
      <c r="P49" s="1805"/>
      <c r="Q49" s="1805"/>
      <c r="R49" s="1805"/>
      <c r="S49" s="1805"/>
      <c r="T49" s="1805"/>
      <c r="U49" s="1805"/>
      <c r="V49" s="1805"/>
      <c r="W49" s="1805"/>
      <c r="X49" s="1805"/>
      <c r="Y49" s="1805"/>
      <c r="Z49" s="1805"/>
      <c r="AA49" s="1805"/>
      <c r="AB49" s="1805"/>
      <c r="AC49" s="1805"/>
      <c r="AD49" s="1805"/>
      <c r="AE49" s="1805"/>
      <c r="AF49" s="1805"/>
      <c r="AG49" s="1805"/>
      <c r="AH49" s="1805"/>
      <c r="AI49" s="1805"/>
      <c r="AJ49" s="1805"/>
      <c r="AK49" s="1805"/>
      <c r="AL49" s="1805"/>
      <c r="AM49" s="1805"/>
      <c r="AN49" s="1805"/>
      <c r="AO49" s="1827"/>
      <c r="AQ49" s="769"/>
    </row>
    <row r="50" spans="2:43" ht="51.9" customHeight="1" x14ac:dyDescent="0.15">
      <c r="B50" s="1814"/>
      <c r="C50" s="1824" t="s">
        <v>965</v>
      </c>
      <c r="D50" s="1825"/>
      <c r="E50" s="1825"/>
      <c r="F50" s="1825"/>
      <c r="G50" s="1825"/>
      <c r="H50" s="1825"/>
      <c r="I50" s="1825"/>
      <c r="J50" s="1825"/>
      <c r="K50" s="1825"/>
      <c r="L50" s="1825"/>
      <c r="M50" s="1826"/>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c r="AI50" s="1828"/>
      <c r="AJ50" s="1828"/>
      <c r="AK50" s="1828"/>
      <c r="AL50" s="1828"/>
      <c r="AM50" s="1828"/>
      <c r="AN50" s="1828"/>
      <c r="AO50" s="1829"/>
      <c r="AQ50" s="769"/>
    </row>
    <row r="51" spans="2:43" ht="11.1" customHeight="1" x14ac:dyDescent="0.15">
      <c r="B51" s="1814"/>
      <c r="C51" s="1824" t="s">
        <v>966</v>
      </c>
      <c r="D51" s="1825"/>
      <c r="E51" s="1825"/>
      <c r="F51" s="1825"/>
      <c r="G51" s="1825"/>
      <c r="H51" s="1825"/>
      <c r="I51" s="1825"/>
      <c r="J51" s="1825"/>
      <c r="K51" s="1825"/>
      <c r="L51" s="1825"/>
      <c r="M51" s="1826"/>
      <c r="N51" s="1781" t="s">
        <v>967</v>
      </c>
      <c r="O51" s="1782"/>
      <c r="P51" s="1782"/>
      <c r="Q51" s="1782"/>
      <c r="R51" s="1782"/>
      <c r="S51" s="1782"/>
      <c r="T51" s="1782"/>
      <c r="U51" s="1782"/>
      <c r="V51" s="1782"/>
      <c r="W51" s="1782"/>
      <c r="X51" s="1782"/>
      <c r="Y51" s="1782"/>
      <c r="Z51" s="1782"/>
      <c r="AA51" s="1782"/>
      <c r="AB51" s="1782"/>
      <c r="AC51" s="1782"/>
      <c r="AD51" s="1782"/>
      <c r="AE51" s="1782"/>
      <c r="AF51" s="1782"/>
      <c r="AG51" s="1782"/>
      <c r="AH51" s="1782"/>
      <c r="AI51" s="1782"/>
      <c r="AJ51" s="1782"/>
      <c r="AK51" s="1782"/>
      <c r="AL51" s="1782"/>
      <c r="AM51" s="1782"/>
      <c r="AN51" s="1782"/>
      <c r="AO51" s="1783"/>
      <c r="AQ51" s="769"/>
    </row>
    <row r="52" spans="2:43" ht="6.9" customHeight="1" x14ac:dyDescent="0.15">
      <c r="B52" s="1814"/>
      <c r="C52" s="1779"/>
      <c r="D52" s="1755"/>
      <c r="E52" s="1755"/>
      <c r="F52" s="1755"/>
      <c r="G52" s="1755"/>
      <c r="H52" s="1755"/>
      <c r="I52" s="1755"/>
      <c r="J52" s="1755"/>
      <c r="K52" s="1755"/>
      <c r="L52" s="1755"/>
      <c r="M52" s="1780"/>
      <c r="N52" s="1761"/>
      <c r="O52" s="1762"/>
      <c r="P52" s="1762"/>
      <c r="Q52" s="1762"/>
      <c r="R52" s="1762"/>
      <c r="S52" s="1762"/>
      <c r="T52" s="1762"/>
      <c r="U52" s="1762"/>
      <c r="V52" s="1762"/>
      <c r="W52" s="1762"/>
      <c r="X52" s="1762"/>
      <c r="Y52" s="1762"/>
      <c r="Z52" s="1762"/>
      <c r="AA52" s="1762"/>
      <c r="AB52" s="1762"/>
      <c r="AC52" s="1762"/>
      <c r="AD52" s="1762"/>
      <c r="AE52" s="1762"/>
      <c r="AF52" s="1762"/>
      <c r="AG52" s="1762"/>
      <c r="AH52" s="1762"/>
      <c r="AI52" s="1762"/>
      <c r="AJ52" s="1762"/>
      <c r="AK52" s="1762"/>
      <c r="AL52" s="1762"/>
      <c r="AM52" s="1762"/>
      <c r="AN52" s="1762"/>
      <c r="AO52" s="1763"/>
      <c r="AQ52" s="769"/>
    </row>
    <row r="53" spans="2:43" ht="6.75" customHeight="1" x14ac:dyDescent="0.15">
      <c r="B53" s="1814"/>
      <c r="C53" s="1779"/>
      <c r="D53" s="1755"/>
      <c r="E53" s="1755"/>
      <c r="F53" s="1755"/>
      <c r="G53" s="1755"/>
      <c r="H53" s="1755"/>
      <c r="I53" s="1755"/>
      <c r="J53" s="1755"/>
      <c r="K53" s="1755"/>
      <c r="L53" s="1755"/>
      <c r="M53" s="1780"/>
      <c r="N53" s="1764"/>
      <c r="O53" s="1765"/>
      <c r="P53" s="1765"/>
      <c r="Q53" s="1765"/>
      <c r="R53" s="1765"/>
      <c r="S53" s="1765"/>
      <c r="T53" s="1765"/>
      <c r="U53" s="1765"/>
      <c r="V53" s="1765"/>
      <c r="W53" s="1765"/>
      <c r="X53" s="1765"/>
      <c r="Y53" s="1765"/>
      <c r="Z53" s="1765"/>
      <c r="AA53" s="1765"/>
      <c r="AB53" s="1765"/>
      <c r="AC53" s="1765"/>
      <c r="AD53" s="1765"/>
      <c r="AE53" s="1765"/>
      <c r="AF53" s="1765"/>
      <c r="AG53" s="1765"/>
      <c r="AH53" s="1765"/>
      <c r="AI53" s="1765"/>
      <c r="AJ53" s="1765"/>
      <c r="AK53" s="1765"/>
      <c r="AL53" s="1765"/>
      <c r="AM53" s="1765"/>
      <c r="AN53" s="1765"/>
      <c r="AO53" s="1766"/>
      <c r="AQ53" s="769"/>
    </row>
    <row r="54" spans="2:43" ht="10.5" customHeight="1" x14ac:dyDescent="0.15">
      <c r="B54" s="1814"/>
      <c r="C54" s="1779"/>
      <c r="D54" s="1755"/>
      <c r="E54" s="1755"/>
      <c r="F54" s="1755"/>
      <c r="G54" s="1755"/>
      <c r="H54" s="1755"/>
      <c r="I54" s="1755"/>
      <c r="J54" s="1755"/>
      <c r="K54" s="1755"/>
      <c r="L54" s="1755"/>
      <c r="M54" s="1780"/>
      <c r="N54" s="1767" t="s">
        <v>968</v>
      </c>
      <c r="O54" s="1768"/>
      <c r="P54" s="1768"/>
      <c r="Q54" s="1768"/>
      <c r="R54" s="1768"/>
      <c r="S54" s="1768"/>
      <c r="T54" s="1768"/>
      <c r="U54" s="1768"/>
      <c r="V54" s="1768"/>
      <c r="W54" s="1768"/>
      <c r="X54" s="1768"/>
      <c r="Y54" s="1768"/>
      <c r="Z54" s="1768"/>
      <c r="AA54" s="1768"/>
      <c r="AB54" s="1768"/>
      <c r="AC54" s="1768"/>
      <c r="AD54" s="1768"/>
      <c r="AE54" s="1768"/>
      <c r="AF54" s="1768"/>
      <c r="AG54" s="1768"/>
      <c r="AH54" s="1768"/>
      <c r="AI54" s="1768"/>
      <c r="AJ54" s="1768"/>
      <c r="AK54" s="1768"/>
      <c r="AL54" s="1768"/>
      <c r="AM54" s="1768"/>
      <c r="AN54" s="1768"/>
      <c r="AO54" s="1769"/>
      <c r="AQ54" s="769"/>
    </row>
    <row r="55" spans="2:43" ht="6.9" customHeight="1" x14ac:dyDescent="0.15">
      <c r="B55" s="1814"/>
      <c r="C55" s="1779"/>
      <c r="D55" s="1755"/>
      <c r="E55" s="1755"/>
      <c r="F55" s="1755"/>
      <c r="G55" s="1755"/>
      <c r="H55" s="1755"/>
      <c r="I55" s="1755"/>
      <c r="J55" s="1755"/>
      <c r="K55" s="1755"/>
      <c r="L55" s="1755"/>
      <c r="M55" s="1780"/>
      <c r="N55" s="1770" t="s">
        <v>969</v>
      </c>
      <c r="O55" s="1771"/>
      <c r="P55" s="1771"/>
      <c r="Q55" s="1771"/>
      <c r="R55" s="1771"/>
      <c r="S55" s="1771"/>
      <c r="T55" s="1771"/>
      <c r="U55" s="1771"/>
      <c r="V55" s="1772"/>
      <c r="W55" s="1776" t="s">
        <v>970</v>
      </c>
      <c r="X55" s="1776"/>
      <c r="Y55" s="1776"/>
      <c r="Z55" s="1776"/>
      <c r="AA55" s="1776"/>
      <c r="AB55" s="1776"/>
      <c r="AC55" s="1776"/>
      <c r="AD55" s="1776"/>
      <c r="AE55" s="1776"/>
      <c r="AF55" s="1776"/>
      <c r="AG55" s="1776"/>
      <c r="AH55" s="1776"/>
      <c r="AI55" s="1776"/>
      <c r="AJ55" s="1776"/>
      <c r="AK55" s="1776"/>
      <c r="AL55" s="1776"/>
      <c r="AM55" s="1776"/>
      <c r="AN55" s="1776"/>
      <c r="AO55" s="1777"/>
      <c r="AQ55" s="769"/>
    </row>
    <row r="56" spans="2:43" ht="6.9" customHeight="1" x14ac:dyDescent="0.15">
      <c r="B56" s="1814"/>
      <c r="C56" s="1818"/>
      <c r="D56" s="1819"/>
      <c r="E56" s="1819"/>
      <c r="F56" s="1819"/>
      <c r="G56" s="1819"/>
      <c r="H56" s="1819"/>
      <c r="I56" s="1819"/>
      <c r="J56" s="1819"/>
      <c r="K56" s="1819"/>
      <c r="L56" s="1819"/>
      <c r="M56" s="1820"/>
      <c r="N56" s="1773"/>
      <c r="O56" s="1774"/>
      <c r="P56" s="1774"/>
      <c r="Q56" s="1774"/>
      <c r="R56" s="1774"/>
      <c r="S56" s="1774"/>
      <c r="T56" s="1774"/>
      <c r="U56" s="1774"/>
      <c r="V56" s="1775"/>
      <c r="W56" s="1774"/>
      <c r="X56" s="1774"/>
      <c r="Y56" s="1774"/>
      <c r="Z56" s="1774"/>
      <c r="AA56" s="1774"/>
      <c r="AB56" s="1774"/>
      <c r="AC56" s="1774"/>
      <c r="AD56" s="1774"/>
      <c r="AE56" s="1774"/>
      <c r="AF56" s="1774"/>
      <c r="AG56" s="1774"/>
      <c r="AH56" s="1774"/>
      <c r="AI56" s="1774"/>
      <c r="AJ56" s="1774"/>
      <c r="AK56" s="1774"/>
      <c r="AL56" s="1774"/>
      <c r="AM56" s="1774"/>
      <c r="AN56" s="1774"/>
      <c r="AO56" s="1778"/>
      <c r="AQ56" s="769"/>
    </row>
    <row r="57" spans="2:43" ht="51.9" customHeight="1" thickBot="1" x14ac:dyDescent="0.2">
      <c r="B57" s="1814"/>
      <c r="C57" s="1779" t="s">
        <v>971</v>
      </c>
      <c r="D57" s="1755"/>
      <c r="E57" s="1755"/>
      <c r="F57" s="1755"/>
      <c r="G57" s="1755"/>
      <c r="H57" s="1755"/>
      <c r="I57" s="1755"/>
      <c r="J57" s="1755"/>
      <c r="K57" s="1755"/>
      <c r="L57" s="1755"/>
      <c r="M57" s="1780"/>
      <c r="N57" s="1781"/>
      <c r="O57" s="1782"/>
      <c r="P57" s="1782"/>
      <c r="Q57" s="1782"/>
      <c r="R57" s="1782"/>
      <c r="S57" s="1782"/>
      <c r="T57" s="1782"/>
      <c r="U57" s="1782"/>
      <c r="V57" s="1782"/>
      <c r="W57" s="1782"/>
      <c r="X57" s="1782"/>
      <c r="Y57" s="1782"/>
      <c r="Z57" s="1782"/>
      <c r="AA57" s="1782"/>
      <c r="AB57" s="1782"/>
      <c r="AC57" s="1782"/>
      <c r="AD57" s="1782"/>
      <c r="AE57" s="1782"/>
      <c r="AF57" s="1782"/>
      <c r="AG57" s="1782"/>
      <c r="AH57" s="1782"/>
      <c r="AI57" s="1782"/>
      <c r="AJ57" s="1782"/>
      <c r="AK57" s="1782"/>
      <c r="AL57" s="1782"/>
      <c r="AM57" s="1782"/>
      <c r="AN57" s="1782"/>
      <c r="AO57" s="1783"/>
      <c r="AQ57" s="769"/>
    </row>
    <row r="58" spans="2:43" s="779" customFormat="1" ht="12" customHeight="1" thickBot="1" x14ac:dyDescent="0.2">
      <c r="B58" s="1756" t="s">
        <v>22</v>
      </c>
      <c r="C58" s="1757"/>
      <c r="D58" s="1757"/>
      <c r="E58" s="1757"/>
      <c r="F58" s="1758"/>
      <c r="G58" s="1759" t="s">
        <v>23</v>
      </c>
      <c r="H58" s="1759"/>
      <c r="I58" s="1759"/>
      <c r="J58" s="1759"/>
      <c r="K58" s="1759"/>
      <c r="L58" s="1759"/>
      <c r="M58" s="1759"/>
      <c r="N58" s="1759"/>
      <c r="O58" s="1759"/>
      <c r="P58" s="1759"/>
      <c r="Q58" s="1759"/>
      <c r="R58" s="1759"/>
      <c r="S58" s="1759"/>
      <c r="T58" s="1759"/>
      <c r="U58" s="1759"/>
      <c r="V58" s="1759"/>
      <c r="W58" s="1759"/>
      <c r="X58" s="1759"/>
      <c r="Y58" s="1759"/>
      <c r="Z58" s="1759"/>
      <c r="AA58" s="1759"/>
      <c r="AB58" s="1759"/>
      <c r="AC58" s="1759"/>
      <c r="AD58" s="1759"/>
      <c r="AE58" s="1759"/>
      <c r="AF58" s="1759"/>
      <c r="AG58" s="1759"/>
      <c r="AH58" s="1759"/>
      <c r="AI58" s="1759"/>
      <c r="AJ58" s="1759"/>
      <c r="AK58" s="1759"/>
      <c r="AL58" s="1759"/>
      <c r="AM58" s="1759"/>
      <c r="AN58" s="1759"/>
      <c r="AO58" s="1760"/>
    </row>
    <row r="59" spans="2:43" s="757" customFormat="1" ht="9.9" customHeight="1" x14ac:dyDescent="0.2">
      <c r="B59" s="763" t="s">
        <v>609</v>
      </c>
      <c r="C59" s="763">
        <v>1</v>
      </c>
      <c r="D59" s="764" t="s">
        <v>972</v>
      </c>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Q59" s="780"/>
    </row>
    <row r="60" spans="2:43" s="757" customFormat="1" ht="22.5" customHeight="1" x14ac:dyDescent="0.2">
      <c r="B60" s="781"/>
      <c r="C60" s="782" t="s">
        <v>973</v>
      </c>
      <c r="D60" s="1755" t="s">
        <v>974</v>
      </c>
      <c r="E60" s="1755"/>
      <c r="F60" s="1755"/>
      <c r="G60" s="1755"/>
      <c r="H60" s="1755"/>
      <c r="I60" s="1755"/>
      <c r="J60" s="1755"/>
      <c r="K60" s="1755"/>
      <c r="L60" s="1755"/>
      <c r="M60" s="1755"/>
      <c r="N60" s="1755"/>
      <c r="O60" s="1755"/>
      <c r="P60" s="1755"/>
      <c r="Q60" s="1755"/>
      <c r="R60" s="1755"/>
      <c r="S60" s="1755"/>
      <c r="T60" s="1755"/>
      <c r="U60" s="1755"/>
      <c r="V60" s="1755"/>
      <c r="W60" s="1755"/>
      <c r="X60" s="1755"/>
      <c r="Y60" s="1755"/>
      <c r="Z60" s="1755"/>
      <c r="AA60" s="1755"/>
      <c r="AB60" s="1755"/>
      <c r="AC60" s="1755"/>
      <c r="AD60" s="1755"/>
      <c r="AE60" s="1755"/>
      <c r="AF60" s="1755"/>
      <c r="AG60" s="1755"/>
      <c r="AH60" s="1755"/>
      <c r="AI60" s="1755"/>
      <c r="AJ60" s="1755"/>
      <c r="AK60" s="1755"/>
      <c r="AL60" s="1755"/>
      <c r="AM60" s="1755"/>
      <c r="AN60" s="1755"/>
      <c r="AO60" s="1755"/>
      <c r="AQ60" s="780"/>
    </row>
    <row r="61" spans="2:43" s="757" customFormat="1" ht="9.9" customHeight="1" x14ac:dyDescent="0.2">
      <c r="B61" s="763"/>
      <c r="C61" s="782">
        <v>3</v>
      </c>
      <c r="D61" s="764" t="s">
        <v>975</v>
      </c>
      <c r="F61" s="764"/>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4"/>
      <c r="AN61" s="764"/>
      <c r="AO61" s="764"/>
      <c r="AQ61" s="780"/>
    </row>
    <row r="62" spans="2:43" s="757" customFormat="1" ht="5.0999999999999996" customHeight="1" x14ac:dyDescent="0.2">
      <c r="B62" s="763"/>
      <c r="C62" s="764"/>
      <c r="D62" s="764"/>
      <c r="E62" s="764"/>
      <c r="F62" s="764"/>
      <c r="G62" s="764"/>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Q62" s="780"/>
    </row>
    <row r="63" spans="2:43" s="757" customFormat="1" ht="9.9" customHeight="1" x14ac:dyDescent="0.2">
      <c r="B63" s="1754" t="s">
        <v>976</v>
      </c>
      <c r="C63" s="1754"/>
      <c r="D63" s="781"/>
      <c r="E63" s="1755" t="s">
        <v>977</v>
      </c>
      <c r="F63" s="1755"/>
      <c r="G63" s="1755"/>
      <c r="H63" s="1755"/>
      <c r="I63" s="1755"/>
      <c r="J63" s="1755"/>
      <c r="K63" s="1755"/>
      <c r="L63" s="1755"/>
      <c r="M63" s="1755"/>
      <c r="N63" s="1755"/>
      <c r="O63" s="1755"/>
      <c r="P63" s="1755"/>
      <c r="Q63" s="1755"/>
      <c r="R63" s="1755"/>
      <c r="S63" s="1755"/>
      <c r="T63" s="1755"/>
      <c r="U63" s="1755"/>
      <c r="V63" s="1755"/>
      <c r="W63" s="1755"/>
      <c r="X63" s="1755"/>
      <c r="Y63" s="1755"/>
      <c r="Z63" s="1755"/>
      <c r="AA63" s="1755"/>
      <c r="AB63" s="1755"/>
      <c r="AC63" s="1755"/>
      <c r="AD63" s="1755"/>
      <c r="AE63" s="1755"/>
      <c r="AF63" s="781"/>
      <c r="AG63" s="781"/>
      <c r="AH63" s="781"/>
      <c r="AI63" s="781"/>
      <c r="AJ63" s="781"/>
      <c r="AK63" s="781"/>
      <c r="AL63" s="781"/>
      <c r="AM63" s="781"/>
      <c r="AN63" s="781"/>
      <c r="AO63" s="781"/>
      <c r="AQ63" s="780"/>
    </row>
    <row r="64" spans="2:43" s="757" customFormat="1" ht="9.9" customHeight="1" x14ac:dyDescent="0.2">
      <c r="B64" s="1754" t="s">
        <v>978</v>
      </c>
      <c r="C64" s="1754"/>
      <c r="D64" s="764"/>
      <c r="E64" s="1755" t="s">
        <v>979</v>
      </c>
      <c r="F64" s="1755"/>
      <c r="G64" s="1755"/>
      <c r="H64" s="1755"/>
      <c r="I64" s="1755"/>
      <c r="J64" s="1755"/>
      <c r="K64" s="1755"/>
      <c r="L64" s="1755"/>
      <c r="M64" s="1755"/>
      <c r="N64" s="1755"/>
      <c r="O64" s="1755"/>
      <c r="P64" s="1755"/>
      <c r="Q64" s="1755"/>
      <c r="R64" s="1755"/>
      <c r="S64" s="1755"/>
      <c r="T64" s="1755"/>
      <c r="U64" s="1755"/>
      <c r="V64" s="1755"/>
      <c r="W64" s="1755"/>
      <c r="X64" s="1755"/>
      <c r="Y64" s="1755"/>
      <c r="Z64" s="1755"/>
      <c r="AA64" s="1755"/>
      <c r="AB64" s="1755"/>
      <c r="AC64" s="1755"/>
      <c r="AD64" s="1755"/>
      <c r="AE64" s="1755"/>
      <c r="AF64" s="1755"/>
      <c r="AG64" s="1755"/>
      <c r="AH64" s="1755"/>
      <c r="AI64" s="1755"/>
      <c r="AJ64" s="1755"/>
      <c r="AK64" s="1755"/>
      <c r="AL64" s="1755"/>
      <c r="AM64" s="1755"/>
      <c r="AN64" s="1755"/>
      <c r="AO64" s="1755"/>
      <c r="AQ64" s="780"/>
    </row>
    <row r="65" spans="2:43" s="757" customFormat="1" ht="9.9" customHeight="1" x14ac:dyDescent="0.2">
      <c r="B65" s="1754" t="s">
        <v>980</v>
      </c>
      <c r="C65" s="1754"/>
      <c r="D65" s="764"/>
      <c r="E65" s="764" t="s">
        <v>981</v>
      </c>
      <c r="F65" s="781"/>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Q65" s="780"/>
    </row>
    <row r="66" spans="2:43" s="757" customFormat="1" ht="9.9" customHeight="1" x14ac:dyDescent="0.2">
      <c r="B66" s="1754" t="s">
        <v>982</v>
      </c>
      <c r="C66" s="1754"/>
      <c r="D66" s="764"/>
      <c r="E66" s="764" t="s">
        <v>983</v>
      </c>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Q66" s="780"/>
    </row>
    <row r="67" spans="2:43" s="757" customFormat="1" ht="9.9" customHeight="1" x14ac:dyDescent="0.2">
      <c r="B67" s="1754" t="s">
        <v>984</v>
      </c>
      <c r="C67" s="1754"/>
      <c r="D67" s="764"/>
      <c r="E67" s="764" t="s">
        <v>985</v>
      </c>
      <c r="F67" s="76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Q67" s="780"/>
    </row>
    <row r="68" spans="2:43" ht="9.9" customHeight="1" x14ac:dyDescent="0.15">
      <c r="B68" s="1754" t="s">
        <v>986</v>
      </c>
      <c r="C68" s="1754"/>
      <c r="D68" s="779"/>
      <c r="E68" s="779" t="s">
        <v>987</v>
      </c>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row>
    <row r="69" spans="2:43" ht="5.0999999999999996" customHeight="1" x14ac:dyDescent="0.15">
      <c r="B69" s="763"/>
      <c r="C69" s="763"/>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79"/>
      <c r="AN69" s="779"/>
      <c r="AO69" s="779"/>
    </row>
    <row r="70" spans="2:43" ht="9.9" customHeight="1" x14ac:dyDescent="0.15">
      <c r="B70" s="779" t="s">
        <v>988</v>
      </c>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row>
    <row r="71" spans="2:43" s="757" customFormat="1" ht="101.25" customHeight="1" x14ac:dyDescent="0.2">
      <c r="B71" s="763"/>
      <c r="C71" s="1755" t="s">
        <v>989</v>
      </c>
      <c r="D71" s="1755"/>
      <c r="E71" s="1755"/>
      <c r="F71" s="1755"/>
      <c r="G71" s="1755"/>
      <c r="H71" s="1755"/>
      <c r="I71" s="1755"/>
      <c r="J71" s="1755"/>
      <c r="K71" s="1755"/>
      <c r="L71" s="1755"/>
      <c r="M71" s="1755"/>
      <c r="N71" s="1755"/>
      <c r="O71" s="1755"/>
      <c r="P71" s="1755"/>
      <c r="Q71" s="1755"/>
      <c r="R71" s="1755"/>
      <c r="S71" s="1755"/>
      <c r="T71" s="1755"/>
      <c r="U71" s="1755"/>
      <c r="V71" s="1755"/>
      <c r="W71" s="1755"/>
      <c r="X71" s="1755"/>
      <c r="Y71" s="1755"/>
      <c r="Z71" s="1755"/>
      <c r="AA71" s="1755"/>
      <c r="AB71" s="1755"/>
      <c r="AC71" s="1755"/>
      <c r="AD71" s="1755"/>
      <c r="AE71" s="1755"/>
      <c r="AF71" s="1755"/>
      <c r="AG71" s="1755"/>
      <c r="AH71" s="1755"/>
      <c r="AI71" s="1755"/>
      <c r="AJ71" s="1755"/>
      <c r="AK71" s="1755"/>
      <c r="AL71" s="1755"/>
      <c r="AM71" s="1755"/>
      <c r="AN71" s="1755"/>
      <c r="AO71" s="1755"/>
      <c r="AQ71" s="780"/>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E63:AE63"/>
    <mergeCell ref="B64:C64"/>
    <mergeCell ref="E64:AO64"/>
  </mergeCells>
  <phoneticPr fontId="3"/>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CD8B6378-3C41-42B5-A64F-F64337830BB5}">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88DE26BD-40BB-4861-8FBE-5E824B66CA47}">
      <formula1>"□,■"</formula1>
    </dataValidation>
  </dataValidations>
  <pageMargins left="0.7" right="0.7" top="0.75" bottom="0.75" header="0.3" footer="0.3"/>
  <pageSetup paperSize="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54"/>
  <sheetViews>
    <sheetView view="pageBreakPreview" zoomScaleNormal="100" zoomScaleSheetLayoutView="100" workbookViewId="0"/>
  </sheetViews>
  <sheetFormatPr defaultColWidth="9" defaultRowHeight="13.2" x14ac:dyDescent="0.2"/>
  <cols>
    <col min="1" max="1" width="2" style="152" customWidth="1"/>
    <col min="2" max="2" width="17" style="152" customWidth="1"/>
    <col min="3" max="3" width="29.88671875" style="152" customWidth="1"/>
    <col min="4" max="4" width="2.77734375" style="152" bestFit="1" customWidth="1"/>
    <col min="5" max="5" width="17.6640625" style="152" customWidth="1"/>
    <col min="6" max="6" width="14.21875" style="152" customWidth="1"/>
    <col min="7" max="7" width="1.88671875" style="152" customWidth="1"/>
    <col min="8" max="16384" width="9" style="152"/>
  </cols>
  <sheetData>
    <row r="2" spans="2:6" x14ac:dyDescent="0.2">
      <c r="B2" s="152" t="s">
        <v>276</v>
      </c>
    </row>
    <row r="4" spans="2:6" ht="14.4" x14ac:dyDescent="0.2">
      <c r="B4" s="1894" t="s">
        <v>267</v>
      </c>
      <c r="C4" s="1894"/>
      <c r="D4" s="1894"/>
      <c r="E4" s="1894"/>
      <c r="F4" s="1894"/>
    </row>
    <row r="8" spans="2:6" ht="38.25" customHeight="1" x14ac:dyDescent="0.2">
      <c r="B8" s="148"/>
      <c r="C8" s="87" t="s">
        <v>272</v>
      </c>
      <c r="D8" s="169" t="s">
        <v>273</v>
      </c>
      <c r="E8" s="171"/>
      <c r="F8" s="170" t="s">
        <v>275</v>
      </c>
    </row>
    <row r="9" spans="2:6" x14ac:dyDescent="0.2">
      <c r="B9" s="1897" t="s">
        <v>268</v>
      </c>
      <c r="C9" s="1898"/>
      <c r="D9" s="1901"/>
      <c r="E9" s="1902"/>
      <c r="F9" s="1903"/>
    </row>
    <row r="10" spans="2:6" x14ac:dyDescent="0.2">
      <c r="B10" s="1895"/>
      <c r="C10" s="1899"/>
      <c r="D10" s="1904"/>
      <c r="E10" s="1905"/>
      <c r="F10" s="1906"/>
    </row>
    <row r="11" spans="2:6" x14ac:dyDescent="0.2">
      <c r="B11" s="1895"/>
      <c r="C11" s="1899"/>
      <c r="D11" s="1904"/>
      <c r="E11" s="1905"/>
      <c r="F11" s="1906"/>
    </row>
    <row r="12" spans="2:6" x14ac:dyDescent="0.2">
      <c r="B12" s="1895"/>
      <c r="C12" s="1899"/>
      <c r="D12" s="1904"/>
      <c r="E12" s="1905"/>
      <c r="F12" s="1906"/>
    </row>
    <row r="13" spans="2:6" x14ac:dyDescent="0.2">
      <c r="B13" s="1895"/>
      <c r="C13" s="1899"/>
      <c r="D13" s="1904"/>
      <c r="E13" s="1905"/>
      <c r="F13" s="1906"/>
    </row>
    <row r="14" spans="2:6" x14ac:dyDescent="0.2">
      <c r="B14" s="1895"/>
      <c r="C14" s="1899"/>
      <c r="D14" s="1904"/>
      <c r="E14" s="1905"/>
      <c r="F14" s="1906"/>
    </row>
    <row r="15" spans="2:6" x14ac:dyDescent="0.2">
      <c r="B15" s="1895"/>
      <c r="C15" s="1899"/>
      <c r="D15" s="1904"/>
      <c r="E15" s="1905"/>
      <c r="F15" s="1906"/>
    </row>
    <row r="16" spans="2:6" x14ac:dyDescent="0.2">
      <c r="B16" s="1895"/>
      <c r="C16" s="1899"/>
      <c r="D16" s="1904"/>
      <c r="E16" s="1905"/>
      <c r="F16" s="1906"/>
    </row>
    <row r="17" spans="2:6" x14ac:dyDescent="0.2">
      <c r="B17" s="1895" t="s">
        <v>274</v>
      </c>
      <c r="C17" s="1899"/>
      <c r="D17" s="1904"/>
      <c r="E17" s="1905"/>
      <c r="F17" s="1906"/>
    </row>
    <row r="18" spans="2:6" x14ac:dyDescent="0.2">
      <c r="B18" s="1895"/>
      <c r="C18" s="1899"/>
      <c r="D18" s="1904"/>
      <c r="E18" s="1905"/>
      <c r="F18" s="1906"/>
    </row>
    <row r="19" spans="2:6" x14ac:dyDescent="0.2">
      <c r="B19" s="1895"/>
      <c r="C19" s="1899"/>
      <c r="D19" s="1904"/>
      <c r="E19" s="1905"/>
      <c r="F19" s="1906"/>
    </row>
    <row r="20" spans="2:6" x14ac:dyDescent="0.2">
      <c r="B20" s="1895"/>
      <c r="C20" s="1899"/>
      <c r="D20" s="1904"/>
      <c r="E20" s="1905"/>
      <c r="F20" s="1906"/>
    </row>
    <row r="21" spans="2:6" x14ac:dyDescent="0.2">
      <c r="B21" s="1895"/>
      <c r="C21" s="1899"/>
      <c r="D21" s="1904"/>
      <c r="E21" s="1905"/>
      <c r="F21" s="1906"/>
    </row>
    <row r="22" spans="2:6" x14ac:dyDescent="0.2">
      <c r="B22" s="1895"/>
      <c r="C22" s="1899"/>
      <c r="D22" s="1904"/>
      <c r="E22" s="1905"/>
      <c r="F22" s="1906"/>
    </row>
    <row r="23" spans="2:6" x14ac:dyDescent="0.2">
      <c r="B23" s="1895"/>
      <c r="C23" s="1899"/>
      <c r="D23" s="1904"/>
      <c r="E23" s="1905"/>
      <c r="F23" s="1906"/>
    </row>
    <row r="24" spans="2:6" x14ac:dyDescent="0.2">
      <c r="B24" s="1895"/>
      <c r="C24" s="1899"/>
      <c r="D24" s="1904"/>
      <c r="E24" s="1905"/>
      <c r="F24" s="1906"/>
    </row>
    <row r="25" spans="2:6" x14ac:dyDescent="0.2">
      <c r="B25" s="1895"/>
      <c r="C25" s="1899"/>
      <c r="D25" s="1904"/>
      <c r="E25" s="1905"/>
      <c r="F25" s="1906"/>
    </row>
    <row r="26" spans="2:6" x14ac:dyDescent="0.2">
      <c r="B26" s="1895" t="s">
        <v>269</v>
      </c>
      <c r="C26" s="1899"/>
      <c r="D26" s="1904"/>
      <c r="E26" s="1905"/>
      <c r="F26" s="1906"/>
    </row>
    <row r="27" spans="2:6" x14ac:dyDescent="0.2">
      <c r="B27" s="1895"/>
      <c r="C27" s="1899"/>
      <c r="D27" s="1904"/>
      <c r="E27" s="1905"/>
      <c r="F27" s="1906"/>
    </row>
    <row r="28" spans="2:6" x14ac:dyDescent="0.2">
      <c r="B28" s="1895"/>
      <c r="C28" s="1899"/>
      <c r="D28" s="1904"/>
      <c r="E28" s="1905"/>
      <c r="F28" s="1906"/>
    </row>
    <row r="29" spans="2:6" x14ac:dyDescent="0.2">
      <c r="B29" s="1895"/>
      <c r="C29" s="1899"/>
      <c r="D29" s="1904"/>
      <c r="E29" s="1905"/>
      <c r="F29" s="1906"/>
    </row>
    <row r="30" spans="2:6" x14ac:dyDescent="0.2">
      <c r="B30" s="1895"/>
      <c r="C30" s="1899"/>
      <c r="D30" s="1904"/>
      <c r="E30" s="1905"/>
      <c r="F30" s="1906"/>
    </row>
    <row r="31" spans="2:6" x14ac:dyDescent="0.2">
      <c r="B31" s="1895"/>
      <c r="C31" s="1899"/>
      <c r="D31" s="1904"/>
      <c r="E31" s="1905"/>
      <c r="F31" s="1906"/>
    </row>
    <row r="32" spans="2:6" x14ac:dyDescent="0.2">
      <c r="B32" s="1895"/>
      <c r="C32" s="1899"/>
      <c r="D32" s="1904"/>
      <c r="E32" s="1905"/>
      <c r="F32" s="1906"/>
    </row>
    <row r="33" spans="2:6" x14ac:dyDescent="0.2">
      <c r="B33" s="1895"/>
      <c r="C33" s="1899"/>
      <c r="D33" s="1904"/>
      <c r="E33" s="1905"/>
      <c r="F33" s="1906"/>
    </row>
    <row r="34" spans="2:6" x14ac:dyDescent="0.2">
      <c r="B34" s="1895" t="s">
        <v>270</v>
      </c>
      <c r="C34" s="1899"/>
      <c r="D34" s="1904"/>
      <c r="E34" s="1905"/>
      <c r="F34" s="1906"/>
    </row>
    <row r="35" spans="2:6" x14ac:dyDescent="0.2">
      <c r="B35" s="1895"/>
      <c r="C35" s="1899"/>
      <c r="D35" s="1904"/>
      <c r="E35" s="1905"/>
      <c r="F35" s="1906"/>
    </row>
    <row r="36" spans="2:6" x14ac:dyDescent="0.2">
      <c r="B36" s="1895"/>
      <c r="C36" s="1899"/>
      <c r="D36" s="1904"/>
      <c r="E36" s="1905"/>
      <c r="F36" s="1906"/>
    </row>
    <row r="37" spans="2:6" x14ac:dyDescent="0.2">
      <c r="B37" s="1895"/>
      <c r="C37" s="1899"/>
      <c r="D37" s="1904"/>
      <c r="E37" s="1905"/>
      <c r="F37" s="1906"/>
    </row>
    <row r="38" spans="2:6" x14ac:dyDescent="0.2">
      <c r="B38" s="1895"/>
      <c r="C38" s="1899"/>
      <c r="D38" s="1904"/>
      <c r="E38" s="1905"/>
      <c r="F38" s="1906"/>
    </row>
    <row r="39" spans="2:6" x14ac:dyDescent="0.2">
      <c r="B39" s="1895"/>
      <c r="C39" s="1899"/>
      <c r="D39" s="1904"/>
      <c r="E39" s="1905"/>
      <c r="F39" s="1906"/>
    </row>
    <row r="40" spans="2:6" x14ac:dyDescent="0.2">
      <c r="B40" s="1895"/>
      <c r="C40" s="1899"/>
      <c r="D40" s="1904"/>
      <c r="E40" s="1905"/>
      <c r="F40" s="1906"/>
    </row>
    <row r="41" spans="2:6" x14ac:dyDescent="0.2">
      <c r="B41" s="1895"/>
      <c r="C41" s="1899"/>
      <c r="D41" s="1904"/>
      <c r="E41" s="1905"/>
      <c r="F41" s="1906"/>
    </row>
    <row r="42" spans="2:6" x14ac:dyDescent="0.2">
      <c r="B42" s="1895"/>
      <c r="C42" s="1899"/>
      <c r="D42" s="1904"/>
      <c r="E42" s="1905"/>
      <c r="F42" s="1906"/>
    </row>
    <row r="43" spans="2:6" x14ac:dyDescent="0.2">
      <c r="B43" s="1895"/>
      <c r="C43" s="1899"/>
      <c r="D43" s="1904"/>
      <c r="E43" s="1905"/>
      <c r="F43" s="1906"/>
    </row>
    <row r="44" spans="2:6" x14ac:dyDescent="0.2">
      <c r="B44" s="1895"/>
      <c r="C44" s="1899"/>
      <c r="D44" s="1904"/>
      <c r="E44" s="1905"/>
      <c r="F44" s="1906"/>
    </row>
    <row r="45" spans="2:6" x14ac:dyDescent="0.2">
      <c r="B45" s="1895"/>
      <c r="C45" s="1899"/>
      <c r="D45" s="1904"/>
      <c r="E45" s="1905"/>
      <c r="F45" s="1906"/>
    </row>
    <row r="46" spans="2:6" x14ac:dyDescent="0.2">
      <c r="B46" s="1895"/>
      <c r="C46" s="1899"/>
      <c r="D46" s="1904"/>
      <c r="E46" s="1905"/>
      <c r="F46" s="1906"/>
    </row>
    <row r="47" spans="2:6" x14ac:dyDescent="0.2">
      <c r="B47" s="1895" t="s">
        <v>271</v>
      </c>
      <c r="C47" s="1899"/>
      <c r="D47" s="1904"/>
      <c r="E47" s="1905"/>
      <c r="F47" s="1906"/>
    </row>
    <row r="48" spans="2:6" x14ac:dyDescent="0.2">
      <c r="B48" s="1895"/>
      <c r="C48" s="1899"/>
      <c r="D48" s="1904"/>
      <c r="E48" s="1905"/>
      <c r="F48" s="1906"/>
    </row>
    <row r="49" spans="2:6" x14ac:dyDescent="0.2">
      <c r="B49" s="1895"/>
      <c r="C49" s="1899"/>
      <c r="D49" s="1904"/>
      <c r="E49" s="1905"/>
      <c r="F49" s="1906"/>
    </row>
    <row r="50" spans="2:6" x14ac:dyDescent="0.2">
      <c r="B50" s="1895"/>
      <c r="C50" s="1899"/>
      <c r="D50" s="1904"/>
      <c r="E50" s="1905"/>
      <c r="F50" s="1906"/>
    </row>
    <row r="51" spans="2:6" x14ac:dyDescent="0.2">
      <c r="B51" s="1895"/>
      <c r="C51" s="1899"/>
      <c r="D51" s="1904"/>
      <c r="E51" s="1905"/>
      <c r="F51" s="1906"/>
    </row>
    <row r="52" spans="2:6" x14ac:dyDescent="0.2">
      <c r="B52" s="1895"/>
      <c r="C52" s="1899"/>
      <c r="D52" s="1904"/>
      <c r="E52" s="1905"/>
      <c r="F52" s="1906"/>
    </row>
    <row r="53" spans="2:6" x14ac:dyDescent="0.2">
      <c r="B53" s="1895"/>
      <c r="C53" s="1899"/>
      <c r="D53" s="1904"/>
      <c r="E53" s="1905"/>
      <c r="F53" s="1906"/>
    </row>
    <row r="54" spans="2:6" x14ac:dyDescent="0.2">
      <c r="B54" s="1896"/>
      <c r="C54" s="1900"/>
      <c r="D54" s="1907"/>
      <c r="E54" s="1908"/>
      <c r="F54" s="1909"/>
    </row>
  </sheetData>
  <mergeCells count="16">
    <mergeCell ref="B4:F4"/>
    <mergeCell ref="B47:B54"/>
    <mergeCell ref="B34:B46"/>
    <mergeCell ref="B26:B33"/>
    <mergeCell ref="B17:B25"/>
    <mergeCell ref="B9:B16"/>
    <mergeCell ref="C9:C16"/>
    <mergeCell ref="C17:C25"/>
    <mergeCell ref="C26:C33"/>
    <mergeCell ref="C34:C46"/>
    <mergeCell ref="C47:C54"/>
    <mergeCell ref="D9:F16"/>
    <mergeCell ref="D17:F25"/>
    <mergeCell ref="D26:F33"/>
    <mergeCell ref="D34:F46"/>
    <mergeCell ref="D47:F54"/>
  </mergeCells>
  <phoneticPr fontId="3"/>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27"/>
  <sheetViews>
    <sheetView view="pageBreakPreview" zoomScaleNormal="100" zoomScaleSheetLayoutView="100" workbookViewId="0"/>
  </sheetViews>
  <sheetFormatPr defaultColWidth="9" defaultRowHeight="13.2" x14ac:dyDescent="0.2"/>
  <cols>
    <col min="1" max="1" width="1.88671875" style="152" customWidth="1"/>
    <col min="2" max="2" width="17.88671875" style="152" customWidth="1"/>
    <col min="3" max="3" width="5.77734375" style="152" customWidth="1"/>
    <col min="4" max="4" width="13.109375" style="152" customWidth="1"/>
    <col min="5" max="5" width="5.77734375" style="152" customWidth="1"/>
    <col min="6" max="6" width="13.109375" style="152" customWidth="1"/>
    <col min="7" max="7" width="5.77734375" style="152" customWidth="1"/>
    <col min="8" max="8" width="13.109375" style="152" customWidth="1"/>
    <col min="9" max="9" width="5.77734375" style="152" customWidth="1"/>
    <col min="10" max="10" width="13.109375" style="152" customWidth="1"/>
    <col min="11" max="11" width="1.88671875" style="152" customWidth="1"/>
    <col min="12" max="12" width="3.6640625" style="152" bestFit="1" customWidth="1"/>
    <col min="13" max="16384" width="9" style="152"/>
  </cols>
  <sheetData>
    <row r="2" spans="2:13" x14ac:dyDescent="0.2">
      <c r="B2" s="152" t="s">
        <v>301</v>
      </c>
      <c r="L2" s="88" t="s">
        <v>109</v>
      </c>
    </row>
    <row r="3" spans="2:13" x14ac:dyDescent="0.2">
      <c r="L3" s="88" t="s">
        <v>110</v>
      </c>
    </row>
    <row r="4" spans="2:13" ht="14.4" x14ac:dyDescent="0.2">
      <c r="B4" s="1894" t="s">
        <v>278</v>
      </c>
      <c r="C4" s="1894"/>
      <c r="D4" s="1894"/>
      <c r="E4" s="1894"/>
      <c r="F4" s="1894"/>
      <c r="G4" s="1894"/>
      <c r="H4" s="1894"/>
      <c r="I4" s="1894"/>
      <c r="J4" s="1894"/>
      <c r="L4" s="88"/>
    </row>
    <row r="6" spans="2:13" ht="35.25" customHeight="1" x14ac:dyDescent="0.2">
      <c r="B6" s="186" t="s">
        <v>281</v>
      </c>
      <c r="C6" s="1910"/>
      <c r="D6" s="1910"/>
      <c r="E6" s="1910"/>
      <c r="F6" s="1910"/>
      <c r="G6" s="1910"/>
      <c r="H6" s="1910"/>
      <c r="I6" s="1910"/>
      <c r="J6" s="1911"/>
    </row>
    <row r="7" spans="2:13" ht="35.25" customHeight="1" x14ac:dyDescent="0.2">
      <c r="B7" s="186" t="s">
        <v>279</v>
      </c>
      <c r="C7" s="1910"/>
      <c r="D7" s="1910"/>
      <c r="E7" s="1910"/>
      <c r="F7" s="1910"/>
      <c r="G7" s="1910"/>
      <c r="H7" s="1910"/>
      <c r="I7" s="1910"/>
      <c r="J7" s="1911"/>
    </row>
    <row r="8" spans="2:13" x14ac:dyDescent="0.2">
      <c r="B8" s="1912" t="s">
        <v>280</v>
      </c>
      <c r="C8" s="149"/>
      <c r="D8" s="149"/>
      <c r="E8" s="149"/>
      <c r="F8" s="149"/>
      <c r="G8" s="149"/>
      <c r="H8" s="149"/>
      <c r="I8" s="149"/>
      <c r="J8" s="150"/>
    </row>
    <row r="9" spans="2:13" ht="16.5" customHeight="1" x14ac:dyDescent="0.2">
      <c r="B9" s="1913"/>
      <c r="C9" s="172" t="s">
        <v>283</v>
      </c>
      <c r="D9" s="147" t="s">
        <v>218</v>
      </c>
      <c r="E9" s="172" t="s">
        <v>283</v>
      </c>
      <c r="F9" s="147" t="s">
        <v>219</v>
      </c>
      <c r="G9" s="172" t="s">
        <v>283</v>
      </c>
      <c r="H9" s="147" t="s">
        <v>220</v>
      </c>
      <c r="I9" s="172" t="s">
        <v>283</v>
      </c>
      <c r="J9" s="173" t="s">
        <v>221</v>
      </c>
      <c r="M9" s="180" t="s">
        <v>297</v>
      </c>
    </row>
    <row r="10" spans="2:13" ht="16.5" customHeight="1" x14ac:dyDescent="0.2">
      <c r="B10" s="1913"/>
      <c r="C10" s="172" t="s">
        <v>283</v>
      </c>
      <c r="D10" s="147" t="s">
        <v>222</v>
      </c>
      <c r="E10" s="172" t="s">
        <v>283</v>
      </c>
      <c r="F10" s="147" t="s">
        <v>223</v>
      </c>
      <c r="G10" s="172" t="s">
        <v>283</v>
      </c>
      <c r="H10" s="147" t="s">
        <v>224</v>
      </c>
      <c r="I10" s="172" t="s">
        <v>283</v>
      </c>
      <c r="J10" s="173" t="s">
        <v>225</v>
      </c>
    </row>
    <row r="11" spans="2:13" ht="16.5" customHeight="1" x14ac:dyDescent="0.2">
      <c r="B11" s="1913"/>
      <c r="C11" s="172" t="s">
        <v>283</v>
      </c>
      <c r="D11" s="147" t="s">
        <v>226</v>
      </c>
      <c r="E11" s="172" t="s">
        <v>283</v>
      </c>
      <c r="F11" s="147" t="s">
        <v>227</v>
      </c>
      <c r="G11" s="172" t="s">
        <v>283</v>
      </c>
      <c r="H11" s="147" t="s">
        <v>228</v>
      </c>
      <c r="I11" s="172" t="s">
        <v>283</v>
      </c>
      <c r="J11" s="173" t="s">
        <v>229</v>
      </c>
    </row>
    <row r="12" spans="2:13" ht="16.5" customHeight="1" x14ac:dyDescent="0.2">
      <c r="B12" s="1913"/>
      <c r="C12" s="172" t="s">
        <v>283</v>
      </c>
      <c r="D12" s="147" t="s">
        <v>230</v>
      </c>
      <c r="E12" s="172" t="s">
        <v>283</v>
      </c>
      <c r="F12" s="147" t="s">
        <v>231</v>
      </c>
      <c r="G12" s="172" t="s">
        <v>283</v>
      </c>
      <c r="H12" s="147" t="s">
        <v>232</v>
      </c>
      <c r="I12" s="172" t="s">
        <v>283</v>
      </c>
      <c r="J12" s="173" t="s">
        <v>233</v>
      </c>
    </row>
    <row r="13" spans="2:13" ht="16.5" customHeight="1" x14ac:dyDescent="0.2">
      <c r="B13" s="1913"/>
      <c r="C13" s="172" t="s">
        <v>283</v>
      </c>
      <c r="D13" s="147" t="s">
        <v>234</v>
      </c>
      <c r="E13" s="172" t="s">
        <v>283</v>
      </c>
      <c r="F13" s="147" t="s">
        <v>235</v>
      </c>
      <c r="G13" s="172" t="s">
        <v>283</v>
      </c>
      <c r="H13" s="147" t="s">
        <v>236</v>
      </c>
      <c r="I13" s="172" t="s">
        <v>283</v>
      </c>
      <c r="J13" s="173" t="s">
        <v>237</v>
      </c>
    </row>
    <row r="14" spans="2:13" ht="16.5" customHeight="1" x14ac:dyDescent="0.2">
      <c r="B14" s="1913"/>
      <c r="C14" s="172" t="s">
        <v>283</v>
      </c>
      <c r="D14" s="147" t="s">
        <v>238</v>
      </c>
      <c r="E14" s="172" t="s">
        <v>283</v>
      </c>
      <c r="F14" s="147" t="s">
        <v>239</v>
      </c>
      <c r="G14" s="172" t="s">
        <v>283</v>
      </c>
      <c r="H14" s="147" t="s">
        <v>240</v>
      </c>
      <c r="I14" s="172" t="s">
        <v>283</v>
      </c>
      <c r="J14" s="173" t="s">
        <v>241</v>
      </c>
    </row>
    <row r="15" spans="2:13" ht="16.5" customHeight="1" x14ac:dyDescent="0.2">
      <c r="B15" s="1913"/>
      <c r="C15" s="172" t="s">
        <v>283</v>
      </c>
      <c r="D15" s="147" t="s">
        <v>242</v>
      </c>
      <c r="E15" s="172" t="s">
        <v>283</v>
      </c>
      <c r="F15" s="147" t="s">
        <v>243</v>
      </c>
      <c r="G15" s="172" t="s">
        <v>283</v>
      </c>
      <c r="H15" s="147" t="s">
        <v>244</v>
      </c>
      <c r="I15" s="172" t="s">
        <v>283</v>
      </c>
      <c r="J15" s="173" t="s">
        <v>245</v>
      </c>
    </row>
    <row r="16" spans="2:13" ht="16.5" customHeight="1" x14ac:dyDescent="0.2">
      <c r="B16" s="1913"/>
      <c r="C16" s="172" t="s">
        <v>283</v>
      </c>
      <c r="D16" s="147" t="s">
        <v>246</v>
      </c>
      <c r="E16" s="172" t="s">
        <v>283</v>
      </c>
      <c r="F16" s="147" t="s">
        <v>247</v>
      </c>
      <c r="G16" s="172" t="s">
        <v>283</v>
      </c>
      <c r="H16" s="147" t="s">
        <v>248</v>
      </c>
      <c r="I16" s="172" t="s">
        <v>283</v>
      </c>
      <c r="J16" s="173" t="s">
        <v>249</v>
      </c>
    </row>
    <row r="17" spans="2:10" ht="16.5" customHeight="1" x14ac:dyDescent="0.2">
      <c r="B17" s="1913"/>
      <c r="C17" s="172" t="s">
        <v>283</v>
      </c>
      <c r="D17" s="147" t="s">
        <v>250</v>
      </c>
      <c r="E17" s="172" t="s">
        <v>283</v>
      </c>
      <c r="F17" s="147" t="s">
        <v>251</v>
      </c>
      <c r="G17" s="172" t="s">
        <v>283</v>
      </c>
      <c r="H17" s="147" t="s">
        <v>252</v>
      </c>
      <c r="I17" s="172" t="s">
        <v>283</v>
      </c>
      <c r="J17" s="173" t="s">
        <v>253</v>
      </c>
    </row>
    <row r="18" spans="2:10" ht="16.5" customHeight="1" x14ac:dyDescent="0.2">
      <c r="B18" s="1913"/>
      <c r="C18" s="172" t="s">
        <v>283</v>
      </c>
      <c r="D18" s="147" t="s">
        <v>254</v>
      </c>
      <c r="E18" s="172" t="s">
        <v>282</v>
      </c>
      <c r="F18" s="147" t="s">
        <v>298</v>
      </c>
      <c r="G18" s="172" t="s">
        <v>283</v>
      </c>
      <c r="H18" s="147" t="s">
        <v>255</v>
      </c>
      <c r="I18" s="172" t="s">
        <v>283</v>
      </c>
      <c r="J18" s="173" t="s">
        <v>256</v>
      </c>
    </row>
    <row r="19" spans="2:10" ht="16.5" customHeight="1" x14ac:dyDescent="0.2">
      <c r="B19" s="1913"/>
      <c r="C19" s="172" t="s">
        <v>283</v>
      </c>
      <c r="D19" s="147" t="s">
        <v>257</v>
      </c>
      <c r="E19" s="172" t="s">
        <v>283</v>
      </c>
      <c r="F19" s="147" t="s">
        <v>258</v>
      </c>
      <c r="G19" s="172" t="s">
        <v>283</v>
      </c>
      <c r="H19" s="147" t="s">
        <v>259</v>
      </c>
      <c r="I19" s="172" t="s">
        <v>283</v>
      </c>
      <c r="J19" s="173" t="s">
        <v>260</v>
      </c>
    </row>
    <row r="20" spans="2:10" ht="16.5" customHeight="1" x14ac:dyDescent="0.2">
      <c r="B20" s="1913"/>
      <c r="C20" s="172" t="s">
        <v>283</v>
      </c>
      <c r="D20" s="147" t="s">
        <v>261</v>
      </c>
      <c r="E20" s="172" t="s">
        <v>283</v>
      </c>
      <c r="F20" s="147" t="s">
        <v>262</v>
      </c>
      <c r="G20" s="172" t="s">
        <v>283</v>
      </c>
      <c r="H20" s="147" t="s">
        <v>263</v>
      </c>
      <c r="I20" s="172" t="s">
        <v>283</v>
      </c>
      <c r="J20" s="173" t="s">
        <v>264</v>
      </c>
    </row>
    <row r="21" spans="2:10" ht="16.5" customHeight="1" x14ac:dyDescent="0.2">
      <c r="B21" s="1913"/>
      <c r="C21" s="172" t="s">
        <v>283</v>
      </c>
      <c r="D21" s="147" t="s">
        <v>265</v>
      </c>
      <c r="E21" s="172" t="s">
        <v>283</v>
      </c>
      <c r="F21" s="147" t="s">
        <v>266</v>
      </c>
      <c r="G21" s="172" t="s">
        <v>283</v>
      </c>
      <c r="H21" s="147"/>
      <c r="I21" s="172" t="s">
        <v>283</v>
      </c>
      <c r="J21" s="173"/>
    </row>
    <row r="22" spans="2:10" x14ac:dyDescent="0.2">
      <c r="B22" s="1913"/>
      <c r="C22" s="153"/>
      <c r="D22" s="147"/>
      <c r="E22" s="153"/>
      <c r="F22" s="147"/>
      <c r="G22" s="153"/>
      <c r="H22" s="147"/>
      <c r="I22" s="153"/>
      <c r="J22" s="173"/>
    </row>
    <row r="23" spans="2:10" x14ac:dyDescent="0.2">
      <c r="B23" s="1913"/>
      <c r="C23" s="1915" t="s">
        <v>299</v>
      </c>
      <c r="D23" s="1916"/>
      <c r="E23" s="1916"/>
      <c r="F23" s="1916"/>
      <c r="G23" s="1916"/>
      <c r="H23" s="1916"/>
      <c r="I23" s="1916"/>
      <c r="J23" s="1917"/>
    </row>
    <row r="24" spans="2:10" ht="22.5" customHeight="1" x14ac:dyDescent="0.2">
      <c r="B24" s="1913"/>
      <c r="C24" s="183" t="s">
        <v>300</v>
      </c>
      <c r="D24" s="1918"/>
      <c r="E24" s="1918"/>
      <c r="F24" s="1918"/>
      <c r="G24" s="1918"/>
      <c r="H24" s="1918"/>
      <c r="I24" s="1918"/>
      <c r="J24" s="1919"/>
    </row>
    <row r="25" spans="2:10" x14ac:dyDescent="0.2">
      <c r="B25" s="1914"/>
      <c r="C25" s="181"/>
      <c r="D25" s="181"/>
      <c r="E25" s="181"/>
      <c r="F25" s="181"/>
      <c r="G25" s="181"/>
      <c r="H25" s="181"/>
      <c r="I25" s="181"/>
      <c r="J25" s="182"/>
    </row>
    <row r="26" spans="2:10" ht="36.75" customHeight="1" x14ac:dyDescent="0.2">
      <c r="B26" s="186" t="s">
        <v>284</v>
      </c>
      <c r="C26" s="154"/>
      <c r="D26" s="184">
        <v>1</v>
      </c>
      <c r="E26" s="154" t="s">
        <v>285</v>
      </c>
      <c r="F26" s="154"/>
      <c r="G26" s="154"/>
      <c r="H26" s="154"/>
      <c r="I26" s="154"/>
      <c r="J26" s="155"/>
    </row>
    <row r="27" spans="2:10" ht="45" customHeight="1" x14ac:dyDescent="0.2">
      <c r="B27" s="186" t="s">
        <v>286</v>
      </c>
      <c r="C27" s="154"/>
      <c r="D27" s="1910" t="s">
        <v>287</v>
      </c>
      <c r="E27" s="1910"/>
      <c r="F27" s="1910"/>
      <c r="G27" s="1910"/>
      <c r="H27" s="1910"/>
      <c r="I27" s="1910"/>
      <c r="J27" s="1911"/>
    </row>
  </sheetData>
  <mergeCells count="7">
    <mergeCell ref="C6:J6"/>
    <mergeCell ref="C7:J7"/>
    <mergeCell ref="D27:J27"/>
    <mergeCell ref="B4:J4"/>
    <mergeCell ref="B8:B25"/>
    <mergeCell ref="C23:J23"/>
    <mergeCell ref="D24:J24"/>
  </mergeCells>
  <phoneticPr fontId="3"/>
  <dataValidations count="1">
    <dataValidation type="list" allowBlank="1" showInputMessage="1" showErrorMessage="1" sqref="C9:C21 E9:E21 G9:G21 I9:I21" xr:uid="{00000000-0002-0000-0C00-000000000000}">
      <formula1>$L$2:$L$4</formula1>
    </dataValidation>
  </dataValidations>
  <printOptions horizontalCentered="1"/>
  <pageMargins left="0.39370078740157483" right="0.39370078740157483" top="0.39370078740157483" bottom="0.3937007874015748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G23"/>
  <sheetViews>
    <sheetView view="pageBreakPreview" zoomScaleNormal="100" zoomScaleSheetLayoutView="100" workbookViewId="0"/>
  </sheetViews>
  <sheetFormatPr defaultColWidth="9" defaultRowHeight="13.2" x14ac:dyDescent="0.2"/>
  <cols>
    <col min="1" max="1" width="2.77734375" style="152" customWidth="1"/>
    <col min="2" max="2" width="22.6640625" style="152" customWidth="1"/>
    <col min="3" max="3" width="23.77734375" style="152" customWidth="1"/>
    <col min="4" max="4" width="3.6640625" style="152" customWidth="1"/>
    <col min="5" max="5" width="11.33203125" style="152" customWidth="1"/>
    <col min="6" max="6" width="5.6640625" style="152" customWidth="1"/>
    <col min="7" max="7" width="5.44140625" style="152" customWidth="1"/>
    <col min="8" max="8" width="2.109375" style="152" customWidth="1"/>
    <col min="9" max="16384" width="9" style="152"/>
  </cols>
  <sheetData>
    <row r="2" spans="2:7" x14ac:dyDescent="0.2">
      <c r="B2" s="152" t="s">
        <v>321</v>
      </c>
    </row>
    <row r="4" spans="2:7" ht="14.4" x14ac:dyDescent="0.2">
      <c r="B4" s="1894" t="s">
        <v>302</v>
      </c>
      <c r="C4" s="1894"/>
      <c r="D4" s="1894"/>
      <c r="E4" s="1894"/>
      <c r="F4" s="1894"/>
      <c r="G4" s="1894"/>
    </row>
    <row r="6" spans="2:7" ht="36" customHeight="1" x14ac:dyDescent="0.2">
      <c r="B6" s="186" t="s">
        <v>304</v>
      </c>
      <c r="C6" s="1920"/>
      <c r="D6" s="1921"/>
      <c r="E6" s="1921"/>
      <c r="F6" s="1921"/>
      <c r="G6" s="1922"/>
    </row>
    <row r="7" spans="2:7" ht="36" customHeight="1" x14ac:dyDescent="0.2">
      <c r="B7" s="186" t="s">
        <v>305</v>
      </c>
      <c r="C7" s="1920"/>
      <c r="D7" s="1921"/>
      <c r="E7" s="1921"/>
      <c r="F7" s="1921"/>
      <c r="G7" s="1922"/>
    </row>
    <row r="8" spans="2:7" ht="36" customHeight="1" x14ac:dyDescent="0.2">
      <c r="B8" s="186" t="s">
        <v>306</v>
      </c>
      <c r="C8" s="156"/>
      <c r="D8" s="157"/>
      <c r="E8" s="185"/>
      <c r="F8" s="168" t="s">
        <v>319</v>
      </c>
      <c r="G8" s="158"/>
    </row>
    <row r="9" spans="2:7" ht="36" customHeight="1" x14ac:dyDescent="0.2">
      <c r="B9" s="186" t="s">
        <v>307</v>
      </c>
      <c r="C9" s="156"/>
      <c r="D9" s="157"/>
      <c r="E9" s="185"/>
      <c r="F9" s="168" t="s">
        <v>320</v>
      </c>
      <c r="G9" s="158"/>
    </row>
    <row r="10" spans="2:7" ht="30" customHeight="1" x14ac:dyDescent="0.2">
      <c r="B10" s="204" t="s">
        <v>303</v>
      </c>
      <c r="C10" s="189" t="s">
        <v>315</v>
      </c>
      <c r="D10" s="190"/>
      <c r="E10" s="191"/>
      <c r="F10" s="192" t="s">
        <v>80</v>
      </c>
      <c r="G10" s="193"/>
    </row>
    <row r="11" spans="2:7" ht="30" customHeight="1" x14ac:dyDescent="0.2">
      <c r="B11" s="187"/>
      <c r="C11" s="194" t="s">
        <v>316</v>
      </c>
      <c r="D11" s="195"/>
      <c r="E11" s="196"/>
      <c r="F11" s="197" t="s">
        <v>80</v>
      </c>
      <c r="G11" s="198"/>
    </row>
    <row r="12" spans="2:7" ht="30" customHeight="1" x14ac:dyDescent="0.2">
      <c r="B12" s="187"/>
      <c r="C12" s="194" t="s">
        <v>295</v>
      </c>
      <c r="D12" s="195"/>
      <c r="E12" s="196"/>
      <c r="F12" s="197" t="s">
        <v>80</v>
      </c>
      <c r="G12" s="198"/>
    </row>
    <row r="13" spans="2:7" ht="30" customHeight="1" x14ac:dyDescent="0.2">
      <c r="B13" s="187"/>
      <c r="C13" s="194" t="s">
        <v>296</v>
      </c>
      <c r="D13" s="195"/>
      <c r="E13" s="196"/>
      <c r="F13" s="197" t="s">
        <v>80</v>
      </c>
      <c r="G13" s="198"/>
    </row>
    <row r="14" spans="2:7" ht="30" customHeight="1" x14ac:dyDescent="0.2">
      <c r="B14" s="187"/>
      <c r="C14" s="194" t="s">
        <v>308</v>
      </c>
      <c r="D14" s="195"/>
      <c r="E14" s="196"/>
      <c r="F14" s="197" t="s">
        <v>80</v>
      </c>
      <c r="G14" s="198"/>
    </row>
    <row r="15" spans="2:7" ht="30" customHeight="1" x14ac:dyDescent="0.2">
      <c r="B15" s="187"/>
      <c r="C15" s="194" t="s">
        <v>309</v>
      </c>
      <c r="D15" s="195"/>
      <c r="E15" s="196"/>
      <c r="F15" s="197" t="s">
        <v>80</v>
      </c>
      <c r="G15" s="198"/>
    </row>
    <row r="16" spans="2:7" ht="30" customHeight="1" x14ac:dyDescent="0.2">
      <c r="B16" s="187"/>
      <c r="C16" s="194" t="s">
        <v>310</v>
      </c>
      <c r="D16" s="195"/>
      <c r="E16" s="196"/>
      <c r="F16" s="197" t="s">
        <v>80</v>
      </c>
      <c r="G16" s="198"/>
    </row>
    <row r="17" spans="2:7" ht="30" customHeight="1" x14ac:dyDescent="0.2">
      <c r="B17" s="187"/>
      <c r="C17" s="194" t="s">
        <v>311</v>
      </c>
      <c r="D17" s="195"/>
      <c r="E17" s="196"/>
      <c r="F17" s="197" t="s">
        <v>80</v>
      </c>
      <c r="G17" s="198"/>
    </row>
    <row r="18" spans="2:7" ht="30" customHeight="1" x14ac:dyDescent="0.2">
      <c r="B18" s="187"/>
      <c r="C18" s="194" t="s">
        <v>317</v>
      </c>
      <c r="D18" s="195"/>
      <c r="E18" s="196"/>
      <c r="F18" s="197" t="s">
        <v>80</v>
      </c>
      <c r="G18" s="198"/>
    </row>
    <row r="19" spans="2:7" ht="30" customHeight="1" x14ac:dyDescent="0.2">
      <c r="B19" s="187"/>
      <c r="C19" s="194" t="s">
        <v>314</v>
      </c>
      <c r="D19" s="195"/>
      <c r="E19" s="196"/>
      <c r="F19" s="197" t="s">
        <v>80</v>
      </c>
      <c r="G19" s="198"/>
    </row>
    <row r="20" spans="2:7" ht="30" customHeight="1" x14ac:dyDescent="0.2">
      <c r="B20" s="187"/>
      <c r="C20" s="194" t="s">
        <v>318</v>
      </c>
      <c r="D20" s="195"/>
      <c r="E20" s="196"/>
      <c r="F20" s="197" t="s">
        <v>80</v>
      </c>
      <c r="G20" s="198"/>
    </row>
    <row r="21" spans="2:7" ht="30" customHeight="1" x14ac:dyDescent="0.2">
      <c r="B21" s="187"/>
      <c r="C21" s="194" t="s">
        <v>313</v>
      </c>
      <c r="D21" s="195"/>
      <c r="E21" s="196"/>
      <c r="F21" s="197" t="s">
        <v>80</v>
      </c>
      <c r="G21" s="198"/>
    </row>
    <row r="22" spans="2:7" ht="30" customHeight="1" x14ac:dyDescent="0.2">
      <c r="B22" s="187"/>
      <c r="C22" s="194"/>
      <c r="D22" s="195"/>
      <c r="E22" s="196"/>
      <c r="F22" s="197" t="s">
        <v>80</v>
      </c>
      <c r="G22" s="198"/>
    </row>
    <row r="23" spans="2:7" ht="30" customHeight="1" x14ac:dyDescent="0.2">
      <c r="B23" s="188"/>
      <c r="C23" s="199"/>
      <c r="D23" s="200"/>
      <c r="E23" s="201"/>
      <c r="F23" s="202" t="s">
        <v>80</v>
      </c>
      <c r="G23" s="203"/>
    </row>
  </sheetData>
  <mergeCells count="3">
    <mergeCell ref="C6:G6"/>
    <mergeCell ref="C7:G7"/>
    <mergeCell ref="B4:G4"/>
  </mergeCells>
  <phoneticPr fontId="3"/>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52"/>
  <sheetViews>
    <sheetView view="pageBreakPreview" zoomScaleNormal="100" zoomScaleSheetLayoutView="100" workbookViewId="0"/>
  </sheetViews>
  <sheetFormatPr defaultColWidth="9" defaultRowHeight="13.2" x14ac:dyDescent="0.2"/>
  <cols>
    <col min="1" max="1" width="2.44140625" style="241" customWidth="1"/>
    <col min="2" max="16" width="5.6640625" style="241" customWidth="1"/>
    <col min="17" max="17" width="2.44140625" style="241" customWidth="1"/>
    <col min="18" max="16384" width="9" style="241"/>
  </cols>
  <sheetData>
    <row r="2" spans="2:16" x14ac:dyDescent="0.2">
      <c r="B2" s="241" t="s">
        <v>375</v>
      </c>
    </row>
    <row r="5" spans="2:16" ht="14.4" x14ac:dyDescent="0.2">
      <c r="B5" s="1923" t="s">
        <v>369</v>
      </c>
      <c r="C5" s="1923"/>
      <c r="D5" s="1923"/>
      <c r="E5" s="1923"/>
      <c r="F5" s="1923"/>
      <c r="G5" s="1923"/>
      <c r="H5" s="1923"/>
      <c r="I5" s="1923"/>
      <c r="J5" s="1923"/>
    </row>
    <row r="6" spans="2:16" ht="14.4" x14ac:dyDescent="0.2">
      <c r="B6" s="1923" t="s">
        <v>370</v>
      </c>
      <c r="C6" s="1923"/>
      <c r="D6" s="1923"/>
      <c r="E6" s="1923"/>
      <c r="F6" s="1923"/>
      <c r="G6" s="1923"/>
      <c r="H6" s="1923"/>
      <c r="I6" s="1923"/>
      <c r="J6" s="1923"/>
    </row>
    <row r="10" spans="2:16" ht="16.2" x14ac:dyDescent="0.2">
      <c r="B10" s="1935" t="s">
        <v>371</v>
      </c>
      <c r="C10" s="1935"/>
      <c r="D10" s="1935"/>
      <c r="E10" s="1935"/>
      <c r="F10" s="1935"/>
      <c r="G10" s="1935"/>
      <c r="H10" s="1935"/>
      <c r="I10" s="1935"/>
      <c r="J10" s="1935"/>
      <c r="K10" s="1935"/>
      <c r="L10" s="1935"/>
      <c r="M10" s="1935"/>
      <c r="N10" s="1935"/>
      <c r="O10" s="1935"/>
      <c r="P10" s="1935"/>
    </row>
    <row r="14" spans="2:16" ht="14.4" x14ac:dyDescent="0.2">
      <c r="B14" s="1923" t="s">
        <v>372</v>
      </c>
      <c r="C14" s="1923"/>
      <c r="D14" s="1923"/>
      <c r="E14" s="1923"/>
      <c r="F14" s="1923"/>
      <c r="G14" s="1923"/>
      <c r="H14" s="1923"/>
      <c r="I14" s="1923"/>
      <c r="J14" s="1923"/>
      <c r="K14" s="1923"/>
      <c r="L14" s="1923"/>
      <c r="M14" s="1923"/>
      <c r="N14" s="1923"/>
      <c r="O14" s="1923"/>
      <c r="P14" s="1923"/>
    </row>
    <row r="17" spans="2:16" ht="14.4" x14ac:dyDescent="0.2">
      <c r="B17" s="1923" t="s">
        <v>373</v>
      </c>
      <c r="C17" s="1923"/>
      <c r="D17" s="1923"/>
      <c r="E17" s="1923"/>
      <c r="F17" s="1923"/>
      <c r="G17" s="1923"/>
      <c r="H17" s="1923"/>
      <c r="I17" s="1923"/>
      <c r="J17" s="1923"/>
      <c r="K17" s="1923"/>
      <c r="L17" s="1923"/>
      <c r="M17" s="1923"/>
      <c r="N17" s="1923"/>
      <c r="O17" s="1923"/>
      <c r="P17" s="1923"/>
    </row>
    <row r="21" spans="2:16" x14ac:dyDescent="0.2">
      <c r="B21" s="241" t="s">
        <v>374</v>
      </c>
      <c r="C21" s="242" t="s">
        <v>146</v>
      </c>
      <c r="D21" s="243"/>
      <c r="E21" s="242" t="s">
        <v>33</v>
      </c>
      <c r="F21" s="243"/>
      <c r="G21" s="242" t="s">
        <v>29</v>
      </c>
      <c r="H21" s="243"/>
      <c r="I21" s="242" t="s">
        <v>28</v>
      </c>
    </row>
    <row r="31" spans="2:16" ht="14.4" x14ac:dyDescent="0.2">
      <c r="I31" s="1924" t="s">
        <v>378</v>
      </c>
      <c r="J31" s="1924"/>
      <c r="K31" s="1925"/>
      <c r="L31" s="1925"/>
      <c r="M31" s="1925"/>
      <c r="N31" s="1925"/>
      <c r="O31" s="244" t="s">
        <v>377</v>
      </c>
    </row>
    <row r="42" spans="2:16" x14ac:dyDescent="0.2">
      <c r="B42" s="1926" t="s">
        <v>379</v>
      </c>
      <c r="C42" s="1927"/>
      <c r="D42" s="1927"/>
      <c r="E42" s="1927"/>
      <c r="F42" s="1927"/>
      <c r="G42" s="1927"/>
      <c r="H42" s="1927"/>
      <c r="I42" s="1927"/>
      <c r="J42" s="1927"/>
      <c r="K42" s="1927"/>
      <c r="L42" s="1927"/>
      <c r="M42" s="1927"/>
      <c r="N42" s="1927"/>
      <c r="O42" s="1927"/>
      <c r="P42" s="1928"/>
    </row>
    <row r="43" spans="2:16" x14ac:dyDescent="0.2">
      <c r="B43" s="1929"/>
      <c r="C43" s="1930"/>
      <c r="D43" s="1930"/>
      <c r="E43" s="1930"/>
      <c r="F43" s="1930"/>
      <c r="G43" s="1930"/>
      <c r="H43" s="1930"/>
      <c r="I43" s="1930"/>
      <c r="J43" s="1930"/>
      <c r="K43" s="1930"/>
      <c r="L43" s="1930"/>
      <c r="M43" s="1930"/>
      <c r="N43" s="1930"/>
      <c r="O43" s="1930"/>
      <c r="P43" s="1931"/>
    </row>
    <row r="44" spans="2:16" x14ac:dyDescent="0.2">
      <c r="B44" s="1929"/>
      <c r="C44" s="1930"/>
      <c r="D44" s="1930"/>
      <c r="E44" s="1930"/>
      <c r="F44" s="1930"/>
      <c r="G44" s="1930"/>
      <c r="H44" s="1930"/>
      <c r="I44" s="1930"/>
      <c r="J44" s="1930"/>
      <c r="K44" s="1930"/>
      <c r="L44" s="1930"/>
      <c r="M44" s="1930"/>
      <c r="N44" s="1930"/>
      <c r="O44" s="1930"/>
      <c r="P44" s="1931"/>
    </row>
    <row r="45" spans="2:16" x14ac:dyDescent="0.2">
      <c r="B45" s="1929"/>
      <c r="C45" s="1930"/>
      <c r="D45" s="1930"/>
      <c r="E45" s="1930"/>
      <c r="F45" s="1930"/>
      <c r="G45" s="1930"/>
      <c r="H45" s="1930"/>
      <c r="I45" s="1930"/>
      <c r="J45" s="1930"/>
      <c r="K45" s="1930"/>
      <c r="L45" s="1930"/>
      <c r="M45" s="1930"/>
      <c r="N45" s="1930"/>
      <c r="O45" s="1930"/>
      <c r="P45" s="1931"/>
    </row>
    <row r="46" spans="2:16" x14ac:dyDescent="0.2">
      <c r="B46" s="1929"/>
      <c r="C46" s="1930"/>
      <c r="D46" s="1930"/>
      <c r="E46" s="1930"/>
      <c r="F46" s="1930"/>
      <c r="G46" s="1930"/>
      <c r="H46" s="1930"/>
      <c r="I46" s="1930"/>
      <c r="J46" s="1930"/>
      <c r="K46" s="1930"/>
      <c r="L46" s="1930"/>
      <c r="M46" s="1930"/>
      <c r="N46" s="1930"/>
      <c r="O46" s="1930"/>
      <c r="P46" s="1931"/>
    </row>
    <row r="47" spans="2:16" x14ac:dyDescent="0.2">
      <c r="B47" s="1929"/>
      <c r="C47" s="1930"/>
      <c r="D47" s="1930"/>
      <c r="E47" s="1930"/>
      <c r="F47" s="1930"/>
      <c r="G47" s="1930"/>
      <c r="H47" s="1930"/>
      <c r="I47" s="1930"/>
      <c r="J47" s="1930"/>
      <c r="K47" s="1930"/>
      <c r="L47" s="1930"/>
      <c r="M47" s="1930"/>
      <c r="N47" s="1930"/>
      <c r="O47" s="1930"/>
      <c r="P47" s="1931"/>
    </row>
    <row r="48" spans="2:16" x14ac:dyDescent="0.2">
      <c r="B48" s="1929"/>
      <c r="C48" s="1930"/>
      <c r="D48" s="1930"/>
      <c r="E48" s="1930"/>
      <c r="F48" s="1930"/>
      <c r="G48" s="1930"/>
      <c r="H48" s="1930"/>
      <c r="I48" s="1930"/>
      <c r="J48" s="1930"/>
      <c r="K48" s="1930"/>
      <c r="L48" s="1930"/>
      <c r="M48" s="1930"/>
      <c r="N48" s="1930"/>
      <c r="O48" s="1930"/>
      <c r="P48" s="1931"/>
    </row>
    <row r="49" spans="2:16" x14ac:dyDescent="0.2">
      <c r="B49" s="1929"/>
      <c r="C49" s="1930"/>
      <c r="D49" s="1930"/>
      <c r="E49" s="1930"/>
      <c r="F49" s="1930"/>
      <c r="G49" s="1930"/>
      <c r="H49" s="1930"/>
      <c r="I49" s="1930"/>
      <c r="J49" s="1930"/>
      <c r="K49" s="1930"/>
      <c r="L49" s="1930"/>
      <c r="M49" s="1930"/>
      <c r="N49" s="1930"/>
      <c r="O49" s="1930"/>
      <c r="P49" s="1931"/>
    </row>
    <row r="50" spans="2:16" x14ac:dyDescent="0.2">
      <c r="B50" s="1929"/>
      <c r="C50" s="1930"/>
      <c r="D50" s="1930"/>
      <c r="E50" s="1930"/>
      <c r="F50" s="1930"/>
      <c r="G50" s="1930"/>
      <c r="H50" s="1930"/>
      <c r="I50" s="1930"/>
      <c r="J50" s="1930"/>
      <c r="K50" s="1930"/>
      <c r="L50" s="1930"/>
      <c r="M50" s="1930"/>
      <c r="N50" s="1930"/>
      <c r="O50" s="1930"/>
      <c r="P50" s="1931"/>
    </row>
    <row r="51" spans="2:16" x14ac:dyDescent="0.2">
      <c r="B51" s="1929"/>
      <c r="C51" s="1930"/>
      <c r="D51" s="1930"/>
      <c r="E51" s="1930"/>
      <c r="F51" s="1930"/>
      <c r="G51" s="1930"/>
      <c r="H51" s="1930"/>
      <c r="I51" s="1930"/>
      <c r="J51" s="1930"/>
      <c r="K51" s="1930"/>
      <c r="L51" s="1930"/>
      <c r="M51" s="1930"/>
      <c r="N51" s="1930"/>
      <c r="O51" s="1930"/>
      <c r="P51" s="1931"/>
    </row>
    <row r="52" spans="2:16" x14ac:dyDescent="0.2">
      <c r="B52" s="1932"/>
      <c r="C52" s="1933"/>
      <c r="D52" s="1933"/>
      <c r="E52" s="1933"/>
      <c r="F52" s="1933"/>
      <c r="G52" s="1933"/>
      <c r="H52" s="1933"/>
      <c r="I52" s="1933"/>
      <c r="J52" s="1933"/>
      <c r="K52" s="1933"/>
      <c r="L52" s="1933"/>
      <c r="M52" s="1933"/>
      <c r="N52" s="1933"/>
      <c r="O52" s="1933"/>
      <c r="P52" s="1934"/>
    </row>
  </sheetData>
  <mergeCells count="8">
    <mergeCell ref="B5:J5"/>
    <mergeCell ref="I31:J31"/>
    <mergeCell ref="K31:N31"/>
    <mergeCell ref="B42:P52"/>
    <mergeCell ref="B10:P10"/>
    <mergeCell ref="B17:P17"/>
    <mergeCell ref="B14:P14"/>
    <mergeCell ref="B6:J6"/>
  </mergeCells>
  <phoneticPr fontId="3"/>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A45"/>
  <sheetViews>
    <sheetView view="pageBreakPreview" zoomScaleNormal="100" zoomScaleSheetLayoutView="100" workbookViewId="0">
      <selection activeCell="F6" sqref="F6:N6"/>
    </sheetView>
  </sheetViews>
  <sheetFormatPr defaultColWidth="9" defaultRowHeight="13.2" x14ac:dyDescent="0.2"/>
  <cols>
    <col min="1" max="1" width="1.21875" style="89" customWidth="1"/>
    <col min="2" max="27" width="3.6640625" style="89" customWidth="1"/>
    <col min="28" max="28" width="1.21875" style="89" customWidth="1"/>
    <col min="29" max="29" width="3.6640625" style="89" customWidth="1"/>
    <col min="30" max="16384" width="9" style="89"/>
  </cols>
  <sheetData>
    <row r="2" spans="2:27" x14ac:dyDescent="0.2">
      <c r="B2" s="152" t="s">
        <v>368</v>
      </c>
    </row>
    <row r="3" spans="2:27" ht="16.2" x14ac:dyDescent="0.2">
      <c r="B3" s="1944" t="s">
        <v>112</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4"/>
    </row>
    <row r="5" spans="2:27" ht="31.5" customHeight="1" x14ac:dyDescent="0.2">
      <c r="B5" s="1945" t="s">
        <v>111</v>
      </c>
      <c r="C5" s="1946"/>
      <c r="D5" s="1946"/>
      <c r="E5" s="1946"/>
      <c r="F5" s="1946"/>
      <c r="G5" s="1946"/>
      <c r="H5" s="1946"/>
      <c r="I5" s="1947"/>
      <c r="J5" s="1948"/>
      <c r="K5" s="1949"/>
      <c r="L5" s="1949"/>
      <c r="M5" s="1949"/>
      <c r="N5" s="1949"/>
      <c r="O5" s="1949"/>
      <c r="P5" s="1949"/>
      <c r="Q5" s="1949"/>
      <c r="R5" s="1949"/>
      <c r="S5" s="1949"/>
      <c r="T5" s="1949"/>
      <c r="U5" s="1949"/>
      <c r="V5" s="1949"/>
      <c r="W5" s="1949"/>
      <c r="X5" s="1949"/>
      <c r="Y5" s="1949"/>
      <c r="Z5" s="1949"/>
      <c r="AA5" s="1950"/>
    </row>
    <row r="6" spans="2:27" x14ac:dyDescent="0.2">
      <c r="B6" s="1951" t="s">
        <v>108</v>
      </c>
      <c r="C6" s="1952"/>
      <c r="D6" s="1952"/>
      <c r="E6" s="1953"/>
      <c r="F6" s="1960"/>
      <c r="G6" s="1961"/>
      <c r="H6" s="1961"/>
      <c r="I6" s="1961"/>
      <c r="J6" s="1961"/>
      <c r="K6" s="1961"/>
      <c r="L6" s="1961"/>
      <c r="M6" s="1961"/>
      <c r="N6" s="1962"/>
      <c r="O6" s="1951" t="s">
        <v>97</v>
      </c>
      <c r="P6" s="1952"/>
      <c r="Q6" s="1952"/>
      <c r="R6" s="1953"/>
      <c r="S6" s="1942"/>
      <c r="T6" s="1940"/>
      <c r="U6" s="1940"/>
      <c r="V6" s="1940"/>
      <c r="W6" s="1938" t="s">
        <v>33</v>
      </c>
      <c r="X6" s="1936"/>
      <c r="Y6" s="1938" t="s">
        <v>29</v>
      </c>
      <c r="Z6" s="1936"/>
      <c r="AA6" s="1966" t="s">
        <v>28</v>
      </c>
    </row>
    <row r="7" spans="2:27" ht="25.5" customHeight="1" x14ac:dyDescent="0.2">
      <c r="B7" s="1954" t="s">
        <v>105</v>
      </c>
      <c r="C7" s="1955"/>
      <c r="D7" s="1955"/>
      <c r="E7" s="1956"/>
      <c r="F7" s="1963"/>
      <c r="G7" s="1964"/>
      <c r="H7" s="1964"/>
      <c r="I7" s="1964"/>
      <c r="J7" s="1964"/>
      <c r="K7" s="1964"/>
      <c r="L7" s="1964"/>
      <c r="M7" s="1964"/>
      <c r="N7" s="1965"/>
      <c r="O7" s="1957"/>
      <c r="P7" s="1958"/>
      <c r="Q7" s="1958"/>
      <c r="R7" s="1959"/>
      <c r="S7" s="1943"/>
      <c r="T7" s="1941"/>
      <c r="U7" s="1941"/>
      <c r="V7" s="1941"/>
      <c r="W7" s="1939"/>
      <c r="X7" s="1937"/>
      <c r="Y7" s="1939"/>
      <c r="Z7" s="1937"/>
      <c r="AA7" s="1967"/>
    </row>
    <row r="8" spans="2:27" x14ac:dyDescent="0.2">
      <c r="B8" s="1951" t="s">
        <v>113</v>
      </c>
      <c r="C8" s="1952"/>
      <c r="D8" s="1952"/>
      <c r="E8" s="1952"/>
      <c r="F8" s="1942" t="s">
        <v>101</v>
      </c>
      <c r="G8" s="1970"/>
      <c r="H8" s="1970"/>
      <c r="I8" s="1971"/>
      <c r="J8" s="1971"/>
      <c r="K8" s="96" t="s">
        <v>102</v>
      </c>
      <c r="L8" s="1972"/>
      <c r="M8" s="1972"/>
      <c r="N8" s="1972"/>
      <c r="O8" s="96" t="s">
        <v>88</v>
      </c>
      <c r="P8" s="96"/>
      <c r="Q8" s="96"/>
      <c r="R8" s="96"/>
      <c r="S8" s="96"/>
      <c r="T8" s="96"/>
      <c r="U8" s="96"/>
      <c r="V8" s="96"/>
      <c r="W8" s="96"/>
      <c r="X8" s="96"/>
      <c r="Y8" s="96"/>
      <c r="Z8" s="96"/>
      <c r="AA8" s="94"/>
    </row>
    <row r="9" spans="2:27" ht="33.75" customHeight="1" x14ac:dyDescent="0.2">
      <c r="B9" s="1968"/>
      <c r="C9" s="1969"/>
      <c r="D9" s="1969"/>
      <c r="E9" s="1969"/>
      <c r="F9" s="1973"/>
      <c r="G9" s="1974"/>
      <c r="H9" s="1974"/>
      <c r="I9" s="1974"/>
      <c r="J9" s="1974"/>
      <c r="K9" s="1974"/>
      <c r="L9" s="1974"/>
      <c r="M9" s="1974"/>
      <c r="N9" s="1974"/>
      <c r="O9" s="1974"/>
      <c r="P9" s="1974"/>
      <c r="Q9" s="1974"/>
      <c r="R9" s="1974"/>
      <c r="S9" s="1974"/>
      <c r="T9" s="1974"/>
      <c r="U9" s="1974"/>
      <c r="V9" s="1974"/>
      <c r="W9" s="1974"/>
      <c r="X9" s="1974"/>
      <c r="Y9" s="1974"/>
      <c r="Z9" s="1974"/>
      <c r="AA9" s="1975"/>
    </row>
    <row r="10" spans="2:27" ht="13.8" thickBot="1" x14ac:dyDescent="0.25">
      <c r="B10" s="1976" t="s">
        <v>103</v>
      </c>
      <c r="C10" s="1977"/>
      <c r="D10" s="1977"/>
      <c r="E10" s="1978"/>
      <c r="F10" s="1979"/>
      <c r="G10" s="1980"/>
      <c r="H10" s="1980"/>
      <c r="I10" s="1980"/>
      <c r="J10" s="1980"/>
      <c r="K10" s="103"/>
      <c r="L10" s="103"/>
      <c r="M10" s="103"/>
      <c r="N10" s="103"/>
      <c r="O10" s="103"/>
      <c r="P10" s="103"/>
      <c r="Q10" s="103"/>
      <c r="R10" s="103"/>
      <c r="S10" s="103"/>
      <c r="T10" s="103"/>
      <c r="U10" s="103"/>
      <c r="V10" s="103"/>
      <c r="W10" s="103"/>
      <c r="X10" s="103"/>
      <c r="Y10" s="103"/>
      <c r="Z10" s="103"/>
      <c r="AA10" s="104"/>
    </row>
    <row r="11" spans="2:27" ht="13.8" thickTop="1" x14ac:dyDescent="0.2">
      <c r="B11" s="1981" t="s">
        <v>114</v>
      </c>
      <c r="C11" s="1982"/>
      <c r="D11" s="1982"/>
      <c r="E11" s="1982"/>
      <c r="F11" s="1982"/>
      <c r="G11" s="1982"/>
      <c r="H11" s="1982"/>
      <c r="I11" s="1982"/>
      <c r="J11" s="1982"/>
      <c r="K11" s="1982"/>
      <c r="L11" s="1982"/>
      <c r="M11" s="1982"/>
      <c r="N11" s="1982"/>
      <c r="O11" s="1982"/>
      <c r="P11" s="1982"/>
      <c r="Q11" s="1982"/>
      <c r="R11" s="1982"/>
      <c r="S11" s="1982"/>
      <c r="T11" s="1982"/>
      <c r="U11" s="1982"/>
      <c r="V11" s="1982"/>
      <c r="W11" s="1982"/>
      <c r="X11" s="1982"/>
      <c r="Y11" s="1982"/>
      <c r="Z11" s="1982"/>
      <c r="AA11" s="1983"/>
    </row>
    <row r="12" spans="2:27" x14ac:dyDescent="0.2">
      <c r="B12" s="1990" t="s">
        <v>116</v>
      </c>
      <c r="C12" s="1991"/>
      <c r="D12" s="1991"/>
      <c r="E12" s="1991"/>
      <c r="F12" s="1991"/>
      <c r="G12" s="1991"/>
      <c r="H12" s="1991"/>
      <c r="I12" s="1991"/>
      <c r="J12" s="1991"/>
      <c r="K12" s="1992"/>
      <c r="L12" s="1990" t="s">
        <v>117</v>
      </c>
      <c r="M12" s="1991"/>
      <c r="N12" s="1991"/>
      <c r="O12" s="1991"/>
      <c r="P12" s="1991"/>
      <c r="Q12" s="1991"/>
      <c r="R12" s="1991"/>
      <c r="S12" s="1991"/>
      <c r="T12" s="1991"/>
      <c r="U12" s="1992"/>
      <c r="V12" s="1991" t="s">
        <v>118</v>
      </c>
      <c r="W12" s="1991"/>
      <c r="X12" s="1991"/>
      <c r="Y12" s="1991"/>
      <c r="Z12" s="1991"/>
      <c r="AA12" s="1992"/>
    </row>
    <row r="13" spans="2:27" ht="25.5" customHeight="1" x14ac:dyDescent="0.2">
      <c r="B13" s="1984"/>
      <c r="C13" s="1985"/>
      <c r="D13" s="98" t="s">
        <v>33</v>
      </c>
      <c r="E13" s="99"/>
      <c r="F13" s="98" t="s">
        <v>115</v>
      </c>
      <c r="G13" s="1985"/>
      <c r="H13" s="1985"/>
      <c r="I13" s="98" t="s">
        <v>33</v>
      </c>
      <c r="J13" s="99"/>
      <c r="K13" s="100" t="s">
        <v>29</v>
      </c>
      <c r="L13" s="1987"/>
      <c r="M13" s="1988"/>
      <c r="N13" s="1988"/>
      <c r="O13" s="1988"/>
      <c r="P13" s="1988"/>
      <c r="Q13" s="1988"/>
      <c r="R13" s="1988"/>
      <c r="S13" s="1988"/>
      <c r="T13" s="1988"/>
      <c r="U13" s="1989"/>
      <c r="V13" s="1986"/>
      <c r="W13" s="1986"/>
      <c r="X13" s="1986"/>
      <c r="Y13" s="1986"/>
      <c r="Z13" s="1986"/>
      <c r="AA13" s="1986"/>
    </row>
    <row r="14" spans="2:27" ht="25.5" customHeight="1" x14ac:dyDescent="0.2">
      <c r="B14" s="1993"/>
      <c r="C14" s="1994"/>
      <c r="D14" s="91" t="s">
        <v>33</v>
      </c>
      <c r="E14" s="102"/>
      <c r="F14" s="91" t="s">
        <v>115</v>
      </c>
      <c r="G14" s="1994"/>
      <c r="H14" s="1994"/>
      <c r="I14" s="91" t="s">
        <v>33</v>
      </c>
      <c r="J14" s="102"/>
      <c r="K14" s="92" t="s">
        <v>29</v>
      </c>
      <c r="L14" s="1995"/>
      <c r="M14" s="1996"/>
      <c r="N14" s="1996"/>
      <c r="O14" s="1996"/>
      <c r="P14" s="1996"/>
      <c r="Q14" s="1996"/>
      <c r="R14" s="1996"/>
      <c r="S14" s="1996"/>
      <c r="T14" s="1996"/>
      <c r="U14" s="1997"/>
      <c r="V14" s="1998"/>
      <c r="W14" s="1998"/>
      <c r="X14" s="1998"/>
      <c r="Y14" s="1998"/>
      <c r="Z14" s="1998"/>
      <c r="AA14" s="1998"/>
    </row>
    <row r="15" spans="2:27" ht="25.5" customHeight="1" x14ac:dyDescent="0.2">
      <c r="B15" s="1993"/>
      <c r="C15" s="1994"/>
      <c r="D15" s="91" t="s">
        <v>33</v>
      </c>
      <c r="E15" s="102"/>
      <c r="F15" s="91" t="s">
        <v>115</v>
      </c>
      <c r="G15" s="1994"/>
      <c r="H15" s="1994"/>
      <c r="I15" s="91" t="s">
        <v>33</v>
      </c>
      <c r="J15" s="102"/>
      <c r="K15" s="92" t="s">
        <v>29</v>
      </c>
      <c r="L15" s="1995"/>
      <c r="M15" s="1996"/>
      <c r="N15" s="1996"/>
      <c r="O15" s="1996"/>
      <c r="P15" s="1996"/>
      <c r="Q15" s="1996"/>
      <c r="R15" s="1996"/>
      <c r="S15" s="1996"/>
      <c r="T15" s="1996"/>
      <c r="U15" s="1997"/>
      <c r="V15" s="1998"/>
      <c r="W15" s="1998"/>
      <c r="X15" s="1998"/>
      <c r="Y15" s="1998"/>
      <c r="Z15" s="1998"/>
      <c r="AA15" s="1998"/>
    </row>
    <row r="16" spans="2:27" ht="25.5" customHeight="1" x14ac:dyDescent="0.2">
      <c r="B16" s="1993"/>
      <c r="C16" s="1994"/>
      <c r="D16" s="91" t="s">
        <v>33</v>
      </c>
      <c r="E16" s="102"/>
      <c r="F16" s="91" t="s">
        <v>115</v>
      </c>
      <c r="G16" s="1994"/>
      <c r="H16" s="1994"/>
      <c r="I16" s="91" t="s">
        <v>33</v>
      </c>
      <c r="J16" s="102"/>
      <c r="K16" s="92" t="s">
        <v>29</v>
      </c>
      <c r="L16" s="1995"/>
      <c r="M16" s="1996"/>
      <c r="N16" s="1996"/>
      <c r="O16" s="1996"/>
      <c r="P16" s="1996"/>
      <c r="Q16" s="1996"/>
      <c r="R16" s="1996"/>
      <c r="S16" s="1996"/>
      <c r="T16" s="1996"/>
      <c r="U16" s="1997"/>
      <c r="V16" s="1998"/>
      <c r="W16" s="1998"/>
      <c r="X16" s="1998"/>
      <c r="Y16" s="1998"/>
      <c r="Z16" s="1998"/>
      <c r="AA16" s="1998"/>
    </row>
    <row r="17" spans="2:27" ht="25.5" customHeight="1" x14ac:dyDescent="0.2">
      <c r="B17" s="1993"/>
      <c r="C17" s="1994"/>
      <c r="D17" s="91" t="s">
        <v>33</v>
      </c>
      <c r="E17" s="102"/>
      <c r="F17" s="91" t="s">
        <v>115</v>
      </c>
      <c r="G17" s="1994"/>
      <c r="H17" s="1994"/>
      <c r="I17" s="91" t="s">
        <v>33</v>
      </c>
      <c r="J17" s="102"/>
      <c r="K17" s="92" t="s">
        <v>29</v>
      </c>
      <c r="L17" s="1995"/>
      <c r="M17" s="1996"/>
      <c r="N17" s="1996"/>
      <c r="O17" s="1996"/>
      <c r="P17" s="1996"/>
      <c r="Q17" s="1996"/>
      <c r="R17" s="1996"/>
      <c r="S17" s="1996"/>
      <c r="T17" s="1996"/>
      <c r="U17" s="1997"/>
      <c r="V17" s="1998"/>
      <c r="W17" s="1998"/>
      <c r="X17" s="1998"/>
      <c r="Y17" s="1998"/>
      <c r="Z17" s="1998"/>
      <c r="AA17" s="1998"/>
    </row>
    <row r="18" spans="2:27" ht="25.5" customHeight="1" x14ac:dyDescent="0.2">
      <c r="B18" s="1993"/>
      <c r="C18" s="1994"/>
      <c r="D18" s="91" t="s">
        <v>33</v>
      </c>
      <c r="E18" s="102"/>
      <c r="F18" s="91" t="s">
        <v>115</v>
      </c>
      <c r="G18" s="1994"/>
      <c r="H18" s="1994"/>
      <c r="I18" s="91" t="s">
        <v>33</v>
      </c>
      <c r="J18" s="102"/>
      <c r="K18" s="92" t="s">
        <v>29</v>
      </c>
      <c r="L18" s="1995"/>
      <c r="M18" s="1996"/>
      <c r="N18" s="1996"/>
      <c r="O18" s="1996"/>
      <c r="P18" s="1996"/>
      <c r="Q18" s="1996"/>
      <c r="R18" s="1996"/>
      <c r="S18" s="1996"/>
      <c r="T18" s="1996"/>
      <c r="U18" s="1997"/>
      <c r="V18" s="1998"/>
      <c r="W18" s="1998"/>
      <c r="X18" s="1998"/>
      <c r="Y18" s="1998"/>
      <c r="Z18" s="1998"/>
      <c r="AA18" s="1998"/>
    </row>
    <row r="19" spans="2:27" ht="25.5" customHeight="1" x14ac:dyDescent="0.2">
      <c r="B19" s="1993"/>
      <c r="C19" s="1994"/>
      <c r="D19" s="91" t="s">
        <v>33</v>
      </c>
      <c r="E19" s="102"/>
      <c r="F19" s="91" t="s">
        <v>115</v>
      </c>
      <c r="G19" s="1994"/>
      <c r="H19" s="1994"/>
      <c r="I19" s="91" t="s">
        <v>33</v>
      </c>
      <c r="J19" s="102"/>
      <c r="K19" s="92" t="s">
        <v>29</v>
      </c>
      <c r="L19" s="1995"/>
      <c r="M19" s="1996"/>
      <c r="N19" s="1996"/>
      <c r="O19" s="1996"/>
      <c r="P19" s="1996"/>
      <c r="Q19" s="1996"/>
      <c r="R19" s="1996"/>
      <c r="S19" s="1996"/>
      <c r="T19" s="1996"/>
      <c r="U19" s="1997"/>
      <c r="V19" s="1998"/>
      <c r="W19" s="1998"/>
      <c r="X19" s="1998"/>
      <c r="Y19" s="1998"/>
      <c r="Z19" s="1998"/>
      <c r="AA19" s="1998"/>
    </row>
    <row r="20" spans="2:27" ht="25.5" customHeight="1" x14ac:dyDescent="0.2">
      <c r="B20" s="1993"/>
      <c r="C20" s="1994"/>
      <c r="D20" s="91" t="s">
        <v>33</v>
      </c>
      <c r="E20" s="102"/>
      <c r="F20" s="91" t="s">
        <v>115</v>
      </c>
      <c r="G20" s="1994"/>
      <c r="H20" s="1994"/>
      <c r="I20" s="91" t="s">
        <v>33</v>
      </c>
      <c r="J20" s="102"/>
      <c r="K20" s="92" t="s">
        <v>29</v>
      </c>
      <c r="L20" s="1995"/>
      <c r="M20" s="1996"/>
      <c r="N20" s="1996"/>
      <c r="O20" s="1996"/>
      <c r="P20" s="1996"/>
      <c r="Q20" s="1996"/>
      <c r="R20" s="1996"/>
      <c r="S20" s="1996"/>
      <c r="T20" s="1996"/>
      <c r="U20" s="1997"/>
      <c r="V20" s="1998"/>
      <c r="W20" s="1998"/>
      <c r="X20" s="1998"/>
      <c r="Y20" s="1998"/>
      <c r="Z20" s="1998"/>
      <c r="AA20" s="1998"/>
    </row>
    <row r="21" spans="2:27" ht="25.5" customHeight="1" x14ac:dyDescent="0.2">
      <c r="B21" s="1993"/>
      <c r="C21" s="1994"/>
      <c r="D21" s="91" t="s">
        <v>33</v>
      </c>
      <c r="E21" s="102"/>
      <c r="F21" s="91" t="s">
        <v>115</v>
      </c>
      <c r="G21" s="1994"/>
      <c r="H21" s="1994"/>
      <c r="I21" s="91" t="s">
        <v>33</v>
      </c>
      <c r="J21" s="102"/>
      <c r="K21" s="92" t="s">
        <v>29</v>
      </c>
      <c r="L21" s="1995"/>
      <c r="M21" s="1996"/>
      <c r="N21" s="1996"/>
      <c r="O21" s="1996"/>
      <c r="P21" s="1996"/>
      <c r="Q21" s="1996"/>
      <c r="R21" s="1996"/>
      <c r="S21" s="1996"/>
      <c r="T21" s="1996"/>
      <c r="U21" s="1997"/>
      <c r="V21" s="1998"/>
      <c r="W21" s="1998"/>
      <c r="X21" s="1998"/>
      <c r="Y21" s="1998"/>
      <c r="Z21" s="1998"/>
      <c r="AA21" s="1998"/>
    </row>
    <row r="22" spans="2:27" ht="25.5" customHeight="1" x14ac:dyDescent="0.2">
      <c r="B22" s="1993"/>
      <c r="C22" s="1994"/>
      <c r="D22" s="91" t="s">
        <v>33</v>
      </c>
      <c r="E22" s="102"/>
      <c r="F22" s="91" t="s">
        <v>115</v>
      </c>
      <c r="G22" s="1994"/>
      <c r="H22" s="1994"/>
      <c r="I22" s="91" t="s">
        <v>33</v>
      </c>
      <c r="J22" s="102"/>
      <c r="K22" s="92" t="s">
        <v>29</v>
      </c>
      <c r="L22" s="1995"/>
      <c r="M22" s="1996"/>
      <c r="N22" s="1996"/>
      <c r="O22" s="1996"/>
      <c r="P22" s="1996"/>
      <c r="Q22" s="1996"/>
      <c r="R22" s="1996"/>
      <c r="S22" s="1996"/>
      <c r="T22" s="1996"/>
      <c r="U22" s="1997"/>
      <c r="V22" s="1998"/>
      <c r="W22" s="1998"/>
      <c r="X22" s="1998"/>
      <c r="Y22" s="1998"/>
      <c r="Z22" s="1998"/>
      <c r="AA22" s="1998"/>
    </row>
    <row r="23" spans="2:27" ht="25.5" customHeight="1" x14ac:dyDescent="0.2">
      <c r="B23" s="1993"/>
      <c r="C23" s="1994"/>
      <c r="D23" s="91" t="s">
        <v>33</v>
      </c>
      <c r="E23" s="102"/>
      <c r="F23" s="91" t="s">
        <v>115</v>
      </c>
      <c r="G23" s="1994"/>
      <c r="H23" s="1994"/>
      <c r="I23" s="91" t="s">
        <v>33</v>
      </c>
      <c r="J23" s="102"/>
      <c r="K23" s="92" t="s">
        <v>29</v>
      </c>
      <c r="L23" s="1995"/>
      <c r="M23" s="1996"/>
      <c r="N23" s="1996"/>
      <c r="O23" s="1996"/>
      <c r="P23" s="1996"/>
      <c r="Q23" s="1996"/>
      <c r="R23" s="1996"/>
      <c r="S23" s="1996"/>
      <c r="T23" s="1996"/>
      <c r="U23" s="1997"/>
      <c r="V23" s="1998"/>
      <c r="W23" s="1998"/>
      <c r="X23" s="1998"/>
      <c r="Y23" s="1998"/>
      <c r="Z23" s="1998"/>
      <c r="AA23" s="1998"/>
    </row>
    <row r="24" spans="2:27" ht="25.5" customHeight="1" x14ac:dyDescent="0.2">
      <c r="B24" s="1993"/>
      <c r="C24" s="1994"/>
      <c r="D24" s="91" t="s">
        <v>33</v>
      </c>
      <c r="E24" s="102"/>
      <c r="F24" s="91" t="s">
        <v>115</v>
      </c>
      <c r="G24" s="1994"/>
      <c r="H24" s="1994"/>
      <c r="I24" s="91" t="s">
        <v>33</v>
      </c>
      <c r="J24" s="102"/>
      <c r="K24" s="92" t="s">
        <v>29</v>
      </c>
      <c r="L24" s="1995"/>
      <c r="M24" s="1996"/>
      <c r="N24" s="1996"/>
      <c r="O24" s="1996"/>
      <c r="P24" s="1996"/>
      <c r="Q24" s="1996"/>
      <c r="R24" s="1996"/>
      <c r="S24" s="1996"/>
      <c r="T24" s="1996"/>
      <c r="U24" s="1997"/>
      <c r="V24" s="1998"/>
      <c r="W24" s="1998"/>
      <c r="X24" s="1998"/>
      <c r="Y24" s="1998"/>
      <c r="Z24" s="1998"/>
      <c r="AA24" s="1998"/>
    </row>
    <row r="25" spans="2:27" ht="25.5" customHeight="1" x14ac:dyDescent="0.2">
      <c r="B25" s="1993"/>
      <c r="C25" s="1994"/>
      <c r="D25" s="91" t="s">
        <v>33</v>
      </c>
      <c r="E25" s="102"/>
      <c r="F25" s="91" t="s">
        <v>115</v>
      </c>
      <c r="G25" s="1994"/>
      <c r="H25" s="1994"/>
      <c r="I25" s="91" t="s">
        <v>33</v>
      </c>
      <c r="J25" s="102"/>
      <c r="K25" s="92" t="s">
        <v>29</v>
      </c>
      <c r="L25" s="1995"/>
      <c r="M25" s="1996"/>
      <c r="N25" s="1996"/>
      <c r="O25" s="1996"/>
      <c r="P25" s="1996"/>
      <c r="Q25" s="1996"/>
      <c r="R25" s="1996"/>
      <c r="S25" s="1996"/>
      <c r="T25" s="1996"/>
      <c r="U25" s="1997"/>
      <c r="V25" s="1998"/>
      <c r="W25" s="1998"/>
      <c r="X25" s="1998"/>
      <c r="Y25" s="1998"/>
      <c r="Z25" s="1998"/>
      <c r="AA25" s="1998"/>
    </row>
    <row r="26" spans="2:27" ht="25.5" customHeight="1" thickBot="1" x14ac:dyDescent="0.25">
      <c r="B26" s="2004"/>
      <c r="C26" s="1999"/>
      <c r="D26" s="105" t="s">
        <v>33</v>
      </c>
      <c r="E26" s="106"/>
      <c r="F26" s="105" t="s">
        <v>115</v>
      </c>
      <c r="G26" s="1999"/>
      <c r="H26" s="1999"/>
      <c r="I26" s="105" t="s">
        <v>33</v>
      </c>
      <c r="J26" s="106"/>
      <c r="K26" s="107" t="s">
        <v>29</v>
      </c>
      <c r="L26" s="2000"/>
      <c r="M26" s="2001"/>
      <c r="N26" s="2001"/>
      <c r="O26" s="2001"/>
      <c r="P26" s="2001"/>
      <c r="Q26" s="2001"/>
      <c r="R26" s="2001"/>
      <c r="S26" s="2001"/>
      <c r="T26" s="2001"/>
      <c r="U26" s="2002"/>
      <c r="V26" s="2003"/>
      <c r="W26" s="2003"/>
      <c r="X26" s="2003"/>
      <c r="Y26" s="2003"/>
      <c r="Z26" s="2003"/>
      <c r="AA26" s="2003"/>
    </row>
    <row r="27" spans="2:27" ht="13.8" thickTop="1" x14ac:dyDescent="0.2">
      <c r="B27" s="2005" t="s">
        <v>119</v>
      </c>
      <c r="C27" s="2006"/>
      <c r="D27" s="2006"/>
      <c r="E27" s="2006"/>
      <c r="F27" s="2006"/>
      <c r="G27" s="2006"/>
      <c r="H27" s="2006"/>
      <c r="I27" s="2006"/>
      <c r="J27" s="2006"/>
      <c r="K27" s="2006"/>
      <c r="L27" s="2006"/>
      <c r="M27" s="2006"/>
      <c r="N27" s="2006"/>
      <c r="O27" s="2006"/>
      <c r="P27" s="2006"/>
      <c r="Q27" s="2006"/>
      <c r="R27" s="2006"/>
      <c r="S27" s="2006"/>
      <c r="T27" s="2006"/>
      <c r="U27" s="2006"/>
      <c r="V27" s="2006"/>
      <c r="W27" s="2006"/>
      <c r="X27" s="2006"/>
      <c r="Y27" s="2006"/>
      <c r="Z27" s="2006"/>
      <c r="AA27" s="2007"/>
    </row>
    <row r="28" spans="2:27" x14ac:dyDescent="0.2">
      <c r="B28" s="1990" t="s">
        <v>120</v>
      </c>
      <c r="C28" s="1991"/>
      <c r="D28" s="1991"/>
      <c r="E28" s="1991"/>
      <c r="F28" s="1991"/>
      <c r="G28" s="1991"/>
      <c r="H28" s="1991"/>
      <c r="I28" s="1991"/>
      <c r="J28" s="1991"/>
      <c r="K28" s="1991"/>
      <c r="L28" s="1991"/>
      <c r="M28" s="1991"/>
      <c r="N28" s="1991"/>
      <c r="O28" s="1991"/>
      <c r="P28" s="1992"/>
      <c r="Q28" s="2008" t="s">
        <v>125</v>
      </c>
      <c r="R28" s="1938"/>
      <c r="S28" s="1938"/>
      <c r="T28" s="1938"/>
      <c r="U28" s="1938"/>
      <c r="V28" s="1938"/>
      <c r="W28" s="1938"/>
      <c r="X28" s="1938"/>
      <c r="Y28" s="1938"/>
      <c r="Z28" s="1938"/>
      <c r="AA28" s="1966"/>
    </row>
    <row r="29" spans="2:27" ht="20.25" customHeight="1" x14ac:dyDescent="0.2">
      <c r="B29" s="1987"/>
      <c r="C29" s="1988"/>
      <c r="D29" s="1988"/>
      <c r="E29" s="1988"/>
      <c r="F29" s="1988"/>
      <c r="G29" s="1988"/>
      <c r="H29" s="1988"/>
      <c r="I29" s="1988"/>
      <c r="J29" s="1988"/>
      <c r="K29" s="1988"/>
      <c r="L29" s="1988"/>
      <c r="M29" s="1988"/>
      <c r="N29" s="1988"/>
      <c r="O29" s="1988"/>
      <c r="P29" s="1989"/>
      <c r="Q29" s="108"/>
      <c r="R29" s="93"/>
      <c r="S29" s="1985"/>
      <c r="T29" s="1985"/>
      <c r="U29" s="109" t="s">
        <v>33</v>
      </c>
      <c r="V29" s="99"/>
      <c r="W29" s="93" t="s">
        <v>29</v>
      </c>
      <c r="X29" s="93"/>
      <c r="Y29" s="93"/>
      <c r="Z29" s="93"/>
      <c r="AA29" s="94"/>
    </row>
    <row r="30" spans="2:27" ht="20.25" customHeight="1" x14ac:dyDescent="0.2">
      <c r="B30" s="1995"/>
      <c r="C30" s="1996"/>
      <c r="D30" s="1996"/>
      <c r="E30" s="1996"/>
      <c r="F30" s="1996"/>
      <c r="G30" s="1996"/>
      <c r="H30" s="1996"/>
      <c r="I30" s="1996"/>
      <c r="J30" s="1996"/>
      <c r="K30" s="1996"/>
      <c r="L30" s="1996"/>
      <c r="M30" s="1996"/>
      <c r="N30" s="1996"/>
      <c r="O30" s="1996"/>
      <c r="P30" s="1997"/>
      <c r="Q30" s="114"/>
      <c r="R30" s="115"/>
      <c r="S30" s="1994"/>
      <c r="T30" s="1994"/>
      <c r="U30" s="116" t="s">
        <v>33</v>
      </c>
      <c r="V30" s="102"/>
      <c r="W30" s="115" t="s">
        <v>29</v>
      </c>
      <c r="X30" s="115"/>
      <c r="Y30" s="115"/>
      <c r="Z30" s="115"/>
      <c r="AA30" s="117"/>
    </row>
    <row r="31" spans="2:27" ht="20.25" customHeight="1" x14ac:dyDescent="0.2">
      <c r="B31" s="1995"/>
      <c r="C31" s="1996"/>
      <c r="D31" s="1996"/>
      <c r="E31" s="1996"/>
      <c r="F31" s="1996"/>
      <c r="G31" s="1996"/>
      <c r="H31" s="1996"/>
      <c r="I31" s="1996"/>
      <c r="J31" s="1996"/>
      <c r="K31" s="1996"/>
      <c r="L31" s="1996"/>
      <c r="M31" s="1996"/>
      <c r="N31" s="1996"/>
      <c r="O31" s="1996"/>
      <c r="P31" s="1997"/>
      <c r="Q31" s="114"/>
      <c r="R31" s="115"/>
      <c r="S31" s="1994"/>
      <c r="T31" s="1994"/>
      <c r="U31" s="116" t="s">
        <v>33</v>
      </c>
      <c r="V31" s="102"/>
      <c r="W31" s="115" t="s">
        <v>29</v>
      </c>
      <c r="X31" s="115"/>
      <c r="Y31" s="115"/>
      <c r="Z31" s="115"/>
      <c r="AA31" s="117"/>
    </row>
    <row r="32" spans="2:27" ht="20.25" customHeight="1" x14ac:dyDescent="0.2">
      <c r="B32" s="118"/>
      <c r="C32" s="119"/>
      <c r="D32" s="119"/>
      <c r="E32" s="119"/>
      <c r="F32" s="119"/>
      <c r="G32" s="119"/>
      <c r="H32" s="119"/>
      <c r="I32" s="119"/>
      <c r="J32" s="119"/>
      <c r="K32" s="119"/>
      <c r="L32" s="119"/>
      <c r="M32" s="119"/>
      <c r="N32" s="119"/>
      <c r="O32" s="119"/>
      <c r="P32" s="120"/>
      <c r="Q32" s="114"/>
      <c r="R32" s="115"/>
      <c r="S32" s="102"/>
      <c r="T32" s="102"/>
      <c r="U32" s="116" t="s">
        <v>33</v>
      </c>
      <c r="V32" s="102"/>
      <c r="W32" s="115" t="s">
        <v>29</v>
      </c>
      <c r="X32" s="115"/>
      <c r="Y32" s="115"/>
      <c r="Z32" s="115"/>
      <c r="AA32" s="117"/>
    </row>
    <row r="33" spans="2:27" ht="20.25" customHeight="1" x14ac:dyDescent="0.2">
      <c r="B33" s="1995"/>
      <c r="C33" s="1996"/>
      <c r="D33" s="1996"/>
      <c r="E33" s="1996"/>
      <c r="F33" s="1996"/>
      <c r="G33" s="1996"/>
      <c r="H33" s="1996"/>
      <c r="I33" s="1996"/>
      <c r="J33" s="1996"/>
      <c r="K33" s="1996"/>
      <c r="L33" s="1996"/>
      <c r="M33" s="1996"/>
      <c r="N33" s="1996"/>
      <c r="O33" s="1996"/>
      <c r="P33" s="1997"/>
      <c r="Q33" s="114"/>
      <c r="R33" s="115"/>
      <c r="S33" s="1994"/>
      <c r="T33" s="1994"/>
      <c r="U33" s="116" t="s">
        <v>33</v>
      </c>
      <c r="V33" s="102"/>
      <c r="W33" s="115" t="s">
        <v>29</v>
      </c>
      <c r="X33" s="115"/>
      <c r="Y33" s="115"/>
      <c r="Z33" s="115"/>
      <c r="AA33" s="117"/>
    </row>
    <row r="34" spans="2:27" ht="20.25" customHeight="1" x14ac:dyDescent="0.2">
      <c r="B34" s="2009"/>
      <c r="C34" s="2010"/>
      <c r="D34" s="2010"/>
      <c r="E34" s="2010"/>
      <c r="F34" s="2010"/>
      <c r="G34" s="2010"/>
      <c r="H34" s="2010"/>
      <c r="I34" s="2010"/>
      <c r="J34" s="2010"/>
      <c r="K34" s="2010"/>
      <c r="L34" s="2010"/>
      <c r="M34" s="2010"/>
      <c r="N34" s="2010"/>
      <c r="O34" s="2010"/>
      <c r="P34" s="2011"/>
      <c r="Q34" s="110"/>
      <c r="R34" s="111"/>
      <c r="S34" s="2012"/>
      <c r="T34" s="2012"/>
      <c r="U34" s="112" t="s">
        <v>33</v>
      </c>
      <c r="V34" s="101"/>
      <c r="W34" s="111" t="s">
        <v>29</v>
      </c>
      <c r="X34" s="111"/>
      <c r="Y34" s="111"/>
      <c r="Z34" s="111"/>
      <c r="AA34" s="113"/>
    </row>
    <row r="35" spans="2:27" x14ac:dyDescent="0.2">
      <c r="B35" s="95" t="s">
        <v>121</v>
      </c>
      <c r="C35" s="93"/>
      <c r="D35" s="93"/>
      <c r="E35" s="93"/>
      <c r="F35" s="93"/>
      <c r="G35" s="93"/>
      <c r="H35" s="93"/>
      <c r="I35" s="93"/>
      <c r="J35" s="93"/>
      <c r="K35" s="93"/>
      <c r="L35" s="93"/>
      <c r="M35" s="93"/>
      <c r="N35" s="93"/>
      <c r="O35" s="93"/>
      <c r="P35" s="93"/>
      <c r="Q35" s="93"/>
      <c r="R35" s="93"/>
      <c r="S35" s="93"/>
      <c r="T35" s="93"/>
      <c r="U35" s="93"/>
      <c r="V35" s="93"/>
      <c r="W35" s="93"/>
      <c r="X35" s="93"/>
      <c r="Y35" s="93"/>
      <c r="Z35" s="93"/>
      <c r="AA35" s="94"/>
    </row>
    <row r="36" spans="2:27" x14ac:dyDescent="0.2">
      <c r="B36" s="2013"/>
      <c r="C36" s="2014"/>
      <c r="D36" s="2014"/>
      <c r="E36" s="2014"/>
      <c r="F36" s="2014"/>
      <c r="G36" s="2014"/>
      <c r="H36" s="2014"/>
      <c r="I36" s="2014"/>
      <c r="J36" s="2014"/>
      <c r="K36" s="2014"/>
      <c r="L36" s="2014"/>
      <c r="M36" s="2014"/>
      <c r="N36" s="2014"/>
      <c r="O36" s="2014"/>
      <c r="P36" s="2014"/>
      <c r="Q36" s="2014"/>
      <c r="R36" s="2014"/>
      <c r="S36" s="2014"/>
      <c r="T36" s="2014"/>
      <c r="U36" s="2014"/>
      <c r="V36" s="2014"/>
      <c r="W36" s="2014"/>
      <c r="X36" s="2014"/>
      <c r="Y36" s="2014"/>
      <c r="Z36" s="2014"/>
      <c r="AA36" s="2015"/>
    </row>
    <row r="37" spans="2:27" x14ac:dyDescent="0.2">
      <c r="B37" s="2013"/>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2014"/>
      <c r="AA37" s="2015"/>
    </row>
    <row r="38" spans="2:27" x14ac:dyDescent="0.2">
      <c r="B38" s="2013"/>
      <c r="C38" s="2014"/>
      <c r="D38" s="2014"/>
      <c r="E38" s="2014"/>
      <c r="F38" s="2014"/>
      <c r="G38" s="2014"/>
      <c r="H38" s="2014"/>
      <c r="I38" s="2014"/>
      <c r="J38" s="2014"/>
      <c r="K38" s="2014"/>
      <c r="L38" s="2014"/>
      <c r="M38" s="2014"/>
      <c r="N38" s="2014"/>
      <c r="O38" s="2014"/>
      <c r="P38" s="2014"/>
      <c r="Q38" s="2014"/>
      <c r="R38" s="2014"/>
      <c r="S38" s="2014"/>
      <c r="T38" s="2014"/>
      <c r="U38" s="2014"/>
      <c r="V38" s="2014"/>
      <c r="W38" s="2014"/>
      <c r="X38" s="2014"/>
      <c r="Y38" s="2014"/>
      <c r="Z38" s="2014"/>
      <c r="AA38" s="2015"/>
    </row>
    <row r="39" spans="2:27" x14ac:dyDescent="0.2">
      <c r="B39" s="2013"/>
      <c r="C39" s="2014"/>
      <c r="D39" s="2014"/>
      <c r="E39" s="2014"/>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5"/>
    </row>
    <row r="40" spans="2:27" x14ac:dyDescent="0.2">
      <c r="B40" s="2013"/>
      <c r="C40" s="2014"/>
      <c r="D40" s="2014"/>
      <c r="E40" s="2014"/>
      <c r="F40" s="2014"/>
      <c r="G40" s="2014"/>
      <c r="H40" s="2014"/>
      <c r="I40" s="2014"/>
      <c r="J40" s="2014"/>
      <c r="K40" s="2014"/>
      <c r="L40" s="2014"/>
      <c r="M40" s="2014"/>
      <c r="N40" s="2014"/>
      <c r="O40" s="2014"/>
      <c r="P40" s="2014"/>
      <c r="Q40" s="2014"/>
      <c r="R40" s="2014"/>
      <c r="S40" s="2014"/>
      <c r="T40" s="2014"/>
      <c r="U40" s="2014"/>
      <c r="V40" s="2014"/>
      <c r="W40" s="2014"/>
      <c r="X40" s="2014"/>
      <c r="Y40" s="2014"/>
      <c r="Z40" s="2014"/>
      <c r="AA40" s="2015"/>
    </row>
    <row r="41" spans="2:27" x14ac:dyDescent="0.2">
      <c r="B41" s="2013"/>
      <c r="C41" s="2014"/>
      <c r="D41" s="2014"/>
      <c r="E41" s="2014"/>
      <c r="F41" s="2014"/>
      <c r="G41" s="2014"/>
      <c r="H41" s="2014"/>
      <c r="I41" s="2014"/>
      <c r="J41" s="2014"/>
      <c r="K41" s="2014"/>
      <c r="L41" s="2014"/>
      <c r="M41" s="2014"/>
      <c r="N41" s="2014"/>
      <c r="O41" s="2014"/>
      <c r="P41" s="2014"/>
      <c r="Q41" s="2014"/>
      <c r="R41" s="2014"/>
      <c r="S41" s="2014"/>
      <c r="T41" s="2014"/>
      <c r="U41" s="2014"/>
      <c r="V41" s="2014"/>
      <c r="W41" s="2014"/>
      <c r="X41" s="2014"/>
      <c r="Y41" s="2014"/>
      <c r="Z41" s="2014"/>
      <c r="AA41" s="2015"/>
    </row>
    <row r="42" spans="2:27" x14ac:dyDescent="0.2">
      <c r="B42" s="2016"/>
      <c r="C42" s="2017"/>
      <c r="D42" s="2017"/>
      <c r="E42" s="2017"/>
      <c r="F42" s="2017"/>
      <c r="G42" s="2017"/>
      <c r="H42" s="2017"/>
      <c r="I42" s="2017"/>
      <c r="J42" s="2017"/>
      <c r="K42" s="2017"/>
      <c r="L42" s="2017"/>
      <c r="M42" s="2017"/>
      <c r="N42" s="2017"/>
      <c r="O42" s="2017"/>
      <c r="P42" s="2017"/>
      <c r="Q42" s="2017"/>
      <c r="R42" s="2017"/>
      <c r="S42" s="2017"/>
      <c r="T42" s="2017"/>
      <c r="U42" s="2017"/>
      <c r="V42" s="2017"/>
      <c r="W42" s="2017"/>
      <c r="X42" s="2017"/>
      <c r="Y42" s="2017"/>
      <c r="Z42" s="2017"/>
      <c r="AA42" s="2018"/>
    </row>
    <row r="43" spans="2:27" x14ac:dyDescent="0.2">
      <c r="B43" s="86" t="s">
        <v>122</v>
      </c>
    </row>
    <row r="44" spans="2:27" x14ac:dyDescent="0.2">
      <c r="C44" s="86" t="s">
        <v>123</v>
      </c>
    </row>
    <row r="45" spans="2:27" x14ac:dyDescent="0.2">
      <c r="C45" s="86" t="s">
        <v>124</v>
      </c>
    </row>
  </sheetData>
  <mergeCells count="96">
    <mergeCell ref="B34:P34"/>
    <mergeCell ref="S34:T34"/>
    <mergeCell ref="B36:AA42"/>
    <mergeCell ref="B30:P30"/>
    <mergeCell ref="S30:T30"/>
    <mergeCell ref="B31:P31"/>
    <mergeCell ref="S31:T31"/>
    <mergeCell ref="B33:P33"/>
    <mergeCell ref="S33:T33"/>
    <mergeCell ref="B27:AA27"/>
    <mergeCell ref="S29:T29"/>
    <mergeCell ref="B28:P28"/>
    <mergeCell ref="Q28:AA28"/>
    <mergeCell ref="B29:P29"/>
    <mergeCell ref="G26:H26"/>
    <mergeCell ref="L26:U26"/>
    <mergeCell ref="V26:AA26"/>
    <mergeCell ref="B23:C23"/>
    <mergeCell ref="G23:H23"/>
    <mergeCell ref="L23:U23"/>
    <mergeCell ref="V23:AA23"/>
    <mergeCell ref="B24:C24"/>
    <mergeCell ref="G24:H24"/>
    <mergeCell ref="L24:U24"/>
    <mergeCell ref="B25:C25"/>
    <mergeCell ref="G25:H25"/>
    <mergeCell ref="L25:U25"/>
    <mergeCell ref="V25:AA25"/>
    <mergeCell ref="B26:C26"/>
    <mergeCell ref="B20:C20"/>
    <mergeCell ref="G20:H20"/>
    <mergeCell ref="L20:U20"/>
    <mergeCell ref="V20:AA20"/>
    <mergeCell ref="V24:AA24"/>
    <mergeCell ref="B21:C21"/>
    <mergeCell ref="G21:H21"/>
    <mergeCell ref="L21:U21"/>
    <mergeCell ref="V21:AA21"/>
    <mergeCell ref="B22:C22"/>
    <mergeCell ref="G22:H22"/>
    <mergeCell ref="L22:U22"/>
    <mergeCell ref="V22:AA22"/>
    <mergeCell ref="B18:C18"/>
    <mergeCell ref="G18:H18"/>
    <mergeCell ref="L18:U18"/>
    <mergeCell ref="V18:AA18"/>
    <mergeCell ref="B19:C19"/>
    <mergeCell ref="G19:H19"/>
    <mergeCell ref="L19:U19"/>
    <mergeCell ref="V19:AA19"/>
    <mergeCell ref="B16:C16"/>
    <mergeCell ref="G16:H16"/>
    <mergeCell ref="L16:U16"/>
    <mergeCell ref="V16:AA16"/>
    <mergeCell ref="B17:C17"/>
    <mergeCell ref="G17:H17"/>
    <mergeCell ref="L17:U17"/>
    <mergeCell ref="V17:AA17"/>
    <mergeCell ref="B14:C14"/>
    <mergeCell ref="G14:H14"/>
    <mergeCell ref="L14:U14"/>
    <mergeCell ref="V14:AA14"/>
    <mergeCell ref="B15:C15"/>
    <mergeCell ref="G15:H15"/>
    <mergeCell ref="L15:U15"/>
    <mergeCell ref="V15:AA15"/>
    <mergeCell ref="B10:E10"/>
    <mergeCell ref="F10:J10"/>
    <mergeCell ref="B11:AA11"/>
    <mergeCell ref="B13:C13"/>
    <mergeCell ref="G13:H13"/>
    <mergeCell ref="V13:AA13"/>
    <mergeCell ref="L13:U13"/>
    <mergeCell ref="B12:K12"/>
    <mergeCell ref="L12:U12"/>
    <mergeCell ref="V12:AA12"/>
    <mergeCell ref="B8:E9"/>
    <mergeCell ref="F8:H8"/>
    <mergeCell ref="I8:J8"/>
    <mergeCell ref="L8:N8"/>
    <mergeCell ref="F9:AA9"/>
    <mergeCell ref="X6:X7"/>
    <mergeCell ref="W6:W7"/>
    <mergeCell ref="T6:V7"/>
    <mergeCell ref="S6:S7"/>
    <mergeCell ref="B3:AA3"/>
    <mergeCell ref="B5:I5"/>
    <mergeCell ref="J5:AA5"/>
    <mergeCell ref="B6:E6"/>
    <mergeCell ref="B7:E7"/>
    <mergeCell ref="O6:R7"/>
    <mergeCell ref="F6:N6"/>
    <mergeCell ref="F7:N7"/>
    <mergeCell ref="AA6:AA7"/>
    <mergeCell ref="Z6:Z7"/>
    <mergeCell ref="Y6:Y7"/>
  </mergeCells>
  <phoneticPr fontId="3"/>
  <printOptions horizontalCentered="1"/>
  <pageMargins left="0.59055118110236227" right="0.19685039370078741" top="0.19685039370078741" bottom="0.19685039370078741" header="0.31496062992125984" footer="0.31496062992125984"/>
  <pageSetup paperSize="9" scale="98" fitToHeight="0"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P61"/>
  <sheetViews>
    <sheetView view="pageBreakPreview" zoomScaleNormal="100" zoomScaleSheetLayoutView="100" workbookViewId="0">
      <selection activeCell="D4" sqref="D4:O5"/>
    </sheetView>
  </sheetViews>
  <sheetFormatPr defaultColWidth="9" defaultRowHeight="12" x14ac:dyDescent="0.2"/>
  <cols>
    <col min="1" max="1" width="1" style="315" customWidth="1"/>
    <col min="2" max="4" width="5.44140625" style="315" customWidth="1"/>
    <col min="5" max="13" width="5.6640625" style="315" customWidth="1"/>
    <col min="14" max="14" width="4.6640625" style="315" customWidth="1"/>
    <col min="15" max="19" width="5.6640625" style="315" customWidth="1"/>
    <col min="20" max="20" width="1.33203125" style="315" customWidth="1"/>
    <col min="21" max="21" width="1" style="315" customWidth="1"/>
    <col min="22" max="24" width="5.44140625" style="315" customWidth="1"/>
    <col min="25" max="33" width="5.6640625" style="315" customWidth="1"/>
    <col min="34" max="34" width="4.6640625" style="315" customWidth="1"/>
    <col min="35" max="39" width="5.6640625" style="315" customWidth="1"/>
    <col min="40" max="40" width="1.33203125" style="315" customWidth="1"/>
    <col min="41" max="41" width="1.6640625" style="315" customWidth="1"/>
    <col min="42" max="54" width="5.44140625" style="315" customWidth="1"/>
    <col min="55" max="16384" width="9" style="315"/>
  </cols>
  <sheetData>
    <row r="1" spans="2:42" x14ac:dyDescent="0.2">
      <c r="B1" s="315" t="s">
        <v>322</v>
      </c>
      <c r="V1" s="315" t="s">
        <v>322</v>
      </c>
    </row>
    <row r="2" spans="2:42" ht="19.2" x14ac:dyDescent="0.2">
      <c r="B2" s="2140" t="s">
        <v>488</v>
      </c>
      <c r="C2" s="2140"/>
      <c r="D2" s="2140"/>
      <c r="E2" s="2140"/>
      <c r="F2" s="2140"/>
      <c r="G2" s="2140"/>
      <c r="H2" s="2140"/>
      <c r="I2" s="2140"/>
      <c r="J2" s="2140"/>
      <c r="K2" s="2140"/>
      <c r="L2" s="2140"/>
      <c r="M2" s="2140"/>
      <c r="N2" s="2140"/>
      <c r="O2" s="2140"/>
      <c r="P2" s="2140"/>
      <c r="Q2" s="2140"/>
      <c r="R2" s="2140"/>
      <c r="S2" s="2140"/>
      <c r="V2" s="2140" t="s">
        <v>438</v>
      </c>
      <c r="W2" s="2140"/>
      <c r="X2" s="2140"/>
      <c r="Y2" s="2140"/>
      <c r="Z2" s="2140"/>
      <c r="AA2" s="2140"/>
      <c r="AB2" s="2140"/>
      <c r="AC2" s="2140"/>
      <c r="AD2" s="2140"/>
      <c r="AE2" s="2140"/>
      <c r="AF2" s="2140"/>
      <c r="AG2" s="2140"/>
      <c r="AH2" s="2140"/>
      <c r="AI2" s="2140"/>
      <c r="AJ2" s="2140"/>
      <c r="AK2" s="2140"/>
      <c r="AL2" s="2140"/>
      <c r="AM2" s="2140"/>
      <c r="AP2" s="151" t="s">
        <v>126</v>
      </c>
    </row>
    <row r="3" spans="2:42" x14ac:dyDescent="0.2">
      <c r="AP3" s="151" t="s">
        <v>127</v>
      </c>
    </row>
    <row r="4" spans="2:42" ht="13.5" customHeight="1" x14ac:dyDescent="0.2">
      <c r="B4" s="2141" t="s">
        <v>323</v>
      </c>
      <c r="C4" s="2142"/>
      <c r="D4" s="2145"/>
      <c r="E4" s="2146"/>
      <c r="F4" s="2146"/>
      <c r="G4" s="2146"/>
      <c r="H4" s="2146"/>
      <c r="I4" s="2146"/>
      <c r="J4" s="2146"/>
      <c r="K4" s="2146"/>
      <c r="L4" s="2146"/>
      <c r="M4" s="2146"/>
      <c r="N4" s="2146"/>
      <c r="O4" s="2147"/>
      <c r="P4" s="2151" t="s">
        <v>324</v>
      </c>
      <c r="Q4" s="2152"/>
      <c r="R4" s="2155"/>
      <c r="S4" s="2156"/>
      <c r="V4" s="2141" t="s">
        <v>323</v>
      </c>
      <c r="W4" s="2142"/>
      <c r="X4" s="2159" t="str">
        <f>IF(D4="","",D4)</f>
        <v/>
      </c>
      <c r="Y4" s="2160"/>
      <c r="Z4" s="2160"/>
      <c r="AA4" s="2160"/>
      <c r="AB4" s="2160"/>
      <c r="AC4" s="2160"/>
      <c r="AD4" s="2160"/>
      <c r="AE4" s="2160"/>
      <c r="AF4" s="2160"/>
      <c r="AG4" s="2160"/>
      <c r="AH4" s="2160"/>
      <c r="AI4" s="2161"/>
      <c r="AJ4" s="2151" t="s">
        <v>324</v>
      </c>
      <c r="AK4" s="2152"/>
      <c r="AL4" s="2165" t="str">
        <f>IF(R4="","",R4)</f>
        <v/>
      </c>
      <c r="AM4" s="2166"/>
      <c r="AP4" s="151" t="s">
        <v>128</v>
      </c>
    </row>
    <row r="5" spans="2:42" ht="13.5" customHeight="1" x14ac:dyDescent="0.2">
      <c r="B5" s="2143"/>
      <c r="C5" s="2144"/>
      <c r="D5" s="2148"/>
      <c r="E5" s="2149"/>
      <c r="F5" s="2149"/>
      <c r="G5" s="2149"/>
      <c r="H5" s="2149"/>
      <c r="I5" s="2149"/>
      <c r="J5" s="2149"/>
      <c r="K5" s="2149"/>
      <c r="L5" s="2149"/>
      <c r="M5" s="2149"/>
      <c r="N5" s="2149"/>
      <c r="O5" s="2150"/>
      <c r="P5" s="2153"/>
      <c r="Q5" s="2154"/>
      <c r="R5" s="2157"/>
      <c r="S5" s="2158"/>
      <c r="V5" s="2143"/>
      <c r="W5" s="2144"/>
      <c r="X5" s="2162"/>
      <c r="Y5" s="2163"/>
      <c r="Z5" s="2163"/>
      <c r="AA5" s="2163"/>
      <c r="AB5" s="2163"/>
      <c r="AC5" s="2163"/>
      <c r="AD5" s="2163"/>
      <c r="AE5" s="2163"/>
      <c r="AF5" s="2163"/>
      <c r="AG5" s="2163"/>
      <c r="AH5" s="2163"/>
      <c r="AI5" s="2164"/>
      <c r="AJ5" s="2153"/>
      <c r="AK5" s="2154"/>
      <c r="AL5" s="2167"/>
      <c r="AM5" s="2168"/>
      <c r="AP5" s="151" t="s">
        <v>129</v>
      </c>
    </row>
    <row r="6" spans="2:42" x14ac:dyDescent="0.2">
      <c r="AP6" s="151" t="s">
        <v>130</v>
      </c>
    </row>
    <row r="7" spans="2:42" ht="24" customHeight="1" x14ac:dyDescent="0.2">
      <c r="B7" s="2138" t="s">
        <v>325</v>
      </c>
      <c r="C7" s="2138"/>
      <c r="D7" s="296" t="s">
        <v>326</v>
      </c>
      <c r="E7" s="308"/>
      <c r="F7" s="306" t="s">
        <v>80</v>
      </c>
      <c r="G7" s="2125" t="s">
        <v>484</v>
      </c>
      <c r="H7" s="2126"/>
      <c r="I7" s="350"/>
      <c r="J7" s="351" t="s">
        <v>80</v>
      </c>
      <c r="K7" s="351"/>
      <c r="L7" s="352"/>
      <c r="M7" s="351"/>
      <c r="N7" s="351"/>
      <c r="O7" s="352"/>
      <c r="P7" s="351"/>
      <c r="Q7" s="353"/>
      <c r="R7" s="323"/>
      <c r="V7" s="2138" t="s">
        <v>325</v>
      </c>
      <c r="W7" s="2138"/>
      <c r="X7" s="296" t="s">
        <v>326</v>
      </c>
      <c r="Y7" s="344" t="str">
        <f>IF(E7="","",E7)</f>
        <v/>
      </c>
      <c r="Z7" s="306" t="s">
        <v>80</v>
      </c>
      <c r="AA7" s="296"/>
      <c r="AB7" s="297"/>
      <c r="AC7" s="297"/>
      <c r="AD7" s="297"/>
      <c r="AE7" s="297"/>
      <c r="AF7" s="297"/>
      <c r="AG7" s="297"/>
      <c r="AH7" s="297"/>
      <c r="AI7" s="297"/>
      <c r="AJ7" s="297"/>
      <c r="AK7" s="298"/>
      <c r="AL7" s="323"/>
      <c r="AP7" s="151" t="s">
        <v>131</v>
      </c>
    </row>
    <row r="8" spans="2:42" ht="24" customHeight="1" x14ac:dyDescent="0.2">
      <c r="B8" s="2120" t="s">
        <v>327</v>
      </c>
      <c r="C8" s="2121"/>
      <c r="D8" s="296" t="s">
        <v>326</v>
      </c>
      <c r="E8" s="308"/>
      <c r="F8" s="307" t="s">
        <v>80</v>
      </c>
      <c r="G8" s="302" t="s">
        <v>328</v>
      </c>
      <c r="H8" s="746"/>
      <c r="I8" s="303" t="s">
        <v>329</v>
      </c>
      <c r="J8" s="303" t="s">
        <v>439</v>
      </c>
      <c r="K8" s="2122"/>
      <c r="L8" s="2122"/>
      <c r="M8" s="2114" t="s">
        <v>330</v>
      </c>
      <c r="N8" s="2114"/>
      <c r="O8" s="2122"/>
      <c r="P8" s="2122"/>
      <c r="Q8" s="304" t="s">
        <v>331</v>
      </c>
      <c r="R8" s="314"/>
      <c r="V8" s="2120" t="s">
        <v>327</v>
      </c>
      <c r="W8" s="2121"/>
      <c r="X8" s="296" t="s">
        <v>326</v>
      </c>
      <c r="Y8" s="344" t="str">
        <f>IF(E8="","",E8)</f>
        <v/>
      </c>
      <c r="Z8" s="307" t="s">
        <v>80</v>
      </c>
      <c r="AA8" s="302" t="s">
        <v>328</v>
      </c>
      <c r="AB8" s="316" t="str">
        <f>IF(H8="","",H8)</f>
        <v/>
      </c>
      <c r="AC8" s="303" t="s">
        <v>329</v>
      </c>
      <c r="AD8" s="303" t="s">
        <v>440</v>
      </c>
      <c r="AE8" s="2127" t="str">
        <f>IF(K8="","",K8)</f>
        <v/>
      </c>
      <c r="AF8" s="2127"/>
      <c r="AG8" s="2114" t="s">
        <v>330</v>
      </c>
      <c r="AH8" s="2114"/>
      <c r="AI8" s="2127" t="str">
        <f>IF(O8="","",O8)</f>
        <v/>
      </c>
      <c r="AJ8" s="2127"/>
      <c r="AK8" s="304" t="s">
        <v>331</v>
      </c>
      <c r="AL8" s="314"/>
      <c r="AP8" s="151" t="s">
        <v>132</v>
      </c>
    </row>
    <row r="9" spans="2:42" x14ac:dyDescent="0.2">
      <c r="B9" s="2123" t="s">
        <v>483</v>
      </c>
      <c r="C9" s="2123"/>
      <c r="D9" s="2123"/>
      <c r="E9" s="2123"/>
      <c r="F9" s="2123"/>
      <c r="G9" s="2123"/>
      <c r="H9" s="2123"/>
      <c r="I9" s="2123"/>
      <c r="J9" s="2123"/>
      <c r="K9" s="2123"/>
      <c r="L9" s="2123"/>
      <c r="M9" s="2123"/>
      <c r="N9" s="2123"/>
      <c r="O9" s="2123"/>
      <c r="P9" s="2123"/>
      <c r="Q9" s="2123"/>
      <c r="R9" s="2123"/>
      <c r="S9" s="2123"/>
      <c r="AP9" s="151"/>
    </row>
    <row r="10" spans="2:42" x14ac:dyDescent="0.2">
      <c r="B10" s="2124"/>
      <c r="C10" s="2124"/>
      <c r="D10" s="2124"/>
      <c r="E10" s="2124"/>
      <c r="F10" s="2124"/>
      <c r="G10" s="2124"/>
      <c r="H10" s="2124"/>
      <c r="I10" s="2124"/>
      <c r="J10" s="2124"/>
      <c r="K10" s="2124"/>
      <c r="L10" s="2124"/>
      <c r="M10" s="2124"/>
      <c r="N10" s="2124"/>
      <c r="O10" s="2124"/>
      <c r="P10" s="2124"/>
      <c r="Q10" s="2124"/>
      <c r="R10" s="2124"/>
      <c r="S10" s="2124"/>
      <c r="AP10" s="313"/>
    </row>
    <row r="11" spans="2:42" ht="24" customHeight="1" x14ac:dyDescent="0.2">
      <c r="B11" s="2128" t="s">
        <v>332</v>
      </c>
      <c r="C11" s="2128"/>
      <c r="D11" s="2128"/>
      <c r="E11" s="2128"/>
      <c r="F11" s="315" t="s">
        <v>333</v>
      </c>
      <c r="V11" s="2128" t="s">
        <v>334</v>
      </c>
      <c r="W11" s="2128"/>
      <c r="X11" s="2128"/>
      <c r="Y11" s="2128"/>
      <c r="Z11" s="315" t="s">
        <v>441</v>
      </c>
    </row>
    <row r="12" spans="2:42" x14ac:dyDescent="0.2">
      <c r="B12" s="315" t="s">
        <v>335</v>
      </c>
      <c r="V12" s="315" t="s">
        <v>442</v>
      </c>
    </row>
    <row r="13" spans="2:42" ht="15" customHeight="1" x14ac:dyDescent="0.2">
      <c r="B13" s="2129" t="s">
        <v>336</v>
      </c>
      <c r="C13" s="2130"/>
      <c r="D13" s="2131"/>
      <c r="E13" s="2129" t="s">
        <v>337</v>
      </c>
      <c r="F13" s="2130"/>
      <c r="G13" s="2130"/>
      <c r="H13" s="2130"/>
      <c r="I13" s="2131"/>
      <c r="J13" s="2129" t="s">
        <v>338</v>
      </c>
      <c r="K13" s="2130"/>
      <c r="L13" s="2130"/>
      <c r="M13" s="2137" t="s">
        <v>339</v>
      </c>
      <c r="N13" s="2131"/>
      <c r="O13" s="2129" t="s">
        <v>340</v>
      </c>
      <c r="P13" s="2130"/>
      <c r="Q13" s="2130"/>
      <c r="R13" s="2130"/>
      <c r="S13" s="2131"/>
      <c r="V13" s="315" t="s">
        <v>341</v>
      </c>
      <c r="Y13" s="205"/>
      <c r="Z13" s="205"/>
      <c r="AA13" s="205"/>
      <c r="AB13" s="205"/>
      <c r="AC13" s="205"/>
      <c r="AD13" s="205"/>
      <c r="AE13" s="205"/>
      <c r="AF13" s="205"/>
      <c r="AG13" s="206"/>
      <c r="AH13" s="205"/>
      <c r="AI13" s="205"/>
      <c r="AJ13" s="205"/>
      <c r="AK13" s="205"/>
      <c r="AL13" s="205"/>
      <c r="AM13" s="205"/>
    </row>
    <row r="14" spans="2:42" ht="15" customHeight="1" x14ac:dyDescent="0.2">
      <c r="B14" s="2132"/>
      <c r="C14" s="2133"/>
      <c r="D14" s="2134"/>
      <c r="E14" s="2132"/>
      <c r="F14" s="2133"/>
      <c r="G14" s="2133"/>
      <c r="H14" s="2133"/>
      <c r="I14" s="2134"/>
      <c r="J14" s="2135"/>
      <c r="K14" s="2136"/>
      <c r="L14" s="2136"/>
      <c r="M14" s="2118" t="s">
        <v>443</v>
      </c>
      <c r="N14" s="2119"/>
      <c r="O14" s="2135"/>
      <c r="P14" s="2136"/>
      <c r="Q14" s="2136"/>
      <c r="R14" s="2136"/>
      <c r="S14" s="2139"/>
      <c r="Y14" s="205"/>
      <c r="Z14" s="205"/>
      <c r="AA14" s="205"/>
      <c r="AB14" s="205"/>
      <c r="AC14" s="205"/>
      <c r="AD14" s="205"/>
      <c r="AE14" s="205"/>
      <c r="AF14" s="205"/>
      <c r="AG14" s="206"/>
      <c r="AH14" s="206"/>
      <c r="AI14" s="205"/>
      <c r="AJ14" s="205"/>
      <c r="AK14" s="205"/>
      <c r="AL14" s="205"/>
      <c r="AM14" s="205"/>
    </row>
    <row r="15" spans="2:42" ht="15" customHeight="1" x14ac:dyDescent="0.2">
      <c r="B15" s="300" t="s">
        <v>342</v>
      </c>
      <c r="C15" s="301"/>
      <c r="D15" s="301"/>
      <c r="E15" s="2056" t="s">
        <v>444</v>
      </c>
      <c r="F15" s="2057"/>
      <c r="G15" s="2057"/>
      <c r="H15" s="2057"/>
      <c r="I15" s="2058"/>
      <c r="J15" s="2085" t="str">
        <f>IF(F17="","",ROUNDDOWN(F17/H17,1))</f>
        <v/>
      </c>
      <c r="K15" s="2085"/>
      <c r="L15" s="2050" t="s">
        <v>343</v>
      </c>
      <c r="M15" s="2044"/>
      <c r="N15" s="2053" t="s">
        <v>80</v>
      </c>
      <c r="O15" s="2056" t="s">
        <v>445</v>
      </c>
      <c r="P15" s="2057"/>
      <c r="Q15" s="2057"/>
      <c r="R15" s="2057"/>
      <c r="S15" s="2058"/>
      <c r="V15" s="315" t="s">
        <v>344</v>
      </c>
      <c r="Y15" s="207"/>
      <c r="Z15" s="207"/>
      <c r="AA15" s="207"/>
      <c r="AB15" s="207"/>
      <c r="AC15" s="207"/>
      <c r="AD15" s="208"/>
      <c r="AE15" s="208"/>
      <c r="AF15" s="209"/>
      <c r="AG15" s="208"/>
      <c r="AH15" s="209"/>
      <c r="AI15" s="207"/>
      <c r="AJ15" s="207"/>
      <c r="AK15" s="207"/>
      <c r="AL15" s="207"/>
      <c r="AM15" s="207"/>
    </row>
    <row r="16" spans="2:42" ht="15" customHeight="1" x14ac:dyDescent="0.2">
      <c r="B16" s="312"/>
      <c r="C16" s="313"/>
      <c r="D16" s="313"/>
      <c r="E16" s="2059"/>
      <c r="F16" s="2060"/>
      <c r="G16" s="2060"/>
      <c r="H16" s="2060"/>
      <c r="I16" s="2061"/>
      <c r="J16" s="2087"/>
      <c r="K16" s="2087"/>
      <c r="L16" s="2051"/>
      <c r="M16" s="2046"/>
      <c r="N16" s="2054"/>
      <c r="O16" s="2059"/>
      <c r="P16" s="2060"/>
      <c r="Q16" s="2060"/>
      <c r="R16" s="2060"/>
      <c r="S16" s="2061"/>
      <c r="V16" s="315" t="s">
        <v>446</v>
      </c>
      <c r="Y16" s="207"/>
      <c r="Z16" s="207"/>
      <c r="AA16" s="207"/>
      <c r="AB16" s="207"/>
      <c r="AC16" s="207"/>
      <c r="AD16" s="208"/>
      <c r="AE16" s="208"/>
      <c r="AF16" s="209"/>
      <c r="AG16" s="208"/>
      <c r="AH16" s="209"/>
      <c r="AI16" s="207"/>
      <c r="AJ16" s="207"/>
      <c r="AK16" s="207"/>
      <c r="AL16" s="207"/>
      <c r="AM16" s="207"/>
    </row>
    <row r="17" spans="2:39" ht="15" customHeight="1" x14ac:dyDescent="0.2">
      <c r="B17" s="310"/>
      <c r="C17" s="305"/>
      <c r="D17" s="305"/>
      <c r="E17" s="210" t="s">
        <v>326</v>
      </c>
      <c r="F17" s="211" t="str">
        <f>IF(E7="","",E7)</f>
        <v/>
      </c>
      <c r="G17" s="212" t="s">
        <v>345</v>
      </c>
      <c r="H17" s="213">
        <v>100</v>
      </c>
      <c r="I17" s="326" t="s">
        <v>447</v>
      </c>
      <c r="J17" s="2089"/>
      <c r="K17" s="2089"/>
      <c r="L17" s="2052"/>
      <c r="M17" s="2048"/>
      <c r="N17" s="2055"/>
      <c r="O17" s="2059"/>
      <c r="P17" s="2060"/>
      <c r="Q17" s="2060"/>
      <c r="R17" s="2060"/>
      <c r="S17" s="2061"/>
      <c r="V17" s="315" t="s">
        <v>448</v>
      </c>
      <c r="Y17" s="214"/>
      <c r="Z17" s="207"/>
      <c r="AA17" s="214"/>
      <c r="AB17" s="214"/>
      <c r="AC17" s="207"/>
      <c r="AD17" s="208"/>
      <c r="AE17" s="208"/>
      <c r="AF17" s="209"/>
      <c r="AG17" s="208"/>
      <c r="AH17" s="209"/>
      <c r="AI17" s="207"/>
      <c r="AJ17" s="207"/>
      <c r="AK17" s="207"/>
      <c r="AL17" s="207"/>
      <c r="AM17" s="207"/>
    </row>
    <row r="18" spans="2:39" ht="15" customHeight="1" x14ac:dyDescent="0.2">
      <c r="B18" s="312" t="s">
        <v>346</v>
      </c>
      <c r="C18" s="313"/>
      <c r="D18" s="328"/>
      <c r="E18" s="2059" t="s">
        <v>449</v>
      </c>
      <c r="F18" s="2060"/>
      <c r="G18" s="2060"/>
      <c r="H18" s="2060"/>
      <c r="I18" s="2061"/>
      <c r="J18" s="2084" t="str">
        <f>IF(F21="","",ROUNDDOWN(F21/H21,1))</f>
        <v/>
      </c>
      <c r="K18" s="2085"/>
      <c r="L18" s="215"/>
      <c r="M18" s="2044"/>
      <c r="N18" s="2053" t="s">
        <v>80</v>
      </c>
      <c r="O18" s="2056" t="s">
        <v>450</v>
      </c>
      <c r="P18" s="2057"/>
      <c r="Q18" s="2057"/>
      <c r="R18" s="2057"/>
      <c r="S18" s="2058"/>
      <c r="Y18" s="207"/>
      <c r="Z18" s="207"/>
      <c r="AA18" s="207"/>
      <c r="AB18" s="207"/>
      <c r="AC18" s="207"/>
      <c r="AD18" s="208"/>
      <c r="AE18" s="208"/>
      <c r="AF18" s="216"/>
      <c r="AG18" s="208"/>
      <c r="AH18" s="209"/>
      <c r="AI18" s="207"/>
      <c r="AJ18" s="207"/>
      <c r="AK18" s="207"/>
      <c r="AL18" s="207"/>
      <c r="AM18" s="207"/>
    </row>
    <row r="19" spans="2:39" ht="15" customHeight="1" x14ac:dyDescent="0.2">
      <c r="B19" s="312"/>
      <c r="C19" s="313"/>
      <c r="D19" s="328"/>
      <c r="E19" s="2059"/>
      <c r="F19" s="2060"/>
      <c r="G19" s="2060"/>
      <c r="H19" s="2060"/>
      <c r="I19" s="2061"/>
      <c r="J19" s="2112" t="s">
        <v>451</v>
      </c>
      <c r="K19" s="2113"/>
      <c r="L19" s="328"/>
      <c r="M19" s="2046"/>
      <c r="N19" s="2054"/>
      <c r="O19" s="2059"/>
      <c r="P19" s="2060"/>
      <c r="Q19" s="2060"/>
      <c r="R19" s="2060"/>
      <c r="S19" s="2061"/>
      <c r="V19" s="315" t="s">
        <v>347</v>
      </c>
      <c r="Y19" s="207"/>
      <c r="Z19" s="207"/>
      <c r="AA19" s="207"/>
      <c r="AB19" s="207"/>
      <c r="AC19" s="207"/>
      <c r="AD19" s="217"/>
      <c r="AE19" s="217"/>
      <c r="AF19" s="209"/>
      <c r="AG19" s="208"/>
      <c r="AH19" s="209"/>
      <c r="AI19" s="207"/>
      <c r="AJ19" s="207"/>
      <c r="AK19" s="207"/>
      <c r="AL19" s="207"/>
      <c r="AM19" s="207"/>
    </row>
    <row r="20" spans="2:39" ht="15" customHeight="1" x14ac:dyDescent="0.2">
      <c r="B20" s="312"/>
      <c r="C20" s="313"/>
      <c r="D20" s="328"/>
      <c r="E20" s="2059"/>
      <c r="F20" s="2060"/>
      <c r="G20" s="2060"/>
      <c r="H20" s="2060"/>
      <c r="I20" s="2061"/>
      <c r="J20" s="2086" t="str">
        <f>IF(F21="","",ROUNDUP(J18,0))</f>
        <v/>
      </c>
      <c r="K20" s="2087"/>
      <c r="L20" s="2051" t="s">
        <v>343</v>
      </c>
      <c r="M20" s="2046"/>
      <c r="N20" s="2054"/>
      <c r="O20" s="2059"/>
      <c r="P20" s="2060"/>
      <c r="Q20" s="2060"/>
      <c r="R20" s="2060"/>
      <c r="S20" s="2061"/>
      <c r="V20" s="315" t="s">
        <v>452</v>
      </c>
      <c r="Y20" s="207"/>
      <c r="Z20" s="207"/>
      <c r="AA20" s="207"/>
      <c r="AB20" s="207"/>
      <c r="AC20" s="207"/>
      <c r="AD20" s="208"/>
      <c r="AE20" s="208"/>
      <c r="AF20" s="209"/>
      <c r="AG20" s="208"/>
      <c r="AH20" s="209"/>
      <c r="AI20" s="207"/>
      <c r="AJ20" s="207"/>
      <c r="AK20" s="207"/>
      <c r="AL20" s="207"/>
      <c r="AM20" s="207"/>
    </row>
    <row r="21" spans="2:39" ht="15" customHeight="1" x14ac:dyDescent="0.2">
      <c r="B21" s="312"/>
      <c r="C21" s="313"/>
      <c r="D21" s="328"/>
      <c r="E21" s="218" t="s">
        <v>326</v>
      </c>
      <c r="F21" s="219" t="str">
        <f>IF(E7="","",E7)</f>
        <v/>
      </c>
      <c r="G21" s="220" t="s">
        <v>345</v>
      </c>
      <c r="H21" s="221">
        <v>3</v>
      </c>
      <c r="I21" s="322" t="s">
        <v>453</v>
      </c>
      <c r="J21" s="2086"/>
      <c r="K21" s="2087"/>
      <c r="L21" s="2051"/>
      <c r="M21" s="2048"/>
      <c r="N21" s="2055"/>
      <c r="O21" s="2062"/>
      <c r="P21" s="2063"/>
      <c r="Q21" s="2063"/>
      <c r="R21" s="2063"/>
      <c r="S21" s="2064"/>
      <c r="W21" s="2095" t="s">
        <v>348</v>
      </c>
      <c r="X21" s="2096"/>
      <c r="Y21" s="2096"/>
      <c r="Z21" s="2096"/>
      <c r="AA21" s="2096"/>
      <c r="AB21" s="2096"/>
      <c r="AC21" s="2096"/>
      <c r="AD21" s="2096"/>
      <c r="AE21" s="2096"/>
      <c r="AF21" s="2096"/>
      <c r="AG21" s="2096"/>
      <c r="AH21" s="2096"/>
      <c r="AI21" s="2096"/>
      <c r="AJ21" s="2096"/>
      <c r="AK21" s="2096"/>
      <c r="AL21" s="2096"/>
      <c r="AM21" s="2097"/>
    </row>
    <row r="22" spans="2:39" ht="15" customHeight="1" x14ac:dyDescent="0.2">
      <c r="B22" s="312"/>
      <c r="C22" s="300" t="s">
        <v>454</v>
      </c>
      <c r="D22" s="301"/>
      <c r="E22" s="222" t="s">
        <v>349</v>
      </c>
      <c r="F22" s="318"/>
      <c r="G22" s="318"/>
      <c r="H22" s="318"/>
      <c r="I22" s="299"/>
      <c r="J22" s="2104" t="str">
        <f>IF(F24="","",ROUNDDOWN(J20*2/7,1))</f>
        <v/>
      </c>
      <c r="K22" s="2105"/>
      <c r="L22" s="2050" t="s">
        <v>350</v>
      </c>
      <c r="M22" s="2110"/>
      <c r="N22" s="2050" t="s">
        <v>80</v>
      </c>
      <c r="O22" s="317"/>
      <c r="P22" s="318"/>
      <c r="Q22" s="318"/>
      <c r="R22" s="318"/>
      <c r="S22" s="319"/>
      <c r="W22" s="2098"/>
      <c r="X22" s="2099"/>
      <c r="Y22" s="2099"/>
      <c r="Z22" s="2099"/>
      <c r="AA22" s="2099"/>
      <c r="AB22" s="2099"/>
      <c r="AC22" s="2099"/>
      <c r="AD22" s="2099"/>
      <c r="AE22" s="2099"/>
      <c r="AF22" s="2099"/>
      <c r="AG22" s="2099"/>
      <c r="AH22" s="2099"/>
      <c r="AI22" s="2099"/>
      <c r="AJ22" s="2099"/>
      <c r="AK22" s="2099"/>
      <c r="AL22" s="2099"/>
      <c r="AM22" s="2100"/>
    </row>
    <row r="23" spans="2:39" ht="15" customHeight="1" x14ac:dyDescent="0.2">
      <c r="B23" s="312"/>
      <c r="C23" s="312"/>
      <c r="D23" s="313"/>
      <c r="E23" s="2115"/>
      <c r="F23" s="2116"/>
      <c r="G23" s="2116"/>
      <c r="H23" s="2116"/>
      <c r="I23" s="2117"/>
      <c r="J23" s="2106"/>
      <c r="K23" s="2107"/>
      <c r="L23" s="2051"/>
      <c r="M23" s="2111"/>
      <c r="N23" s="2051"/>
      <c r="O23" s="320"/>
      <c r="P23" s="321"/>
      <c r="Q23" s="321"/>
      <c r="R23" s="321"/>
      <c r="S23" s="322"/>
      <c r="W23" s="2098"/>
      <c r="X23" s="2099"/>
      <c r="Y23" s="2099"/>
      <c r="Z23" s="2099"/>
      <c r="AA23" s="2099"/>
      <c r="AB23" s="2099"/>
      <c r="AC23" s="2099"/>
      <c r="AD23" s="2099"/>
      <c r="AE23" s="2099"/>
      <c r="AF23" s="2099"/>
      <c r="AG23" s="2099"/>
      <c r="AH23" s="2099"/>
      <c r="AI23" s="2099"/>
      <c r="AJ23" s="2099"/>
      <c r="AK23" s="2099"/>
      <c r="AL23" s="2099"/>
      <c r="AM23" s="2100"/>
    </row>
    <row r="24" spans="2:39" ht="15" customHeight="1" x14ac:dyDescent="0.2">
      <c r="B24" s="312"/>
      <c r="C24" s="312"/>
      <c r="D24" s="313"/>
      <c r="E24" s="337"/>
      <c r="F24" s="223" t="str">
        <f>IF(J20="","",J20)</f>
        <v/>
      </c>
      <c r="G24" s="2039" t="s">
        <v>351</v>
      </c>
      <c r="H24" s="2039"/>
      <c r="I24" s="338" t="s">
        <v>455</v>
      </c>
      <c r="J24" s="2108"/>
      <c r="K24" s="2109"/>
      <c r="L24" s="2052"/>
      <c r="M24" s="2111"/>
      <c r="N24" s="2051"/>
      <c r="O24" s="320"/>
      <c r="P24" s="321"/>
      <c r="Q24" s="321"/>
      <c r="R24" s="321"/>
      <c r="S24" s="322"/>
      <c r="W24" s="2098"/>
      <c r="X24" s="2099"/>
      <c r="Y24" s="2099"/>
      <c r="Z24" s="2099"/>
      <c r="AA24" s="2099"/>
      <c r="AB24" s="2099"/>
      <c r="AC24" s="2099"/>
      <c r="AD24" s="2099"/>
      <c r="AE24" s="2099"/>
      <c r="AF24" s="2099"/>
      <c r="AG24" s="2099"/>
      <c r="AH24" s="2099"/>
      <c r="AI24" s="2099"/>
      <c r="AJ24" s="2099"/>
      <c r="AK24" s="2099"/>
      <c r="AL24" s="2099"/>
      <c r="AM24" s="2100"/>
    </row>
    <row r="25" spans="2:39" ht="15" customHeight="1" x14ac:dyDescent="0.2">
      <c r="B25" s="300" t="s">
        <v>456</v>
      </c>
      <c r="C25" s="301"/>
      <c r="D25" s="301"/>
      <c r="E25" s="2056" t="s">
        <v>457</v>
      </c>
      <c r="F25" s="2057"/>
      <c r="G25" s="2057"/>
      <c r="H25" s="2057"/>
      <c r="I25" s="2058"/>
      <c r="J25" s="2085" t="str">
        <f>IF(F27="","",ROUNDDOWN(F27/H27,1))</f>
        <v/>
      </c>
      <c r="K25" s="2085"/>
      <c r="L25" s="2050" t="s">
        <v>343</v>
      </c>
      <c r="M25" s="2044"/>
      <c r="N25" s="2050" t="s">
        <v>80</v>
      </c>
      <c r="O25" s="2056"/>
      <c r="P25" s="2057"/>
      <c r="Q25" s="2057"/>
      <c r="R25" s="2057"/>
      <c r="S25" s="2058"/>
      <c r="W25" s="2098"/>
      <c r="X25" s="2099"/>
      <c r="Y25" s="2099"/>
      <c r="Z25" s="2099"/>
      <c r="AA25" s="2099"/>
      <c r="AB25" s="2099"/>
      <c r="AC25" s="2099"/>
      <c r="AD25" s="2099"/>
      <c r="AE25" s="2099"/>
      <c r="AF25" s="2099"/>
      <c r="AG25" s="2099"/>
      <c r="AH25" s="2099"/>
      <c r="AI25" s="2099"/>
      <c r="AJ25" s="2099"/>
      <c r="AK25" s="2099"/>
      <c r="AL25" s="2099"/>
      <c r="AM25" s="2100"/>
    </row>
    <row r="26" spans="2:39" ht="15" customHeight="1" x14ac:dyDescent="0.2">
      <c r="B26" s="312"/>
      <c r="C26" s="313"/>
      <c r="D26" s="313"/>
      <c r="E26" s="2059"/>
      <c r="F26" s="2060"/>
      <c r="G26" s="2060"/>
      <c r="H26" s="2060"/>
      <c r="I26" s="2061"/>
      <c r="J26" s="2087"/>
      <c r="K26" s="2087"/>
      <c r="L26" s="2051"/>
      <c r="M26" s="2046"/>
      <c r="N26" s="2051"/>
      <c r="O26" s="2059"/>
      <c r="P26" s="2060"/>
      <c r="Q26" s="2060"/>
      <c r="R26" s="2060"/>
      <c r="S26" s="2061"/>
      <c r="W26" s="2095" t="s">
        <v>458</v>
      </c>
      <c r="X26" s="2096"/>
      <c r="Y26" s="2096"/>
      <c r="Z26" s="2096"/>
      <c r="AA26" s="2096"/>
      <c r="AB26" s="2096"/>
      <c r="AC26" s="2096"/>
      <c r="AD26" s="2096"/>
      <c r="AE26" s="2096"/>
      <c r="AF26" s="2096"/>
      <c r="AG26" s="2096"/>
      <c r="AH26" s="2096"/>
      <c r="AI26" s="2096"/>
      <c r="AJ26" s="2096"/>
      <c r="AK26" s="2096"/>
      <c r="AL26" s="2096"/>
      <c r="AM26" s="2097"/>
    </row>
    <row r="27" spans="2:39" ht="15" customHeight="1" x14ac:dyDescent="0.2">
      <c r="B27" s="310"/>
      <c r="C27" s="305"/>
      <c r="D27" s="305"/>
      <c r="E27" s="210" t="s">
        <v>326</v>
      </c>
      <c r="F27" s="211" t="str">
        <f>IF(E7="","",E7)</f>
        <v/>
      </c>
      <c r="G27" s="212" t="s">
        <v>345</v>
      </c>
      <c r="H27" s="213">
        <v>100</v>
      </c>
      <c r="I27" s="326" t="s">
        <v>455</v>
      </c>
      <c r="J27" s="2089"/>
      <c r="K27" s="2089"/>
      <c r="L27" s="2052"/>
      <c r="M27" s="2048"/>
      <c r="N27" s="2052"/>
      <c r="O27" s="2062"/>
      <c r="P27" s="2063"/>
      <c r="Q27" s="2063"/>
      <c r="R27" s="2063"/>
      <c r="S27" s="2064"/>
      <c r="W27" s="2098"/>
      <c r="X27" s="2099"/>
      <c r="Y27" s="2099"/>
      <c r="Z27" s="2099"/>
      <c r="AA27" s="2099"/>
      <c r="AB27" s="2099"/>
      <c r="AC27" s="2099"/>
      <c r="AD27" s="2099"/>
      <c r="AE27" s="2099"/>
      <c r="AF27" s="2099"/>
      <c r="AG27" s="2099"/>
      <c r="AH27" s="2099"/>
      <c r="AI27" s="2099"/>
      <c r="AJ27" s="2099"/>
      <c r="AK27" s="2099"/>
      <c r="AL27" s="2099"/>
      <c r="AM27" s="2100"/>
    </row>
    <row r="28" spans="2:39" ht="15" customHeight="1" x14ac:dyDescent="0.2">
      <c r="B28" s="300" t="s">
        <v>459</v>
      </c>
      <c r="C28" s="301"/>
      <c r="D28" s="309"/>
      <c r="E28" s="2064" t="s">
        <v>460</v>
      </c>
      <c r="F28" s="2092"/>
      <c r="G28" s="2092"/>
      <c r="H28" s="2092"/>
      <c r="I28" s="2092"/>
      <c r="J28" s="2084">
        <f>IF(E7&gt;=100,1,0)</f>
        <v>0</v>
      </c>
      <c r="K28" s="2085"/>
      <c r="L28" s="2051" t="s">
        <v>343</v>
      </c>
      <c r="M28" s="2044"/>
      <c r="N28" s="2050" t="s">
        <v>80</v>
      </c>
      <c r="O28" s="300"/>
      <c r="P28" s="318"/>
      <c r="Q28" s="318"/>
      <c r="R28" s="318"/>
      <c r="S28" s="319"/>
      <c r="W28" s="2101"/>
      <c r="X28" s="2102"/>
      <c r="Y28" s="2102"/>
      <c r="Z28" s="2102"/>
      <c r="AA28" s="2102"/>
      <c r="AB28" s="2102"/>
      <c r="AC28" s="2102"/>
      <c r="AD28" s="2102"/>
      <c r="AE28" s="2102"/>
      <c r="AF28" s="2102"/>
      <c r="AG28" s="2102"/>
      <c r="AH28" s="2102"/>
      <c r="AI28" s="2102"/>
      <c r="AJ28" s="2102"/>
      <c r="AK28" s="2102"/>
      <c r="AL28" s="2102"/>
      <c r="AM28" s="2103"/>
    </row>
    <row r="29" spans="2:39" ht="15" customHeight="1" x14ac:dyDescent="0.2">
      <c r="B29" s="312"/>
      <c r="C29" s="313"/>
      <c r="D29" s="328"/>
      <c r="E29" s="2093"/>
      <c r="F29" s="2094"/>
      <c r="G29" s="2094"/>
      <c r="H29" s="2094"/>
      <c r="I29" s="2094"/>
      <c r="J29" s="2086"/>
      <c r="K29" s="2087"/>
      <c r="L29" s="2051"/>
      <c r="M29" s="2046"/>
      <c r="N29" s="2051"/>
      <c r="O29" s="320"/>
      <c r="P29" s="321"/>
      <c r="Q29" s="321"/>
      <c r="R29" s="321"/>
      <c r="S29" s="322"/>
      <c r="V29" s="209"/>
      <c r="W29" s="224"/>
      <c r="X29" s="224"/>
      <c r="Y29" s="224"/>
      <c r="Z29" s="224"/>
      <c r="AA29" s="224"/>
      <c r="AB29" s="224"/>
      <c r="AC29" s="224"/>
      <c r="AD29" s="224"/>
      <c r="AE29" s="224"/>
      <c r="AF29" s="224"/>
      <c r="AG29" s="224"/>
      <c r="AH29" s="224"/>
      <c r="AI29" s="224"/>
      <c r="AJ29" s="224"/>
      <c r="AK29" s="224"/>
      <c r="AL29" s="224"/>
      <c r="AM29" s="224"/>
    </row>
    <row r="30" spans="2:39" ht="15" customHeight="1" x14ac:dyDescent="0.2">
      <c r="B30" s="312"/>
      <c r="C30" s="313"/>
      <c r="D30" s="328"/>
      <c r="E30" s="2093"/>
      <c r="F30" s="2094"/>
      <c r="G30" s="2094"/>
      <c r="H30" s="2094"/>
      <c r="I30" s="2094"/>
      <c r="J30" s="2088"/>
      <c r="K30" s="2089"/>
      <c r="L30" s="2052"/>
      <c r="M30" s="2048"/>
      <c r="N30" s="2052"/>
      <c r="O30" s="324"/>
      <c r="P30" s="325"/>
      <c r="Q30" s="325"/>
      <c r="R30" s="325"/>
      <c r="S30" s="326"/>
      <c r="V30" s="313" t="s">
        <v>461</v>
      </c>
      <c r="W30" s="224"/>
      <c r="X30" s="224"/>
      <c r="Y30" s="224"/>
      <c r="Z30" s="224"/>
      <c r="AA30" s="224"/>
      <c r="AB30" s="224"/>
      <c r="AC30" s="224"/>
      <c r="AD30" s="224"/>
      <c r="AE30" s="224"/>
      <c r="AF30" s="224"/>
      <c r="AG30" s="224"/>
      <c r="AH30" s="224"/>
      <c r="AI30" s="224"/>
      <c r="AJ30" s="224"/>
      <c r="AK30" s="224"/>
      <c r="AL30" s="224"/>
      <c r="AM30" s="224"/>
    </row>
    <row r="31" spans="2:39" ht="15" customHeight="1" x14ac:dyDescent="0.2">
      <c r="B31" s="312"/>
      <c r="C31" s="300" t="s">
        <v>462</v>
      </c>
      <c r="D31" s="309"/>
      <c r="E31" s="301"/>
      <c r="F31" s="301"/>
      <c r="G31" s="301"/>
      <c r="H31" s="301"/>
      <c r="I31" s="309"/>
      <c r="J31" s="2044"/>
      <c r="K31" s="2045"/>
      <c r="L31" s="2050" t="s">
        <v>80</v>
      </c>
      <c r="M31" s="2044"/>
      <c r="N31" s="2050" t="s">
        <v>80</v>
      </c>
      <c r="O31" s="2059" t="s">
        <v>495</v>
      </c>
      <c r="P31" s="2060"/>
      <c r="Q31" s="2060"/>
      <c r="R31" s="2060"/>
      <c r="S31" s="2061"/>
      <c r="V31" s="209"/>
      <c r="W31" s="209"/>
      <c r="X31" s="209"/>
      <c r="Y31" s="209"/>
      <c r="Z31" s="209"/>
      <c r="AA31" s="209"/>
      <c r="AB31" s="209"/>
      <c r="AC31" s="209"/>
      <c r="AD31" s="208"/>
      <c r="AE31" s="208"/>
      <c r="AF31" s="209"/>
      <c r="AG31" s="208"/>
      <c r="AH31" s="209"/>
      <c r="AI31" s="207"/>
      <c r="AJ31" s="207"/>
      <c r="AK31" s="207"/>
      <c r="AL31" s="207"/>
      <c r="AM31" s="207"/>
    </row>
    <row r="32" spans="2:39" s="357" customFormat="1" ht="15" customHeight="1" x14ac:dyDescent="0.2">
      <c r="B32" s="354"/>
      <c r="C32" s="354"/>
      <c r="D32" s="356"/>
      <c r="E32" s="355"/>
      <c r="F32" s="355"/>
      <c r="G32" s="355"/>
      <c r="H32" s="355"/>
      <c r="I32" s="356"/>
      <c r="J32" s="2046"/>
      <c r="K32" s="2047"/>
      <c r="L32" s="2051"/>
      <c r="M32" s="2046"/>
      <c r="N32" s="2051"/>
      <c r="O32" s="2059"/>
      <c r="P32" s="2060"/>
      <c r="Q32" s="2060"/>
      <c r="R32" s="2060"/>
      <c r="S32" s="2061"/>
      <c r="V32" s="209"/>
      <c r="W32" s="209"/>
      <c r="X32" s="209"/>
      <c r="Y32" s="209"/>
      <c r="Z32" s="209"/>
      <c r="AA32" s="209"/>
      <c r="AB32" s="209"/>
      <c r="AC32" s="209"/>
      <c r="AD32" s="208"/>
      <c r="AE32" s="208"/>
      <c r="AF32" s="209"/>
      <c r="AG32" s="208"/>
      <c r="AH32" s="209"/>
      <c r="AI32" s="207"/>
      <c r="AJ32" s="207"/>
      <c r="AK32" s="207"/>
      <c r="AL32" s="207"/>
      <c r="AM32" s="207"/>
    </row>
    <row r="33" spans="2:39" ht="15" customHeight="1" x14ac:dyDescent="0.2">
      <c r="B33" s="312"/>
      <c r="C33" s="312"/>
      <c r="D33" s="328"/>
      <c r="E33" s="313"/>
      <c r="F33" s="313"/>
      <c r="G33" s="313"/>
      <c r="H33" s="313"/>
      <c r="I33" s="328"/>
      <c r="J33" s="2046"/>
      <c r="K33" s="2047"/>
      <c r="L33" s="2051"/>
      <c r="M33" s="2046"/>
      <c r="N33" s="2051"/>
      <c r="O33" s="2059"/>
      <c r="P33" s="2060"/>
      <c r="Q33" s="2060"/>
      <c r="R33" s="2060"/>
      <c r="S33" s="2061"/>
      <c r="V33" s="2027"/>
      <c r="W33" s="2027"/>
      <c r="X33" s="2027" t="s">
        <v>352</v>
      </c>
      <c r="Y33" s="2027"/>
      <c r="Z33" s="2027" t="s">
        <v>353</v>
      </c>
      <c r="AA33" s="2027"/>
      <c r="AB33" s="2027" t="s">
        <v>354</v>
      </c>
      <c r="AC33" s="2027"/>
      <c r="AD33" s="2027" t="s">
        <v>355</v>
      </c>
      <c r="AE33" s="2027"/>
      <c r="AF33" s="2079" t="s">
        <v>356</v>
      </c>
      <c r="AG33" s="2027"/>
      <c r="AH33" s="2031" t="s">
        <v>100</v>
      </c>
      <c r="AI33" s="2080"/>
      <c r="AJ33" s="2032"/>
      <c r="AK33" s="225"/>
      <c r="AL33" s="225"/>
      <c r="AM33" s="207"/>
    </row>
    <row r="34" spans="2:39" ht="15" customHeight="1" x14ac:dyDescent="0.2">
      <c r="B34" s="310"/>
      <c r="C34" s="310"/>
      <c r="D34" s="311"/>
      <c r="E34" s="305"/>
      <c r="F34" s="305"/>
      <c r="G34" s="305"/>
      <c r="H34" s="305"/>
      <c r="I34" s="311"/>
      <c r="J34" s="2048"/>
      <c r="K34" s="2049"/>
      <c r="L34" s="2052"/>
      <c r="M34" s="2048"/>
      <c r="N34" s="2052"/>
      <c r="O34" s="2062"/>
      <c r="P34" s="2063"/>
      <c r="Q34" s="2063"/>
      <c r="R34" s="2063"/>
      <c r="S34" s="2064"/>
      <c r="V34" s="2027"/>
      <c r="W34" s="2027"/>
      <c r="X34" s="2027"/>
      <c r="Y34" s="2027"/>
      <c r="Z34" s="2078"/>
      <c r="AA34" s="2078"/>
      <c r="AB34" s="2078"/>
      <c r="AC34" s="2078"/>
      <c r="AD34" s="2078"/>
      <c r="AE34" s="2078"/>
      <c r="AF34" s="2078"/>
      <c r="AG34" s="2078"/>
      <c r="AH34" s="2081"/>
      <c r="AI34" s="2082"/>
      <c r="AJ34" s="2083"/>
      <c r="AK34" s="225"/>
      <c r="AL34" s="225"/>
      <c r="AM34" s="207"/>
    </row>
    <row r="35" spans="2:39" ht="15" customHeight="1" x14ac:dyDescent="0.2">
      <c r="B35" s="300" t="s">
        <v>357</v>
      </c>
      <c r="C35" s="301"/>
      <c r="D35" s="309"/>
      <c r="E35" s="2056" t="s">
        <v>463</v>
      </c>
      <c r="F35" s="2057"/>
      <c r="G35" s="2057"/>
      <c r="H35" s="2057"/>
      <c r="I35" s="2058"/>
      <c r="J35" s="2084">
        <f>IF(E7&gt;100,ROUNDUP((E7/100),1),1)</f>
        <v>1</v>
      </c>
      <c r="K35" s="2085"/>
      <c r="L35" s="2050" t="s">
        <v>343</v>
      </c>
      <c r="M35" s="2044"/>
      <c r="N35" s="2050" t="s">
        <v>80</v>
      </c>
      <c r="O35" s="2056"/>
      <c r="P35" s="2057"/>
      <c r="Q35" s="2057"/>
      <c r="R35" s="2057"/>
      <c r="S35" s="2058"/>
      <c r="V35" s="2090" t="s">
        <v>358</v>
      </c>
      <c r="W35" s="2032"/>
      <c r="X35" s="2091"/>
      <c r="Y35" s="2091"/>
      <c r="Z35" s="226" t="s">
        <v>464</v>
      </c>
      <c r="AA35" s="331" t="s">
        <v>465</v>
      </c>
      <c r="AB35" s="331"/>
      <c r="AC35" s="331"/>
      <c r="AD35" s="227"/>
      <c r="AE35" s="227"/>
      <c r="AF35" s="335"/>
      <c r="AG35" s="227"/>
      <c r="AH35" s="335"/>
      <c r="AI35" s="331"/>
      <c r="AJ35" s="332"/>
      <c r="AK35" s="228"/>
      <c r="AL35" s="228"/>
      <c r="AM35" s="229"/>
    </row>
    <row r="36" spans="2:39" ht="15" customHeight="1" x14ac:dyDescent="0.2">
      <c r="B36" s="312"/>
      <c r="C36" s="313"/>
      <c r="D36" s="328"/>
      <c r="E36" s="2059"/>
      <c r="F36" s="2060"/>
      <c r="G36" s="2060"/>
      <c r="H36" s="2060"/>
      <c r="I36" s="2061"/>
      <c r="J36" s="2086"/>
      <c r="K36" s="2087"/>
      <c r="L36" s="2051"/>
      <c r="M36" s="2046"/>
      <c r="N36" s="2051"/>
      <c r="O36" s="2059"/>
      <c r="P36" s="2060"/>
      <c r="Q36" s="2060"/>
      <c r="R36" s="2060"/>
      <c r="S36" s="2061"/>
      <c r="V36" s="2081"/>
      <c r="W36" s="2083"/>
      <c r="X36" s="2091"/>
      <c r="Y36" s="2091"/>
      <c r="Z36" s="333"/>
      <c r="AA36" s="2070" t="s">
        <v>466</v>
      </c>
      <c r="AB36" s="2070"/>
      <c r="AC36" s="2070"/>
      <c r="AD36" s="2070"/>
      <c r="AE36" s="230">
        <v>100</v>
      </c>
      <c r="AF36" s="336" t="s">
        <v>467</v>
      </c>
      <c r="AG36" s="231"/>
      <c r="AH36" s="2065"/>
      <c r="AI36" s="2065"/>
      <c r="AJ36" s="334" t="s">
        <v>468</v>
      </c>
      <c r="AK36" s="228"/>
      <c r="AL36" s="228"/>
      <c r="AM36" s="229"/>
    </row>
    <row r="37" spans="2:39" ht="15" customHeight="1" x14ac:dyDescent="0.2">
      <c r="B37" s="312"/>
      <c r="C37" s="313"/>
      <c r="D37" s="328"/>
      <c r="E37" s="2059"/>
      <c r="F37" s="2060"/>
      <c r="G37" s="2060"/>
      <c r="H37" s="2060"/>
      <c r="I37" s="2061"/>
      <c r="J37" s="2086"/>
      <c r="K37" s="2087"/>
      <c r="L37" s="2051"/>
      <c r="M37" s="2046"/>
      <c r="N37" s="2051"/>
      <c r="O37" s="2059"/>
      <c r="P37" s="2060"/>
      <c r="Q37" s="2060"/>
      <c r="R37" s="2060"/>
      <c r="S37" s="2061"/>
      <c r="V37" s="2081"/>
      <c r="W37" s="2083"/>
      <c r="X37" s="2091"/>
      <c r="Y37" s="2091"/>
      <c r="Z37" s="2066" t="s">
        <v>359</v>
      </c>
      <c r="AA37" s="2067"/>
      <c r="AB37" s="2067"/>
      <c r="AC37" s="2067"/>
      <c r="AD37" s="2067"/>
      <c r="AE37" s="2068"/>
      <c r="AF37" s="2072"/>
      <c r="AG37" s="2073"/>
      <c r="AH37" s="2073"/>
      <c r="AI37" s="2073"/>
      <c r="AJ37" s="2074"/>
      <c r="AK37" s="228"/>
      <c r="AL37" s="228"/>
      <c r="AM37" s="229"/>
    </row>
    <row r="38" spans="2:39" ht="15" customHeight="1" x14ac:dyDescent="0.2">
      <c r="B38" s="310"/>
      <c r="C38" s="305"/>
      <c r="D38" s="311"/>
      <c r="E38" s="2062"/>
      <c r="F38" s="2063"/>
      <c r="G38" s="2063"/>
      <c r="H38" s="2063"/>
      <c r="I38" s="2064"/>
      <c r="J38" s="2088"/>
      <c r="K38" s="2089"/>
      <c r="L38" s="2052"/>
      <c r="M38" s="2048"/>
      <c r="N38" s="2052"/>
      <c r="O38" s="2062"/>
      <c r="P38" s="2063"/>
      <c r="Q38" s="2063"/>
      <c r="R38" s="2063"/>
      <c r="S38" s="2064"/>
      <c r="V38" s="2081"/>
      <c r="W38" s="2083"/>
      <c r="X38" s="2091"/>
      <c r="Y38" s="2091"/>
      <c r="Z38" s="2069"/>
      <c r="AA38" s="2070"/>
      <c r="AB38" s="2070"/>
      <c r="AC38" s="2070"/>
      <c r="AD38" s="2070"/>
      <c r="AE38" s="2071"/>
      <c r="AF38" s="2075"/>
      <c r="AG38" s="2076"/>
      <c r="AH38" s="2076"/>
      <c r="AI38" s="2076"/>
      <c r="AJ38" s="2077"/>
      <c r="AK38" s="228"/>
      <c r="AL38" s="228"/>
      <c r="AM38" s="229"/>
    </row>
    <row r="39" spans="2:39" ht="15" customHeight="1" x14ac:dyDescent="0.2">
      <c r="B39" s="300" t="s">
        <v>312</v>
      </c>
      <c r="C39" s="301"/>
      <c r="D39" s="309"/>
      <c r="E39" s="2035" t="s">
        <v>469</v>
      </c>
      <c r="F39" s="2036"/>
      <c r="G39" s="2036"/>
      <c r="H39" s="2036"/>
      <c r="I39" s="2037"/>
      <c r="J39" s="2044"/>
      <c r="K39" s="2045"/>
      <c r="L39" s="2050" t="s">
        <v>343</v>
      </c>
      <c r="M39" s="2044"/>
      <c r="N39" s="2053" t="s">
        <v>80</v>
      </c>
      <c r="O39" s="2056"/>
      <c r="P39" s="2057"/>
      <c r="Q39" s="2057"/>
      <c r="R39" s="2057"/>
      <c r="S39" s="2058"/>
      <c r="V39" s="2031" t="s">
        <v>360</v>
      </c>
      <c r="W39" s="2032"/>
      <c r="X39" s="2021"/>
      <c r="Y39" s="2022"/>
      <c r="Z39" s="2021"/>
      <c r="AA39" s="2022"/>
      <c r="AB39" s="2021"/>
      <c r="AC39" s="2022"/>
      <c r="AD39" s="2021"/>
      <c r="AE39" s="2022"/>
      <c r="AF39" s="2021"/>
      <c r="AG39" s="2022"/>
      <c r="AH39" s="2021"/>
      <c r="AI39" s="2029"/>
      <c r="AJ39" s="2022"/>
      <c r="AK39" s="228"/>
      <c r="AL39" s="228"/>
      <c r="AM39" s="229"/>
    </row>
    <row r="40" spans="2:39" ht="15" customHeight="1" x14ac:dyDescent="0.2">
      <c r="B40" s="312"/>
      <c r="C40" s="313"/>
      <c r="D40" s="328"/>
      <c r="E40" s="2038"/>
      <c r="F40" s="2039"/>
      <c r="G40" s="2039"/>
      <c r="H40" s="2039"/>
      <c r="I40" s="2040"/>
      <c r="J40" s="2046"/>
      <c r="K40" s="2047"/>
      <c r="L40" s="2051"/>
      <c r="M40" s="2046"/>
      <c r="N40" s="2054"/>
      <c r="O40" s="2059"/>
      <c r="P40" s="2060"/>
      <c r="Q40" s="2060"/>
      <c r="R40" s="2060"/>
      <c r="S40" s="2061"/>
      <c r="V40" s="2033"/>
      <c r="W40" s="2034"/>
      <c r="X40" s="2023"/>
      <c r="Y40" s="2024"/>
      <c r="Z40" s="2023"/>
      <c r="AA40" s="2024"/>
      <c r="AB40" s="2023"/>
      <c r="AC40" s="2024"/>
      <c r="AD40" s="2023"/>
      <c r="AE40" s="2024"/>
      <c r="AF40" s="2023"/>
      <c r="AG40" s="2024"/>
      <c r="AH40" s="2023"/>
      <c r="AI40" s="2030"/>
      <c r="AJ40" s="2024"/>
      <c r="AK40" s="228"/>
      <c r="AL40" s="228"/>
      <c r="AM40" s="229"/>
    </row>
    <row r="41" spans="2:39" ht="15" customHeight="1" x14ac:dyDescent="0.2">
      <c r="B41" s="312"/>
      <c r="C41" s="313"/>
      <c r="D41" s="328"/>
      <c r="E41" s="2038"/>
      <c r="F41" s="2039"/>
      <c r="G41" s="2039"/>
      <c r="H41" s="2039"/>
      <c r="I41" s="2040"/>
      <c r="J41" s="2046"/>
      <c r="K41" s="2047"/>
      <c r="L41" s="2051"/>
      <c r="M41" s="2046"/>
      <c r="N41" s="2054"/>
      <c r="O41" s="2059"/>
      <c r="P41" s="2060"/>
      <c r="Q41" s="2060"/>
      <c r="R41" s="2060"/>
      <c r="S41" s="2061"/>
      <c r="V41" s="2031" t="s">
        <v>361</v>
      </c>
      <c r="W41" s="2032"/>
      <c r="X41" s="2021"/>
      <c r="Y41" s="2022"/>
      <c r="Z41" s="2021"/>
      <c r="AA41" s="2022"/>
      <c r="AB41" s="2021"/>
      <c r="AC41" s="2022"/>
      <c r="AD41" s="2021"/>
      <c r="AE41" s="2022"/>
      <c r="AF41" s="2021"/>
      <c r="AG41" s="2022"/>
      <c r="AH41" s="2021"/>
      <c r="AI41" s="2029"/>
      <c r="AJ41" s="2022"/>
      <c r="AK41" s="228"/>
      <c r="AL41" s="228"/>
      <c r="AM41" s="229"/>
    </row>
    <row r="42" spans="2:39" ht="15" customHeight="1" x14ac:dyDescent="0.2">
      <c r="B42" s="310"/>
      <c r="C42" s="305"/>
      <c r="D42" s="311"/>
      <c r="E42" s="2041"/>
      <c r="F42" s="2042"/>
      <c r="G42" s="2042"/>
      <c r="H42" s="2042"/>
      <c r="I42" s="2043"/>
      <c r="J42" s="2046"/>
      <c r="K42" s="2047"/>
      <c r="L42" s="2051"/>
      <c r="M42" s="2048"/>
      <c r="N42" s="2055"/>
      <c r="O42" s="2062"/>
      <c r="P42" s="2063"/>
      <c r="Q42" s="2063"/>
      <c r="R42" s="2063"/>
      <c r="S42" s="2064"/>
      <c r="V42" s="2033"/>
      <c r="W42" s="2034"/>
      <c r="X42" s="2023"/>
      <c r="Y42" s="2024"/>
      <c r="Z42" s="2023"/>
      <c r="AA42" s="2024"/>
      <c r="AB42" s="2023"/>
      <c r="AC42" s="2024"/>
      <c r="AD42" s="2023"/>
      <c r="AE42" s="2024"/>
      <c r="AF42" s="2023"/>
      <c r="AG42" s="2024"/>
      <c r="AH42" s="2023"/>
      <c r="AI42" s="2030"/>
      <c r="AJ42" s="2024"/>
      <c r="AK42" s="228"/>
      <c r="AL42" s="228"/>
      <c r="AM42" s="229"/>
    </row>
    <row r="43" spans="2:39" ht="15" customHeight="1" x14ac:dyDescent="0.2">
      <c r="B43" s="300" t="s">
        <v>362</v>
      </c>
      <c r="C43" s="301"/>
      <c r="D43" s="309"/>
      <c r="E43" s="2035" t="s">
        <v>470</v>
      </c>
      <c r="F43" s="2036"/>
      <c r="G43" s="2036"/>
      <c r="H43" s="2036"/>
      <c r="I43" s="2037"/>
      <c r="J43" s="2044"/>
      <c r="K43" s="2045"/>
      <c r="L43" s="2050" t="s">
        <v>80</v>
      </c>
      <c r="M43" s="2044"/>
      <c r="N43" s="2053" t="s">
        <v>80</v>
      </c>
      <c r="O43" s="2056"/>
      <c r="P43" s="2057"/>
      <c r="Q43" s="2057"/>
      <c r="R43" s="2057"/>
      <c r="S43" s="2058"/>
      <c r="V43" s="2025" t="s">
        <v>363</v>
      </c>
      <c r="W43" s="2026"/>
      <c r="X43" s="2021"/>
      <c r="Y43" s="2022"/>
      <c r="Z43" s="2021"/>
      <c r="AA43" s="2022"/>
      <c r="AB43" s="2021"/>
      <c r="AC43" s="2022"/>
      <c r="AD43" s="2021"/>
      <c r="AE43" s="2022"/>
      <c r="AF43" s="2021"/>
      <c r="AG43" s="2022"/>
      <c r="AH43" s="2021"/>
      <c r="AI43" s="2029"/>
      <c r="AJ43" s="2022"/>
      <c r="AK43" s="228"/>
      <c r="AL43" s="228"/>
      <c r="AM43" s="229"/>
    </row>
    <row r="44" spans="2:39" ht="15" customHeight="1" x14ac:dyDescent="0.2">
      <c r="B44" s="312"/>
      <c r="C44" s="313"/>
      <c r="D44" s="328"/>
      <c r="E44" s="2038"/>
      <c r="F44" s="2039"/>
      <c r="G44" s="2039"/>
      <c r="H44" s="2039"/>
      <c r="I44" s="2040"/>
      <c r="J44" s="2046"/>
      <c r="K44" s="2047"/>
      <c r="L44" s="2051"/>
      <c r="M44" s="2046"/>
      <c r="N44" s="2054"/>
      <c r="O44" s="2059"/>
      <c r="P44" s="2060"/>
      <c r="Q44" s="2060"/>
      <c r="R44" s="2060"/>
      <c r="S44" s="2061"/>
      <c r="V44" s="2027"/>
      <c r="W44" s="2027"/>
      <c r="X44" s="2023"/>
      <c r="Y44" s="2024"/>
      <c r="Z44" s="2023"/>
      <c r="AA44" s="2024"/>
      <c r="AB44" s="2023"/>
      <c r="AC44" s="2024"/>
      <c r="AD44" s="2023"/>
      <c r="AE44" s="2024"/>
      <c r="AF44" s="2023"/>
      <c r="AG44" s="2024"/>
      <c r="AH44" s="2023"/>
      <c r="AI44" s="2030"/>
      <c r="AJ44" s="2024"/>
      <c r="AK44" s="228"/>
      <c r="AL44" s="228"/>
      <c r="AM44" s="229"/>
    </row>
    <row r="45" spans="2:39" ht="15" customHeight="1" x14ac:dyDescent="0.2">
      <c r="B45" s="312"/>
      <c r="C45" s="313"/>
      <c r="D45" s="328"/>
      <c r="E45" s="2038"/>
      <c r="F45" s="2039"/>
      <c r="G45" s="2039"/>
      <c r="H45" s="2039"/>
      <c r="I45" s="2040"/>
      <c r="J45" s="2046"/>
      <c r="K45" s="2047"/>
      <c r="L45" s="2051"/>
      <c r="M45" s="2046"/>
      <c r="N45" s="2054"/>
      <c r="O45" s="2059"/>
      <c r="P45" s="2060"/>
      <c r="Q45" s="2060"/>
      <c r="R45" s="2060"/>
      <c r="S45" s="2061"/>
      <c r="V45" s="340"/>
      <c r="W45" s="340"/>
      <c r="X45" s="340"/>
      <c r="Y45" s="232"/>
      <c r="Z45" s="232"/>
      <c r="AA45" s="232"/>
      <c r="AB45" s="232"/>
      <c r="AC45" s="232"/>
      <c r="AD45" s="233"/>
      <c r="AE45" s="233"/>
      <c r="AF45" s="340"/>
      <c r="AG45" s="233"/>
      <c r="AH45" s="340"/>
      <c r="AI45" s="228"/>
      <c r="AJ45" s="228"/>
      <c r="AK45" s="228"/>
      <c r="AL45" s="228"/>
      <c r="AM45" s="229"/>
    </row>
    <row r="46" spans="2:39" ht="15" customHeight="1" x14ac:dyDescent="0.2">
      <c r="B46" s="310"/>
      <c r="C46" s="305"/>
      <c r="D46" s="311"/>
      <c r="E46" s="2041"/>
      <c r="F46" s="2042"/>
      <c r="G46" s="2042"/>
      <c r="H46" s="2042"/>
      <c r="I46" s="2043"/>
      <c r="J46" s="2048"/>
      <c r="K46" s="2049"/>
      <c r="L46" s="2052"/>
      <c r="M46" s="2048"/>
      <c r="N46" s="2055"/>
      <c r="O46" s="2062"/>
      <c r="P46" s="2063"/>
      <c r="Q46" s="2063"/>
      <c r="R46" s="2063"/>
      <c r="S46" s="2064"/>
      <c r="V46" s="340" t="s">
        <v>471</v>
      </c>
      <c r="W46" s="340"/>
      <c r="X46" s="340"/>
      <c r="Y46" s="234"/>
      <c r="Z46" s="234"/>
      <c r="AA46" s="234"/>
      <c r="AB46" s="234"/>
      <c r="AC46" s="234"/>
      <c r="AD46" s="233"/>
      <c r="AE46" s="233"/>
      <c r="AF46" s="340"/>
      <c r="AG46" s="233"/>
      <c r="AH46" s="340"/>
      <c r="AI46" s="340"/>
      <c r="AJ46" s="340"/>
      <c r="AK46" s="340"/>
      <c r="AL46" s="340"/>
      <c r="AM46" s="229"/>
    </row>
    <row r="47" spans="2:39" ht="15" customHeight="1" x14ac:dyDescent="0.2">
      <c r="B47" s="313"/>
      <c r="C47" s="313"/>
      <c r="D47" s="90"/>
      <c r="E47" s="329"/>
      <c r="F47" s="321"/>
      <c r="G47" s="321"/>
      <c r="H47" s="321"/>
      <c r="I47" s="323"/>
      <c r="J47" s="345"/>
      <c r="K47" s="345"/>
      <c r="L47" s="313"/>
      <c r="M47" s="313"/>
      <c r="N47" s="313"/>
      <c r="O47" s="321"/>
      <c r="P47" s="321"/>
      <c r="Q47" s="321"/>
      <c r="R47" s="321"/>
      <c r="S47" s="321"/>
      <c r="V47" s="340"/>
      <c r="W47" s="340"/>
      <c r="X47" s="235"/>
      <c r="Y47" s="234"/>
      <c r="Z47" s="340"/>
      <c r="AA47" s="340"/>
      <c r="AB47" s="340"/>
      <c r="AC47" s="330"/>
      <c r="AD47" s="340"/>
      <c r="AE47" s="340"/>
      <c r="AF47" s="340"/>
      <c r="AG47" s="340"/>
      <c r="AH47" s="340"/>
      <c r="AI47" s="340"/>
      <c r="AJ47" s="340"/>
      <c r="AK47" s="340"/>
      <c r="AL47" s="340"/>
      <c r="AM47" s="229"/>
    </row>
    <row r="48" spans="2:39" ht="15" customHeight="1" x14ac:dyDescent="0.2">
      <c r="B48" s="313"/>
      <c r="C48" s="313"/>
      <c r="D48" s="90"/>
      <c r="E48" s="339"/>
      <c r="F48" s="339"/>
      <c r="G48" s="339"/>
      <c r="H48" s="339"/>
      <c r="I48" s="339"/>
      <c r="J48" s="345"/>
      <c r="K48" s="345"/>
      <c r="L48" s="313"/>
      <c r="M48" s="313"/>
      <c r="N48" s="313"/>
      <c r="O48" s="321"/>
      <c r="P48" s="321"/>
      <c r="Q48" s="321"/>
      <c r="R48" s="321"/>
      <c r="S48" s="321"/>
      <c r="V48" s="2019" t="s">
        <v>472</v>
      </c>
      <c r="W48" s="2019"/>
      <c r="X48" s="2019"/>
      <c r="Y48" s="2019"/>
      <c r="Z48" s="2019"/>
      <c r="AA48" s="2020" t="s">
        <v>473</v>
      </c>
      <c r="AB48" s="2020"/>
      <c r="AC48" s="234" t="s">
        <v>474</v>
      </c>
      <c r="AD48" s="2020" t="s">
        <v>475</v>
      </c>
      <c r="AE48" s="2020"/>
      <c r="AF48" s="340" t="s">
        <v>476</v>
      </c>
      <c r="AG48" s="340"/>
      <c r="AH48" s="340"/>
      <c r="AI48" s="340"/>
      <c r="AJ48" s="340"/>
      <c r="AK48" s="340"/>
      <c r="AL48" s="340"/>
      <c r="AM48" s="229"/>
    </row>
    <row r="49" spans="2:39" ht="15" customHeight="1" x14ac:dyDescent="0.2">
      <c r="B49" s="313"/>
      <c r="C49" s="313"/>
      <c r="D49" s="90"/>
      <c r="E49" s="339"/>
      <c r="F49" s="339"/>
      <c r="G49" s="339"/>
      <c r="H49" s="339"/>
      <c r="I49" s="339"/>
      <c r="J49" s="345"/>
      <c r="K49" s="345"/>
      <c r="L49" s="313"/>
      <c r="M49" s="313"/>
      <c r="N49" s="313"/>
      <c r="O49" s="321"/>
      <c r="P49" s="321"/>
      <c r="Q49" s="321"/>
      <c r="R49" s="321"/>
      <c r="S49" s="321"/>
      <c r="V49" s="340"/>
      <c r="W49" s="340"/>
      <c r="X49" s="340"/>
      <c r="Y49" s="340"/>
      <c r="Z49" s="340"/>
      <c r="AA49" s="330"/>
      <c r="AB49" s="330"/>
      <c r="AC49" s="234"/>
      <c r="AD49" s="330"/>
      <c r="AE49" s="330"/>
      <c r="AF49" s="340"/>
      <c r="AG49" s="340"/>
      <c r="AH49" s="340"/>
      <c r="AI49" s="340"/>
      <c r="AJ49" s="340"/>
      <c r="AK49" s="340"/>
      <c r="AL49" s="340"/>
      <c r="AM49" s="229"/>
    </row>
    <row r="50" spans="2:39" ht="15" customHeight="1" x14ac:dyDescent="0.2">
      <c r="B50" s="313"/>
      <c r="C50" s="313"/>
      <c r="D50" s="90"/>
      <c r="E50" s="339"/>
      <c r="F50" s="339"/>
      <c r="G50" s="339"/>
      <c r="H50" s="339"/>
      <c r="I50" s="339"/>
      <c r="J50" s="345"/>
      <c r="K50" s="345"/>
      <c r="L50" s="313"/>
      <c r="M50" s="313"/>
      <c r="N50" s="313"/>
      <c r="O50" s="321"/>
      <c r="P50" s="321"/>
      <c r="Q50" s="321"/>
      <c r="R50" s="321"/>
      <c r="S50" s="321"/>
      <c r="V50" s="2019" t="s">
        <v>477</v>
      </c>
      <c r="W50" s="2019"/>
      <c r="X50" s="2019"/>
      <c r="Y50" s="2019"/>
      <c r="Z50" s="2019"/>
      <c r="AA50" s="2020" t="s">
        <v>478</v>
      </c>
      <c r="AB50" s="2020"/>
      <c r="AC50" s="340" t="s">
        <v>479</v>
      </c>
      <c r="AD50" s="2028" t="s">
        <v>478</v>
      </c>
      <c r="AE50" s="2028"/>
      <c r="AF50" s="340" t="s">
        <v>480</v>
      </c>
      <c r="AG50" s="233"/>
      <c r="AH50" s="340"/>
      <c r="AI50" s="340"/>
      <c r="AJ50" s="340"/>
      <c r="AK50" s="340"/>
      <c r="AL50" s="340"/>
      <c r="AM50" s="229"/>
    </row>
    <row r="51" spans="2:39" ht="15" customHeight="1" x14ac:dyDescent="0.2">
      <c r="B51" s="313"/>
      <c r="C51" s="313"/>
      <c r="D51" s="90"/>
      <c r="E51" s="339"/>
      <c r="F51" s="339"/>
      <c r="G51" s="339"/>
      <c r="H51" s="339"/>
      <c r="I51" s="339"/>
      <c r="J51" s="345"/>
      <c r="K51" s="345"/>
      <c r="L51" s="313"/>
      <c r="M51" s="313"/>
      <c r="N51" s="313"/>
      <c r="O51" s="220"/>
      <c r="P51" s="321"/>
      <c r="Q51" s="220"/>
      <c r="R51" s="220"/>
      <c r="S51" s="346"/>
      <c r="AI51" s="340"/>
      <c r="AJ51" s="340"/>
      <c r="AK51" s="235"/>
      <c r="AL51" s="340"/>
      <c r="AM51" s="229"/>
    </row>
    <row r="52" spans="2:39" ht="15" customHeight="1" x14ac:dyDescent="0.2">
      <c r="B52" s="313"/>
      <c r="C52" s="313"/>
      <c r="D52" s="90"/>
      <c r="E52" s="339"/>
      <c r="F52" s="339"/>
      <c r="G52" s="339"/>
      <c r="H52" s="339"/>
      <c r="I52" s="339"/>
      <c r="J52" s="345"/>
      <c r="K52" s="345"/>
      <c r="L52" s="313"/>
      <c r="M52" s="313"/>
      <c r="N52" s="313"/>
      <c r="O52" s="321"/>
      <c r="P52" s="321"/>
      <c r="Q52" s="236"/>
      <c r="R52" s="347"/>
      <c r="S52" s="321"/>
      <c r="V52" s="2019" t="s">
        <v>481</v>
      </c>
      <c r="W52" s="2019"/>
      <c r="X52" s="2019"/>
      <c r="Y52" s="2019"/>
      <c r="Z52" s="2019"/>
      <c r="AA52" s="2019"/>
      <c r="AB52" s="2019"/>
      <c r="AC52" s="2020" t="s">
        <v>478</v>
      </c>
      <c r="AD52" s="2020"/>
      <c r="AE52" s="340" t="s">
        <v>479</v>
      </c>
      <c r="AF52" s="2028" t="s">
        <v>478</v>
      </c>
      <c r="AG52" s="2028"/>
      <c r="AH52" s="340" t="s">
        <v>480</v>
      </c>
      <c r="AI52" s="340"/>
      <c r="AJ52" s="340"/>
      <c r="AK52" s="340"/>
      <c r="AL52" s="330"/>
      <c r="AM52" s="229"/>
    </row>
    <row r="53" spans="2:39" ht="15" customHeight="1" x14ac:dyDescent="0.2">
      <c r="B53" s="313"/>
      <c r="C53" s="313"/>
      <c r="D53" s="90"/>
      <c r="E53" s="339"/>
      <c r="F53" s="339"/>
      <c r="G53" s="339"/>
      <c r="H53" s="339"/>
      <c r="I53" s="339"/>
      <c r="J53" s="345"/>
      <c r="K53" s="345"/>
      <c r="L53" s="313"/>
      <c r="M53" s="313"/>
      <c r="N53" s="313"/>
      <c r="O53" s="321"/>
      <c r="P53" s="321"/>
      <c r="Q53" s="321"/>
      <c r="R53" s="220"/>
      <c r="S53" s="321"/>
      <c r="W53" s="340"/>
      <c r="X53" s="340"/>
      <c r="Y53" s="235"/>
      <c r="Z53" s="330"/>
      <c r="AA53" s="340"/>
      <c r="AB53" s="340"/>
      <c r="AC53" s="237"/>
      <c r="AD53" s="233"/>
      <c r="AE53" s="233"/>
      <c r="AF53" s="340"/>
      <c r="AG53" s="233"/>
      <c r="AH53" s="340"/>
      <c r="AI53" s="235"/>
      <c r="AJ53" s="235"/>
      <c r="AK53" s="235"/>
      <c r="AL53" s="340"/>
      <c r="AM53" s="229"/>
    </row>
    <row r="54" spans="2:39" ht="15" customHeight="1" x14ac:dyDescent="0.2">
      <c r="B54" s="313"/>
      <c r="C54" s="313"/>
      <c r="D54" s="90"/>
      <c r="E54" s="339"/>
      <c r="F54" s="339"/>
      <c r="G54" s="339"/>
      <c r="H54" s="339"/>
      <c r="I54" s="339"/>
      <c r="J54" s="345"/>
      <c r="K54" s="345"/>
      <c r="L54" s="313"/>
      <c r="M54" s="313"/>
      <c r="N54" s="313"/>
      <c r="O54" s="341"/>
      <c r="P54" s="341"/>
      <c r="Q54" s="341"/>
      <c r="R54" s="347"/>
      <c r="S54" s="321"/>
      <c r="V54" s="340" t="s">
        <v>482</v>
      </c>
      <c r="W54" s="340"/>
      <c r="X54" s="340"/>
      <c r="Y54" s="340"/>
      <c r="Z54" s="340"/>
      <c r="AA54" s="340"/>
      <c r="AB54" s="340"/>
      <c r="AC54" s="2020" t="s">
        <v>478</v>
      </c>
      <c r="AD54" s="2020"/>
      <c r="AE54" s="340" t="s">
        <v>479</v>
      </c>
      <c r="AF54" s="2028" t="s">
        <v>478</v>
      </c>
      <c r="AG54" s="2028"/>
      <c r="AH54" s="340" t="s">
        <v>480</v>
      </c>
      <c r="AI54" s="238"/>
      <c r="AJ54" s="238"/>
      <c r="AK54" s="238"/>
      <c r="AL54" s="238"/>
      <c r="AM54" s="207"/>
    </row>
    <row r="55" spans="2:39" ht="15" customHeight="1" x14ac:dyDescent="0.2">
      <c r="B55" s="313"/>
      <c r="C55" s="313"/>
      <c r="D55" s="313"/>
      <c r="E55" s="339"/>
      <c r="F55" s="339"/>
      <c r="G55" s="339"/>
      <c r="H55" s="339"/>
      <c r="I55" s="339"/>
      <c r="J55" s="345"/>
      <c r="K55" s="345"/>
      <c r="L55" s="313"/>
      <c r="M55" s="313"/>
      <c r="N55" s="313"/>
      <c r="O55" s="313"/>
      <c r="P55" s="313"/>
      <c r="Q55" s="313"/>
      <c r="R55" s="313"/>
      <c r="S55" s="321"/>
      <c r="V55" s="209"/>
      <c r="W55" s="209"/>
      <c r="X55" s="209"/>
      <c r="Y55" s="239"/>
      <c r="Z55" s="205"/>
      <c r="AA55" s="209"/>
      <c r="AB55" s="209"/>
      <c r="AC55" s="209"/>
      <c r="AD55" s="208"/>
      <c r="AE55" s="208"/>
      <c r="AF55" s="209"/>
      <c r="AG55" s="208"/>
      <c r="AH55" s="209"/>
    </row>
    <row r="56" spans="2:39" ht="15" customHeight="1" x14ac:dyDescent="0.2">
      <c r="B56" s="313"/>
      <c r="C56" s="313"/>
      <c r="D56" s="90"/>
      <c r="E56" s="348"/>
      <c r="F56" s="348"/>
      <c r="G56" s="348"/>
      <c r="H56" s="348"/>
      <c r="I56" s="348"/>
      <c r="J56" s="349"/>
      <c r="K56" s="349"/>
      <c r="L56" s="313"/>
      <c r="M56" s="349"/>
      <c r="N56" s="313"/>
      <c r="O56" s="342"/>
      <c r="P56" s="342"/>
      <c r="Q56" s="342"/>
      <c r="R56" s="342"/>
      <c r="S56" s="342"/>
    </row>
    <row r="57" spans="2:39" ht="15" customHeight="1" x14ac:dyDescent="0.2">
      <c r="B57" s="313"/>
      <c r="C57" s="313"/>
      <c r="D57" s="313"/>
      <c r="E57" s="343"/>
      <c r="F57" s="343"/>
      <c r="G57" s="343"/>
      <c r="H57" s="343"/>
      <c r="I57" s="343"/>
      <c r="J57" s="327"/>
      <c r="K57" s="327"/>
      <c r="L57" s="313"/>
      <c r="M57" s="349"/>
      <c r="N57" s="313"/>
      <c r="O57" s="342"/>
      <c r="P57" s="342"/>
      <c r="Q57" s="342"/>
      <c r="R57" s="342"/>
      <c r="S57" s="342"/>
    </row>
    <row r="58" spans="2:39" ht="15" customHeight="1" x14ac:dyDescent="0.2">
      <c r="B58" s="313"/>
      <c r="C58" s="313"/>
      <c r="D58" s="313"/>
      <c r="E58" s="343"/>
      <c r="F58" s="343"/>
      <c r="G58" s="343"/>
      <c r="H58" s="343"/>
      <c r="I58" s="343"/>
      <c r="J58" s="349"/>
      <c r="K58" s="349"/>
      <c r="L58" s="313"/>
      <c r="M58" s="349"/>
      <c r="N58" s="313"/>
      <c r="O58" s="342"/>
      <c r="P58" s="342"/>
      <c r="Q58" s="342"/>
      <c r="R58" s="342"/>
      <c r="S58" s="342"/>
    </row>
    <row r="59" spans="2:39" ht="15" customHeight="1" x14ac:dyDescent="0.2">
      <c r="B59" s="313"/>
      <c r="C59" s="313"/>
      <c r="D59" s="313"/>
      <c r="E59" s="90"/>
      <c r="F59" s="323"/>
      <c r="G59" s="313"/>
      <c r="H59" s="313"/>
      <c r="I59" s="345"/>
      <c r="J59" s="349"/>
      <c r="K59" s="349"/>
      <c r="L59" s="313"/>
      <c r="M59" s="349"/>
      <c r="N59" s="313"/>
      <c r="O59" s="342"/>
      <c r="P59" s="342"/>
      <c r="Q59" s="342"/>
      <c r="R59" s="342"/>
      <c r="S59" s="342"/>
    </row>
    <row r="60" spans="2:39" ht="15" customHeight="1" x14ac:dyDescent="0.2">
      <c r="B60" s="313"/>
      <c r="C60" s="313"/>
      <c r="D60" s="313"/>
      <c r="E60" s="90"/>
      <c r="F60" s="323"/>
      <c r="G60" s="313"/>
      <c r="H60" s="313"/>
      <c r="I60" s="313"/>
      <c r="J60" s="349"/>
      <c r="K60" s="349"/>
      <c r="L60" s="313"/>
      <c r="M60" s="349"/>
      <c r="N60" s="313"/>
      <c r="O60" s="342"/>
      <c r="P60" s="342"/>
      <c r="Q60" s="342"/>
      <c r="R60" s="342"/>
      <c r="S60" s="342"/>
    </row>
    <row r="61" spans="2:39" x14ac:dyDescent="0.2">
      <c r="B61" s="97"/>
    </row>
  </sheetData>
  <mergeCells count="131">
    <mergeCell ref="B2:S2"/>
    <mergeCell ref="V2:AM2"/>
    <mergeCell ref="B4:C5"/>
    <mergeCell ref="V4:W5"/>
    <mergeCell ref="D4:O5"/>
    <mergeCell ref="P4:Q5"/>
    <mergeCell ref="R4:S5"/>
    <mergeCell ref="X4:AI5"/>
    <mergeCell ref="AJ4:AK5"/>
    <mergeCell ref="AL4:AM5"/>
    <mergeCell ref="B9:S10"/>
    <mergeCell ref="G7:H7"/>
    <mergeCell ref="AI8:AJ8"/>
    <mergeCell ref="B11:E11"/>
    <mergeCell ref="V11:Y11"/>
    <mergeCell ref="B13:D14"/>
    <mergeCell ref="E13:I14"/>
    <mergeCell ref="J13:L14"/>
    <mergeCell ref="M13:N13"/>
    <mergeCell ref="AE8:AF8"/>
    <mergeCell ref="B7:C7"/>
    <mergeCell ref="V7:W7"/>
    <mergeCell ref="O13:S14"/>
    <mergeCell ref="V8:W8"/>
    <mergeCell ref="O15:S17"/>
    <mergeCell ref="AG8:AH8"/>
    <mergeCell ref="E23:I23"/>
    <mergeCell ref="W21:AM25"/>
    <mergeCell ref="M14:N14"/>
    <mergeCell ref="B8:C8"/>
    <mergeCell ref="K8:L8"/>
    <mergeCell ref="M8:N8"/>
    <mergeCell ref="O8:P8"/>
    <mergeCell ref="M25:M27"/>
    <mergeCell ref="N25:N27"/>
    <mergeCell ref="O25:S27"/>
    <mergeCell ref="E25:I26"/>
    <mergeCell ref="J25:K27"/>
    <mergeCell ref="L25:L27"/>
    <mergeCell ref="G24:H24"/>
    <mergeCell ref="E15:I16"/>
    <mergeCell ref="J15:K17"/>
    <mergeCell ref="L15:L17"/>
    <mergeCell ref="M15:M17"/>
    <mergeCell ref="N15:N17"/>
    <mergeCell ref="E18:I20"/>
    <mergeCell ref="J18:K18"/>
    <mergeCell ref="M18:M21"/>
    <mergeCell ref="N18:N21"/>
    <mergeCell ref="O18:S21"/>
    <mergeCell ref="J19:K19"/>
    <mergeCell ref="J20:K21"/>
    <mergeCell ref="L20:L21"/>
    <mergeCell ref="O31:S34"/>
    <mergeCell ref="V33:W34"/>
    <mergeCell ref="X33:Y34"/>
    <mergeCell ref="Z33:AA34"/>
    <mergeCell ref="E28:I30"/>
    <mergeCell ref="J28:K30"/>
    <mergeCell ref="L28:L30"/>
    <mergeCell ref="M28:M30"/>
    <mergeCell ref="N28:N30"/>
    <mergeCell ref="W26:AM28"/>
    <mergeCell ref="J22:K24"/>
    <mergeCell ref="L22:L24"/>
    <mergeCell ref="M22:M24"/>
    <mergeCell ref="N22:N24"/>
    <mergeCell ref="E35:I38"/>
    <mergeCell ref="J35:K38"/>
    <mergeCell ref="L35:L38"/>
    <mergeCell ref="M35:M38"/>
    <mergeCell ref="N35:N38"/>
    <mergeCell ref="O35:S38"/>
    <mergeCell ref="V35:W38"/>
    <mergeCell ref="X35:Y38"/>
    <mergeCell ref="AA36:AD36"/>
    <mergeCell ref="AH36:AI36"/>
    <mergeCell ref="Z37:AE38"/>
    <mergeCell ref="AF37:AJ38"/>
    <mergeCell ref="J31:K34"/>
    <mergeCell ref="L31:L34"/>
    <mergeCell ref="M31:M34"/>
    <mergeCell ref="N31:N34"/>
    <mergeCell ref="Z39:AA40"/>
    <mergeCell ref="AB39:AC40"/>
    <mergeCell ref="AD39:AE40"/>
    <mergeCell ref="AF39:AG40"/>
    <mergeCell ref="AH39:AJ40"/>
    <mergeCell ref="AB33:AC34"/>
    <mergeCell ref="AD33:AE34"/>
    <mergeCell ref="AF33:AG34"/>
    <mergeCell ref="AH33:AJ34"/>
    <mergeCell ref="E43:I46"/>
    <mergeCell ref="J43:K46"/>
    <mergeCell ref="L43:L46"/>
    <mergeCell ref="M43:M46"/>
    <mergeCell ref="N43:N46"/>
    <mergeCell ref="O43:S46"/>
    <mergeCell ref="AF41:AG42"/>
    <mergeCell ref="E39:I42"/>
    <mergeCell ref="J39:K42"/>
    <mergeCell ref="L39:L42"/>
    <mergeCell ref="M39:M42"/>
    <mergeCell ref="N39:N42"/>
    <mergeCell ref="O39:S42"/>
    <mergeCell ref="AB41:AC42"/>
    <mergeCell ref="AD41:AE42"/>
    <mergeCell ref="AH43:AJ44"/>
    <mergeCell ref="AH41:AJ42"/>
    <mergeCell ref="V39:W40"/>
    <mergeCell ref="X39:Y40"/>
    <mergeCell ref="V41:W42"/>
    <mergeCell ref="X41:Y42"/>
    <mergeCell ref="Z41:AA42"/>
    <mergeCell ref="X43:Y44"/>
    <mergeCell ref="Z43:AA44"/>
    <mergeCell ref="AB43:AC44"/>
    <mergeCell ref="AD43:AE44"/>
    <mergeCell ref="V52:AB52"/>
    <mergeCell ref="AC52:AD52"/>
    <mergeCell ref="AF43:AG44"/>
    <mergeCell ref="V43:W44"/>
    <mergeCell ref="AC54:AD54"/>
    <mergeCell ref="AF54:AG54"/>
    <mergeCell ref="V48:Z48"/>
    <mergeCell ref="AA48:AB48"/>
    <mergeCell ref="AD48:AE48"/>
    <mergeCell ref="V50:Z50"/>
    <mergeCell ref="AA50:AB50"/>
    <mergeCell ref="AD50:AE50"/>
    <mergeCell ref="AF52:AG52"/>
  </mergeCells>
  <phoneticPr fontId="3"/>
  <dataValidations count="2">
    <dataValidation type="list" allowBlank="1" showInputMessage="1" showErrorMessage="1" sqref="K8:L8 O8:P8" xr:uid="{00000000-0002-0000-1000-000000000000}">
      <formula1>$AP$2:$AP$9</formula1>
    </dataValidation>
    <dataValidation type="list" allowBlank="1" showInputMessage="1" showErrorMessage="1" sqref="L7 O7" xr:uid="{00000000-0002-0000-1000-000001000000}">
      <formula1>$V$7:$V$9</formula1>
    </dataValidation>
  </dataValidations>
  <printOptions horizontalCentered="1"/>
  <pageMargins left="0.39370078740157483" right="0.39370078740157483" top="0.19685039370078741" bottom="0.19685039370078741" header="0.31496062992125984" footer="0.31496062992125984"/>
  <pageSetup paperSize="9" scale="94" orientation="portrait" blackAndWhite="1" r:id="rId1"/>
  <colBreaks count="1" manualBreakCount="1">
    <brk id="20"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AO130"/>
  <sheetViews>
    <sheetView showGridLines="0" view="pageBreakPreview" zoomScaleNormal="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69" t="s">
        <v>68</v>
      </c>
      <c r="AA3" s="2170"/>
      <c r="AB3" s="2170"/>
      <c r="AC3" s="2170"/>
      <c r="AD3" s="2171"/>
      <c r="AE3" s="2265"/>
      <c r="AF3" s="2266"/>
      <c r="AG3" s="2266"/>
      <c r="AH3" s="2266"/>
      <c r="AI3" s="2266"/>
      <c r="AJ3" s="2266"/>
      <c r="AK3" s="2266"/>
      <c r="AL3" s="2267"/>
      <c r="AM3" s="20"/>
      <c r="AN3" s="1"/>
    </row>
    <row r="4" spans="2:40" s="2" customFormat="1" x14ac:dyDescent="0.2">
      <c r="AN4" s="21"/>
    </row>
    <row r="5" spans="2:40" s="2" customFormat="1" x14ac:dyDescent="0.2">
      <c r="B5" s="2268" t="s">
        <v>40</v>
      </c>
      <c r="C5" s="2268"/>
      <c r="D5" s="2268"/>
      <c r="E5" s="2268"/>
      <c r="F5" s="2268"/>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row>
    <row r="6" spans="2:40" s="2" customFormat="1" ht="13.5" customHeight="1" x14ac:dyDescent="0.2">
      <c r="AC6" s="1"/>
      <c r="AD6" s="45"/>
      <c r="AE6" s="45" t="s">
        <v>27</v>
      </c>
      <c r="AH6" s="2" t="s">
        <v>33</v>
      </c>
      <c r="AJ6" s="2" t="s">
        <v>29</v>
      </c>
      <c r="AL6" s="2" t="s">
        <v>28</v>
      </c>
    </row>
    <row r="7" spans="2:40" s="2" customFormat="1" x14ac:dyDescent="0.2">
      <c r="B7" s="2268" t="s">
        <v>69</v>
      </c>
      <c r="C7" s="2268"/>
      <c r="D7" s="2268"/>
      <c r="E7" s="2268"/>
      <c r="F7" s="2268"/>
      <c r="G7" s="2268"/>
      <c r="H7" s="2268"/>
      <c r="I7" s="2268"/>
      <c r="J7" s="2268"/>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2176" t="s">
        <v>70</v>
      </c>
      <c r="C11" s="2251" t="s">
        <v>6</v>
      </c>
      <c r="D11" s="2252"/>
      <c r="E11" s="2252"/>
      <c r="F11" s="2252"/>
      <c r="G11" s="2252"/>
      <c r="H11" s="2252"/>
      <c r="I11" s="2252"/>
      <c r="J11" s="2252"/>
      <c r="K11" s="2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77"/>
      <c r="C12" s="2254" t="s">
        <v>71</v>
      </c>
      <c r="D12" s="2255"/>
      <c r="E12" s="2255"/>
      <c r="F12" s="2255"/>
      <c r="G12" s="2255"/>
      <c r="H12" s="2255"/>
      <c r="I12" s="2255"/>
      <c r="J12" s="2255"/>
      <c r="K12" s="2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77"/>
      <c r="C13" s="2251" t="s">
        <v>7</v>
      </c>
      <c r="D13" s="2252"/>
      <c r="E13" s="2252"/>
      <c r="F13" s="2252"/>
      <c r="G13" s="2252"/>
      <c r="H13" s="2252"/>
      <c r="I13" s="2252"/>
      <c r="J13" s="2252"/>
      <c r="K13" s="2253"/>
      <c r="L13" s="2234" t="s">
        <v>72</v>
      </c>
      <c r="M13" s="2235"/>
      <c r="N13" s="2235"/>
      <c r="O13" s="2235"/>
      <c r="P13" s="2235"/>
      <c r="Q13" s="2235"/>
      <c r="R13" s="2235"/>
      <c r="S13" s="2235"/>
      <c r="T13" s="2235"/>
      <c r="U13" s="2235"/>
      <c r="V13" s="2235"/>
      <c r="W13" s="2235"/>
      <c r="X13" s="2235"/>
      <c r="Y13" s="2235"/>
      <c r="Z13" s="2235"/>
      <c r="AA13" s="2235"/>
      <c r="AB13" s="2235"/>
      <c r="AC13" s="2235"/>
      <c r="AD13" s="2235"/>
      <c r="AE13" s="2235"/>
      <c r="AF13" s="2235"/>
      <c r="AG13" s="2235"/>
      <c r="AH13" s="2235"/>
      <c r="AI13" s="2235"/>
      <c r="AJ13" s="2235"/>
      <c r="AK13" s="2235"/>
      <c r="AL13" s="2236"/>
    </row>
    <row r="14" spans="2:40" s="2" customFormat="1" x14ac:dyDescent="0.2">
      <c r="B14" s="2177"/>
      <c r="C14" s="2254"/>
      <c r="D14" s="2255"/>
      <c r="E14" s="2255"/>
      <c r="F14" s="2255"/>
      <c r="G14" s="2255"/>
      <c r="H14" s="2255"/>
      <c r="I14" s="2255"/>
      <c r="J14" s="2255"/>
      <c r="K14" s="2256"/>
      <c r="L14" s="2237" t="s">
        <v>73</v>
      </c>
      <c r="M14" s="2238"/>
      <c r="N14" s="2238"/>
      <c r="O14" s="2238"/>
      <c r="P14" s="2238"/>
      <c r="Q14" s="2238"/>
      <c r="R14" s="2238"/>
      <c r="S14" s="2238"/>
      <c r="T14" s="2238"/>
      <c r="U14" s="2238"/>
      <c r="V14" s="2238"/>
      <c r="W14" s="2238"/>
      <c r="X14" s="2238"/>
      <c r="Y14" s="2238"/>
      <c r="Z14" s="2238"/>
      <c r="AA14" s="2238"/>
      <c r="AB14" s="2238"/>
      <c r="AC14" s="2238"/>
      <c r="AD14" s="2238"/>
      <c r="AE14" s="2238"/>
      <c r="AF14" s="2238"/>
      <c r="AG14" s="2238"/>
      <c r="AH14" s="2238"/>
      <c r="AI14" s="2238"/>
      <c r="AJ14" s="2238"/>
      <c r="AK14" s="2238"/>
      <c r="AL14" s="2239"/>
    </row>
    <row r="15" spans="2:40" s="2" customFormat="1" x14ac:dyDescent="0.2">
      <c r="B15" s="2177"/>
      <c r="C15" s="2257"/>
      <c r="D15" s="2258"/>
      <c r="E15" s="2258"/>
      <c r="F15" s="2258"/>
      <c r="G15" s="2258"/>
      <c r="H15" s="2258"/>
      <c r="I15" s="2258"/>
      <c r="J15" s="2258"/>
      <c r="K15" s="2259"/>
      <c r="L15" s="2270" t="s">
        <v>74</v>
      </c>
      <c r="M15" s="2242"/>
      <c r="N15" s="2242"/>
      <c r="O15" s="2242"/>
      <c r="P15" s="2242"/>
      <c r="Q15" s="2242"/>
      <c r="R15" s="2242"/>
      <c r="S15" s="2242"/>
      <c r="T15" s="2242"/>
      <c r="U15" s="2242"/>
      <c r="V15" s="2242"/>
      <c r="W15" s="2242"/>
      <c r="X15" s="2242"/>
      <c r="Y15" s="2242"/>
      <c r="Z15" s="2242"/>
      <c r="AA15" s="2242"/>
      <c r="AB15" s="2242"/>
      <c r="AC15" s="2242"/>
      <c r="AD15" s="2242"/>
      <c r="AE15" s="2242"/>
      <c r="AF15" s="2242"/>
      <c r="AG15" s="2242"/>
      <c r="AH15" s="2242"/>
      <c r="AI15" s="2242"/>
      <c r="AJ15" s="2242"/>
      <c r="AK15" s="2242"/>
      <c r="AL15" s="2243"/>
    </row>
    <row r="16" spans="2:40" s="2" customFormat="1" ht="14.25" customHeight="1" x14ac:dyDescent="0.2">
      <c r="B16" s="2177"/>
      <c r="C16" s="2271" t="s">
        <v>75</v>
      </c>
      <c r="D16" s="2272"/>
      <c r="E16" s="2272"/>
      <c r="F16" s="2272"/>
      <c r="G16" s="2272"/>
      <c r="H16" s="2272"/>
      <c r="I16" s="2272"/>
      <c r="J16" s="2272"/>
      <c r="K16" s="2273"/>
      <c r="L16" s="2169" t="s">
        <v>8</v>
      </c>
      <c r="M16" s="2170"/>
      <c r="N16" s="2170"/>
      <c r="O16" s="2170"/>
      <c r="P16" s="2171"/>
      <c r="Q16" s="24"/>
      <c r="R16" s="25"/>
      <c r="S16" s="25"/>
      <c r="T16" s="25"/>
      <c r="U16" s="25"/>
      <c r="V16" s="25"/>
      <c r="W16" s="25"/>
      <c r="X16" s="25"/>
      <c r="Y16" s="26"/>
      <c r="Z16" s="2245" t="s">
        <v>9</v>
      </c>
      <c r="AA16" s="2246"/>
      <c r="AB16" s="2246"/>
      <c r="AC16" s="2246"/>
      <c r="AD16" s="2247"/>
      <c r="AE16" s="28"/>
      <c r="AF16" s="32"/>
      <c r="AG16" s="22"/>
      <c r="AH16" s="22"/>
      <c r="AI16" s="22"/>
      <c r="AJ16" s="2235"/>
      <c r="AK16" s="2235"/>
      <c r="AL16" s="2236"/>
    </row>
    <row r="17" spans="2:40" ht="14.25" customHeight="1" x14ac:dyDescent="0.2">
      <c r="B17" s="2177"/>
      <c r="C17" s="2261" t="s">
        <v>52</v>
      </c>
      <c r="D17" s="2262"/>
      <c r="E17" s="2262"/>
      <c r="F17" s="2262"/>
      <c r="G17" s="2262"/>
      <c r="H17" s="2262"/>
      <c r="I17" s="2262"/>
      <c r="J17" s="2262"/>
      <c r="K17" s="2263"/>
      <c r="L17" s="27"/>
      <c r="M17" s="27"/>
      <c r="N17" s="27"/>
      <c r="O17" s="27"/>
      <c r="P17" s="27"/>
      <c r="Q17" s="27"/>
      <c r="R17" s="27"/>
      <c r="S17" s="27"/>
      <c r="U17" s="2169" t="s">
        <v>10</v>
      </c>
      <c r="V17" s="2170"/>
      <c r="W17" s="2170"/>
      <c r="X17" s="2170"/>
      <c r="Y17" s="2171"/>
      <c r="Z17" s="18"/>
      <c r="AA17" s="19"/>
      <c r="AB17" s="19"/>
      <c r="AC17" s="19"/>
      <c r="AD17" s="19"/>
      <c r="AE17" s="2264"/>
      <c r="AF17" s="2264"/>
      <c r="AG17" s="2264"/>
      <c r="AH17" s="2264"/>
      <c r="AI17" s="2264"/>
      <c r="AJ17" s="2264"/>
      <c r="AK17" s="2264"/>
      <c r="AL17" s="17"/>
      <c r="AN17" s="3"/>
    </row>
    <row r="18" spans="2:40" ht="14.25" customHeight="1" x14ac:dyDescent="0.2">
      <c r="B18" s="2177"/>
      <c r="C18" s="2172" t="s">
        <v>11</v>
      </c>
      <c r="D18" s="2172"/>
      <c r="E18" s="2172"/>
      <c r="F18" s="2172"/>
      <c r="G18" s="2172"/>
      <c r="H18" s="2274"/>
      <c r="I18" s="2274"/>
      <c r="J18" s="2274"/>
      <c r="K18" s="2275"/>
      <c r="L18" s="2169" t="s">
        <v>12</v>
      </c>
      <c r="M18" s="2170"/>
      <c r="N18" s="2170"/>
      <c r="O18" s="2170"/>
      <c r="P18" s="2171"/>
      <c r="Q18" s="29"/>
      <c r="R18" s="30"/>
      <c r="S18" s="30"/>
      <c r="T18" s="30"/>
      <c r="U18" s="30"/>
      <c r="V18" s="30"/>
      <c r="W18" s="30"/>
      <c r="X18" s="30"/>
      <c r="Y18" s="31"/>
      <c r="Z18" s="2180" t="s">
        <v>13</v>
      </c>
      <c r="AA18" s="2180"/>
      <c r="AB18" s="2180"/>
      <c r="AC18" s="2180"/>
      <c r="AD18" s="2181"/>
      <c r="AE18" s="15"/>
      <c r="AF18" s="16"/>
      <c r="AG18" s="16"/>
      <c r="AH18" s="16"/>
      <c r="AI18" s="16"/>
      <c r="AJ18" s="16"/>
      <c r="AK18" s="16"/>
      <c r="AL18" s="17"/>
      <c r="AN18" s="3"/>
    </row>
    <row r="19" spans="2:40" ht="13.5" customHeight="1" x14ac:dyDescent="0.2">
      <c r="B19" s="2177"/>
      <c r="C19" s="2232" t="s">
        <v>14</v>
      </c>
      <c r="D19" s="2232"/>
      <c r="E19" s="2232"/>
      <c r="F19" s="2232"/>
      <c r="G19" s="2232"/>
      <c r="H19" s="2248"/>
      <c r="I19" s="2248"/>
      <c r="J19" s="2248"/>
      <c r="K19" s="2248"/>
      <c r="L19" s="2234" t="s">
        <v>72</v>
      </c>
      <c r="M19" s="2235"/>
      <c r="N19" s="2235"/>
      <c r="O19" s="2235"/>
      <c r="P19" s="2235"/>
      <c r="Q19" s="2235"/>
      <c r="R19" s="2235"/>
      <c r="S19" s="2235"/>
      <c r="T19" s="2235"/>
      <c r="U19" s="2235"/>
      <c r="V19" s="2235"/>
      <c r="W19" s="2235"/>
      <c r="X19" s="2235"/>
      <c r="Y19" s="2235"/>
      <c r="Z19" s="2235"/>
      <c r="AA19" s="2235"/>
      <c r="AB19" s="2235"/>
      <c r="AC19" s="2235"/>
      <c r="AD19" s="2235"/>
      <c r="AE19" s="2235"/>
      <c r="AF19" s="2235"/>
      <c r="AG19" s="2235"/>
      <c r="AH19" s="2235"/>
      <c r="AI19" s="2235"/>
      <c r="AJ19" s="2235"/>
      <c r="AK19" s="2235"/>
      <c r="AL19" s="2236"/>
      <c r="AN19" s="3"/>
    </row>
    <row r="20" spans="2:40" ht="14.25" customHeight="1" x14ac:dyDescent="0.2">
      <c r="B20" s="2177"/>
      <c r="C20" s="2232"/>
      <c r="D20" s="2232"/>
      <c r="E20" s="2232"/>
      <c r="F20" s="2232"/>
      <c r="G20" s="2232"/>
      <c r="H20" s="2248"/>
      <c r="I20" s="2248"/>
      <c r="J20" s="2248"/>
      <c r="K20" s="2248"/>
      <c r="L20" s="2237" t="s">
        <v>73</v>
      </c>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9"/>
      <c r="AN20" s="3"/>
    </row>
    <row r="21" spans="2:40" x14ac:dyDescent="0.2">
      <c r="B21" s="2178"/>
      <c r="C21" s="2249"/>
      <c r="D21" s="2249"/>
      <c r="E21" s="2249"/>
      <c r="F21" s="2249"/>
      <c r="G21" s="2249"/>
      <c r="H21" s="2250"/>
      <c r="I21" s="2250"/>
      <c r="J21" s="2250"/>
      <c r="K21" s="2250"/>
      <c r="L21" s="2240"/>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4"/>
      <c r="AN21" s="3"/>
    </row>
    <row r="22" spans="2:40" ht="13.5" customHeight="1" x14ac:dyDescent="0.2">
      <c r="B22" s="2196" t="s">
        <v>76</v>
      </c>
      <c r="C22" s="2251" t="s">
        <v>85</v>
      </c>
      <c r="D22" s="2252"/>
      <c r="E22" s="2252"/>
      <c r="F22" s="2252"/>
      <c r="G22" s="2252"/>
      <c r="H22" s="2252"/>
      <c r="I22" s="2252"/>
      <c r="J22" s="2252"/>
      <c r="K22" s="2253"/>
      <c r="L22" s="2234" t="s">
        <v>72</v>
      </c>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236"/>
      <c r="AN22" s="3"/>
    </row>
    <row r="23" spans="2:40" ht="14.25" customHeight="1" x14ac:dyDescent="0.2">
      <c r="B23" s="2197"/>
      <c r="C23" s="2254"/>
      <c r="D23" s="2255"/>
      <c r="E23" s="2255"/>
      <c r="F23" s="2255"/>
      <c r="G23" s="2255"/>
      <c r="H23" s="2255"/>
      <c r="I23" s="2255"/>
      <c r="J23" s="2255"/>
      <c r="K23" s="2256"/>
      <c r="L23" s="2237" t="s">
        <v>73</v>
      </c>
      <c r="M23" s="2238"/>
      <c r="N23" s="2238"/>
      <c r="O23" s="2238"/>
      <c r="P23" s="2238"/>
      <c r="Q23" s="2238"/>
      <c r="R23" s="2238"/>
      <c r="S23" s="2238"/>
      <c r="T23" s="2238"/>
      <c r="U23" s="2238"/>
      <c r="V23" s="2238"/>
      <c r="W23" s="2238"/>
      <c r="X23" s="2238"/>
      <c r="Y23" s="2238"/>
      <c r="Z23" s="2238"/>
      <c r="AA23" s="2238"/>
      <c r="AB23" s="2238"/>
      <c r="AC23" s="2238"/>
      <c r="AD23" s="2238"/>
      <c r="AE23" s="2238"/>
      <c r="AF23" s="2238"/>
      <c r="AG23" s="2238"/>
      <c r="AH23" s="2238"/>
      <c r="AI23" s="2238"/>
      <c r="AJ23" s="2238"/>
      <c r="AK23" s="2238"/>
      <c r="AL23" s="2239"/>
      <c r="AN23" s="3"/>
    </row>
    <row r="24" spans="2:40" x14ac:dyDescent="0.2">
      <c r="B24" s="2197"/>
      <c r="C24" s="2257"/>
      <c r="D24" s="2258"/>
      <c r="E24" s="2258"/>
      <c r="F24" s="2258"/>
      <c r="G24" s="2258"/>
      <c r="H24" s="2258"/>
      <c r="I24" s="2258"/>
      <c r="J24" s="2258"/>
      <c r="K24" s="2259"/>
      <c r="L24" s="2240"/>
      <c r="M24" s="2241"/>
      <c r="N24" s="2241"/>
      <c r="O24" s="2241"/>
      <c r="P24" s="2241"/>
      <c r="Q24" s="2241"/>
      <c r="R24" s="2241"/>
      <c r="S24" s="2241"/>
      <c r="T24" s="2241"/>
      <c r="U24" s="2241"/>
      <c r="V24" s="2241"/>
      <c r="W24" s="2241"/>
      <c r="X24" s="2241"/>
      <c r="Y24" s="2241"/>
      <c r="Z24" s="2241"/>
      <c r="AA24" s="2241"/>
      <c r="AB24" s="2241"/>
      <c r="AC24" s="2241"/>
      <c r="AD24" s="2241"/>
      <c r="AE24" s="2241"/>
      <c r="AF24" s="2241"/>
      <c r="AG24" s="2241"/>
      <c r="AH24" s="2241"/>
      <c r="AI24" s="2241"/>
      <c r="AJ24" s="2241"/>
      <c r="AK24" s="2241"/>
      <c r="AL24" s="2244"/>
      <c r="AN24" s="3"/>
    </row>
    <row r="25" spans="2:40" ht="14.25" customHeight="1" x14ac:dyDescent="0.2">
      <c r="B25" s="2197"/>
      <c r="C25" s="2232" t="s">
        <v>75</v>
      </c>
      <c r="D25" s="2232"/>
      <c r="E25" s="2232"/>
      <c r="F25" s="2232"/>
      <c r="G25" s="2232"/>
      <c r="H25" s="2232"/>
      <c r="I25" s="2232"/>
      <c r="J25" s="2232"/>
      <c r="K25" s="2232"/>
      <c r="L25" s="2169" t="s">
        <v>8</v>
      </c>
      <c r="M25" s="2170"/>
      <c r="N25" s="2170"/>
      <c r="O25" s="2170"/>
      <c r="P25" s="2171"/>
      <c r="Q25" s="24"/>
      <c r="R25" s="25"/>
      <c r="S25" s="25"/>
      <c r="T25" s="25"/>
      <c r="U25" s="25"/>
      <c r="V25" s="25"/>
      <c r="W25" s="25"/>
      <c r="X25" s="25"/>
      <c r="Y25" s="26"/>
      <c r="Z25" s="2245" t="s">
        <v>9</v>
      </c>
      <c r="AA25" s="2246"/>
      <c r="AB25" s="2246"/>
      <c r="AC25" s="2246"/>
      <c r="AD25" s="2247"/>
      <c r="AE25" s="28"/>
      <c r="AF25" s="32"/>
      <c r="AG25" s="22"/>
      <c r="AH25" s="22"/>
      <c r="AI25" s="22"/>
      <c r="AJ25" s="2235"/>
      <c r="AK25" s="2235"/>
      <c r="AL25" s="2236"/>
      <c r="AN25" s="3"/>
    </row>
    <row r="26" spans="2:40" ht="13.5" customHeight="1" x14ac:dyDescent="0.2">
      <c r="B26" s="2197"/>
      <c r="C26" s="2260" t="s">
        <v>15</v>
      </c>
      <c r="D26" s="2260"/>
      <c r="E26" s="2260"/>
      <c r="F26" s="2260"/>
      <c r="G26" s="2260"/>
      <c r="H26" s="2260"/>
      <c r="I26" s="2260"/>
      <c r="J26" s="2260"/>
      <c r="K26" s="2260"/>
      <c r="L26" s="2234" t="s">
        <v>72</v>
      </c>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5"/>
      <c r="AK26" s="2235"/>
      <c r="AL26" s="2236"/>
      <c r="AN26" s="3"/>
    </row>
    <row r="27" spans="2:40" ht="14.25" customHeight="1" x14ac:dyDescent="0.2">
      <c r="B27" s="2197"/>
      <c r="C27" s="2260"/>
      <c r="D27" s="2260"/>
      <c r="E27" s="2260"/>
      <c r="F27" s="2260"/>
      <c r="G27" s="2260"/>
      <c r="H27" s="2260"/>
      <c r="I27" s="2260"/>
      <c r="J27" s="2260"/>
      <c r="K27" s="2260"/>
      <c r="L27" s="2237" t="s">
        <v>73</v>
      </c>
      <c r="M27" s="2238"/>
      <c r="N27" s="2238"/>
      <c r="O27" s="2238"/>
      <c r="P27" s="2238"/>
      <c r="Q27" s="2238"/>
      <c r="R27" s="2238"/>
      <c r="S27" s="2238"/>
      <c r="T27" s="2238"/>
      <c r="U27" s="2238"/>
      <c r="V27" s="2238"/>
      <c r="W27" s="2238"/>
      <c r="X27" s="2238"/>
      <c r="Y27" s="2238"/>
      <c r="Z27" s="2238"/>
      <c r="AA27" s="2238"/>
      <c r="AB27" s="2238"/>
      <c r="AC27" s="2238"/>
      <c r="AD27" s="2238"/>
      <c r="AE27" s="2238"/>
      <c r="AF27" s="2238"/>
      <c r="AG27" s="2238"/>
      <c r="AH27" s="2238"/>
      <c r="AI27" s="2238"/>
      <c r="AJ27" s="2238"/>
      <c r="AK27" s="2238"/>
      <c r="AL27" s="2239"/>
      <c r="AN27" s="3"/>
    </row>
    <row r="28" spans="2:40" x14ac:dyDescent="0.2">
      <c r="B28" s="2197"/>
      <c r="C28" s="2260"/>
      <c r="D28" s="2260"/>
      <c r="E28" s="2260"/>
      <c r="F28" s="2260"/>
      <c r="G28" s="2260"/>
      <c r="H28" s="2260"/>
      <c r="I28" s="2260"/>
      <c r="J28" s="2260"/>
      <c r="K28" s="2260"/>
      <c r="L28" s="2240"/>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1"/>
      <c r="AJ28" s="2241"/>
      <c r="AK28" s="2241"/>
      <c r="AL28" s="2244"/>
      <c r="AN28" s="3"/>
    </row>
    <row r="29" spans="2:40" ht="14.25" customHeight="1" x14ac:dyDescent="0.2">
      <c r="B29" s="2197"/>
      <c r="C29" s="2232" t="s">
        <v>75</v>
      </c>
      <c r="D29" s="2232"/>
      <c r="E29" s="2232"/>
      <c r="F29" s="2232"/>
      <c r="G29" s="2232"/>
      <c r="H29" s="2232"/>
      <c r="I29" s="2232"/>
      <c r="J29" s="2232"/>
      <c r="K29" s="2232"/>
      <c r="L29" s="2169" t="s">
        <v>8</v>
      </c>
      <c r="M29" s="2170"/>
      <c r="N29" s="2170"/>
      <c r="O29" s="2170"/>
      <c r="P29" s="2171"/>
      <c r="Q29" s="28"/>
      <c r="R29" s="32"/>
      <c r="S29" s="32"/>
      <c r="T29" s="32"/>
      <c r="U29" s="32"/>
      <c r="V29" s="32"/>
      <c r="W29" s="32"/>
      <c r="X29" s="32"/>
      <c r="Y29" s="33"/>
      <c r="Z29" s="2245" t="s">
        <v>9</v>
      </c>
      <c r="AA29" s="2246"/>
      <c r="AB29" s="2246"/>
      <c r="AC29" s="2246"/>
      <c r="AD29" s="2247"/>
      <c r="AE29" s="28"/>
      <c r="AF29" s="32"/>
      <c r="AG29" s="22"/>
      <c r="AH29" s="22"/>
      <c r="AI29" s="22"/>
      <c r="AJ29" s="2235"/>
      <c r="AK29" s="2235"/>
      <c r="AL29" s="2236"/>
      <c r="AN29" s="3"/>
    </row>
    <row r="30" spans="2:40" ht="14.25" customHeight="1" x14ac:dyDescent="0.2">
      <c r="B30" s="2197"/>
      <c r="C30" s="2232" t="s">
        <v>16</v>
      </c>
      <c r="D30" s="2232"/>
      <c r="E30" s="2232"/>
      <c r="F30" s="2232"/>
      <c r="G30" s="2232"/>
      <c r="H30" s="2232"/>
      <c r="I30" s="2232"/>
      <c r="J30" s="2232"/>
      <c r="K30" s="2232"/>
      <c r="L30" s="2233"/>
      <c r="M30" s="2233"/>
      <c r="N30" s="2233"/>
      <c r="O30" s="2233"/>
      <c r="P30" s="2233"/>
      <c r="Q30" s="2233"/>
      <c r="R30" s="2233"/>
      <c r="S30" s="2233"/>
      <c r="T30" s="2233"/>
      <c r="U30" s="2233"/>
      <c r="V30" s="2233"/>
      <c r="W30" s="2233"/>
      <c r="X30" s="2233"/>
      <c r="Y30" s="2233"/>
      <c r="Z30" s="2233"/>
      <c r="AA30" s="2233"/>
      <c r="AB30" s="2233"/>
      <c r="AC30" s="2233"/>
      <c r="AD30" s="2233"/>
      <c r="AE30" s="2233"/>
      <c r="AF30" s="2233"/>
      <c r="AG30" s="2233"/>
      <c r="AH30" s="2233"/>
      <c r="AI30" s="2233"/>
      <c r="AJ30" s="2233"/>
      <c r="AK30" s="2233"/>
      <c r="AL30" s="2233"/>
      <c r="AN30" s="3"/>
    </row>
    <row r="31" spans="2:40" ht="13.5" customHeight="1" x14ac:dyDescent="0.2">
      <c r="B31" s="2197"/>
      <c r="C31" s="2232" t="s">
        <v>17</v>
      </c>
      <c r="D31" s="2232"/>
      <c r="E31" s="2232"/>
      <c r="F31" s="2232"/>
      <c r="G31" s="2232"/>
      <c r="H31" s="2232"/>
      <c r="I31" s="2232"/>
      <c r="J31" s="2232"/>
      <c r="K31" s="2232"/>
      <c r="L31" s="2234" t="s">
        <v>72</v>
      </c>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6"/>
      <c r="AN31" s="3"/>
    </row>
    <row r="32" spans="2:40" ht="14.25" customHeight="1" x14ac:dyDescent="0.2">
      <c r="B32" s="2197"/>
      <c r="C32" s="2232"/>
      <c r="D32" s="2232"/>
      <c r="E32" s="2232"/>
      <c r="F32" s="2232"/>
      <c r="G32" s="2232"/>
      <c r="H32" s="2232"/>
      <c r="I32" s="2232"/>
      <c r="J32" s="2232"/>
      <c r="K32" s="2232"/>
      <c r="L32" s="2237" t="s">
        <v>73</v>
      </c>
      <c r="M32" s="2238"/>
      <c r="N32" s="2238"/>
      <c r="O32" s="2238"/>
      <c r="P32" s="2238"/>
      <c r="Q32" s="2238"/>
      <c r="R32" s="2238"/>
      <c r="S32" s="2238"/>
      <c r="T32" s="2238"/>
      <c r="U32" s="2238"/>
      <c r="V32" s="2238"/>
      <c r="W32" s="2238"/>
      <c r="X32" s="2238"/>
      <c r="Y32" s="2238"/>
      <c r="Z32" s="2238"/>
      <c r="AA32" s="2238"/>
      <c r="AB32" s="2238"/>
      <c r="AC32" s="2238"/>
      <c r="AD32" s="2238"/>
      <c r="AE32" s="2238"/>
      <c r="AF32" s="2238"/>
      <c r="AG32" s="2238"/>
      <c r="AH32" s="2238"/>
      <c r="AI32" s="2238"/>
      <c r="AJ32" s="2238"/>
      <c r="AK32" s="2238"/>
      <c r="AL32" s="2239"/>
      <c r="AN32" s="3"/>
    </row>
    <row r="33" spans="2:40" x14ac:dyDescent="0.2">
      <c r="B33" s="2198"/>
      <c r="C33" s="2232"/>
      <c r="D33" s="2232"/>
      <c r="E33" s="2232"/>
      <c r="F33" s="2232"/>
      <c r="G33" s="2232"/>
      <c r="H33" s="2232"/>
      <c r="I33" s="2232"/>
      <c r="J33" s="2232"/>
      <c r="K33" s="2232"/>
      <c r="L33" s="2240"/>
      <c r="M33" s="2241"/>
      <c r="N33" s="2242"/>
      <c r="O33" s="2242"/>
      <c r="P33" s="2242"/>
      <c r="Q33" s="2242"/>
      <c r="R33" s="2242"/>
      <c r="S33" s="2242"/>
      <c r="T33" s="2242"/>
      <c r="U33" s="2242"/>
      <c r="V33" s="2242"/>
      <c r="W33" s="2242"/>
      <c r="X33" s="2242"/>
      <c r="Y33" s="2242"/>
      <c r="Z33" s="2242"/>
      <c r="AA33" s="2242"/>
      <c r="AB33" s="2242"/>
      <c r="AC33" s="2241"/>
      <c r="AD33" s="2241"/>
      <c r="AE33" s="2241"/>
      <c r="AF33" s="2241"/>
      <c r="AG33" s="2241"/>
      <c r="AH33" s="2242"/>
      <c r="AI33" s="2242"/>
      <c r="AJ33" s="2242"/>
      <c r="AK33" s="2242"/>
      <c r="AL33" s="2243"/>
      <c r="AN33" s="3"/>
    </row>
    <row r="34" spans="2:40" ht="13.5" customHeight="1" x14ac:dyDescent="0.2">
      <c r="B34" s="2196" t="s">
        <v>42</v>
      </c>
      <c r="C34" s="2199" t="s">
        <v>77</v>
      </c>
      <c r="D34" s="2200"/>
      <c r="E34" s="2200"/>
      <c r="F34" s="2200"/>
      <c r="G34" s="2200"/>
      <c r="H34" s="2200"/>
      <c r="I34" s="2200"/>
      <c r="J34" s="2200"/>
      <c r="K34" s="2200"/>
      <c r="L34" s="2200"/>
      <c r="M34" s="2218" t="s">
        <v>18</v>
      </c>
      <c r="N34" s="2186"/>
      <c r="O34" s="53" t="s">
        <v>44</v>
      </c>
      <c r="P34" s="49"/>
      <c r="Q34" s="50"/>
      <c r="R34" s="2220" t="s">
        <v>19</v>
      </c>
      <c r="S34" s="2221"/>
      <c r="T34" s="2221"/>
      <c r="U34" s="2221"/>
      <c r="V34" s="2221"/>
      <c r="W34" s="2221"/>
      <c r="X34" s="2222"/>
      <c r="Y34" s="2226" t="s">
        <v>54</v>
      </c>
      <c r="Z34" s="2227"/>
      <c r="AA34" s="2227"/>
      <c r="AB34" s="2228"/>
      <c r="AC34" s="2229" t="s">
        <v>55</v>
      </c>
      <c r="AD34" s="2230"/>
      <c r="AE34" s="2230"/>
      <c r="AF34" s="2230"/>
      <c r="AG34" s="2231"/>
      <c r="AH34" s="2205" t="s">
        <v>49</v>
      </c>
      <c r="AI34" s="2206"/>
      <c r="AJ34" s="2206"/>
      <c r="AK34" s="2206"/>
      <c r="AL34" s="2207"/>
      <c r="AN34" s="3"/>
    </row>
    <row r="35" spans="2:40" ht="14.25" customHeight="1" x14ac:dyDescent="0.2">
      <c r="B35" s="2197"/>
      <c r="C35" s="2201"/>
      <c r="D35" s="2202"/>
      <c r="E35" s="2202"/>
      <c r="F35" s="2202"/>
      <c r="G35" s="2202"/>
      <c r="H35" s="2202"/>
      <c r="I35" s="2202"/>
      <c r="J35" s="2202"/>
      <c r="K35" s="2202"/>
      <c r="L35" s="2202"/>
      <c r="M35" s="2219"/>
      <c r="N35" s="2189"/>
      <c r="O35" s="54" t="s">
        <v>45</v>
      </c>
      <c r="P35" s="51"/>
      <c r="Q35" s="52"/>
      <c r="R35" s="2223"/>
      <c r="S35" s="2224"/>
      <c r="T35" s="2224"/>
      <c r="U35" s="2224"/>
      <c r="V35" s="2224"/>
      <c r="W35" s="2224"/>
      <c r="X35" s="2225"/>
      <c r="Y35" s="56" t="s">
        <v>30</v>
      </c>
      <c r="Z35" s="55"/>
      <c r="AA35" s="55"/>
      <c r="AB35" s="55"/>
      <c r="AC35" s="2208" t="s">
        <v>31</v>
      </c>
      <c r="AD35" s="2209"/>
      <c r="AE35" s="2209"/>
      <c r="AF35" s="2209"/>
      <c r="AG35" s="2210"/>
      <c r="AH35" s="2211" t="s">
        <v>50</v>
      </c>
      <c r="AI35" s="2212"/>
      <c r="AJ35" s="2212"/>
      <c r="AK35" s="2212"/>
      <c r="AL35" s="2213"/>
      <c r="AN35" s="3"/>
    </row>
    <row r="36" spans="2:40" ht="14.25" customHeight="1" x14ac:dyDescent="0.2">
      <c r="B36" s="2197"/>
      <c r="C36" s="2177"/>
      <c r="D36" s="69"/>
      <c r="E36" s="2191" t="s">
        <v>1</v>
      </c>
      <c r="F36" s="2191"/>
      <c r="G36" s="2191"/>
      <c r="H36" s="2191"/>
      <c r="I36" s="2191"/>
      <c r="J36" s="2191"/>
      <c r="K36" s="2191"/>
      <c r="L36" s="221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2197"/>
      <c r="C37" s="2177"/>
      <c r="D37" s="69"/>
      <c r="E37" s="2191" t="s">
        <v>2</v>
      </c>
      <c r="F37" s="2192"/>
      <c r="G37" s="2192"/>
      <c r="H37" s="2192"/>
      <c r="I37" s="2192"/>
      <c r="J37" s="2192"/>
      <c r="K37" s="2192"/>
      <c r="L37" s="219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2197"/>
      <c r="C38" s="2177"/>
      <c r="D38" s="69"/>
      <c r="E38" s="2191" t="s">
        <v>3</v>
      </c>
      <c r="F38" s="2192"/>
      <c r="G38" s="2192"/>
      <c r="H38" s="2192"/>
      <c r="I38" s="2192"/>
      <c r="J38" s="2192"/>
      <c r="K38" s="2192"/>
      <c r="L38" s="219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2197"/>
      <c r="C39" s="2177"/>
      <c r="D39" s="69"/>
      <c r="E39" s="2191" t="s">
        <v>5</v>
      </c>
      <c r="F39" s="2192"/>
      <c r="G39" s="2192"/>
      <c r="H39" s="2192"/>
      <c r="I39" s="2192"/>
      <c r="J39" s="2192"/>
      <c r="K39" s="2192"/>
      <c r="L39" s="219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2197"/>
      <c r="C40" s="2177"/>
      <c r="D40" s="69"/>
      <c r="E40" s="2191" t="s">
        <v>4</v>
      </c>
      <c r="F40" s="2192"/>
      <c r="G40" s="2192"/>
      <c r="H40" s="2192"/>
      <c r="I40" s="2192"/>
      <c r="J40" s="2192"/>
      <c r="K40" s="2192"/>
      <c r="L40" s="219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2197"/>
      <c r="C41" s="2177"/>
      <c r="D41" s="70"/>
      <c r="E41" s="2215" t="s">
        <v>43</v>
      </c>
      <c r="F41" s="2216"/>
      <c r="G41" s="2216"/>
      <c r="H41" s="2216"/>
      <c r="I41" s="2216"/>
      <c r="J41" s="2216"/>
      <c r="K41" s="2216"/>
      <c r="L41" s="22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2197"/>
      <c r="C42" s="2177"/>
      <c r="D42" s="72"/>
      <c r="E42" s="2203" t="s">
        <v>62</v>
      </c>
      <c r="F42" s="2203"/>
      <c r="G42" s="2203"/>
      <c r="H42" s="2203"/>
      <c r="I42" s="2203"/>
      <c r="J42" s="2203"/>
      <c r="K42" s="2203"/>
      <c r="L42" s="220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2197"/>
      <c r="C43" s="2177"/>
      <c r="D43" s="69"/>
      <c r="E43" s="2191" t="s">
        <v>63</v>
      </c>
      <c r="F43" s="2192"/>
      <c r="G43" s="2192"/>
      <c r="H43" s="2192"/>
      <c r="I43" s="2192"/>
      <c r="J43" s="2192"/>
      <c r="K43" s="2192"/>
      <c r="L43" s="219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2197"/>
      <c r="C44" s="2177"/>
      <c r="D44" s="69"/>
      <c r="E44" s="2191" t="s">
        <v>64</v>
      </c>
      <c r="F44" s="2192"/>
      <c r="G44" s="2192"/>
      <c r="H44" s="2192"/>
      <c r="I44" s="2192"/>
      <c r="J44" s="2192"/>
      <c r="K44" s="2192"/>
      <c r="L44" s="219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2197"/>
      <c r="C45" s="2177"/>
      <c r="D45" s="69"/>
      <c r="E45" s="2191" t="s">
        <v>65</v>
      </c>
      <c r="F45" s="2192"/>
      <c r="G45" s="2192"/>
      <c r="H45" s="2192"/>
      <c r="I45" s="2192"/>
      <c r="J45" s="2192"/>
      <c r="K45" s="2192"/>
      <c r="L45" s="219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2197"/>
      <c r="C46" s="2177"/>
      <c r="D46" s="69"/>
      <c r="E46" s="2191" t="s">
        <v>66</v>
      </c>
      <c r="F46" s="2192"/>
      <c r="G46" s="2192"/>
      <c r="H46" s="2192"/>
      <c r="I46" s="2192"/>
      <c r="J46" s="2192"/>
      <c r="K46" s="2192"/>
      <c r="L46" s="219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198"/>
      <c r="C47" s="2177"/>
      <c r="D47" s="69"/>
      <c r="E47" s="2191" t="s">
        <v>67</v>
      </c>
      <c r="F47" s="2192"/>
      <c r="G47" s="2192"/>
      <c r="H47" s="2192"/>
      <c r="I47" s="2192"/>
      <c r="J47" s="2192"/>
      <c r="K47" s="2192"/>
      <c r="L47" s="219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194" t="s">
        <v>46</v>
      </c>
      <c r="C48" s="2194"/>
      <c r="D48" s="2194"/>
      <c r="E48" s="2194"/>
      <c r="F48" s="2194"/>
      <c r="G48" s="2194"/>
      <c r="H48" s="2194"/>
      <c r="I48" s="2194"/>
      <c r="J48" s="2194"/>
      <c r="K48" s="21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194" t="s">
        <v>47</v>
      </c>
      <c r="C49" s="2194"/>
      <c r="D49" s="2194"/>
      <c r="E49" s="2194"/>
      <c r="F49" s="2194"/>
      <c r="G49" s="2194"/>
      <c r="H49" s="2194"/>
      <c r="I49" s="2194"/>
      <c r="J49" s="2194"/>
      <c r="K49" s="21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172" t="s">
        <v>20</v>
      </c>
      <c r="C50" s="2172"/>
      <c r="D50" s="2172"/>
      <c r="E50" s="2172"/>
      <c r="F50" s="2172"/>
      <c r="G50" s="2172"/>
      <c r="H50" s="2172"/>
      <c r="I50" s="2172"/>
      <c r="J50" s="2172"/>
      <c r="K50" s="21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73" t="s">
        <v>48</v>
      </c>
      <c r="C51" s="2173"/>
      <c r="D51" s="2173"/>
      <c r="E51" s="2173"/>
      <c r="F51" s="2173"/>
      <c r="G51" s="2173"/>
      <c r="H51" s="2173"/>
      <c r="I51" s="2173"/>
      <c r="J51" s="2173"/>
      <c r="K51" s="217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74" t="s">
        <v>39</v>
      </c>
      <c r="C52" s="2175"/>
      <c r="D52" s="2175"/>
      <c r="E52" s="2175"/>
      <c r="F52" s="2175"/>
      <c r="G52" s="2175"/>
      <c r="H52" s="2175"/>
      <c r="I52" s="2175"/>
      <c r="J52" s="2175"/>
      <c r="K52" s="2175"/>
      <c r="L52" s="2175"/>
      <c r="M52" s="2175"/>
      <c r="N52" s="2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76" t="s">
        <v>21</v>
      </c>
      <c r="C53" s="2179" t="s">
        <v>78</v>
      </c>
      <c r="D53" s="2180"/>
      <c r="E53" s="2180"/>
      <c r="F53" s="2180"/>
      <c r="G53" s="2180"/>
      <c r="H53" s="2180"/>
      <c r="I53" s="2180"/>
      <c r="J53" s="2180"/>
      <c r="K53" s="2180"/>
      <c r="L53" s="2180"/>
      <c r="M53" s="2180"/>
      <c r="N53" s="2180"/>
      <c r="O53" s="2180"/>
      <c r="P53" s="2180"/>
      <c r="Q53" s="2180"/>
      <c r="R53" s="2180"/>
      <c r="S53" s="2180"/>
      <c r="T53" s="2181"/>
      <c r="U53" s="2179" t="s">
        <v>32</v>
      </c>
      <c r="V53" s="2182"/>
      <c r="W53" s="2182"/>
      <c r="X53" s="2182"/>
      <c r="Y53" s="2182"/>
      <c r="Z53" s="2182"/>
      <c r="AA53" s="2182"/>
      <c r="AB53" s="2182"/>
      <c r="AC53" s="2182"/>
      <c r="AD53" s="2182"/>
      <c r="AE53" s="2182"/>
      <c r="AF53" s="2182"/>
      <c r="AG53" s="2182"/>
      <c r="AH53" s="2182"/>
      <c r="AI53" s="2182"/>
      <c r="AJ53" s="2182"/>
      <c r="AK53" s="2182"/>
      <c r="AL53" s="2183"/>
      <c r="AN53" s="3"/>
    </row>
    <row r="54" spans="2:40" x14ac:dyDescent="0.2">
      <c r="B54" s="2177"/>
      <c r="C54" s="2184"/>
      <c r="D54" s="2185"/>
      <c r="E54" s="2185"/>
      <c r="F54" s="2185"/>
      <c r="G54" s="2185"/>
      <c r="H54" s="2185"/>
      <c r="I54" s="2185"/>
      <c r="J54" s="2185"/>
      <c r="K54" s="2185"/>
      <c r="L54" s="2185"/>
      <c r="M54" s="2185"/>
      <c r="N54" s="2185"/>
      <c r="O54" s="2185"/>
      <c r="P54" s="2185"/>
      <c r="Q54" s="2185"/>
      <c r="R54" s="2185"/>
      <c r="S54" s="2185"/>
      <c r="T54" s="2186"/>
      <c r="U54" s="2184"/>
      <c r="V54" s="2185"/>
      <c r="W54" s="2185"/>
      <c r="X54" s="2185"/>
      <c r="Y54" s="2185"/>
      <c r="Z54" s="2185"/>
      <c r="AA54" s="2185"/>
      <c r="AB54" s="2185"/>
      <c r="AC54" s="2185"/>
      <c r="AD54" s="2185"/>
      <c r="AE54" s="2185"/>
      <c r="AF54" s="2185"/>
      <c r="AG54" s="2185"/>
      <c r="AH54" s="2185"/>
      <c r="AI54" s="2185"/>
      <c r="AJ54" s="2185"/>
      <c r="AK54" s="2185"/>
      <c r="AL54" s="2186"/>
      <c r="AN54" s="3"/>
    </row>
    <row r="55" spans="2:40" x14ac:dyDescent="0.2">
      <c r="B55" s="2177"/>
      <c r="C55" s="2187"/>
      <c r="D55" s="2188"/>
      <c r="E55" s="2188"/>
      <c r="F55" s="2188"/>
      <c r="G55" s="2188"/>
      <c r="H55" s="2188"/>
      <c r="I55" s="2188"/>
      <c r="J55" s="2188"/>
      <c r="K55" s="2188"/>
      <c r="L55" s="2188"/>
      <c r="M55" s="2188"/>
      <c r="N55" s="2188"/>
      <c r="O55" s="2188"/>
      <c r="P55" s="2188"/>
      <c r="Q55" s="2188"/>
      <c r="R55" s="2188"/>
      <c r="S55" s="2188"/>
      <c r="T55" s="2189"/>
      <c r="U55" s="2187"/>
      <c r="V55" s="2188"/>
      <c r="W55" s="2188"/>
      <c r="X55" s="2188"/>
      <c r="Y55" s="2188"/>
      <c r="Z55" s="2188"/>
      <c r="AA55" s="2188"/>
      <c r="AB55" s="2188"/>
      <c r="AC55" s="2188"/>
      <c r="AD55" s="2188"/>
      <c r="AE55" s="2188"/>
      <c r="AF55" s="2188"/>
      <c r="AG55" s="2188"/>
      <c r="AH55" s="2188"/>
      <c r="AI55" s="2188"/>
      <c r="AJ55" s="2188"/>
      <c r="AK55" s="2188"/>
      <c r="AL55" s="2189"/>
      <c r="AN55" s="3"/>
    </row>
    <row r="56" spans="2:40" x14ac:dyDescent="0.2">
      <c r="B56" s="2177"/>
      <c r="C56" s="2187"/>
      <c r="D56" s="2188"/>
      <c r="E56" s="2188"/>
      <c r="F56" s="2188"/>
      <c r="G56" s="2188"/>
      <c r="H56" s="2188"/>
      <c r="I56" s="2188"/>
      <c r="J56" s="2188"/>
      <c r="K56" s="2188"/>
      <c r="L56" s="2188"/>
      <c r="M56" s="2188"/>
      <c r="N56" s="2188"/>
      <c r="O56" s="2188"/>
      <c r="P56" s="2188"/>
      <c r="Q56" s="2188"/>
      <c r="R56" s="2188"/>
      <c r="S56" s="2188"/>
      <c r="T56" s="2189"/>
      <c r="U56" s="2187"/>
      <c r="V56" s="2188"/>
      <c r="W56" s="2188"/>
      <c r="X56" s="2188"/>
      <c r="Y56" s="2188"/>
      <c r="Z56" s="2188"/>
      <c r="AA56" s="2188"/>
      <c r="AB56" s="2188"/>
      <c r="AC56" s="2188"/>
      <c r="AD56" s="2188"/>
      <c r="AE56" s="2188"/>
      <c r="AF56" s="2188"/>
      <c r="AG56" s="2188"/>
      <c r="AH56" s="2188"/>
      <c r="AI56" s="2188"/>
      <c r="AJ56" s="2188"/>
      <c r="AK56" s="2188"/>
      <c r="AL56" s="2189"/>
      <c r="AN56" s="3"/>
    </row>
    <row r="57" spans="2:40" x14ac:dyDescent="0.2">
      <c r="B57" s="2178"/>
      <c r="C57" s="2190"/>
      <c r="D57" s="2182"/>
      <c r="E57" s="2182"/>
      <c r="F57" s="2182"/>
      <c r="G57" s="2182"/>
      <c r="H57" s="2182"/>
      <c r="I57" s="2182"/>
      <c r="J57" s="2182"/>
      <c r="K57" s="2182"/>
      <c r="L57" s="2182"/>
      <c r="M57" s="2182"/>
      <c r="N57" s="2182"/>
      <c r="O57" s="2182"/>
      <c r="P57" s="2182"/>
      <c r="Q57" s="2182"/>
      <c r="R57" s="2182"/>
      <c r="S57" s="2182"/>
      <c r="T57" s="2183"/>
      <c r="U57" s="2190"/>
      <c r="V57" s="2182"/>
      <c r="W57" s="2182"/>
      <c r="X57" s="2182"/>
      <c r="Y57" s="2182"/>
      <c r="Z57" s="2182"/>
      <c r="AA57" s="2182"/>
      <c r="AB57" s="2182"/>
      <c r="AC57" s="2182"/>
      <c r="AD57" s="2182"/>
      <c r="AE57" s="2182"/>
      <c r="AF57" s="2182"/>
      <c r="AG57" s="2182"/>
      <c r="AH57" s="2182"/>
      <c r="AI57" s="2182"/>
      <c r="AJ57" s="2182"/>
      <c r="AK57" s="2182"/>
      <c r="AL57" s="2183"/>
      <c r="AN57" s="3"/>
    </row>
    <row r="58" spans="2:40" ht="14.25" customHeight="1" x14ac:dyDescent="0.2">
      <c r="B58" s="2169" t="s">
        <v>22</v>
      </c>
      <c r="C58" s="2170"/>
      <c r="D58" s="2170"/>
      <c r="E58" s="2170"/>
      <c r="F58" s="2171"/>
      <c r="G58" s="2172" t="s">
        <v>23</v>
      </c>
      <c r="H58" s="2172"/>
      <c r="I58" s="2172"/>
      <c r="J58" s="2172"/>
      <c r="K58" s="2172"/>
      <c r="L58" s="2172"/>
      <c r="M58" s="2172"/>
      <c r="N58" s="2172"/>
      <c r="O58" s="2172"/>
      <c r="P58" s="2172"/>
      <c r="Q58" s="2172"/>
      <c r="R58" s="2172"/>
      <c r="S58" s="2172"/>
      <c r="T58" s="2172"/>
      <c r="U58" s="2172"/>
      <c r="V58" s="2172"/>
      <c r="W58" s="2172"/>
      <c r="X58" s="2172"/>
      <c r="Y58" s="2172"/>
      <c r="Z58" s="2172"/>
      <c r="AA58" s="2172"/>
      <c r="AB58" s="2172"/>
      <c r="AC58" s="2172"/>
      <c r="AD58" s="2172"/>
      <c r="AE58" s="2172"/>
      <c r="AF58" s="2172"/>
      <c r="AG58" s="2172"/>
      <c r="AH58" s="2172"/>
      <c r="AI58" s="2172"/>
      <c r="AJ58" s="2172"/>
      <c r="AK58" s="2172"/>
      <c r="AL58" s="2172"/>
      <c r="AN58" s="3"/>
    </row>
    <row r="60" spans="2:40" x14ac:dyDescent="0.2">
      <c r="B60" s="14" t="s">
        <v>51</v>
      </c>
    </row>
    <row r="61" spans="2:40" x14ac:dyDescent="0.2">
      <c r="B61" s="14" t="s">
        <v>82</v>
      </c>
    </row>
    <row r="62" spans="2:40" x14ac:dyDescent="0.2">
      <c r="B62" s="14" t="s">
        <v>83</v>
      </c>
    </row>
    <row r="63" spans="2:40" x14ac:dyDescent="0.2">
      <c r="B63" s="14" t="s">
        <v>86</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84</v>
      </c>
    </row>
    <row r="70" spans="2:41" x14ac:dyDescent="0.2">
      <c r="B70" s="14" t="s">
        <v>81</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33CDB81-37F2-4580-824C-F06DDBA62F2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届出項目・必要書類</vt:lpstr>
      <vt:lpstr>宛先</vt:lpstr>
      <vt:lpstr>別紙様式第一号（五）</vt:lpstr>
      <vt:lpstr>別紙様式第一号（九）</vt:lpstr>
      <vt:lpstr>別紙様式第一号（十）</vt:lpstr>
      <vt:lpstr>付表第一号（十六）</vt:lpstr>
      <vt:lpstr>（参考）付表第一号（十六）</vt:lpstr>
      <vt:lpstr>付表第一号（七）</vt:lpstr>
      <vt:lpstr>付表第一号（十一）</vt:lpstr>
      <vt:lpstr>（参考）付表第一号（十一）</vt:lpstr>
      <vt:lpstr>標準様式１</vt:lpstr>
      <vt:lpstr>標準様式１（シフト記号表）</vt:lpstr>
      <vt:lpstr>標準様式６</vt:lpstr>
      <vt:lpstr>標準様式７</vt:lpstr>
      <vt:lpstr>別紙１</vt:lpstr>
      <vt:lpstr>参考1</vt:lpstr>
      <vt:lpstr>参考2</vt:lpstr>
      <vt:lpstr>参考3</vt:lpstr>
      <vt:lpstr>参考4</vt:lpstr>
      <vt:lpstr>参考5</vt:lpstr>
      <vt:lpstr>参考6</vt:lpstr>
      <vt:lpstr>別紙●24</vt:lpstr>
      <vt:lpstr>'（参考）付表第一号（十一）'!Print_Area</vt:lpstr>
      <vt:lpstr>'（参考）付表第一号（十六）'!Print_Area</vt:lpstr>
      <vt:lpstr>宛先!Print_Area</vt:lpstr>
      <vt:lpstr>参考1!Print_Area</vt:lpstr>
      <vt:lpstr>参考2!Print_Area</vt:lpstr>
      <vt:lpstr>参考3!Print_Area</vt:lpstr>
      <vt:lpstr>参考4!Print_Area</vt:lpstr>
      <vt:lpstr>参考5!Print_Area</vt:lpstr>
      <vt:lpstr>参考6!Print_Area</vt:lpstr>
      <vt:lpstr>届出項目・必要書類!Print_Area</vt:lpstr>
      <vt:lpstr>標準様式６!Print_Area</vt:lpstr>
      <vt:lpstr>'付表第一号（七）'!Print_Area</vt:lpstr>
      <vt:lpstr>'付表第一号（十一）'!Print_Area</vt:lpstr>
      <vt:lpstr>'付表第一号（十六）'!Print_Area</vt:lpstr>
      <vt:lpstr>別紙●24!Print_Area</vt:lpstr>
      <vt:lpstr>別紙１!Print_Area</vt:lpstr>
      <vt:lpstr>'別紙様式第一号（九）'!Print_Area</vt:lpstr>
      <vt:lpstr>'別紙様式第一号（五）'!Print_Area</vt:lpstr>
      <vt:lpstr>'別紙様式第一号（十）'!Print_Area</vt:lpstr>
      <vt:lpstr>届出項目・必要書類!Print_Titles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糸永　裕美</dc:creator>
  <cp:lastModifiedBy>糸永　裕美</cp:lastModifiedBy>
  <cp:lastPrinted>2024-04-04T05:42:22Z</cp:lastPrinted>
  <dcterms:created xsi:type="dcterms:W3CDTF">1997-01-08T22:48:59Z</dcterms:created>
  <dcterms:modified xsi:type="dcterms:W3CDTF">2024-04-04T05:56:51Z</dcterms:modified>
</cp:coreProperties>
</file>