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4$\doc\400 事業推進G\101_子どもの貧困　●\★子ども輝く未来基金\2_02　基金事業\令和8年度\03 子どもの体験に関する事業\00 リマインド\様式（申請時）\"/>
    </mc:Choice>
  </mc:AlternateContent>
  <xr:revisionPtr revIDLastSave="0" documentId="13_ncr:1_{DAB7602A-BEA0-4854-BD52-590B4C502547}" xr6:coauthVersionLast="47" xr6:coauthVersionMax="47" xr10:uidLastSave="{00000000-0000-0000-0000-000000000000}"/>
  <bookViews>
    <workbookView xWindow="-108" yWindow="-108" windowWidth="23256" windowHeight="13896" activeTab="1" xr2:uid="{00000000-000D-0000-FFFF-FFFF00000000}"/>
  </bookViews>
  <sheets>
    <sheet name="様式２－１（子ども食堂）" sheetId="1" r:id="rId1"/>
    <sheet name="参考別紙１　詳細をこちらにご記入ください" sheetId="2" r:id="rId2"/>
    <sheet name="参考別紙２　参加者リスト" sheetId="4" r:id="rId3"/>
  </sheets>
  <externalReferences>
    <externalReference r:id="rId4"/>
  </externalReferences>
  <definedNames>
    <definedName name="_xlnm.Print_Area" localSheetId="1">'参考別紙１　詳細をこちらにご記入ください'!$A$1:$Q$90</definedName>
    <definedName name="_xlnm.Print_Area" localSheetId="2">'参考別紙２　参加者リスト'!$A$1:$I$34</definedName>
    <definedName name="_xlnm.Print_Area" localSheetId="0">'様式２－１（子ども食堂）'!$A$1:$AG$26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4" l="1"/>
  <c r="B33" i="4"/>
  <c r="C33" i="4"/>
  <c r="D33" i="4"/>
  <c r="E33" i="4"/>
  <c r="F33" i="4"/>
  <c r="G33" i="4"/>
  <c r="H33" i="4"/>
  <c r="I33" i="4"/>
  <c r="F36" i="2" l="1"/>
  <c r="F35" i="2"/>
  <c r="I25" i="2" l="1"/>
  <c r="I24" i="2"/>
  <c r="I23" i="2"/>
  <c r="I22" i="2"/>
  <c r="G25" i="2"/>
  <c r="G24" i="2"/>
  <c r="G23" i="2"/>
  <c r="G22" i="2"/>
  <c r="R12" i="2"/>
  <c r="T11" i="2"/>
  <c r="R11" i="2"/>
  <c r="R10" i="2"/>
  <c r="R9" i="2"/>
  <c r="R8" i="2"/>
  <c r="T10" i="2" l="1"/>
  <c r="S9" i="2"/>
  <c r="U10" i="2" s="1"/>
  <c r="G83" i="2"/>
  <c r="G84" i="2"/>
  <c r="G85" i="2"/>
  <c r="G86" i="2"/>
  <c r="G82" i="2"/>
  <c r="G74" i="2"/>
  <c r="G75" i="2"/>
  <c r="G76" i="2"/>
  <c r="G77" i="2"/>
  <c r="G73" i="2"/>
  <c r="J17" i="1"/>
  <c r="J18" i="1"/>
  <c r="F4" i="2"/>
  <c r="H45" i="2" l="1"/>
  <c r="H44" i="2"/>
  <c r="H43" i="2"/>
  <c r="H42" i="2"/>
  <c r="H41" i="2"/>
  <c r="I46" i="2" l="1"/>
  <c r="F38" i="2" l="1"/>
  <c r="F9" i="2"/>
  <c r="W14" i="1" s="1"/>
  <c r="N87" i="2"/>
  <c r="H82" i="2"/>
  <c r="H73" i="2"/>
  <c r="S25" i="2"/>
  <c r="S24" i="2"/>
  <c r="S23" i="2"/>
  <c r="S22" i="2"/>
  <c r="R25" i="2"/>
  <c r="R24" i="2"/>
  <c r="R23" i="2"/>
  <c r="R22" i="2"/>
  <c r="J20" i="1"/>
  <c r="S27" i="2" l="1"/>
  <c r="R27" i="2"/>
  <c r="H84" i="2"/>
  <c r="D9" i="2"/>
  <c r="N26" i="2"/>
  <c r="H86" i="2"/>
  <c r="H85" i="2"/>
  <c r="H83" i="2"/>
  <c r="H74" i="2"/>
  <c r="H75" i="2"/>
  <c r="H76" i="2"/>
  <c r="H77" i="2"/>
  <c r="D80" i="2"/>
  <c r="D71" i="2"/>
  <c r="S7" i="1"/>
  <c r="D8" i="2"/>
  <c r="D10" i="2"/>
  <c r="F62" i="2"/>
  <c r="F61" i="2"/>
  <c r="F5" i="2"/>
  <c r="I87" i="2" l="1"/>
  <c r="I78" i="2"/>
  <c r="F65" i="2" s="1"/>
  <c r="E28" i="2"/>
  <c r="H28" i="2"/>
  <c r="F10" i="2" l="1"/>
  <c r="F17" i="2"/>
  <c r="F8" i="2" l="1"/>
  <c r="E12" i="2" s="1"/>
  <c r="W12" i="1"/>
  <c r="W16" i="1"/>
  <c r="AL19" i="1" l="1"/>
  <c r="G10" i="2"/>
  <c r="Z16" i="1" s="1"/>
  <c r="AD16" i="1" s="1"/>
  <c r="G9" i="2"/>
  <c r="Z14" i="1" s="1"/>
  <c r="AD14" i="1" s="1"/>
  <c r="G8" i="2"/>
  <c r="Z12" i="1" s="1"/>
  <c r="AD12" i="1" s="1"/>
  <c r="J19" i="1"/>
  <c r="G12" i="2" l="1"/>
  <c r="AD18" i="1"/>
  <c r="AL20" i="1" s="1"/>
  <c r="D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D12" authorId="0" shapeId="0" xr:uid="{D560C4C8-4CF5-4355-8BA3-31FB8D1F179A}">
      <text>
        <r>
          <rPr>
            <b/>
            <sz val="9"/>
            <color indexed="81"/>
            <rFont val="MS P ゴシック"/>
            <family val="3"/>
            <charset val="128"/>
          </rPr>
          <t>「別紙　詳細をこちらにご記入ください」シートより転記されます。</t>
        </r>
      </text>
    </comment>
    <comment ref="J17" authorId="0" shapeId="0" xr:uid="{635D6897-E11F-479A-B7DB-68F2489BC01C}">
      <text>
        <r>
          <rPr>
            <b/>
            <sz val="9"/>
            <color indexed="81"/>
            <rFont val="MS P ゴシック"/>
            <family val="3"/>
            <charset val="128"/>
          </rPr>
          <t xml:space="preserve">「別紙　詳細をこちらにご記入ください」シートより転記されます。
</t>
        </r>
      </text>
    </comment>
  </commentList>
</comments>
</file>

<file path=xl/sharedStrings.xml><?xml version="1.0" encoding="utf-8"?>
<sst xmlns="http://schemas.openxmlformats.org/spreadsheetml/2006/main" count="189" uniqueCount="142">
  <si>
    <t>大阪府子ども輝く未来基金事業費補助金（子どもの体験に関する事業）事業計画書</t>
    <rPh sb="0" eb="3">
      <t>オオサカフ</t>
    </rPh>
    <rPh sb="3" eb="4">
      <t>コ</t>
    </rPh>
    <rPh sb="6" eb="7">
      <t>カガヤ</t>
    </rPh>
    <rPh sb="8" eb="10">
      <t>ミライ</t>
    </rPh>
    <rPh sb="10" eb="12">
      <t>キキン</t>
    </rPh>
    <rPh sb="12" eb="15">
      <t>ジギョウヒ</t>
    </rPh>
    <rPh sb="15" eb="18">
      <t>ホジョキン</t>
    </rPh>
    <rPh sb="19" eb="20">
      <t>コ</t>
    </rPh>
    <rPh sb="23" eb="25">
      <t>タイケン</t>
    </rPh>
    <rPh sb="26" eb="27">
      <t>カン</t>
    </rPh>
    <rPh sb="29" eb="31">
      <t>ジギョウ</t>
    </rPh>
    <rPh sb="32" eb="34">
      <t>ジギョウ</t>
    </rPh>
    <rPh sb="34" eb="37">
      <t>ケイカクショ</t>
    </rPh>
    <phoneticPr fontId="2"/>
  </si>
  <si>
    <t>人</t>
    <rPh sb="0" eb="1">
      <t>ニン</t>
    </rPh>
    <phoneticPr fontId="2"/>
  </si>
  <si>
    <t>開催頻度</t>
    <rPh sb="0" eb="2">
      <t>カイサイ</t>
    </rPh>
    <rPh sb="2" eb="4">
      <t>ヒンド</t>
    </rPh>
    <phoneticPr fontId="2"/>
  </si>
  <si>
    <t>回</t>
    <rPh sb="0" eb="1">
      <t>カイ</t>
    </rPh>
    <phoneticPr fontId="2"/>
  </si>
  <si>
    <t>開催時間</t>
    <rPh sb="0" eb="2">
      <t>カイサイ</t>
    </rPh>
    <rPh sb="2" eb="4">
      <t>ジカン</t>
    </rPh>
    <phoneticPr fontId="2"/>
  </si>
  <si>
    <t>２　事業計画及び交付申請額</t>
    <rPh sb="2" eb="4">
      <t>ジギョウ</t>
    </rPh>
    <rPh sb="4" eb="6">
      <t>ケイカク</t>
    </rPh>
    <rPh sb="6" eb="7">
      <t>オヨ</t>
    </rPh>
    <phoneticPr fontId="2"/>
  </si>
  <si>
    <t>１回あたり</t>
    <rPh sb="1" eb="2">
      <t>カイ</t>
    </rPh>
    <phoneticPr fontId="2"/>
  </si>
  <si>
    <t>時間</t>
    <rPh sb="0" eb="2">
      <t>ジカン</t>
    </rPh>
    <phoneticPr fontId="2"/>
  </si>
  <si>
    <t>１　子ども食堂等の情報</t>
    <rPh sb="9" eb="11">
      <t>ジョウホウ</t>
    </rPh>
    <phoneticPr fontId="2"/>
  </si>
  <si>
    <t>子ども食堂等の名称</t>
  </si>
  <si>
    <t>月</t>
    <rPh sb="0" eb="1">
      <t>ツキ</t>
    </rPh>
    <phoneticPr fontId="2"/>
  </si>
  <si>
    <t>人／回</t>
    <rPh sb="0" eb="1">
      <t>ニン</t>
    </rPh>
    <rPh sb="2" eb="3">
      <t>カイ</t>
    </rPh>
    <phoneticPr fontId="2"/>
  </si>
  <si>
    <t>小学生未満</t>
    <rPh sb="0" eb="3">
      <t>ショウガクセイ</t>
    </rPh>
    <rPh sb="3" eb="5">
      <t>ミマン</t>
    </rPh>
    <phoneticPr fontId="2"/>
  </si>
  <si>
    <t>小学生</t>
    <rPh sb="0" eb="3">
      <t>ショウガクセイ</t>
    </rPh>
    <phoneticPr fontId="2"/>
  </si>
  <si>
    <t>中学生</t>
    <rPh sb="0" eb="3">
      <t>チュウガクセイ</t>
    </rPh>
    <phoneticPr fontId="2"/>
  </si>
  <si>
    <t>高校生以上</t>
    <rPh sb="0" eb="3">
      <t>コウコウセイ</t>
    </rPh>
    <rPh sb="3" eb="5">
      <t>イジョウ</t>
    </rPh>
    <phoneticPr fontId="2"/>
  </si>
  <si>
    <t>開催時間中において子どもと接することができるスタッフの人数／回</t>
    <rPh sb="0" eb="2">
      <t>カイサイ</t>
    </rPh>
    <rPh sb="2" eb="5">
      <t>ジカンチュウ</t>
    </rPh>
    <rPh sb="9" eb="10">
      <t>コ</t>
    </rPh>
    <rPh sb="13" eb="14">
      <t>セッ</t>
    </rPh>
    <rPh sb="27" eb="29">
      <t>ニンズウ</t>
    </rPh>
    <rPh sb="30" eb="31">
      <t>カイ</t>
    </rPh>
    <phoneticPr fontId="2"/>
  </si>
  <si>
    <t>参加
人数</t>
    <rPh sb="0" eb="2">
      <t>サンカ</t>
    </rPh>
    <rPh sb="3" eb="5">
      <t>ニンズウ</t>
    </rPh>
    <phoneticPr fontId="2"/>
  </si>
  <si>
    <t>人</t>
    <rPh sb="0" eb="1">
      <t>ニン</t>
    </rPh>
    <phoneticPr fontId="2"/>
  </si>
  <si>
    <t>子ども（小学生以下）</t>
    <phoneticPr fontId="2"/>
  </si>
  <si>
    <t>子ども（中学生以上）</t>
    <phoneticPr fontId="2"/>
  </si>
  <si>
    <t>交通費</t>
    <rPh sb="0" eb="3">
      <t>コウツウヒ</t>
    </rPh>
    <phoneticPr fontId="2"/>
  </si>
  <si>
    <t>保険料</t>
    <rPh sb="0" eb="3">
      <t>ホケンリョウ</t>
    </rPh>
    <phoneticPr fontId="2"/>
  </si>
  <si>
    <t>入場料等</t>
    <rPh sb="0" eb="3">
      <t>ニュウジョウリョウ</t>
    </rPh>
    <rPh sb="3" eb="4">
      <t>トウ</t>
    </rPh>
    <phoneticPr fontId="2"/>
  </si>
  <si>
    <t>(ア)と(イ)
のうち
低い方の額</t>
    <rPh sb="12" eb="13">
      <t>ヒク</t>
    </rPh>
    <rPh sb="14" eb="15">
      <t>カタ</t>
    </rPh>
    <rPh sb="16" eb="17">
      <t>ガク</t>
    </rPh>
    <phoneticPr fontId="2"/>
  </si>
  <si>
    <t>行き先</t>
    <rPh sb="0" eb="3">
      <t>イキサキ</t>
    </rPh>
    <phoneticPr fontId="2"/>
  </si>
  <si>
    <t>文化芸術体験活動（スポーツ観戦・音楽鑑賞など）</t>
    <phoneticPr fontId="2"/>
  </si>
  <si>
    <t>自然・スポーツ活動（キャンプなどの宿泊体験など）</t>
    <phoneticPr fontId="2"/>
  </si>
  <si>
    <t>科学体験等の活動</t>
    <phoneticPr fontId="2"/>
  </si>
  <si>
    <t>合計
（交付申請額）</t>
    <rPh sb="0" eb="2">
      <t>ゴウケイ</t>
    </rPh>
    <rPh sb="4" eb="6">
      <t>コウフ</t>
    </rPh>
    <rPh sb="6" eb="8">
      <t>シンセイ</t>
    </rPh>
    <rPh sb="8" eb="9">
      <t>ガク</t>
    </rPh>
    <phoneticPr fontId="2"/>
  </si>
  <si>
    <t>（様式第２－１号）子ども食堂等を運営する団体が申請する場合</t>
    <rPh sb="1" eb="3">
      <t>ヨウシキ</t>
    </rPh>
    <rPh sb="3" eb="4">
      <t>ダイ</t>
    </rPh>
    <rPh sb="7" eb="8">
      <t>ゴウ</t>
    </rPh>
    <rPh sb="9" eb="10">
      <t>コ</t>
    </rPh>
    <rPh sb="12" eb="14">
      <t>ショクドウ</t>
    </rPh>
    <rPh sb="14" eb="15">
      <t>トウ</t>
    </rPh>
    <rPh sb="16" eb="18">
      <t>ウンエイ</t>
    </rPh>
    <rPh sb="20" eb="22">
      <t>ダンタイ</t>
    </rPh>
    <rPh sb="23" eb="25">
      <t>シンセイ</t>
    </rPh>
    <rPh sb="27" eb="29">
      <t>バアイ</t>
    </rPh>
    <phoneticPr fontId="2"/>
  </si>
  <si>
    <r>
      <t xml:space="preserve">活動の種類
</t>
    </r>
    <r>
      <rPr>
        <sz val="8"/>
        <color theme="1"/>
        <rFont val="ＭＳ Ｐゴシック"/>
        <family val="3"/>
        <charset val="128"/>
      </rPr>
      <t>（いずれか一つにチェック☑）</t>
    </r>
    <rPh sb="0" eb="2">
      <t>カツドウ</t>
    </rPh>
    <rPh sb="3" eb="5">
      <t>シュルイ</t>
    </rPh>
    <rPh sb="11" eb="12">
      <t>ヒト</t>
    </rPh>
    <phoneticPr fontId="2"/>
  </si>
  <si>
    <r>
      <t>支出予定額</t>
    </r>
    <r>
      <rPr>
        <sz val="8"/>
        <color theme="1"/>
        <rFont val="ＭＳ ゴシック"/>
        <family val="3"/>
        <charset val="128"/>
      </rPr>
      <t>（※1）</t>
    </r>
    <r>
      <rPr>
        <sz val="10"/>
        <color theme="1"/>
        <rFont val="ＭＳ ゴシック"/>
        <family val="3"/>
        <charset val="128"/>
      </rPr>
      <t xml:space="preserve">
（ア）</t>
    </r>
    <rPh sb="0" eb="2">
      <t>シシュツ</t>
    </rPh>
    <rPh sb="2" eb="4">
      <t>ヨテイ</t>
    </rPh>
    <rPh sb="4" eb="5">
      <t>ガク</t>
    </rPh>
    <phoneticPr fontId="2"/>
  </si>
  <si>
    <r>
      <t>限度額</t>
    </r>
    <r>
      <rPr>
        <sz val="8"/>
        <color theme="1"/>
        <rFont val="ＭＳ ゴシック"/>
        <family val="3"/>
        <charset val="128"/>
      </rPr>
      <t>（※2）</t>
    </r>
    <r>
      <rPr>
        <sz val="10"/>
        <color theme="1"/>
        <rFont val="ＭＳ ゴシック"/>
        <family val="3"/>
        <charset val="128"/>
      </rPr>
      <t xml:space="preserve">
（イ）</t>
    </r>
    <rPh sb="0" eb="2">
      <t>ゲンド</t>
    </rPh>
    <rPh sb="2" eb="3">
      <t>ガク</t>
    </rPh>
    <phoneticPr fontId="2"/>
  </si>
  <si>
    <t>　（※1）支出予定額</t>
    <phoneticPr fontId="2"/>
  </si>
  <si>
    <t xml:space="preserve">　（※2）限度額の算出方法
</t>
    <phoneticPr fontId="2"/>
  </si>
  <si>
    <t>※複数の事業を実施する場合は、事業ごとに作成してください。</t>
    <rPh sb="1" eb="3">
      <t>フクスウ</t>
    </rPh>
    <rPh sb="4" eb="6">
      <t>ジギョウ</t>
    </rPh>
    <rPh sb="7" eb="9">
      <t>ジッシ</t>
    </rPh>
    <rPh sb="11" eb="13">
      <t>バアイ</t>
    </rPh>
    <rPh sb="15" eb="17">
      <t>ジギョウ</t>
    </rPh>
    <rPh sb="20" eb="22">
      <t>サクセイ</t>
    </rPh>
    <phoneticPr fontId="2"/>
  </si>
  <si>
    <t>実施年月日</t>
    <rPh sb="0" eb="2">
      <t>ジッシ</t>
    </rPh>
    <rPh sb="2" eb="4">
      <t>ネンゲツ</t>
    </rPh>
    <rPh sb="4" eb="5">
      <t>ヒ</t>
    </rPh>
    <phoneticPr fontId="2"/>
  </si>
  <si>
    <r>
      <t>○交通費　　　</t>
    </r>
    <r>
      <rPr>
        <u/>
        <sz val="9"/>
        <color theme="1"/>
        <rFont val="HGSｺﾞｼｯｸM"/>
        <family val="3"/>
        <charset val="128"/>
      </rPr>
      <t>1,000円 × 小学生以下の参加人数(a)</t>
    </r>
    <r>
      <rPr>
        <sz val="9"/>
        <color theme="1"/>
        <rFont val="HGSｺﾞｼｯｸM"/>
        <family val="3"/>
        <charset val="128"/>
      </rPr>
      <t>　＋　</t>
    </r>
    <r>
      <rPr>
        <u/>
        <sz val="9"/>
        <color theme="1"/>
        <rFont val="HGSｺﾞｼｯｸM"/>
        <family val="3"/>
        <charset val="128"/>
      </rPr>
      <t xml:space="preserve">2,000円 × 中学生以上（大人を含む）の参加人数｛(b)＋(c)｝
</t>
    </r>
    <r>
      <rPr>
        <sz val="9"/>
        <color theme="1"/>
        <rFont val="HGSｺﾞｼｯｸM"/>
        <family val="3"/>
        <charset val="128"/>
      </rPr>
      <t xml:space="preserve">
○保険料　　　</t>
    </r>
    <r>
      <rPr>
        <u/>
        <sz val="9"/>
        <color theme="1"/>
        <rFont val="HGSｺﾞｼｯｸM"/>
        <family val="3"/>
        <charset val="128"/>
      </rPr>
      <t>300円 × 参加人数｛(a)＋(b)＋(c)｝</t>
    </r>
    <r>
      <rPr>
        <sz val="9"/>
        <color theme="1"/>
        <rFont val="HGSｺﾞｼｯｸM"/>
        <family val="3"/>
        <charset val="128"/>
      </rPr>
      <t xml:space="preserve">
○入場料等　　</t>
    </r>
    <r>
      <rPr>
        <u/>
        <sz val="9"/>
        <color theme="1"/>
        <rFont val="HGSｺﾞｼｯｸM"/>
        <family val="3"/>
        <charset val="128"/>
      </rPr>
      <t>4,000円 × 小学生以下の参加人数(a)</t>
    </r>
    <r>
      <rPr>
        <sz val="9"/>
        <color theme="1"/>
        <rFont val="HGSｺﾞｼｯｸM"/>
        <family val="3"/>
        <charset val="128"/>
      </rPr>
      <t>　＋　</t>
    </r>
    <r>
      <rPr>
        <u/>
        <sz val="9"/>
        <color theme="1"/>
        <rFont val="HGSｺﾞｼｯｸM"/>
        <family val="3"/>
        <charset val="128"/>
      </rPr>
      <t>4,500円 × 中学生以上（大人を含む）の参加人数｛(b)＋(c)｝</t>
    </r>
    <phoneticPr fontId="2"/>
  </si>
  <si>
    <t>平均参加人数／回
（スタッフ除く）</t>
    <rPh sb="0" eb="2">
      <t>ヘイキン</t>
    </rPh>
    <rPh sb="2" eb="4">
      <t>サンカ</t>
    </rPh>
    <rPh sb="4" eb="6">
      <t>ニンズウ</t>
    </rPh>
    <rPh sb="5" eb="6">
      <t>スウ</t>
    </rPh>
    <rPh sb="7" eb="8">
      <t>カイ</t>
    </rPh>
    <rPh sb="14" eb="15">
      <t>ノゾ</t>
    </rPh>
    <phoneticPr fontId="2"/>
  </si>
  <si>
    <t>計</t>
    <rPh sb="0" eb="1">
      <t>ケイ</t>
    </rPh>
    <phoneticPr fontId="2"/>
  </si>
  <si>
    <t>(単位：円)</t>
    <rPh sb="1" eb="3">
      <t>タンイ</t>
    </rPh>
    <rPh sb="4" eb="5">
      <t>エン</t>
    </rPh>
    <phoneticPr fontId="2"/>
  </si>
  <si>
    <t>事業内容</t>
    <rPh sb="0" eb="2">
      <t>ジギョウ</t>
    </rPh>
    <rPh sb="2" eb="4">
      <t>ナイヨウ</t>
    </rPh>
    <phoneticPr fontId="2"/>
  </si>
  <si>
    <t>税込額を記入。ただし、消費税及び地方消費税に係る仕入控除が認められている事業者は、消費税及び地方消費税の額を減額して記入してください。</t>
    <rPh sb="0" eb="2">
      <t>ゼイコ</t>
    </rPh>
    <rPh sb="2" eb="3">
      <t>ガク</t>
    </rPh>
    <rPh sb="4" eb="6">
      <t>キニュウ</t>
    </rPh>
    <rPh sb="11" eb="14">
      <t>ショウヒゼイ</t>
    </rPh>
    <rPh sb="14" eb="15">
      <t>オヨ</t>
    </rPh>
    <rPh sb="16" eb="18">
      <t>チホウ</t>
    </rPh>
    <rPh sb="18" eb="21">
      <t>ショウヒゼイ</t>
    </rPh>
    <rPh sb="22" eb="23">
      <t>カカ</t>
    </rPh>
    <rPh sb="24" eb="26">
      <t>シイレ</t>
    </rPh>
    <rPh sb="26" eb="28">
      <t>コウジョ</t>
    </rPh>
    <rPh sb="29" eb="30">
      <t>ミト</t>
    </rPh>
    <rPh sb="36" eb="39">
      <t>ジギョウシャ</t>
    </rPh>
    <rPh sb="41" eb="44">
      <t>ショウヒゼイ</t>
    </rPh>
    <rPh sb="44" eb="45">
      <t>オヨ</t>
    </rPh>
    <rPh sb="46" eb="48">
      <t>チホウ</t>
    </rPh>
    <rPh sb="48" eb="51">
      <t>ショウヒゼイ</t>
    </rPh>
    <rPh sb="52" eb="53">
      <t>ガク</t>
    </rPh>
    <rPh sb="54" eb="56">
      <t>ゲンガク</t>
    </rPh>
    <rPh sb="58" eb="60">
      <t>キニュウ</t>
    </rPh>
    <phoneticPr fontId="2"/>
  </si>
  <si>
    <t>支出予定額</t>
    <rPh sb="0" eb="5">
      <t>シシュツヨテイガク</t>
    </rPh>
    <phoneticPr fontId="2"/>
  </si>
  <si>
    <t>限度額</t>
    <rPh sb="0" eb="3">
      <t>ゲンドガク</t>
    </rPh>
    <phoneticPr fontId="2"/>
  </si>
  <si>
    <t>乗車区間</t>
    <rPh sb="0" eb="2">
      <t>ジョウシャ</t>
    </rPh>
    <rPh sb="2" eb="4">
      <t>クカン</t>
    </rPh>
    <phoneticPr fontId="2"/>
  </si>
  <si>
    <t>子ども</t>
    <rPh sb="0" eb="1">
      <t>コ</t>
    </rPh>
    <phoneticPr fontId="2"/>
  </si>
  <si>
    <t>運賃（1人あたり片道）</t>
    <rPh sb="0" eb="2">
      <t>ウンチン</t>
    </rPh>
    <rPh sb="3" eb="5">
      <t>ヒトリ</t>
    </rPh>
    <rPh sb="8" eb="10">
      <t>カタミチ</t>
    </rPh>
    <phoneticPr fontId="2"/>
  </si>
  <si>
    <t>合計</t>
    <rPh sb="0" eb="2">
      <t>ゴウケイ</t>
    </rPh>
    <phoneticPr fontId="2"/>
  </si>
  <si>
    <t>円</t>
    <rPh sb="0" eb="1">
      <t>エン</t>
    </rPh>
    <phoneticPr fontId="2"/>
  </si>
  <si>
    <t>行き先①</t>
    <rPh sb="0" eb="3">
      <t>イキサキ</t>
    </rPh>
    <phoneticPr fontId="2"/>
  </si>
  <si>
    <t>行き先②</t>
    <rPh sb="0" eb="3">
      <t>イキサキ</t>
    </rPh>
    <phoneticPr fontId="2"/>
  </si>
  <si>
    <t>項目</t>
    <rPh sb="0" eb="2">
      <t>コウモク</t>
    </rPh>
    <phoneticPr fontId="2"/>
  </si>
  <si>
    <t>金額</t>
    <rPh sb="0" eb="2">
      <t>キンガク</t>
    </rPh>
    <phoneticPr fontId="2"/>
  </si>
  <si>
    <t>子ども食堂運営者</t>
    <rPh sb="0" eb="1">
      <t>コ</t>
    </rPh>
    <rPh sb="3" eb="5">
      <t>ショクドウ</t>
    </rPh>
    <rPh sb="5" eb="8">
      <t>ウンエイシャ</t>
    </rPh>
    <phoneticPr fontId="2"/>
  </si>
  <si>
    <t>保護者</t>
    <rPh sb="0" eb="3">
      <t>ホゴシャ</t>
    </rPh>
    <phoneticPr fontId="2"/>
  </si>
  <si>
    <t>その他</t>
    <rPh sb="2" eb="3">
      <t>タ</t>
    </rPh>
    <phoneticPr fontId="2"/>
  </si>
  <si>
    <t>入場料</t>
    <rPh sb="0" eb="3">
      <t>ニュウジョウリョウ</t>
    </rPh>
    <phoneticPr fontId="17"/>
  </si>
  <si>
    <t>人数</t>
    <rPh sb="0" eb="2">
      <t>ニンズウ</t>
    </rPh>
    <phoneticPr fontId="17"/>
  </si>
  <si>
    <t>金額</t>
    <rPh sb="0" eb="2">
      <t>キンガク</t>
    </rPh>
    <phoneticPr fontId="17"/>
  </si>
  <si>
    <t>大人</t>
    <rPh sb="0" eb="2">
      <t>オトナ</t>
    </rPh>
    <phoneticPr fontId="17"/>
  </si>
  <si>
    <t>高校生</t>
    <rPh sb="0" eb="3">
      <t>コウコウセイ</t>
    </rPh>
    <phoneticPr fontId="17"/>
  </si>
  <si>
    <t>中学生</t>
    <rPh sb="0" eb="3">
      <t>チュウガクセイ</t>
    </rPh>
    <phoneticPr fontId="17"/>
  </si>
  <si>
    <t>小学生</t>
    <rPh sb="0" eb="3">
      <t>ショウガクセイ</t>
    </rPh>
    <phoneticPr fontId="17"/>
  </si>
  <si>
    <t>合計</t>
    <rPh sb="0" eb="2">
      <t>ゴウケイ</t>
    </rPh>
    <phoneticPr fontId="17"/>
  </si>
  <si>
    <t>負担額</t>
    <rPh sb="0" eb="3">
      <t>フタンガク</t>
    </rPh>
    <phoneticPr fontId="2"/>
  </si>
  <si>
    <t>子ども食堂負担額（支出予定額合計-交付申請額）</t>
    <rPh sb="0" eb="1">
      <t>コ</t>
    </rPh>
    <rPh sb="3" eb="5">
      <t>ショクドウ</t>
    </rPh>
    <rPh sb="5" eb="8">
      <t>フタンガク</t>
    </rPh>
    <rPh sb="9" eb="13">
      <t>シシュツヨテイ</t>
    </rPh>
    <rPh sb="13" eb="14">
      <t>ガク</t>
    </rPh>
    <rPh sb="14" eb="16">
      <t>ゴウケイ</t>
    </rPh>
    <rPh sb="17" eb="22">
      <t>コウフシンセイガク</t>
    </rPh>
    <phoneticPr fontId="2"/>
  </si>
  <si>
    <t>円×</t>
    <rPh sb="0" eb="1">
      <t>エン</t>
    </rPh>
    <phoneticPr fontId="2"/>
  </si>
  <si>
    <t>参加者負担額</t>
    <rPh sb="0" eb="3">
      <t>サンカシャ</t>
    </rPh>
    <rPh sb="3" eb="6">
      <t>フタンガク</t>
    </rPh>
    <phoneticPr fontId="2"/>
  </si>
  <si>
    <t>行き先の詳細を記入してください。</t>
    <rPh sb="0" eb="3">
      <t>イキサキ</t>
    </rPh>
    <rPh sb="4" eb="6">
      <t>ショウサイ</t>
    </rPh>
    <rPh sb="7" eb="9">
      <t>キニュウ</t>
    </rPh>
    <phoneticPr fontId="2"/>
  </si>
  <si>
    <t>子ども食堂名</t>
    <rPh sb="0" eb="1">
      <t>コ</t>
    </rPh>
    <rPh sb="3" eb="6">
      <t>ショクドウメイ</t>
    </rPh>
    <phoneticPr fontId="2"/>
  </si>
  <si>
    <t>（１）交通費（合計）</t>
    <rPh sb="3" eb="6">
      <t>コウツウヒ</t>
    </rPh>
    <rPh sb="7" eb="9">
      <t>ゴウケイ</t>
    </rPh>
    <phoneticPr fontId="2"/>
  </si>
  <si>
    <t>（２）保険料（合計）</t>
    <rPh sb="3" eb="6">
      <t>ホケンリョウ</t>
    </rPh>
    <rPh sb="7" eb="9">
      <t>ゴウケイ</t>
    </rPh>
    <phoneticPr fontId="2"/>
  </si>
  <si>
    <t>（３）入場料等（合計）</t>
    <rPh sb="3" eb="7">
      <t>ニュウジョウリョウトウ</t>
    </rPh>
    <rPh sb="8" eb="10">
      <t>ゴウケイ</t>
    </rPh>
    <phoneticPr fontId="2"/>
  </si>
  <si>
    <t>➡</t>
    <phoneticPr fontId="2"/>
  </si>
  <si>
    <t>(A)</t>
    <phoneticPr fontId="2"/>
  </si>
  <si>
    <t>(B)</t>
    <phoneticPr fontId="2"/>
  </si>
  <si>
    <t>支出予定額合計</t>
    <rPh sb="0" eb="5">
      <t>シシュツヨテイガク</t>
    </rPh>
    <rPh sb="5" eb="7">
      <t>ゴウケイ</t>
    </rPh>
    <phoneticPr fontId="2"/>
  </si>
  <si>
    <t>大人
（引率者）
※</t>
    <phoneticPr fontId="2"/>
  </si>
  <si>
    <t>人（大人の人数）</t>
    <rPh sb="0" eb="1">
      <t>ヒト</t>
    </rPh>
    <rPh sb="2" eb="4">
      <t>オトナ</t>
    </rPh>
    <rPh sb="5" eb="7">
      <t>ニンズウ</t>
    </rPh>
    <phoneticPr fontId="2"/>
  </si>
  <si>
    <t>人（子どもの人数）</t>
    <rPh sb="0" eb="1">
      <t>ヒト</t>
    </rPh>
    <rPh sb="2" eb="3">
      <t>コ</t>
    </rPh>
    <rPh sb="6" eb="8">
      <t>ニンズウ</t>
    </rPh>
    <phoneticPr fontId="2"/>
  </si>
  <si>
    <t>(A)+(B)+(C)</t>
    <phoneticPr fontId="2"/>
  </si>
  <si>
    <t>乳児・幼児</t>
    <rPh sb="0" eb="2">
      <t>ニュウジ</t>
    </rPh>
    <rPh sb="3" eb="5">
      <t>ヨウジ</t>
    </rPh>
    <phoneticPr fontId="17"/>
  </si>
  <si>
    <t>(C)</t>
    <phoneticPr fontId="2"/>
  </si>
  <si>
    <t>（A）</t>
    <phoneticPr fontId="2"/>
  </si>
  <si>
    <t>（B）</t>
    <phoneticPr fontId="2"/>
  </si>
  <si>
    <t>（C）</t>
    <phoneticPr fontId="2"/>
  </si>
  <si>
    <t>参加人数</t>
    <phoneticPr fontId="2"/>
  </si>
  <si>
    <t>子ども（小学生以下）</t>
    <rPh sb="7" eb="9">
      <t>イカ</t>
    </rPh>
    <phoneticPr fontId="2"/>
  </si>
  <si>
    <t>公共交通機関の場合</t>
    <rPh sb="0" eb="6">
      <t>コウキョウコウツウキカン</t>
    </rPh>
    <rPh sb="7" eb="9">
      <t>バアイ</t>
    </rPh>
    <phoneticPr fontId="2"/>
  </si>
  <si>
    <t>駐車場</t>
    <rPh sb="0" eb="3">
      <t>チュウシャジョウ</t>
    </rPh>
    <phoneticPr fontId="2"/>
  </si>
  <si>
    <t>利用料</t>
    <rPh sb="0" eb="3">
      <t>リヨウリョウ</t>
    </rPh>
    <phoneticPr fontId="2"/>
  </si>
  <si>
    <t>公共交通機関　計</t>
    <rPh sb="0" eb="2">
      <t>コウキョウ</t>
    </rPh>
    <rPh sb="2" eb="4">
      <t>コウツウ</t>
    </rPh>
    <rPh sb="4" eb="6">
      <t>キカン</t>
    </rPh>
    <rPh sb="7" eb="8">
      <t>ケイ</t>
    </rPh>
    <phoneticPr fontId="2"/>
  </si>
  <si>
    <t>その他交通機関　計</t>
    <rPh sb="2" eb="7">
      <t>タコウツウキカン</t>
    </rPh>
    <rPh sb="8" eb="9">
      <t>ケイ</t>
    </rPh>
    <phoneticPr fontId="2"/>
  </si>
  <si>
    <t>大人</t>
    <rPh sb="0" eb="2">
      <t>オトナ</t>
    </rPh>
    <phoneticPr fontId="2"/>
  </si>
  <si>
    <t>(c1)</t>
    <phoneticPr fontId="2"/>
  </si>
  <si>
    <t>(c2)</t>
    <phoneticPr fontId="2"/>
  </si>
  <si>
    <t>大人料金(a1)</t>
    <rPh sb="0" eb="2">
      <t>オトナ</t>
    </rPh>
    <rPh sb="2" eb="4">
      <t>リョウキン</t>
    </rPh>
    <phoneticPr fontId="2"/>
  </si>
  <si>
    <t>子ども料金(a2)</t>
    <rPh sb="0" eb="1">
      <t>コ</t>
    </rPh>
    <rPh sb="3" eb="5">
      <t>リョウキン</t>
    </rPh>
    <phoneticPr fontId="2"/>
  </si>
  <si>
    <t>(a3)</t>
    <phoneticPr fontId="2"/>
  </si>
  <si>
    <t>(A) ※(a1)+(a2)+(a3)</t>
    <phoneticPr fontId="2"/>
  </si>
  <si>
    <t>複数の交通機関を使用する場合は、合算して記入してください。</t>
    <rPh sb="0" eb="2">
      <t>フクスウ</t>
    </rPh>
    <rPh sb="3" eb="7">
      <t>コウツウキカン</t>
    </rPh>
    <rPh sb="8" eb="10">
      <t>シヨウ</t>
    </rPh>
    <rPh sb="12" eb="14">
      <t>バアイ</t>
    </rPh>
    <rPh sb="16" eb="18">
      <t>ガッサン</t>
    </rPh>
    <rPh sb="20" eb="22">
      <t>キニュウ</t>
    </rPh>
    <phoneticPr fontId="2"/>
  </si>
  <si>
    <t>飯盒炊爨やバーベキュー等で、
入場料とは別に材料費等を購入する場合は、以下に記入してください。</t>
    <phoneticPr fontId="2"/>
  </si>
  <si>
    <t>高速道路</t>
    <rPh sb="0" eb="4">
      <t>コウソクドウロ</t>
    </rPh>
    <phoneticPr fontId="2"/>
  </si>
  <si>
    <t>その他（　　　　　）</t>
    <rPh sb="2" eb="3">
      <t>タ</t>
    </rPh>
    <phoneticPr fontId="2"/>
  </si>
  <si>
    <t>その他
交通機関</t>
    <rPh sb="2" eb="3">
      <t>タ</t>
    </rPh>
    <rPh sb="4" eb="8">
      <t>コウツウキカン</t>
    </rPh>
    <phoneticPr fontId="2"/>
  </si>
  <si>
    <t>大人料金
(金額）</t>
    <rPh sb="0" eb="2">
      <t>オトナ</t>
    </rPh>
    <rPh sb="2" eb="4">
      <t>リョウキン</t>
    </rPh>
    <rPh sb="6" eb="8">
      <t>キンガク</t>
    </rPh>
    <phoneticPr fontId="2"/>
  </si>
  <si>
    <t>大人料金
（人数）</t>
    <rPh sb="0" eb="2">
      <t>オトナ</t>
    </rPh>
    <rPh sb="2" eb="4">
      <t>リョウキン</t>
    </rPh>
    <rPh sb="6" eb="8">
      <t>ニンズウ</t>
    </rPh>
    <phoneticPr fontId="2"/>
  </si>
  <si>
    <t>子ども料金
（金額）</t>
    <rPh sb="0" eb="1">
      <t>コ</t>
    </rPh>
    <rPh sb="7" eb="9">
      <t>キンガク</t>
    </rPh>
    <phoneticPr fontId="2"/>
  </si>
  <si>
    <t>子ども料金
（人数）</t>
    <rPh sb="0" eb="1">
      <t>コ</t>
    </rPh>
    <rPh sb="3" eb="5">
      <t>リョウキン</t>
    </rPh>
    <rPh sb="7" eb="9">
      <t>ニンズウ</t>
    </rPh>
    <phoneticPr fontId="2"/>
  </si>
  <si>
    <t>大人
（子ども食堂運営者・その他）</t>
    <rPh sb="4" eb="5">
      <t>コ</t>
    </rPh>
    <rPh sb="7" eb="12">
      <t>ショクドウウンエイシャ</t>
    </rPh>
    <rPh sb="15" eb="16">
      <t>タ</t>
    </rPh>
    <phoneticPr fontId="2"/>
  </si>
  <si>
    <t>大人（保護者）</t>
    <rPh sb="3" eb="6">
      <t>ホゴシャ</t>
    </rPh>
    <phoneticPr fontId="2"/>
  </si>
  <si>
    <t>(a)</t>
    <phoneticPr fontId="2"/>
  </si>
  <si>
    <t>(b)</t>
    <phoneticPr fontId="2"/>
  </si>
  <si>
    <t>(c)</t>
    <phoneticPr fontId="2"/>
  </si>
  <si>
    <t>バスレンタル
レンタカー</t>
    <phoneticPr fontId="2"/>
  </si>
  <si>
    <t>（c3）</t>
    <phoneticPr fontId="2"/>
  </si>
  <si>
    <t>(C)　※(c1)+(c2)+(c3)</t>
    <phoneticPr fontId="2"/>
  </si>
  <si>
    <t>保険料</t>
    <rPh sb="0" eb="3">
      <t>ホケンリョウ</t>
    </rPh>
    <phoneticPr fontId="17"/>
  </si>
  <si>
    <t>合計</t>
    <phoneticPr fontId="17"/>
  </si>
  <si>
    <t>(ｂ)</t>
    <phoneticPr fontId="2"/>
  </si>
  <si>
    <t>子ども計</t>
  </si>
  <si>
    <t>対象者計</t>
  </si>
  <si>
    <t>補助対象者数</t>
  </si>
  <si>
    <t>※行が足りない場合は、行を追加するか、ページをコピーしてください。</t>
    <rPh sb="1" eb="2">
      <t>ギョウ</t>
    </rPh>
    <rPh sb="3" eb="4">
      <t>タ</t>
    </rPh>
    <rPh sb="7" eb="9">
      <t>バアイ</t>
    </rPh>
    <rPh sb="11" eb="12">
      <t>ギョウ</t>
    </rPh>
    <rPh sb="13" eb="15">
      <t>ツイカ</t>
    </rPh>
    <phoneticPr fontId="2"/>
  </si>
  <si>
    <t>○</t>
  </si>
  <si>
    <t>大阪　一郎</t>
    <rPh sb="0" eb="2">
      <t>オオサカ</t>
    </rPh>
    <rPh sb="3" eb="5">
      <t>イチロウ</t>
    </rPh>
    <phoneticPr fontId="2"/>
  </si>
  <si>
    <t>大阪　花子</t>
    <rPh sb="0" eb="2">
      <t>オオサカ</t>
    </rPh>
    <rPh sb="3" eb="5">
      <t>ハナコ</t>
    </rPh>
    <phoneticPr fontId="2"/>
  </si>
  <si>
    <t>大阪　太郎</t>
    <rPh sb="0" eb="2">
      <t>オオサカ</t>
    </rPh>
    <rPh sb="3" eb="5">
      <t>タロウ</t>
    </rPh>
    <phoneticPr fontId="2"/>
  </si>
  <si>
    <t>記載例</t>
    <rPh sb="0" eb="2">
      <t>キサイ</t>
    </rPh>
    <rPh sb="2" eb="3">
      <t>レイ</t>
    </rPh>
    <phoneticPr fontId="2"/>
  </si>
  <si>
    <t>子ども食堂等
運営関係者
その他
（ボランティア等）</t>
    <rPh sb="0" eb="1">
      <t>コ</t>
    </rPh>
    <rPh sb="3" eb="5">
      <t>ショクドウ</t>
    </rPh>
    <rPh sb="5" eb="6">
      <t>トウ</t>
    </rPh>
    <rPh sb="7" eb="9">
      <t>ウンエイ</t>
    </rPh>
    <rPh sb="9" eb="12">
      <t>カンケイシャ</t>
    </rPh>
    <rPh sb="15" eb="16">
      <t>タ</t>
    </rPh>
    <rPh sb="24" eb="25">
      <t>トウ</t>
    </rPh>
    <phoneticPr fontId="2"/>
  </si>
  <si>
    <r>
      <t>(c)大人(</t>
    </r>
    <r>
      <rPr>
        <sz val="9"/>
        <color theme="1"/>
        <rFont val="ＭＳ ゴシック"/>
        <family val="3"/>
        <charset val="128"/>
      </rPr>
      <t>引率者)</t>
    </r>
    <phoneticPr fontId="2"/>
  </si>
  <si>
    <r>
      <t>(b)子ども
(</t>
    </r>
    <r>
      <rPr>
        <sz val="9"/>
        <color theme="1"/>
        <rFont val="ＭＳ ゴシック"/>
        <family val="3"/>
        <charset val="128"/>
      </rPr>
      <t>中学生以上)</t>
    </r>
    <phoneticPr fontId="2"/>
  </si>
  <si>
    <r>
      <t>(a)子ども
(</t>
    </r>
    <r>
      <rPr>
        <sz val="9"/>
        <color theme="1"/>
        <rFont val="ＭＳ ゴシック"/>
        <family val="3"/>
        <charset val="128"/>
      </rPr>
      <t>小学生以下)</t>
    </r>
    <phoneticPr fontId="2"/>
  </si>
  <si>
    <t>支出額（円）</t>
    <rPh sb="0" eb="3">
      <t>シシュツガク</t>
    </rPh>
    <rPh sb="4" eb="5">
      <t>エン</t>
    </rPh>
    <phoneticPr fontId="2"/>
  </si>
  <si>
    <t>いずれかに○をしてください（その他は内容を記入）</t>
    <rPh sb="16" eb="17">
      <t>タ</t>
    </rPh>
    <rPh sb="18" eb="20">
      <t>ナイヨウ</t>
    </rPh>
    <rPh sb="21" eb="23">
      <t>キニュウ</t>
    </rPh>
    <phoneticPr fontId="2"/>
  </si>
  <si>
    <t>氏名</t>
    <rPh sb="0" eb="2">
      <t>シメイ</t>
    </rPh>
    <phoneticPr fontId="2"/>
  </si>
  <si>
    <t>実施年月日</t>
    <rPh sb="0" eb="2">
      <t>ジッシ</t>
    </rPh>
    <rPh sb="2" eb="5">
      <t>ネンガッピ</t>
    </rPh>
    <phoneticPr fontId="2"/>
  </si>
  <si>
    <t>　体験活動参加者リスト（※事業ごとに作成してください。）</t>
    <rPh sb="1" eb="3">
      <t>タイケン</t>
    </rPh>
    <rPh sb="3" eb="5">
      <t>カツドウ</t>
    </rPh>
    <rPh sb="5" eb="8">
      <t>サンカシャ</t>
    </rPh>
    <rPh sb="13" eb="15">
      <t>ジギョウ</t>
    </rPh>
    <rPh sb="18" eb="20">
      <t>サクセイ</t>
    </rPh>
    <phoneticPr fontId="2"/>
  </si>
  <si>
    <t>参考別紙１　　　子ども輝く未来基金事業費補助金(子どもの体験に関する事業)交付申請書</t>
    <rPh sb="0" eb="2">
      <t>サンコウ</t>
    </rPh>
    <rPh sb="2" eb="4">
      <t>ベッシ</t>
    </rPh>
    <phoneticPr fontId="2"/>
  </si>
  <si>
    <t>参考別紙２</t>
    <rPh sb="0" eb="4">
      <t>サンコウベッシ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</si>
</sst>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numFmt numFmtId="178" formatCode="[$-411]ggge&quot;年&quot;m&quot;月&quot;d&quot;日&quot;&quot;(&quot;aaa&quot;)&quot;"/>
  </numFmts>
  <fonts count="39">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1"/>
      <color theme="1"/>
      <name val="ＭＳ ゴシック"/>
      <family val="3"/>
      <charset val="128"/>
    </font>
    <font>
      <sz val="9"/>
      <color theme="1"/>
      <name val="ＭＳ ゴシック"/>
      <family val="3"/>
      <charset val="128"/>
    </font>
    <font>
      <sz val="11"/>
      <color theme="1"/>
      <name val="ＭＳ Ｐゴシック"/>
      <family val="3"/>
      <charset val="128"/>
    </font>
    <font>
      <sz val="10"/>
      <color theme="1"/>
      <name val="ＭＳ Ｐゴシック"/>
      <family val="3"/>
      <charset val="128"/>
    </font>
    <font>
      <sz val="10"/>
      <name val="ＭＳ ゴシック"/>
      <family val="3"/>
      <charset val="128"/>
    </font>
    <font>
      <sz val="8"/>
      <color theme="1"/>
      <name val="ＭＳ Ｐゴシック"/>
      <family val="3"/>
      <charset val="128"/>
    </font>
    <font>
      <sz val="8"/>
      <color theme="1"/>
      <name val="ＭＳ ゴシック"/>
      <family val="3"/>
      <charset val="128"/>
    </font>
    <font>
      <sz val="9"/>
      <color rgb="FFFF0000"/>
      <name val="ＭＳ ゴシック"/>
      <family val="3"/>
      <charset val="128"/>
    </font>
    <font>
      <sz val="9"/>
      <color theme="1"/>
      <name val="ＭＳ Ｐゴシック"/>
      <family val="3"/>
      <charset val="128"/>
    </font>
    <font>
      <sz val="9"/>
      <color theme="1"/>
      <name val="HGSｺﾞｼｯｸM"/>
      <family val="3"/>
      <charset val="128"/>
    </font>
    <font>
      <sz val="9"/>
      <color rgb="FFFF0000"/>
      <name val="HGSｺﾞｼｯｸM"/>
      <family val="3"/>
      <charset val="128"/>
    </font>
    <font>
      <sz val="9"/>
      <name val="HGSｺﾞｼｯｸM"/>
      <family val="3"/>
      <charset val="128"/>
    </font>
    <font>
      <u/>
      <sz val="9"/>
      <color theme="1"/>
      <name val="HGSｺﾞｼｯｸM"/>
      <family val="3"/>
      <charset val="128"/>
    </font>
    <font>
      <sz val="10"/>
      <color theme="1"/>
      <name val="HGSｺﾞｼｯｸM"/>
      <family val="3"/>
      <charset val="128"/>
    </font>
    <font>
      <sz val="6"/>
      <name val="游ゴシック"/>
      <family val="3"/>
      <charset val="128"/>
      <scheme val="minor"/>
    </font>
    <font>
      <b/>
      <sz val="9"/>
      <color indexed="81"/>
      <name val="MS P ゴシック"/>
      <family val="3"/>
      <charset val="128"/>
    </font>
    <font>
      <sz val="18"/>
      <color theme="1"/>
      <name val="BIZ UDPゴシック"/>
      <family val="3"/>
      <charset val="128"/>
    </font>
    <font>
      <sz val="11"/>
      <color theme="1"/>
      <name val="游ゴシック"/>
      <family val="2"/>
      <charset val="128"/>
      <scheme val="minor"/>
    </font>
    <font>
      <sz val="20"/>
      <color theme="1"/>
      <name val="BIZ UDPゴシック"/>
      <family val="3"/>
      <charset val="128"/>
    </font>
    <font>
      <sz val="16"/>
      <color theme="1"/>
      <name val="BIZ UDPゴシック"/>
      <family val="3"/>
      <charset val="128"/>
    </font>
    <font>
      <sz val="16"/>
      <color theme="0" tint="-0.34998626667073579"/>
      <name val="BIZ UDPゴシック"/>
      <family val="3"/>
      <charset val="128"/>
    </font>
    <font>
      <b/>
      <u/>
      <sz val="16"/>
      <color theme="1"/>
      <name val="ＭＳ Ｐゴシック"/>
      <family val="3"/>
      <charset val="128"/>
    </font>
    <font>
      <sz val="14"/>
      <color theme="1"/>
      <name val="BIZ UDPゴシック"/>
      <family val="3"/>
      <charset val="128"/>
    </font>
    <font>
      <sz val="14"/>
      <color theme="0" tint="-0.34998626667073579"/>
      <name val="BIZ UDPゴシック"/>
      <family val="3"/>
      <charset val="128"/>
    </font>
    <font>
      <b/>
      <sz val="14"/>
      <color theme="1"/>
      <name val="BIZ UDPゴシック"/>
      <family val="3"/>
      <charset val="128"/>
    </font>
    <font>
      <b/>
      <u/>
      <sz val="14"/>
      <color theme="1"/>
      <name val="ＭＳ Ｐゴシック"/>
      <family val="3"/>
      <charset val="128"/>
    </font>
    <font>
      <sz val="12"/>
      <color theme="1"/>
      <name val="BIZ UDPゴシック"/>
      <family val="3"/>
      <charset val="128"/>
    </font>
    <font>
      <sz val="11"/>
      <color theme="1"/>
      <name val="BIZ UDPゴシック"/>
      <family val="3"/>
      <charset val="128"/>
    </font>
    <font>
      <sz val="9"/>
      <color theme="1"/>
      <name val="BIZ UDPゴシック"/>
      <family val="3"/>
      <charset val="128"/>
    </font>
    <font>
      <sz val="9"/>
      <color theme="0" tint="-0.34998626667073579"/>
      <name val="BIZ UDPゴシック"/>
      <family val="3"/>
      <charset val="128"/>
    </font>
    <font>
      <b/>
      <sz val="9"/>
      <color theme="1"/>
      <name val="BIZ UDPゴシック"/>
      <family val="3"/>
      <charset val="128"/>
    </font>
    <font>
      <sz val="9"/>
      <name val="BIZ UDPゴシック"/>
      <family val="3"/>
      <charset val="128"/>
    </font>
    <font>
      <b/>
      <u/>
      <sz val="9"/>
      <color theme="1"/>
      <name val="ＭＳ Ｐゴシック"/>
      <family val="3"/>
      <charset val="128"/>
    </font>
    <font>
      <sz val="9"/>
      <color theme="0"/>
      <name val="BIZ UDPゴシック"/>
      <family val="3"/>
      <charset val="128"/>
    </font>
    <font>
      <sz val="10"/>
      <color rgb="FFFF0000"/>
      <name val="ＭＳ ゴシック"/>
      <family val="3"/>
      <charset val="128"/>
    </font>
    <font>
      <sz val="9"/>
      <name val="ＭＳ ゴシック"/>
      <family val="3"/>
      <charset val="128"/>
    </font>
  </fonts>
  <fills count="5">
    <fill>
      <patternFill patternType="none"/>
    </fill>
    <fill>
      <patternFill patternType="gray125"/>
    </fill>
    <fill>
      <patternFill patternType="solid">
        <fgColor rgb="FFCCECFF"/>
        <bgColor indexed="64"/>
      </patternFill>
    </fill>
    <fill>
      <patternFill patternType="solid">
        <fgColor theme="0" tint="-4.9989318521683403E-2"/>
        <bgColor indexed="64"/>
      </patternFill>
    </fill>
    <fill>
      <patternFill patternType="solid">
        <fgColor rgb="FFFFFF00"/>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hair">
        <color indexed="64"/>
      </top>
      <bottom/>
      <diagonal/>
    </border>
    <border>
      <left/>
      <right style="thin">
        <color indexed="64"/>
      </right>
      <top style="hair">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right style="thick">
        <color indexed="64"/>
      </right>
      <top style="thin">
        <color indexed="64"/>
      </top>
      <bottom style="thin">
        <color indexed="64"/>
      </bottom>
      <diagonal/>
    </border>
    <border>
      <left/>
      <right style="thick">
        <color indexed="64"/>
      </right>
      <top/>
      <bottom/>
      <diagonal/>
    </border>
    <border>
      <left style="double">
        <color indexed="64"/>
      </left>
      <right/>
      <top/>
      <bottom/>
      <diagonal/>
    </border>
    <border>
      <left/>
      <right style="double">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ck">
        <color indexed="64"/>
      </bottom>
      <diagonal/>
    </border>
    <border>
      <left/>
      <right style="thin">
        <color indexed="64"/>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indexed="64"/>
      </left>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hair">
        <color indexed="64"/>
      </left>
      <right/>
      <top/>
      <bottom style="double">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medium">
        <color indexed="64"/>
      </right>
      <top style="thin">
        <color indexed="64"/>
      </top>
      <bottom/>
      <diagonal/>
    </border>
    <border>
      <left style="thin">
        <color indexed="64"/>
      </left>
      <right/>
      <top style="thin">
        <color indexed="64"/>
      </top>
      <bottom style="hair">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387">
    <xf numFmtId="0" fontId="0" fillId="0" borderId="0" xfId="0">
      <alignment vertical="center"/>
    </xf>
    <xf numFmtId="0" fontId="1" fillId="0" borderId="0" xfId="0" applyFont="1" applyFill="1">
      <alignment vertical="center"/>
    </xf>
    <xf numFmtId="0" fontId="4" fillId="0" borderId="0" xfId="0" applyFont="1" applyFill="1">
      <alignment vertical="center"/>
    </xf>
    <xf numFmtId="177" fontId="5" fillId="0" borderId="0" xfId="0" applyNumberFormat="1" applyFont="1" applyAlignment="1">
      <alignment horizontal="left" vertical="center" wrapText="1"/>
    </xf>
    <xf numFmtId="177" fontId="5" fillId="0" borderId="0" xfId="0" applyNumberFormat="1" applyFont="1" applyFill="1" applyAlignment="1">
      <alignment vertical="center" wrapText="1"/>
    </xf>
    <xf numFmtId="177" fontId="6" fillId="0" borderId="0" xfId="0" applyNumberFormat="1" applyFont="1" applyFill="1" applyAlignment="1">
      <alignment vertical="center" wrapText="1"/>
    </xf>
    <xf numFmtId="0" fontId="7" fillId="0" borderId="0" xfId="0" applyFont="1" applyFill="1">
      <alignment vertical="center"/>
    </xf>
    <xf numFmtId="0" fontId="10" fillId="0" borderId="0" xfId="0" applyFont="1" applyFill="1">
      <alignment vertical="center"/>
    </xf>
    <xf numFmtId="0" fontId="10" fillId="0" borderId="0" xfId="0" applyFont="1" applyFill="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xf numFmtId="177" fontId="12" fillId="0" borderId="0" xfId="0" applyNumberFormat="1" applyFont="1" applyFill="1" applyBorder="1" applyAlignment="1">
      <alignment horizontal="left"/>
    </xf>
    <xf numFmtId="177" fontId="13" fillId="0" borderId="0" xfId="0" applyNumberFormat="1" applyFont="1" applyFill="1" applyBorder="1" applyAlignment="1">
      <alignment horizontal="center" vertical="center" wrapText="1"/>
    </xf>
    <xf numFmtId="177" fontId="13" fillId="0" borderId="0" xfId="0" applyNumberFormat="1" applyFont="1" applyFill="1" applyBorder="1" applyAlignment="1">
      <alignment vertical="center" wrapText="1"/>
    </xf>
    <xf numFmtId="177" fontId="13" fillId="0" borderId="0" xfId="0" applyNumberFormat="1" applyFont="1" applyFill="1" applyBorder="1" applyAlignment="1">
      <alignment horizontal="left" vertical="center" wrapText="1"/>
    </xf>
    <xf numFmtId="0" fontId="13" fillId="0" borderId="0" xfId="0" applyFont="1" applyFill="1" applyAlignment="1">
      <alignment horizontal="left" vertical="center"/>
    </xf>
    <xf numFmtId="0" fontId="13" fillId="0" borderId="0" xfId="0" applyFont="1" applyFill="1">
      <alignment vertical="center"/>
    </xf>
    <xf numFmtId="0" fontId="13" fillId="0" borderId="0" xfId="0" applyFont="1" applyFill="1" applyBorder="1" applyAlignment="1">
      <alignment horizontal="center" vertical="center"/>
    </xf>
    <xf numFmtId="177" fontId="14" fillId="0" borderId="0" xfId="0" applyNumberFormat="1" applyFont="1" applyFill="1" applyBorder="1" applyAlignment="1">
      <alignment vertical="top" wrapText="1"/>
    </xf>
    <xf numFmtId="177" fontId="12" fillId="0" borderId="0" xfId="0" applyNumberFormat="1" applyFont="1" applyFill="1" applyBorder="1" applyAlignment="1"/>
    <xf numFmtId="0" fontId="12" fillId="0" borderId="0" xfId="0" applyFont="1" applyFill="1">
      <alignment vertical="center"/>
    </xf>
    <xf numFmtId="0" fontId="12" fillId="0" borderId="0" xfId="0" applyFont="1" applyFill="1" applyAlignment="1">
      <alignment vertical="center"/>
    </xf>
    <xf numFmtId="0" fontId="16" fillId="0" borderId="0" xfId="0" applyFont="1" applyFill="1" applyAlignment="1">
      <alignment horizontal="left" vertical="center"/>
    </xf>
    <xf numFmtId="0" fontId="1" fillId="0" borderId="0" xfId="0" applyFont="1" applyFill="1" applyAlignment="1">
      <alignment horizontal="right"/>
    </xf>
    <xf numFmtId="176" fontId="4" fillId="0" borderId="0" xfId="0" applyNumberFormat="1" applyFont="1" applyFill="1">
      <alignment vertical="center"/>
    </xf>
    <xf numFmtId="176" fontId="10" fillId="0" borderId="0" xfId="0" applyNumberFormat="1" applyFont="1" applyFill="1">
      <alignment vertical="center"/>
    </xf>
    <xf numFmtId="177" fontId="6" fillId="3" borderId="22" xfId="0" applyNumberFormat="1" applyFont="1" applyFill="1" applyBorder="1" applyAlignment="1">
      <alignment vertical="center" wrapText="1"/>
    </xf>
    <xf numFmtId="0" fontId="22" fillId="0" borderId="0" xfId="0" applyFont="1">
      <alignment vertical="center"/>
    </xf>
    <xf numFmtId="0" fontId="23" fillId="0" borderId="0" xfId="0" applyFont="1">
      <alignment vertical="center"/>
    </xf>
    <xf numFmtId="0" fontId="22" fillId="2" borderId="1" xfId="0" applyFont="1" applyFill="1" applyBorder="1" applyAlignment="1">
      <alignment horizontal="center" vertical="center"/>
    </xf>
    <xf numFmtId="0" fontId="22" fillId="2" borderId="48" xfId="0" applyFont="1" applyFill="1" applyBorder="1" applyAlignment="1">
      <alignment horizontal="center" vertical="center" shrinkToFit="1"/>
    </xf>
    <xf numFmtId="0" fontId="22" fillId="2" borderId="48" xfId="0" applyFont="1" applyFill="1" applyBorder="1" applyAlignment="1">
      <alignment horizontal="center" vertical="center"/>
    </xf>
    <xf numFmtId="0" fontId="24" fillId="0" borderId="0" xfId="0" applyFont="1" applyFill="1" applyAlignment="1">
      <alignment horizontal="center" vertical="center"/>
    </xf>
    <xf numFmtId="0" fontId="22" fillId="2" borderId="7" xfId="0" applyFont="1" applyFill="1" applyBorder="1" applyAlignment="1">
      <alignment horizontal="center"/>
    </xf>
    <xf numFmtId="0" fontId="22" fillId="2" borderId="5" xfId="0" applyFont="1" applyFill="1" applyBorder="1" applyAlignment="1">
      <alignment horizontal="center"/>
    </xf>
    <xf numFmtId="0" fontId="25" fillId="0" borderId="0" xfId="0" applyFont="1">
      <alignment vertical="center"/>
    </xf>
    <xf numFmtId="0" fontId="26" fillId="0" borderId="0" xfId="0" applyFont="1">
      <alignment vertical="center"/>
    </xf>
    <xf numFmtId="0" fontId="25" fillId="0" borderId="0" xfId="0" applyFont="1" applyAlignment="1">
      <alignment vertical="center"/>
    </xf>
    <xf numFmtId="0" fontId="25" fillId="0" borderId="0" xfId="0" applyFont="1" applyAlignment="1">
      <alignment horizontal="right" vertical="center"/>
    </xf>
    <xf numFmtId="0" fontId="25" fillId="2" borderId="1" xfId="0" applyFont="1" applyFill="1" applyBorder="1" applyAlignment="1">
      <alignment horizontal="center" vertical="center"/>
    </xf>
    <xf numFmtId="0" fontId="25" fillId="0" borderId="0" xfId="0" applyFont="1" applyAlignment="1"/>
    <xf numFmtId="0" fontId="25" fillId="0" borderId="0" xfId="0" applyFont="1" applyBorder="1">
      <alignment vertical="center"/>
    </xf>
    <xf numFmtId="0" fontId="28" fillId="0" borderId="0" xfId="0" applyFont="1" applyFill="1" applyAlignment="1">
      <alignment horizontal="right" vertical="center"/>
    </xf>
    <xf numFmtId="0" fontId="25" fillId="2" borderId="19" xfId="0" applyFont="1" applyFill="1" applyBorder="1" applyAlignment="1">
      <alignment horizontal="center" vertical="center"/>
    </xf>
    <xf numFmtId="176" fontId="25" fillId="0" borderId="2" xfId="0" applyNumberFormat="1" applyFont="1" applyFill="1" applyBorder="1" applyAlignment="1">
      <alignment horizontal="center" vertical="center"/>
    </xf>
    <xf numFmtId="0" fontId="25" fillId="0" borderId="0" xfId="0" applyFont="1" applyBorder="1" applyAlignment="1">
      <alignment horizontal="left" vertical="center"/>
    </xf>
    <xf numFmtId="0" fontId="29" fillId="0" borderId="0" xfId="0" applyFont="1">
      <alignment vertical="center"/>
    </xf>
    <xf numFmtId="0" fontId="29" fillId="0" borderId="0" xfId="0" applyFont="1" applyAlignment="1"/>
    <xf numFmtId="176" fontId="29" fillId="0" borderId="0" xfId="0" applyNumberFormat="1" applyFont="1" applyFill="1" applyBorder="1" applyAlignment="1">
      <alignment vertical="center"/>
    </xf>
    <xf numFmtId="177" fontId="29" fillId="0" borderId="0" xfId="0" applyNumberFormat="1" applyFont="1" applyFill="1" applyBorder="1">
      <alignment vertical="center"/>
    </xf>
    <xf numFmtId="176" fontId="29" fillId="0" borderId="0" xfId="0" applyNumberFormat="1" applyFont="1" applyFill="1" applyBorder="1" applyAlignment="1">
      <alignment horizontal="left" vertical="center"/>
    </xf>
    <xf numFmtId="176" fontId="29" fillId="0" borderId="0" xfId="0" applyNumberFormat="1" applyFont="1" applyFill="1" applyBorder="1" applyAlignment="1">
      <alignment horizontal="right" vertical="center"/>
    </xf>
    <xf numFmtId="176" fontId="29" fillId="0" borderId="0" xfId="0" applyNumberFormat="1" applyFont="1" applyFill="1" applyBorder="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31" fillId="2" borderId="1" xfId="0" applyFont="1" applyFill="1" applyBorder="1" applyAlignment="1">
      <alignment horizontal="center" vertical="center"/>
    </xf>
    <xf numFmtId="0" fontId="31" fillId="0" borderId="0" xfId="0" applyFont="1" applyFill="1" applyBorder="1">
      <alignment vertical="center"/>
    </xf>
    <xf numFmtId="0" fontId="31" fillId="0" borderId="0" xfId="0" applyFont="1" applyAlignment="1"/>
    <xf numFmtId="0" fontId="31" fillId="0" borderId="0" xfId="0" applyFont="1" applyBorder="1" applyAlignment="1">
      <alignment vertical="center"/>
    </xf>
    <xf numFmtId="0" fontId="31" fillId="0" borderId="0" xfId="0" applyFont="1" applyFill="1" applyBorder="1" applyAlignment="1">
      <alignment horizontal="center" vertical="center"/>
    </xf>
    <xf numFmtId="0" fontId="31" fillId="0" borderId="0" xfId="0" applyFont="1" applyBorder="1">
      <alignment vertical="center"/>
    </xf>
    <xf numFmtId="0" fontId="35" fillId="0" borderId="0" xfId="0" applyFont="1" applyFill="1" applyAlignment="1">
      <alignment horizontal="right" vertical="center"/>
    </xf>
    <xf numFmtId="0" fontId="31" fillId="0" borderId="0" xfId="0" applyFont="1" applyFill="1" applyBorder="1" applyAlignment="1">
      <alignment vertical="center"/>
    </xf>
    <xf numFmtId="0" fontId="34" fillId="0" borderId="0" xfId="0" applyFont="1">
      <alignment vertical="center"/>
    </xf>
    <xf numFmtId="176" fontId="31" fillId="0" borderId="0" xfId="0" applyNumberFormat="1" applyFont="1" applyFill="1" applyBorder="1" applyAlignment="1">
      <alignment vertical="center"/>
    </xf>
    <xf numFmtId="0" fontId="31" fillId="0" borderId="0" xfId="0" applyFont="1" applyBorder="1" applyAlignment="1">
      <alignment horizontal="center" vertical="center"/>
    </xf>
    <xf numFmtId="0" fontId="31" fillId="0" borderId="0" xfId="0" applyFont="1" applyFill="1" applyBorder="1" applyAlignment="1">
      <alignment horizontal="center" vertical="center" shrinkToFit="1"/>
    </xf>
    <xf numFmtId="177" fontId="31" fillId="0" borderId="0" xfId="0" applyNumberFormat="1" applyFont="1" applyFill="1" applyBorder="1">
      <alignment vertical="center"/>
    </xf>
    <xf numFmtId="0" fontId="31" fillId="0" borderId="17" xfId="0" applyFont="1" applyBorder="1">
      <alignment vertical="center"/>
    </xf>
    <xf numFmtId="176" fontId="31" fillId="0" borderId="0" xfId="0" applyNumberFormat="1" applyFont="1" applyFill="1" applyBorder="1">
      <alignment vertical="center"/>
    </xf>
    <xf numFmtId="177" fontId="31" fillId="0" borderId="0" xfId="0" applyNumberFormat="1" applyFont="1">
      <alignment vertical="center"/>
    </xf>
    <xf numFmtId="0" fontId="31" fillId="0" borderId="0" xfId="0" applyFont="1" applyBorder="1" applyAlignment="1">
      <alignment horizontal="left" vertical="center"/>
    </xf>
    <xf numFmtId="177" fontId="36" fillId="0" borderId="0" xfId="0" applyNumberFormat="1" applyFont="1">
      <alignment vertical="center"/>
    </xf>
    <xf numFmtId="0" fontId="29" fillId="0" borderId="0" xfId="0" applyFont="1" applyAlignment="1">
      <alignment horizontal="left"/>
    </xf>
    <xf numFmtId="0" fontId="22" fillId="2" borderId="1"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21" xfId="0" applyFont="1" applyFill="1" applyBorder="1" applyAlignment="1">
      <alignment horizontal="center" vertical="center" wrapText="1"/>
    </xf>
    <xf numFmtId="177" fontId="33" fillId="4" borderId="2" xfId="0" applyNumberFormat="1" applyFont="1" applyFill="1" applyBorder="1">
      <alignment vertical="center"/>
    </xf>
    <xf numFmtId="177" fontId="31" fillId="4" borderId="4" xfId="0" applyNumberFormat="1" applyFont="1" applyFill="1" applyBorder="1">
      <alignment vertical="center"/>
    </xf>
    <xf numFmtId="177" fontId="31" fillId="4" borderId="1" xfId="0" applyNumberFormat="1" applyFont="1" applyFill="1" applyBorder="1">
      <alignment vertical="center"/>
    </xf>
    <xf numFmtId="177" fontId="33" fillId="4" borderId="49" xfId="0" applyNumberFormat="1" applyFont="1" applyFill="1" applyBorder="1">
      <alignment vertical="center"/>
    </xf>
    <xf numFmtId="177" fontId="31" fillId="4" borderId="50" xfId="0" applyNumberFormat="1" applyFont="1" applyFill="1" applyBorder="1">
      <alignment vertical="center"/>
    </xf>
    <xf numFmtId="177" fontId="31" fillId="4" borderId="42" xfId="0" applyNumberFormat="1" applyFont="1" applyFill="1" applyBorder="1">
      <alignment vertical="center"/>
    </xf>
    <xf numFmtId="177" fontId="31" fillId="4" borderId="20" xfId="0" applyNumberFormat="1" applyFont="1" applyFill="1" applyBorder="1">
      <alignment vertical="center"/>
    </xf>
    <xf numFmtId="177" fontId="31" fillId="4" borderId="21" xfId="0" applyNumberFormat="1" applyFont="1" applyFill="1" applyBorder="1">
      <alignment vertical="center"/>
    </xf>
    <xf numFmtId="0" fontId="31" fillId="4" borderId="46" xfId="0" applyFont="1" applyFill="1" applyBorder="1">
      <alignment vertical="center"/>
    </xf>
    <xf numFmtId="0" fontId="31" fillId="4" borderId="47" xfId="0" applyFont="1" applyFill="1" applyBorder="1">
      <alignment vertical="center"/>
    </xf>
    <xf numFmtId="0" fontId="31" fillId="4" borderId="47" xfId="0" applyFont="1" applyFill="1" applyBorder="1" applyAlignment="1">
      <alignment vertical="center"/>
    </xf>
    <xf numFmtId="0" fontId="31" fillId="4" borderId="60" xfId="0" applyFont="1" applyFill="1" applyBorder="1" applyAlignment="1">
      <alignment vertical="center"/>
    </xf>
    <xf numFmtId="0" fontId="31" fillId="4" borderId="22" xfId="0" applyFont="1" applyFill="1" applyBorder="1">
      <alignment vertical="center"/>
    </xf>
    <xf numFmtId="0" fontId="31" fillId="4" borderId="22" xfId="0" applyFont="1" applyFill="1" applyBorder="1" applyAlignment="1">
      <alignment vertical="center"/>
    </xf>
    <xf numFmtId="176" fontId="31" fillId="4" borderId="22" xfId="0" applyNumberFormat="1" applyFont="1" applyFill="1" applyBorder="1" applyAlignment="1">
      <alignment vertical="center"/>
    </xf>
    <xf numFmtId="177" fontId="31" fillId="4" borderId="57" xfId="0" applyNumberFormat="1" applyFont="1" applyFill="1" applyBorder="1" applyAlignment="1">
      <alignment vertical="center"/>
    </xf>
    <xf numFmtId="177" fontId="31" fillId="4" borderId="1" xfId="0" applyNumberFormat="1" applyFont="1" applyFill="1" applyBorder="1" applyAlignment="1">
      <alignment vertical="center" wrapText="1"/>
    </xf>
    <xf numFmtId="176" fontId="31" fillId="4" borderId="22" xfId="0" applyNumberFormat="1" applyFont="1" applyFill="1" applyBorder="1" applyAlignment="1">
      <alignment horizontal="right"/>
    </xf>
    <xf numFmtId="0" fontId="31" fillId="4" borderId="22" xfId="0" applyFont="1" applyFill="1" applyBorder="1" applyAlignment="1">
      <alignment horizontal="right"/>
    </xf>
    <xf numFmtId="177" fontId="31" fillId="4" borderId="4" xfId="1" applyNumberFormat="1" applyFont="1" applyFill="1" applyBorder="1" applyAlignment="1">
      <alignment horizontal="right" vertical="center"/>
    </xf>
    <xf numFmtId="0" fontId="25" fillId="4" borderId="22" xfId="0" applyFont="1" applyFill="1" applyBorder="1" applyAlignment="1">
      <alignment horizontal="center" vertical="center" wrapText="1"/>
    </xf>
    <xf numFmtId="177" fontId="25" fillId="4" borderId="2" xfId="0" applyNumberFormat="1" applyFont="1" applyFill="1" applyBorder="1" applyAlignment="1">
      <alignment horizontal="left" vertical="center"/>
    </xf>
    <xf numFmtId="176" fontId="25" fillId="4" borderId="8" xfId="0" applyNumberFormat="1" applyFont="1" applyFill="1" applyBorder="1" applyAlignment="1">
      <alignment horizontal="left" vertical="center"/>
    </xf>
    <xf numFmtId="0" fontId="27" fillId="0" borderId="0" xfId="0" applyFont="1">
      <alignment vertical="center"/>
    </xf>
    <xf numFmtId="0" fontId="27" fillId="0" borderId="0" xfId="0" applyFont="1" applyAlignment="1"/>
    <xf numFmtId="0" fontId="25" fillId="0" borderId="0" xfId="0" applyFont="1" applyBorder="1" applyAlignment="1">
      <alignment horizontal="right" vertical="center"/>
    </xf>
    <xf numFmtId="177" fontId="31" fillId="0" borderId="0" xfId="0" applyNumberFormat="1" applyFont="1" applyFill="1" applyBorder="1" applyAlignment="1">
      <alignment horizontal="center" vertical="center"/>
    </xf>
    <xf numFmtId="0" fontId="25" fillId="2" borderId="20"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4" borderId="22" xfId="0" applyFont="1" applyFill="1" applyBorder="1" applyAlignment="1">
      <alignment horizontal="center" vertical="center" shrinkToFit="1"/>
    </xf>
    <xf numFmtId="0" fontId="25" fillId="0" borderId="2" xfId="0" applyFont="1" applyFill="1" applyBorder="1" applyAlignment="1">
      <alignment horizontal="center" vertical="center" wrapText="1"/>
    </xf>
    <xf numFmtId="0" fontId="25" fillId="0" borderId="62" xfId="0" applyFont="1" applyFill="1" applyBorder="1" applyAlignment="1">
      <alignment horizontal="center" vertical="center" shrinkToFit="1"/>
    </xf>
    <xf numFmtId="176" fontId="31" fillId="0" borderId="62" xfId="0" applyNumberFormat="1" applyFont="1" applyFill="1" applyBorder="1" applyAlignment="1">
      <alignment vertical="center"/>
    </xf>
    <xf numFmtId="0" fontId="25" fillId="0" borderId="0" xfId="0" applyFont="1" applyFill="1" applyBorder="1" applyAlignment="1">
      <alignment horizontal="left" vertical="center"/>
    </xf>
    <xf numFmtId="0" fontId="25" fillId="0" borderId="0" xfId="0" applyFont="1" applyFill="1" applyBorder="1">
      <alignment vertical="center"/>
    </xf>
    <xf numFmtId="0" fontId="22" fillId="0" borderId="0" xfId="0" applyFont="1" applyFill="1" applyBorder="1" applyAlignment="1">
      <alignment horizontal="center"/>
    </xf>
    <xf numFmtId="0" fontId="22" fillId="0" borderId="0" xfId="0" applyFont="1" applyFill="1" applyBorder="1">
      <alignment vertical="center"/>
    </xf>
    <xf numFmtId="176" fontId="31" fillId="0" borderId="0" xfId="0" applyNumberFormat="1" applyFont="1" applyFill="1" applyBorder="1" applyAlignment="1">
      <alignment horizontal="right"/>
    </xf>
    <xf numFmtId="0" fontId="31" fillId="0" borderId="0" xfId="0" applyFont="1" applyFill="1" applyBorder="1" applyAlignment="1">
      <alignment horizontal="right"/>
    </xf>
    <xf numFmtId="177" fontId="25" fillId="0" borderId="0" xfId="0" applyNumberFormat="1" applyFont="1" applyFill="1" applyBorder="1" applyAlignment="1">
      <alignment horizontal="left" vertical="center"/>
    </xf>
    <xf numFmtId="177" fontId="31" fillId="0" borderId="0" xfId="1" applyNumberFormat="1" applyFont="1" applyFill="1" applyBorder="1" applyAlignment="1">
      <alignment horizontal="right" vertical="center"/>
    </xf>
    <xf numFmtId="0" fontId="29" fillId="0" borderId="0" xfId="0" applyFont="1" applyFill="1" applyBorder="1">
      <alignment vertical="center"/>
    </xf>
    <xf numFmtId="177" fontId="25" fillId="4" borderId="65" xfId="0" applyNumberFormat="1" applyFont="1" applyFill="1" applyBorder="1" applyAlignment="1">
      <alignment horizontal="left" vertical="center"/>
    </xf>
    <xf numFmtId="177" fontId="31" fillId="4" borderId="66" xfId="1" applyNumberFormat="1" applyFont="1" applyFill="1" applyBorder="1" applyAlignment="1">
      <alignment horizontal="right" vertical="center"/>
    </xf>
    <xf numFmtId="0" fontId="1" fillId="0" borderId="4" xfId="0" applyFont="1" applyBorder="1" applyAlignment="1">
      <alignment horizontal="center" vertical="center"/>
    </xf>
    <xf numFmtId="177" fontId="6" fillId="3" borderId="77" xfId="0" applyNumberFormat="1" applyFont="1" applyFill="1" applyBorder="1" applyAlignment="1">
      <alignment vertical="center" wrapText="1"/>
    </xf>
    <xf numFmtId="177" fontId="6" fillId="3" borderId="79" xfId="0" applyNumberFormat="1" applyFont="1" applyFill="1" applyBorder="1" applyAlignment="1">
      <alignment vertical="center" wrapText="1"/>
    </xf>
    <xf numFmtId="177" fontId="6" fillId="3" borderId="84" xfId="0" applyNumberFormat="1" applyFont="1" applyFill="1" applyBorder="1" applyAlignment="1">
      <alignment vertical="center" wrapText="1"/>
    </xf>
    <xf numFmtId="177" fontId="6" fillId="3" borderId="80" xfId="0" applyNumberFormat="1" applyFont="1" applyFill="1" applyBorder="1" applyAlignment="1">
      <alignment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176" fontId="1" fillId="0" borderId="98" xfId="0" applyNumberFormat="1" applyFont="1" applyBorder="1" applyAlignment="1">
      <alignment horizontal="center" vertical="center"/>
    </xf>
    <xf numFmtId="176" fontId="1" fillId="0" borderId="99" xfId="0" applyNumberFormat="1" applyFont="1" applyBorder="1" applyAlignment="1">
      <alignment horizontal="center" vertical="center"/>
    </xf>
    <xf numFmtId="176" fontId="1" fillId="0" borderId="100" xfId="0" applyNumberFormat="1" applyFont="1" applyBorder="1" applyAlignment="1">
      <alignment horizontal="center" vertical="center"/>
    </xf>
    <xf numFmtId="0" fontId="1" fillId="0" borderId="101" xfId="0" applyFont="1" applyBorder="1" applyAlignment="1">
      <alignment horizontal="center" vertical="center"/>
    </xf>
    <xf numFmtId="0" fontId="1" fillId="0" borderId="102" xfId="0" applyFont="1" applyBorder="1" applyAlignment="1">
      <alignment horizontal="center" vertical="center"/>
    </xf>
    <xf numFmtId="0" fontId="1" fillId="0" borderId="103" xfId="0" applyFont="1" applyBorder="1" applyAlignment="1">
      <alignment horizontal="center" vertical="center"/>
    </xf>
    <xf numFmtId="0" fontId="1" fillId="0" borderId="104" xfId="0" applyFont="1" applyBorder="1" applyAlignment="1">
      <alignment horizontal="center" vertical="center"/>
    </xf>
    <xf numFmtId="176" fontId="1" fillId="0" borderId="105" xfId="0" applyNumberFormat="1" applyFont="1" applyBorder="1" applyAlignment="1">
      <alignment horizontal="center" vertical="center"/>
    </xf>
    <xf numFmtId="176" fontId="1" fillId="0" borderId="42" xfId="0" applyNumberFormat="1" applyFont="1" applyBorder="1" applyAlignment="1">
      <alignment horizontal="center" vertical="center"/>
    </xf>
    <xf numFmtId="176" fontId="1" fillId="0" borderId="106" xfId="0" applyNumberFormat="1" applyFont="1" applyBorder="1" applyAlignment="1">
      <alignment horizontal="center" vertical="center"/>
    </xf>
    <xf numFmtId="0" fontId="1" fillId="0" borderId="107" xfId="0" applyFont="1" applyBorder="1" applyAlignment="1">
      <alignment horizontal="center" vertical="center"/>
    </xf>
    <xf numFmtId="0" fontId="1" fillId="0" borderId="108" xfId="0" applyFont="1" applyBorder="1" applyAlignment="1">
      <alignment horizontal="center" vertical="center"/>
    </xf>
    <xf numFmtId="0" fontId="1" fillId="0" borderId="21" xfId="0" applyFont="1" applyBorder="1" applyAlignment="1">
      <alignment horizontal="center" vertical="center"/>
    </xf>
    <xf numFmtId="0" fontId="1" fillId="0" borderId="42" xfId="0" applyFont="1" applyBorder="1" applyAlignment="1">
      <alignment horizontal="center" vertical="center"/>
    </xf>
    <xf numFmtId="0" fontId="1" fillId="0" borderId="106" xfId="0" applyFont="1" applyBorder="1" applyAlignment="1">
      <alignment horizontal="center" vertical="center"/>
    </xf>
    <xf numFmtId="176" fontId="1" fillId="0" borderId="48" xfId="0" applyNumberFormat="1" applyFont="1" applyBorder="1" applyAlignment="1">
      <alignment horizontal="center" vertical="center"/>
    </xf>
    <xf numFmtId="176" fontId="1" fillId="0" borderId="1" xfId="0" applyNumberFormat="1" applyFont="1" applyBorder="1" applyAlignment="1">
      <alignment horizontal="center" vertical="center"/>
    </xf>
    <xf numFmtId="176" fontId="1" fillId="0" borderId="78" xfId="0" applyNumberFormat="1" applyFont="1" applyBorder="1" applyAlignment="1">
      <alignment horizontal="center" vertical="center"/>
    </xf>
    <xf numFmtId="0" fontId="1" fillId="0" borderId="109" xfId="0" applyFont="1" applyBorder="1" applyAlignment="1">
      <alignment horizontal="center" vertical="center"/>
    </xf>
    <xf numFmtId="0" fontId="1" fillId="0" borderId="1" xfId="0" applyFont="1" applyBorder="1" applyAlignment="1">
      <alignment horizontal="center" vertical="center"/>
    </xf>
    <xf numFmtId="0" fontId="1" fillId="0" borderId="78" xfId="0" applyFont="1" applyBorder="1" applyAlignment="1">
      <alignment horizontal="center" vertical="center"/>
    </xf>
    <xf numFmtId="0" fontId="37" fillId="0" borderId="1" xfId="0" applyFont="1" applyBorder="1" applyAlignment="1">
      <alignment horizontal="center" vertical="center"/>
    </xf>
    <xf numFmtId="176" fontId="1" fillId="0" borderId="110" xfId="0" applyNumberFormat="1" applyFont="1" applyBorder="1" applyAlignment="1">
      <alignment horizontal="center" vertical="center"/>
    </xf>
    <xf numFmtId="176" fontId="1" fillId="0" borderId="21" xfId="0" applyNumberFormat="1" applyFont="1" applyBorder="1" applyAlignment="1">
      <alignment horizontal="center" vertical="center"/>
    </xf>
    <xf numFmtId="176" fontId="1" fillId="0" borderId="111" xfId="0" applyNumberFormat="1" applyFont="1" applyBorder="1" applyAlignment="1">
      <alignment horizontal="center" vertical="center"/>
    </xf>
    <xf numFmtId="0" fontId="1" fillId="0" borderId="111" xfId="0" applyFont="1" applyBorder="1" applyAlignment="1">
      <alignment horizontal="center" vertical="center"/>
    </xf>
    <xf numFmtId="176" fontId="37" fillId="0" borderId="112" xfId="0" applyNumberFormat="1" applyFont="1" applyBorder="1" applyAlignment="1">
      <alignment horizontal="center" vertical="center"/>
    </xf>
    <xf numFmtId="176" fontId="37" fillId="0" borderId="82" xfId="0" applyNumberFormat="1" applyFont="1" applyBorder="1" applyAlignment="1">
      <alignment horizontal="center" vertical="center"/>
    </xf>
    <xf numFmtId="176" fontId="37" fillId="0" borderId="81" xfId="0" applyNumberFormat="1" applyFont="1" applyBorder="1" applyAlignment="1">
      <alignment horizontal="center" vertical="center"/>
    </xf>
    <xf numFmtId="0" fontId="37" fillId="0" borderId="113" xfId="0" applyFont="1" applyBorder="1" applyAlignment="1">
      <alignment horizontal="center" vertical="center"/>
    </xf>
    <xf numFmtId="0" fontId="37" fillId="0" borderId="114" xfId="0" applyFont="1" applyBorder="1" applyAlignment="1">
      <alignment horizontal="center" vertical="center"/>
    </xf>
    <xf numFmtId="0" fontId="37" fillId="0" borderId="99" xfId="0" applyFont="1" applyBorder="1" applyAlignment="1">
      <alignment horizontal="center" vertical="center"/>
    </xf>
    <xf numFmtId="176" fontId="37" fillId="0" borderId="48" xfId="0" applyNumberFormat="1" applyFont="1" applyBorder="1" applyAlignment="1">
      <alignment horizontal="center" vertical="center"/>
    </xf>
    <xf numFmtId="176" fontId="37" fillId="0" borderId="1" xfId="0" applyNumberFormat="1" applyFont="1" applyBorder="1" applyAlignment="1">
      <alignment horizontal="center" vertical="center"/>
    </xf>
    <xf numFmtId="176" fontId="37" fillId="0" borderId="78" xfId="0" applyNumberFormat="1" applyFont="1" applyBorder="1" applyAlignment="1">
      <alignment horizontal="center" vertical="center"/>
    </xf>
    <xf numFmtId="0" fontId="37" fillId="0" borderId="109" xfId="0" applyFont="1" applyBorder="1" applyAlignment="1">
      <alignment horizontal="center" vertical="center"/>
    </xf>
    <xf numFmtId="0" fontId="37" fillId="0" borderId="108" xfId="0" applyFont="1" applyBorder="1" applyAlignment="1">
      <alignment horizontal="center" vertical="center"/>
    </xf>
    <xf numFmtId="0" fontId="37" fillId="0" borderId="21" xfId="0" applyFont="1" applyBorder="1" applyAlignment="1">
      <alignment horizontal="center" vertical="center"/>
    </xf>
    <xf numFmtId="0" fontId="37" fillId="0" borderId="30" xfId="0" applyFont="1" applyBorder="1" applyAlignment="1">
      <alignment horizontal="center" vertical="center"/>
    </xf>
    <xf numFmtId="0" fontId="37" fillId="0" borderId="11" xfId="0" applyFont="1" applyBorder="1" applyAlignment="1">
      <alignment horizontal="center" vertical="center"/>
    </xf>
    <xf numFmtId="0" fontId="4" fillId="2" borderId="118" xfId="0" applyFont="1" applyFill="1" applyBorder="1" applyAlignment="1">
      <alignment horizontal="center" vertical="center" wrapText="1"/>
    </xf>
    <xf numFmtId="0" fontId="38" fillId="2" borderId="119" xfId="0" applyFont="1" applyFill="1" applyBorder="1" applyAlignment="1">
      <alignment horizontal="center" vertical="center" wrapText="1"/>
    </xf>
    <xf numFmtId="0" fontId="1" fillId="0" borderId="0" xfId="0" applyFo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177" fontId="6" fillId="3" borderId="81"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177" fontId="6" fillId="3" borderId="83" xfId="0" applyNumberFormat="1" applyFont="1" applyFill="1" applyBorder="1" applyAlignment="1">
      <alignment horizontal="center" vertical="center" wrapText="1"/>
    </xf>
    <xf numFmtId="177" fontId="6" fillId="2" borderId="5" xfId="0" applyNumberFormat="1" applyFont="1" applyFill="1" applyBorder="1" applyAlignment="1">
      <alignment horizontal="center" vertical="center" wrapText="1"/>
    </xf>
    <xf numFmtId="177" fontId="6" fillId="2" borderId="6" xfId="0" applyNumberFormat="1" applyFont="1" applyFill="1" applyBorder="1" applyAlignment="1">
      <alignment horizontal="center" vertical="center" wrapText="1"/>
    </xf>
    <xf numFmtId="177" fontId="6" fillId="2" borderId="7" xfId="0" applyNumberFormat="1" applyFont="1" applyFill="1" applyBorder="1" applyAlignment="1">
      <alignment horizontal="center" vertical="center" wrapText="1"/>
    </xf>
    <xf numFmtId="177" fontId="6" fillId="2" borderId="67" xfId="0" applyNumberFormat="1" applyFont="1" applyFill="1" applyBorder="1" applyAlignment="1">
      <alignment horizontal="center" vertical="center" wrapText="1"/>
    </xf>
    <xf numFmtId="177" fontId="6" fillId="2" borderId="0" xfId="0" applyNumberFormat="1" applyFont="1" applyFill="1" applyBorder="1" applyAlignment="1">
      <alignment horizontal="center" vertical="center" wrapText="1"/>
    </xf>
    <xf numFmtId="177" fontId="6" fillId="2" borderId="36" xfId="0" applyNumberFormat="1" applyFont="1" applyFill="1" applyBorder="1" applyAlignment="1">
      <alignment horizontal="center" vertical="center" wrapText="1"/>
    </xf>
    <xf numFmtId="177" fontId="6" fillId="2" borderId="8" xfId="0" applyNumberFormat="1" applyFont="1" applyFill="1" applyBorder="1" applyAlignment="1">
      <alignment horizontal="center" vertical="center" wrapText="1"/>
    </xf>
    <xf numFmtId="177" fontId="6" fillId="2" borderId="9" xfId="0" applyNumberFormat="1" applyFont="1" applyFill="1" applyBorder="1" applyAlignment="1">
      <alignment horizontal="center" vertical="center" wrapText="1"/>
    </xf>
    <xf numFmtId="177" fontId="6" fillId="2" borderId="41" xfId="0" applyNumberFormat="1" applyFont="1" applyFill="1" applyBorder="1" applyAlignment="1">
      <alignment horizontal="center" vertical="center" wrapText="1"/>
    </xf>
    <xf numFmtId="177" fontId="6" fillId="2" borderId="2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0" fontId="12" fillId="0" borderId="0" xfId="0" applyFont="1" applyFill="1" applyAlignment="1">
      <alignment horizontal="left" vertical="top" wrapText="1"/>
    </xf>
    <xf numFmtId="177" fontId="6" fillId="0" borderId="4"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177" fontId="5" fillId="3" borderId="22" xfId="0" applyNumberFormat="1" applyFont="1" applyFill="1" applyBorder="1" applyAlignment="1">
      <alignment horizontal="center" vertical="center" wrapText="1"/>
    </xf>
    <xf numFmtId="177" fontId="6" fillId="3" borderId="37" xfId="0" applyNumberFormat="1" applyFont="1" applyFill="1" applyBorder="1" applyAlignment="1">
      <alignment horizontal="center" vertical="center" wrapText="1"/>
    </xf>
    <xf numFmtId="177" fontId="6" fillId="3" borderId="44" xfId="0" applyNumberFormat="1" applyFont="1" applyFill="1" applyBorder="1" applyAlignment="1">
      <alignment horizontal="center" vertical="center" wrapText="1"/>
    </xf>
    <xf numFmtId="177" fontId="6" fillId="3" borderId="45" xfId="0" applyNumberFormat="1" applyFont="1" applyFill="1" applyBorder="1" applyAlignment="1">
      <alignment horizontal="center" vertical="center" wrapText="1"/>
    </xf>
    <xf numFmtId="177" fontId="6" fillId="3" borderId="22" xfId="0" applyNumberFormat="1" applyFont="1" applyFill="1" applyBorder="1" applyAlignment="1">
      <alignment horizontal="center" vertical="center" wrapText="1"/>
    </xf>
    <xf numFmtId="177" fontId="1" fillId="3" borderId="1" xfId="0" applyNumberFormat="1" applyFont="1" applyFill="1" applyBorder="1" applyAlignment="1">
      <alignment horizontal="right" vertical="center"/>
    </xf>
    <xf numFmtId="177" fontId="1" fillId="3" borderId="2" xfId="0" applyNumberFormat="1" applyFont="1" applyFill="1" applyBorder="1" applyAlignment="1">
      <alignment horizontal="right" vertical="center"/>
    </xf>
    <xf numFmtId="177" fontId="1" fillId="3" borderId="82" xfId="0" applyNumberFormat="1" applyFont="1" applyFill="1" applyBorder="1" applyAlignment="1">
      <alignment horizontal="right" vertical="center"/>
    </xf>
    <xf numFmtId="177" fontId="1" fillId="3" borderId="83" xfId="0" applyNumberFormat="1" applyFont="1" applyFill="1" applyBorder="1" applyAlignment="1">
      <alignment horizontal="right" vertical="center"/>
    </xf>
    <xf numFmtId="177" fontId="11" fillId="2"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9" xfId="0"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3" fillId="0" borderId="0" xfId="0" applyFont="1" applyFill="1" applyAlignment="1">
      <alignment horizontal="center" vertical="center"/>
    </xf>
    <xf numFmtId="177" fontId="6" fillId="0" borderId="0" xfId="0" applyNumberFormat="1" applyFont="1" applyAlignment="1">
      <alignment horizontal="left" wrapText="1"/>
    </xf>
    <xf numFmtId="177" fontId="6" fillId="2" borderId="31" xfId="0" applyNumberFormat="1" applyFont="1" applyFill="1" applyBorder="1" applyAlignment="1">
      <alignment horizontal="center" vertical="center" wrapText="1"/>
    </xf>
    <xf numFmtId="177" fontId="6" fillId="2" borderId="11" xfId="0" applyNumberFormat="1" applyFont="1" applyFill="1" applyBorder="1" applyAlignment="1">
      <alignment horizontal="center" vertical="center" wrapText="1"/>
    </xf>
    <xf numFmtId="177" fontId="6" fillId="0" borderId="4" xfId="0" applyNumberFormat="1" applyFont="1" applyFill="1" applyBorder="1" applyAlignment="1">
      <alignment vertical="center" wrapText="1"/>
    </xf>
    <xf numFmtId="177" fontId="6" fillId="0" borderId="1" xfId="0" applyNumberFormat="1" applyFont="1" applyFill="1" applyBorder="1" applyAlignment="1">
      <alignment vertical="center" wrapText="1"/>
    </xf>
    <xf numFmtId="177" fontId="6" fillId="2" borderId="10" xfId="0" applyNumberFormat="1" applyFont="1" applyFill="1" applyBorder="1" applyAlignment="1">
      <alignment horizontal="center" vertical="center" wrapText="1"/>
    </xf>
    <xf numFmtId="177" fontId="6" fillId="2" borderId="30" xfId="0" applyNumberFormat="1" applyFont="1" applyFill="1" applyBorder="1" applyAlignment="1">
      <alignment horizontal="center" vertical="center" wrapText="1"/>
    </xf>
    <xf numFmtId="177" fontId="6" fillId="2" borderId="34" xfId="0" applyNumberFormat="1" applyFont="1" applyFill="1" applyBorder="1" applyAlignment="1">
      <alignment horizontal="center" vertical="center" wrapText="1"/>
    </xf>
    <xf numFmtId="177" fontId="6" fillId="2" borderId="32" xfId="0" applyNumberFormat="1" applyFont="1" applyFill="1" applyBorder="1" applyAlignment="1">
      <alignment horizontal="center" vertical="center" wrapText="1"/>
    </xf>
    <xf numFmtId="177" fontId="6" fillId="2" borderId="33" xfId="0" applyNumberFormat="1" applyFont="1" applyFill="1" applyBorder="1" applyAlignment="1">
      <alignment horizontal="center" vertical="center" wrapText="1"/>
    </xf>
    <xf numFmtId="177" fontId="6" fillId="2" borderId="35" xfId="0" applyNumberFormat="1" applyFont="1" applyFill="1" applyBorder="1" applyAlignment="1">
      <alignment horizontal="center" vertical="center" wrapText="1"/>
    </xf>
    <xf numFmtId="0" fontId="1" fillId="2" borderId="21" xfId="0" applyFont="1" applyFill="1" applyBorder="1" applyAlignment="1">
      <alignment horizontal="center" vertical="center"/>
    </xf>
    <xf numFmtId="0" fontId="1" fillId="2" borderId="8" xfId="0" applyFont="1" applyFill="1" applyBorder="1" applyAlignment="1">
      <alignment horizontal="center" vertical="center"/>
    </xf>
    <xf numFmtId="177" fontId="1" fillId="3" borderId="75" xfId="0" applyNumberFormat="1" applyFont="1" applyFill="1" applyBorder="1" applyAlignment="1">
      <alignment horizontal="right" vertical="center"/>
    </xf>
    <xf numFmtId="177" fontId="1" fillId="3" borderId="76" xfId="0" applyNumberFormat="1" applyFont="1" applyFill="1" applyBorder="1" applyAlignment="1">
      <alignment horizontal="right" vertical="center"/>
    </xf>
    <xf numFmtId="38" fontId="1" fillId="3" borderId="90" xfId="1" applyFont="1" applyFill="1" applyBorder="1" applyAlignment="1">
      <alignment horizontal="center" vertical="center"/>
    </xf>
    <xf numFmtId="38" fontId="1" fillId="3" borderId="89" xfId="1" applyFont="1" applyFill="1" applyBorder="1" applyAlignment="1">
      <alignment horizontal="center" vertical="center"/>
    </xf>
    <xf numFmtId="38" fontId="1" fillId="3" borderId="92" xfId="1" applyFont="1" applyFill="1" applyBorder="1" applyAlignment="1">
      <alignment horizontal="center" vertical="center"/>
    </xf>
    <xf numFmtId="38" fontId="1" fillId="3" borderId="6" xfId="1" applyFont="1" applyFill="1" applyBorder="1" applyAlignment="1">
      <alignment horizontal="right" vertical="center"/>
    </xf>
    <xf numFmtId="38" fontId="1" fillId="3" borderId="7" xfId="1" applyFont="1" applyFill="1" applyBorder="1" applyAlignment="1">
      <alignment horizontal="right" vertical="center"/>
    </xf>
    <xf numFmtId="38" fontId="1" fillId="3" borderId="9" xfId="1" applyFont="1" applyFill="1" applyBorder="1" applyAlignment="1">
      <alignment horizontal="right" vertical="center"/>
    </xf>
    <xf numFmtId="38" fontId="1" fillId="3" borderId="41" xfId="1" applyFont="1" applyFill="1" applyBorder="1" applyAlignment="1">
      <alignment horizontal="right" vertical="center"/>
    </xf>
    <xf numFmtId="38" fontId="1" fillId="3" borderId="93" xfId="1" applyFont="1" applyFill="1" applyBorder="1" applyAlignment="1">
      <alignment horizontal="right" vertical="center"/>
    </xf>
    <xf numFmtId="38" fontId="1" fillId="3" borderId="94" xfId="1" applyFont="1" applyFill="1" applyBorder="1" applyAlignment="1">
      <alignment horizontal="right" vertical="center"/>
    </xf>
    <xf numFmtId="177" fontId="6" fillId="0" borderId="15" xfId="0" applyNumberFormat="1" applyFont="1" applyFill="1" applyBorder="1" applyAlignment="1">
      <alignment horizontal="left" vertical="center" wrapText="1" shrinkToFit="1"/>
    </xf>
    <xf numFmtId="177" fontId="6" fillId="0" borderId="13" xfId="0" applyNumberFormat="1" applyFont="1" applyFill="1" applyBorder="1" applyAlignment="1">
      <alignment horizontal="left" vertical="center" wrapText="1" shrinkToFit="1"/>
    </xf>
    <xf numFmtId="177" fontId="6" fillId="0" borderId="14" xfId="0" applyNumberFormat="1" applyFont="1" applyFill="1" applyBorder="1" applyAlignment="1">
      <alignment horizontal="left" vertical="center" shrinkToFit="1"/>
    </xf>
    <xf numFmtId="177" fontId="6" fillId="0" borderId="12" xfId="0" applyNumberFormat="1" applyFont="1" applyFill="1" applyBorder="1" applyAlignment="1">
      <alignment horizontal="left" vertical="center" shrinkToFit="1"/>
    </xf>
    <xf numFmtId="38" fontId="1" fillId="3" borderId="85" xfId="1" applyFont="1" applyFill="1" applyBorder="1" applyAlignment="1">
      <alignment horizontal="center" vertical="center"/>
    </xf>
    <xf numFmtId="38" fontId="1" fillId="3" borderId="86" xfId="1" applyFont="1" applyFill="1" applyBorder="1" applyAlignment="1">
      <alignment horizontal="right" vertical="center"/>
    </xf>
    <xf numFmtId="38" fontId="1" fillId="3" borderId="87" xfId="1" applyFont="1" applyFill="1" applyBorder="1" applyAlignment="1">
      <alignment horizontal="right" vertical="center"/>
    </xf>
    <xf numFmtId="177" fontId="14" fillId="0" borderId="0" xfId="0" applyNumberFormat="1"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177" fontId="6" fillId="3" borderId="78" xfId="0" applyNumberFormat="1" applyFont="1" applyFill="1" applyBorder="1" applyAlignment="1">
      <alignment horizontal="center" vertical="center" wrapText="1"/>
    </xf>
    <xf numFmtId="177" fontId="6" fillId="3" borderId="1" xfId="0" applyNumberFormat="1" applyFont="1" applyFill="1" applyBorder="1" applyAlignment="1">
      <alignment horizontal="center" vertical="center" wrapText="1"/>
    </xf>
    <xf numFmtId="177" fontId="6" fillId="3" borderId="2" xfId="0" applyNumberFormat="1" applyFont="1" applyFill="1" applyBorder="1" applyAlignment="1">
      <alignment horizontal="center" vertical="center" wrapText="1"/>
    </xf>
    <xf numFmtId="177" fontId="6" fillId="3" borderId="68" xfId="0" applyNumberFormat="1" applyFont="1" applyFill="1" applyBorder="1" applyAlignment="1">
      <alignment horizontal="left" vertical="center" wrapText="1"/>
    </xf>
    <xf numFmtId="177" fontId="6" fillId="3" borderId="69" xfId="0" applyNumberFormat="1" applyFont="1" applyFill="1" applyBorder="1" applyAlignment="1">
      <alignment horizontal="left" vertical="center" wrapText="1"/>
    </xf>
    <xf numFmtId="177" fontId="6" fillId="3" borderId="70" xfId="0" applyNumberFormat="1" applyFont="1" applyFill="1" applyBorder="1" applyAlignment="1">
      <alignment horizontal="left" vertical="center" wrapText="1"/>
    </xf>
    <xf numFmtId="177" fontId="6" fillId="3" borderId="71" xfId="0" applyNumberFormat="1" applyFont="1" applyFill="1" applyBorder="1" applyAlignment="1">
      <alignment horizontal="left" vertical="center" wrapText="1"/>
    </xf>
    <xf numFmtId="177" fontId="6" fillId="3" borderId="72" xfId="0" applyNumberFormat="1" applyFont="1" applyFill="1" applyBorder="1" applyAlignment="1">
      <alignment horizontal="left" vertical="center" wrapText="1"/>
    </xf>
    <xf numFmtId="177" fontId="6" fillId="3" borderId="73" xfId="0" applyNumberFormat="1" applyFont="1" applyFill="1" applyBorder="1" applyAlignment="1">
      <alignment horizontal="left" vertical="center" wrapText="1"/>
    </xf>
    <xf numFmtId="177" fontId="6" fillId="3" borderId="74"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64" xfId="0" applyNumberFormat="1" applyFont="1" applyFill="1" applyBorder="1" applyAlignment="1">
      <alignment horizontal="center" vertical="center" wrapText="1"/>
    </xf>
    <xf numFmtId="177" fontId="6" fillId="3" borderId="62" xfId="0" applyNumberFormat="1" applyFont="1" applyFill="1" applyBorder="1" applyAlignment="1">
      <alignment horizontal="center" vertical="center" wrapText="1"/>
    </xf>
    <xf numFmtId="177" fontId="6" fillId="3" borderId="63" xfId="0" applyNumberFormat="1" applyFont="1" applyFill="1" applyBorder="1" applyAlignment="1">
      <alignment horizontal="center" vertical="center" wrapText="1"/>
    </xf>
    <xf numFmtId="178" fontId="6" fillId="3" borderId="27" xfId="0" applyNumberFormat="1" applyFont="1" applyFill="1" applyBorder="1" applyAlignment="1">
      <alignment horizontal="center" vertical="center" wrapText="1"/>
    </xf>
    <xf numFmtId="178" fontId="6" fillId="3" borderId="28" xfId="0" applyNumberFormat="1" applyFont="1" applyFill="1" applyBorder="1" applyAlignment="1">
      <alignment horizontal="center" vertical="center" wrapText="1"/>
    </xf>
    <xf numFmtId="178" fontId="6" fillId="3" borderId="29" xfId="0" applyNumberFormat="1" applyFont="1" applyFill="1" applyBorder="1" applyAlignment="1">
      <alignment horizontal="center" vertical="center" wrapText="1"/>
    </xf>
    <xf numFmtId="177" fontId="1" fillId="3" borderId="39" xfId="0" applyNumberFormat="1" applyFont="1" applyFill="1" applyBorder="1" applyAlignment="1">
      <alignment horizontal="right" vertical="center"/>
    </xf>
    <xf numFmtId="177" fontId="1" fillId="3" borderId="0" xfId="0" applyNumberFormat="1" applyFont="1" applyFill="1" applyBorder="1" applyAlignment="1">
      <alignment horizontal="right" vertical="center"/>
    </xf>
    <xf numFmtId="177" fontId="1" fillId="3" borderId="40" xfId="0" applyNumberFormat="1" applyFont="1" applyFill="1" applyBorder="1" applyAlignment="1">
      <alignment horizontal="right" vertical="center"/>
    </xf>
    <xf numFmtId="177" fontId="1" fillId="3" borderId="16" xfId="0" applyNumberFormat="1" applyFont="1" applyFill="1" applyBorder="1" applyAlignment="1">
      <alignment horizontal="right" vertical="center"/>
    </xf>
    <xf numFmtId="177" fontId="1" fillId="3" borderId="17" xfId="0" applyNumberFormat="1" applyFont="1" applyFill="1" applyBorder="1" applyAlignment="1">
      <alignment horizontal="right" vertical="center"/>
    </xf>
    <xf numFmtId="177" fontId="1" fillId="3" borderId="18" xfId="0" applyNumberFormat="1" applyFont="1" applyFill="1" applyBorder="1" applyAlignment="1">
      <alignment horizontal="right" vertical="center"/>
    </xf>
    <xf numFmtId="177" fontId="1" fillId="3" borderId="90" xfId="0" applyNumberFormat="1" applyFont="1" applyFill="1" applyBorder="1" applyAlignment="1">
      <alignment horizontal="right" vertical="center"/>
    </xf>
    <xf numFmtId="177" fontId="1" fillId="3" borderId="6" xfId="0" applyNumberFormat="1" applyFont="1" applyFill="1" applyBorder="1" applyAlignment="1">
      <alignment horizontal="right" vertical="center"/>
    </xf>
    <xf numFmtId="177" fontId="1" fillId="3" borderId="91" xfId="0" applyNumberFormat="1" applyFont="1" applyFill="1" applyBorder="1" applyAlignment="1">
      <alignment horizontal="right" vertical="center"/>
    </xf>
    <xf numFmtId="177" fontId="1" fillId="3" borderId="92" xfId="0" applyNumberFormat="1" applyFont="1" applyFill="1" applyBorder="1" applyAlignment="1">
      <alignment horizontal="right" vertical="center"/>
    </xf>
    <xf numFmtId="177" fontId="1" fillId="3" borderId="93" xfId="0" applyNumberFormat="1" applyFont="1" applyFill="1" applyBorder="1" applyAlignment="1">
      <alignment horizontal="right" vertical="center"/>
    </xf>
    <xf numFmtId="177" fontId="1" fillId="3" borderId="95" xfId="0" applyNumberFormat="1" applyFont="1" applyFill="1" applyBorder="1" applyAlignment="1">
      <alignment horizontal="right" vertical="center"/>
    </xf>
    <xf numFmtId="177" fontId="1" fillId="3" borderId="89" xfId="0" applyNumberFormat="1" applyFont="1" applyFill="1" applyBorder="1" applyAlignment="1">
      <alignment horizontal="right" vertical="center"/>
    </xf>
    <xf numFmtId="177" fontId="1" fillId="3" borderId="9" xfId="0" applyNumberFormat="1" applyFont="1" applyFill="1" applyBorder="1" applyAlignment="1">
      <alignment horizontal="right" vertical="center"/>
    </xf>
    <xf numFmtId="177" fontId="1" fillId="3" borderId="80" xfId="0" applyNumberFormat="1" applyFont="1" applyFill="1" applyBorder="1" applyAlignment="1">
      <alignment horizontal="right" vertical="center"/>
    </xf>
    <xf numFmtId="177" fontId="1" fillId="3" borderId="85" xfId="0" applyNumberFormat="1" applyFont="1" applyFill="1" applyBorder="1" applyAlignment="1">
      <alignment horizontal="right" vertical="center"/>
    </xf>
    <xf numFmtId="177" fontId="1" fillId="3" borderId="86" xfId="0" applyNumberFormat="1" applyFont="1" applyFill="1" applyBorder="1" applyAlignment="1">
      <alignment horizontal="right" vertical="center"/>
    </xf>
    <xf numFmtId="177" fontId="1" fillId="3" borderId="88" xfId="0" applyNumberFormat="1" applyFont="1" applyFill="1" applyBorder="1" applyAlignment="1">
      <alignment horizontal="right" vertical="center"/>
    </xf>
    <xf numFmtId="0" fontId="1" fillId="2" borderId="85" xfId="0" applyFont="1" applyFill="1" applyBorder="1" applyAlignment="1">
      <alignment horizontal="center" vertical="center" wrapText="1"/>
    </xf>
    <xf numFmtId="0" fontId="1" fillId="2" borderId="86" xfId="0" applyFont="1" applyFill="1" applyBorder="1" applyAlignment="1">
      <alignment horizontal="center" vertical="center" wrapText="1"/>
    </xf>
    <xf numFmtId="0" fontId="1" fillId="2" borderId="88" xfId="0" applyFont="1" applyFill="1" applyBorder="1" applyAlignment="1">
      <alignment horizontal="center" vertical="center" wrapText="1"/>
    </xf>
    <xf numFmtId="0" fontId="1" fillId="2" borderId="9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97" xfId="0" applyFont="1" applyFill="1" applyBorder="1" applyAlignment="1">
      <alignment horizontal="center" vertical="center" wrapText="1"/>
    </xf>
    <xf numFmtId="177" fontId="6" fillId="0" borderId="25" xfId="0" applyNumberFormat="1" applyFont="1" applyFill="1" applyBorder="1" applyAlignment="1">
      <alignment horizontal="left" vertical="center" shrinkToFit="1"/>
    </xf>
    <xf numFmtId="177" fontId="6" fillId="0" borderId="26" xfId="0" applyNumberFormat="1" applyFont="1" applyFill="1" applyBorder="1" applyAlignment="1">
      <alignment horizontal="left" vertical="center" shrinkToFit="1"/>
    </xf>
    <xf numFmtId="176" fontId="31" fillId="4" borderId="27" xfId="0" applyNumberFormat="1" applyFont="1" applyFill="1" applyBorder="1" applyAlignment="1">
      <alignment vertical="center"/>
    </xf>
    <xf numFmtId="176" fontId="31" fillId="4" borderId="29" xfId="0" applyNumberFormat="1" applyFont="1" applyFill="1" applyBorder="1" applyAlignment="1">
      <alignment vertical="center"/>
    </xf>
    <xf numFmtId="38" fontId="31" fillId="0" borderId="0" xfId="1" applyFont="1" applyFill="1" applyBorder="1" applyAlignment="1">
      <alignment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177" fontId="31" fillId="4" borderId="2" xfId="0" applyNumberFormat="1" applyFont="1" applyFill="1" applyBorder="1" applyAlignment="1">
      <alignment horizontal="center" vertical="center"/>
    </xf>
    <xf numFmtId="177" fontId="31" fillId="4" borderId="3" xfId="0" applyNumberFormat="1" applyFont="1" applyFill="1" applyBorder="1" applyAlignment="1">
      <alignment horizontal="center" vertical="center"/>
    </xf>
    <xf numFmtId="177" fontId="31" fillId="4" borderId="4" xfId="0" applyNumberFormat="1" applyFont="1" applyFill="1" applyBorder="1" applyAlignment="1">
      <alignment horizontal="center" vertical="center"/>
    </xf>
    <xf numFmtId="0" fontId="35" fillId="0" borderId="0" xfId="0" applyFont="1" applyFill="1" applyBorder="1" applyAlignment="1">
      <alignment horizontal="right" vertical="center"/>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4" xfId="0" applyFont="1" applyFill="1" applyBorder="1" applyAlignment="1">
      <alignment horizontal="center" vertical="center"/>
    </xf>
    <xf numFmtId="177" fontId="33" fillId="4" borderId="51" xfId="0" applyNumberFormat="1" applyFont="1" applyFill="1" applyBorder="1" applyAlignment="1">
      <alignment horizontal="left" vertical="center"/>
    </xf>
    <xf numFmtId="177" fontId="33" fillId="4" borderId="52" xfId="0" applyNumberFormat="1" applyFont="1" applyFill="1" applyBorder="1" applyAlignment="1">
      <alignment horizontal="left" vertical="center"/>
    </xf>
    <xf numFmtId="177" fontId="34" fillId="4" borderId="8" xfId="0" applyNumberFormat="1" applyFont="1" applyFill="1" applyBorder="1" applyAlignment="1">
      <alignment horizontal="right" vertical="center"/>
    </xf>
    <xf numFmtId="177" fontId="34" fillId="4" borderId="41" xfId="0" applyNumberFormat="1" applyFont="1" applyFill="1" applyBorder="1" applyAlignment="1">
      <alignment horizontal="right" vertical="center"/>
    </xf>
    <xf numFmtId="177" fontId="31" fillId="4" borderId="2" xfId="0" applyNumberFormat="1" applyFont="1" applyFill="1" applyBorder="1" applyAlignment="1">
      <alignment horizontal="right" vertical="center"/>
    </xf>
    <xf numFmtId="177" fontId="31" fillId="4" borderId="4" xfId="0" applyNumberFormat="1" applyFont="1" applyFill="1" applyBorder="1" applyAlignment="1">
      <alignment horizontal="right" vertical="center"/>
    </xf>
    <xf numFmtId="0" fontId="22" fillId="2" borderId="2" xfId="0" applyFont="1" applyFill="1" applyBorder="1" applyAlignment="1">
      <alignment horizontal="center"/>
    </xf>
    <xf numFmtId="0" fontId="22" fillId="2" borderId="4" xfId="0" applyFont="1" applyFill="1" applyBorder="1" applyAlignment="1">
      <alignment horizont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176" fontId="31" fillId="4" borderId="3" xfId="0" applyNumberFormat="1" applyFont="1" applyFill="1" applyBorder="1" applyAlignment="1">
      <alignment horizontal="right"/>
    </xf>
    <xf numFmtId="176" fontId="31" fillId="4" borderId="4" xfId="0" applyNumberFormat="1" applyFont="1" applyFill="1" applyBorder="1" applyAlignment="1">
      <alignment horizontal="right"/>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177" fontId="31" fillId="4" borderId="27" xfId="0" applyNumberFormat="1" applyFont="1" applyFill="1" applyBorder="1" applyAlignment="1">
      <alignment horizontal="right" vertical="center"/>
    </xf>
    <xf numFmtId="177" fontId="31" fillId="4" borderId="28" xfId="0" applyNumberFormat="1" applyFont="1" applyFill="1" applyBorder="1" applyAlignment="1">
      <alignment horizontal="right" vertical="center"/>
    </xf>
    <xf numFmtId="177" fontId="31" fillId="4" borderId="29" xfId="0" applyNumberFormat="1" applyFont="1" applyFill="1" applyBorder="1" applyAlignment="1">
      <alignment horizontal="right" vertical="center"/>
    </xf>
    <xf numFmtId="177" fontId="31" fillId="4" borderId="55" xfId="0" applyNumberFormat="1" applyFont="1" applyFill="1" applyBorder="1" applyAlignment="1">
      <alignment horizontal="right" vertical="center"/>
    </xf>
    <xf numFmtId="177" fontId="31" fillId="4" borderId="56" xfId="0" applyNumberFormat="1" applyFont="1" applyFill="1" applyBorder="1" applyAlignment="1">
      <alignment horizontal="right" vertical="center"/>
    </xf>
    <xf numFmtId="0" fontId="25" fillId="0" borderId="0" xfId="0" applyFont="1" applyAlignment="1">
      <alignment horizontal="right" vertical="center"/>
    </xf>
    <xf numFmtId="0" fontId="25" fillId="0" borderId="36" xfId="0" applyFont="1" applyBorder="1" applyAlignment="1">
      <alignment horizontal="right" vertical="center"/>
    </xf>
    <xf numFmtId="176" fontId="31" fillId="0" borderId="62" xfId="0" applyNumberFormat="1" applyFont="1" applyFill="1" applyBorder="1" applyAlignment="1">
      <alignment vertical="center"/>
    </xf>
    <xf numFmtId="0" fontId="21" fillId="0" borderId="0"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7" xfId="0" applyFont="1" applyFill="1" applyBorder="1" applyAlignment="1">
      <alignment horizontal="center" vertical="center"/>
    </xf>
    <xf numFmtId="0" fontId="29" fillId="0" borderId="6" xfId="0" applyFont="1" applyFill="1" applyBorder="1" applyAlignment="1">
      <alignment horizontal="center" vertical="center"/>
    </xf>
    <xf numFmtId="176" fontId="31" fillId="4" borderId="6" xfId="0" applyNumberFormat="1" applyFont="1" applyFill="1" applyBorder="1" applyAlignment="1">
      <alignment horizontal="right"/>
    </xf>
    <xf numFmtId="176" fontId="31" fillId="4" borderId="7" xfId="0" applyNumberFormat="1" applyFont="1" applyFill="1" applyBorder="1" applyAlignment="1">
      <alignment horizontal="right"/>
    </xf>
    <xf numFmtId="0" fontId="31" fillId="4" borderId="23" xfId="0" applyFont="1" applyFill="1" applyBorder="1" applyAlignment="1">
      <alignment horizontal="center" vertical="center" shrinkToFit="1"/>
    </xf>
    <xf numFmtId="0" fontId="31" fillId="4" borderId="24" xfId="0" applyFont="1" applyFill="1" applyBorder="1" applyAlignment="1">
      <alignment horizontal="center" vertical="center" shrinkToFit="1"/>
    </xf>
    <xf numFmtId="0" fontId="31" fillId="0" borderId="62" xfId="0" applyFont="1" applyFill="1" applyBorder="1" applyAlignment="1">
      <alignment horizontal="center" vertical="center" shrinkToFit="1"/>
    </xf>
    <xf numFmtId="0" fontId="22" fillId="0" borderId="0" xfId="0" applyFont="1" applyFill="1" applyBorder="1" applyAlignment="1">
      <alignment horizontal="center"/>
    </xf>
    <xf numFmtId="177" fontId="31" fillId="4" borderId="3" xfId="0" applyNumberFormat="1" applyFont="1" applyFill="1" applyBorder="1" applyAlignment="1">
      <alignment horizontal="right" vertical="center"/>
    </xf>
    <xf numFmtId="0" fontId="31" fillId="2" borderId="2" xfId="0" applyFont="1" applyFill="1" applyBorder="1" applyAlignment="1">
      <alignment horizontal="center"/>
    </xf>
    <xf numFmtId="0" fontId="31" fillId="2" borderId="4" xfId="0" applyFont="1" applyFill="1" applyBorder="1" applyAlignment="1">
      <alignment horizontal="center"/>
    </xf>
    <xf numFmtId="176" fontId="31" fillId="0" borderId="0" xfId="0" applyNumberFormat="1" applyFont="1" applyFill="1" applyBorder="1" applyAlignment="1">
      <alignment horizontal="right"/>
    </xf>
    <xf numFmtId="0" fontId="19" fillId="0" borderId="0" xfId="0" applyFont="1" applyFill="1" applyBorder="1" applyAlignment="1">
      <alignment horizontal="center" vertical="center"/>
    </xf>
    <xf numFmtId="0" fontId="19" fillId="2" borderId="41" xfId="0" applyFont="1" applyFill="1" applyBorder="1" applyAlignment="1">
      <alignment horizontal="center" vertical="center"/>
    </xf>
    <xf numFmtId="0" fontId="34" fillId="0" borderId="0" xfId="0" applyFont="1" applyBorder="1" applyAlignment="1">
      <alignment horizontal="right" vertical="center"/>
    </xf>
    <xf numFmtId="177" fontId="31" fillId="4" borderId="55" xfId="1" applyNumberFormat="1" applyFont="1" applyFill="1" applyBorder="1" applyAlignment="1">
      <alignment horizontal="right" vertical="center"/>
    </xf>
    <xf numFmtId="177" fontId="31" fillId="4" borderId="56" xfId="1" applyNumberFormat="1" applyFont="1" applyFill="1" applyBorder="1" applyAlignment="1">
      <alignment horizontal="right" vertical="center"/>
    </xf>
    <xf numFmtId="0" fontId="25" fillId="2" borderId="61" xfId="0" applyFont="1" applyFill="1" applyBorder="1" applyAlignment="1">
      <alignment horizontal="center" vertical="center"/>
    </xf>
    <xf numFmtId="0" fontId="25" fillId="2" borderId="58" xfId="0" applyFont="1" applyFill="1" applyBorder="1" applyAlignment="1">
      <alignment horizontal="center" vertical="center"/>
    </xf>
    <xf numFmtId="0" fontId="25" fillId="2" borderId="59" xfId="0" applyFont="1" applyFill="1" applyBorder="1" applyAlignment="1">
      <alignment horizontal="center" vertical="center"/>
    </xf>
    <xf numFmtId="176" fontId="31" fillId="4" borderId="27" xfId="0" applyNumberFormat="1" applyFont="1" applyFill="1" applyBorder="1" applyAlignment="1">
      <alignment horizontal="center"/>
    </xf>
    <xf numFmtId="176" fontId="31" fillId="4" borderId="28" xfId="0" applyNumberFormat="1" applyFont="1" applyFill="1" applyBorder="1" applyAlignment="1">
      <alignment horizontal="center"/>
    </xf>
    <xf numFmtId="176" fontId="31" fillId="4" borderId="29" xfId="0" applyNumberFormat="1" applyFont="1" applyFill="1" applyBorder="1" applyAlignment="1">
      <alignment horizontal="center"/>
    </xf>
    <xf numFmtId="0" fontId="19" fillId="2" borderId="21" xfId="0" applyFont="1" applyFill="1" applyBorder="1" applyAlignment="1">
      <alignment horizontal="center" vertical="center"/>
    </xf>
    <xf numFmtId="0" fontId="22" fillId="0" borderId="0" xfId="0" applyFont="1" applyAlignment="1">
      <alignment horizontal="left" vertical="center" wrapText="1"/>
    </xf>
    <xf numFmtId="0" fontId="22" fillId="2" borderId="19"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43" xfId="0" applyFont="1" applyFill="1" applyBorder="1" applyAlignment="1">
      <alignment horizontal="center" vertical="center"/>
    </xf>
    <xf numFmtId="0" fontId="24" fillId="0" borderId="0" xfId="0" applyFont="1" applyFill="1" applyAlignment="1">
      <alignment horizontal="center" vertical="center"/>
    </xf>
    <xf numFmtId="0" fontId="24" fillId="0" borderId="38" xfId="0" applyFont="1" applyFill="1" applyBorder="1" applyAlignment="1">
      <alignment horizontal="center" vertical="center"/>
    </xf>
    <xf numFmtId="38" fontId="31" fillId="4" borderId="27" xfId="1" applyFont="1" applyFill="1" applyBorder="1" applyAlignment="1">
      <alignment horizontal="right" vertical="center"/>
    </xf>
    <xf numFmtId="38" fontId="31" fillId="4" borderId="28" xfId="1" applyFont="1" applyFill="1" applyBorder="1" applyAlignment="1">
      <alignment horizontal="right" vertical="center"/>
    </xf>
    <xf numFmtId="38" fontId="31" fillId="4" borderId="29" xfId="1" applyFont="1" applyFill="1" applyBorder="1" applyAlignment="1">
      <alignment horizontal="right" vertical="center"/>
    </xf>
    <xf numFmtId="0" fontId="25" fillId="2" borderId="53" xfId="0" applyFont="1" applyFill="1" applyBorder="1" applyAlignment="1">
      <alignment horizontal="center" vertical="center" wrapText="1"/>
    </xf>
    <xf numFmtId="0" fontId="25" fillId="2" borderId="54" xfId="0" applyFont="1" applyFill="1" applyBorder="1" applyAlignment="1">
      <alignment horizontal="center" vertical="center"/>
    </xf>
    <xf numFmtId="0" fontId="37" fillId="0" borderId="116" xfId="0" applyFont="1" applyBorder="1" applyAlignment="1">
      <alignment horizontal="center" vertical="center" wrapText="1"/>
    </xf>
    <xf numFmtId="0" fontId="37" fillId="0" borderId="115" xfId="0" applyFont="1" applyBorder="1" applyAlignment="1">
      <alignment horizontal="center" vertical="center" wrapText="1"/>
    </xf>
    <xf numFmtId="0" fontId="37" fillId="0" borderId="100" xfId="0" applyFont="1" applyBorder="1" applyAlignment="1">
      <alignment horizontal="center" vertical="center" wrapText="1"/>
    </xf>
    <xf numFmtId="176" fontId="1" fillId="2" borderId="74" xfId="0" applyNumberFormat="1" applyFont="1" applyFill="1" applyBorder="1" applyAlignment="1">
      <alignment horizontal="center" vertical="center"/>
    </xf>
    <xf numFmtId="176" fontId="1" fillId="2" borderId="75" xfId="0" applyNumberFormat="1" applyFont="1" applyFill="1" applyBorder="1" applyAlignment="1">
      <alignment horizontal="center" vertical="center"/>
    </xf>
    <xf numFmtId="176" fontId="1" fillId="2" borderId="122" xfId="0" applyNumberFormat="1" applyFont="1" applyFill="1" applyBorder="1" applyAlignment="1">
      <alignment horizontal="center" vertical="center"/>
    </xf>
    <xf numFmtId="0" fontId="1" fillId="0" borderId="1" xfId="0" applyFont="1" applyBorder="1" applyAlignment="1">
      <alignment horizontal="left" vertical="center"/>
    </xf>
    <xf numFmtId="0" fontId="1" fillId="2" borderId="74" xfId="0" applyFont="1" applyFill="1" applyBorder="1" applyAlignment="1">
      <alignment horizontal="center" vertical="center"/>
    </xf>
    <xf numFmtId="0" fontId="1" fillId="2" borderId="115" xfId="0" applyFont="1" applyFill="1" applyBorder="1" applyAlignment="1">
      <alignment horizontal="center" vertical="center"/>
    </xf>
    <xf numFmtId="0" fontId="1" fillId="2" borderId="116" xfId="0" applyFont="1" applyFill="1" applyBorder="1" applyAlignment="1">
      <alignment horizontal="center" vertical="center"/>
    </xf>
    <xf numFmtId="0" fontId="1" fillId="2" borderId="75"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wrapText="1"/>
    </xf>
    <xf numFmtId="0" fontId="1" fillId="2" borderId="12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76" xfId="0" applyFont="1" applyFill="1" applyBorder="1" applyAlignment="1">
      <alignment horizontal="center" vertical="center"/>
    </xf>
    <xf numFmtId="0" fontId="1" fillId="2" borderId="123" xfId="0" applyFont="1" applyFill="1" applyBorder="1" applyAlignment="1">
      <alignment horizontal="center" vertical="center"/>
    </xf>
    <xf numFmtId="176" fontId="1" fillId="2" borderId="120" xfId="0" applyNumberFormat="1" applyFont="1" applyFill="1" applyBorder="1" applyAlignment="1">
      <alignment horizontal="center" vertical="center"/>
    </xf>
    <xf numFmtId="176" fontId="1" fillId="2" borderId="117" xfId="0" applyNumberFormat="1" applyFont="1" applyFill="1" applyBorder="1" applyAlignment="1">
      <alignment horizontal="center" vertical="center"/>
    </xf>
    <xf numFmtId="176" fontId="1" fillId="2" borderId="19" xfId="0" applyNumberFormat="1" applyFont="1" applyFill="1" applyBorder="1" applyAlignment="1">
      <alignment horizontal="center" vertical="center"/>
    </xf>
    <xf numFmtId="176" fontId="1" fillId="2" borderId="20" xfId="0" applyNumberFormat="1" applyFont="1" applyFill="1" applyBorder="1" applyAlignment="1">
      <alignment horizontal="center" vertical="center"/>
    </xf>
    <xf numFmtId="176" fontId="1" fillId="2" borderId="116" xfId="0" applyNumberFormat="1" applyFont="1" applyFill="1" applyBorder="1" applyAlignment="1">
      <alignment horizontal="center" vertical="center"/>
    </xf>
    <xf numFmtId="176" fontId="1" fillId="2" borderId="115" xfId="0" applyNumberFormat="1" applyFont="1" applyFill="1" applyBorder="1" applyAlignment="1">
      <alignment horizontal="center" vertical="center"/>
    </xf>
  </cellXfs>
  <cellStyles count="2">
    <cellStyle name="桁区切り" xfId="1" builtinId="6"/>
    <cellStyle name="標準" xfId="0" builtinId="0"/>
  </cellStyles>
  <dxfs count="14">
    <dxf>
      <font>
        <color theme="0" tint="-4.9989318521683403E-2"/>
      </font>
    </dxf>
    <dxf>
      <font>
        <color theme="0" tint="-4.9989318521683403E-2"/>
      </font>
    </dxf>
    <dxf>
      <numFmt numFmtId="177" formatCode="#,###"/>
    </dxf>
    <dxf>
      <numFmt numFmtId="177" formatCode="#,###"/>
    </dxf>
    <dxf>
      <numFmt numFmtId="177" formatCode="#,###"/>
    </dxf>
    <dxf>
      <numFmt numFmtId="177" formatCode="#,###"/>
    </dxf>
    <dxf>
      <numFmt numFmtId="177" formatCode="#,###"/>
    </dxf>
    <dxf>
      <numFmt numFmtId="177" formatCode="#,###"/>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66FFCC"/>
      <color rgb="FF99FFCC"/>
      <color rgb="FFFAFAD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9</xdr:row>
          <xdr:rowOff>0</xdr:rowOff>
        </xdr:from>
        <xdr:to>
          <xdr:col>4</xdr:col>
          <xdr:colOff>68580</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11</xdr:row>
          <xdr:rowOff>0</xdr:rowOff>
        </xdr:from>
        <xdr:to>
          <xdr:col>4</xdr:col>
          <xdr:colOff>68580</xdr:colOff>
          <xdr:row>12</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10</xdr:row>
          <xdr:rowOff>0</xdr:rowOff>
        </xdr:from>
        <xdr:to>
          <xdr:col>4</xdr:col>
          <xdr:colOff>68580</xdr:colOff>
          <xdr:row>11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47625</xdr:colOff>
      <xdr:row>20</xdr:row>
      <xdr:rowOff>57149</xdr:rowOff>
    </xdr:from>
    <xdr:to>
      <xdr:col>32</xdr:col>
      <xdr:colOff>104775</xdr:colOff>
      <xdr:row>23</xdr:row>
      <xdr:rowOff>800099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5" y="4800599"/>
          <a:ext cx="9201150" cy="1666875"/>
        </a:xfrm>
        <a:prstGeom prst="rect">
          <a:avLst/>
        </a:prstGeom>
        <a:noFill/>
        <a:ln w="127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235323</xdr:colOff>
      <xdr:row>2</xdr:row>
      <xdr:rowOff>196103</xdr:rowOff>
    </xdr:from>
    <xdr:to>
      <xdr:col>48</xdr:col>
      <xdr:colOff>156882</xdr:colOff>
      <xdr:row>8</xdr:row>
      <xdr:rowOff>156882</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480176" y="554691"/>
          <a:ext cx="3563471" cy="147917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●エクセル（</a:t>
          </a:r>
          <a:r>
            <a:rPr kumimoji="1" lang="en-US" altLang="ja-JP" sz="1600" b="1"/>
            <a:t>PC</a:t>
          </a:r>
          <a:r>
            <a:rPr kumimoji="1" lang="ja-JP" altLang="en-US" sz="1600" b="1"/>
            <a:t>）で入力する場合：太枠内を記入してください</a:t>
          </a:r>
          <a:endParaRPr kumimoji="1" lang="en-US" altLang="ja-JP" sz="1600" b="1"/>
        </a:p>
        <a:p>
          <a:r>
            <a:rPr kumimoji="1" lang="ja-JP" altLang="en-US" sz="1600" b="1"/>
            <a:t>●印刷して手書きする場合：</a:t>
          </a:r>
          <a:endParaRPr kumimoji="1" lang="en-US" altLang="ja-JP" sz="1600" b="1"/>
        </a:p>
        <a:p>
          <a:r>
            <a:rPr kumimoji="1" lang="ja-JP" altLang="en-US" sz="1600" b="1"/>
            <a:t>灰色部分を記入してください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93890</xdr:colOff>
      <xdr:row>8</xdr:row>
      <xdr:rowOff>434612</xdr:rowOff>
    </xdr:from>
    <xdr:to>
      <xdr:col>16</xdr:col>
      <xdr:colOff>163286</xdr:colOff>
      <xdr:row>12</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037004" y="2698841"/>
          <a:ext cx="3062968" cy="119824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補助対象となる大人の数について</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a:solidFill>
                <a:schemeClr val="dk1"/>
              </a:solidFill>
              <a:effectLst/>
              <a:latin typeface="+mn-lt"/>
              <a:ea typeface="+mn-ea"/>
              <a:cs typeface="+mn-cs"/>
            </a:rPr>
            <a:t>補助の対象となる大人の人数を記入してください。</a:t>
          </a:r>
          <a:endParaRPr kumimoji="1" lang="en-US" altLang="ja-JP" sz="10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○（子ども食堂運営者・その他）は、</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baseline="0">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子どもの人数の３割（小数第一位を四捨五入）まで</a:t>
          </a:r>
          <a:endParaRPr kumimoji="1" lang="en-US" altLang="ja-JP" sz="1000" b="1">
            <a:latin typeface="ＭＳ Ｐゴシック" panose="020B0600070205080204" pitchFamily="50" charset="-128"/>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○（保護者）は１世帯につき</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人まで</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1581149</xdr:colOff>
      <xdr:row>66</xdr:row>
      <xdr:rowOff>0</xdr:rowOff>
    </xdr:from>
    <xdr:to>
      <xdr:col>15</xdr:col>
      <xdr:colOff>152399</xdr:colOff>
      <xdr:row>69</xdr:row>
      <xdr:rowOff>15240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546520" y="14184086"/>
          <a:ext cx="7845879" cy="135418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インターネット等で対外的に料金が確認できる施設等をご利用ください。</a:t>
          </a:r>
          <a:endParaRPr kumimoji="1" lang="en-US" altLang="ja-JP" sz="1400" b="1">
            <a:latin typeface="ＭＳ Ｐゴシック" panose="020B0600070205080204" pitchFamily="50" charset="-128"/>
            <a:ea typeface="ＭＳ Ｐゴシック" panose="020B0600070205080204" pitchFamily="50" charset="-128"/>
          </a:endParaRPr>
        </a:p>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原則、飲食代（お弁当代含む）は対象外です。</a:t>
          </a:r>
          <a:endParaRPr kumimoji="1" lang="en-US" altLang="ja-JP" sz="1400" b="1">
            <a:latin typeface="ＭＳ Ｐゴシック" panose="020B0600070205080204" pitchFamily="50" charset="-128"/>
            <a:ea typeface="ＭＳ Ｐゴシック" panose="020B0600070205080204" pitchFamily="50" charset="-128"/>
          </a:endParaRPr>
        </a:p>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飯盒炊爨やバーベキューなど子ども達の体験活動の一環として行う場合の材料費は対象となります。</a:t>
          </a:r>
          <a:endParaRPr kumimoji="1" lang="en-US" altLang="ja-JP" sz="1400" b="1">
            <a:latin typeface="ＭＳ Ｐゴシック" panose="020B0600070205080204" pitchFamily="50" charset="-128"/>
            <a:ea typeface="ＭＳ Ｐゴシック" panose="020B0600070205080204" pitchFamily="50" charset="-128"/>
          </a:endParaRPr>
        </a:p>
        <a:p>
          <a:r>
            <a:rPr kumimoji="1" lang="ja-JP" altLang="en-US" sz="1400" b="1">
              <a:latin typeface="ＭＳ Ｐゴシック" panose="020B0600070205080204" pitchFamily="50" charset="-128"/>
              <a:ea typeface="ＭＳ Ｐゴシック" panose="020B0600070205080204" pitchFamily="50" charset="-128"/>
            </a:rPr>
            <a:t>　　ただし、アルコール、お菓子</a:t>
          </a:r>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アイスやゼリー含む</a:t>
          </a:r>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は対象外です。</a:t>
          </a:r>
          <a:endParaRPr kumimoji="1" lang="en-US" altLang="ja-JP"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357518</xdr:colOff>
      <xdr:row>27</xdr:row>
      <xdr:rowOff>24493</xdr:rowOff>
    </xdr:from>
    <xdr:to>
      <xdr:col>14</xdr:col>
      <xdr:colOff>250372</xdr:colOff>
      <xdr:row>29</xdr:row>
      <xdr:rowOff>304800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666289" y="10692493"/>
          <a:ext cx="3779054" cy="10096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自家用車の場合、ガソリン代は交付の対象外です。</a:t>
          </a:r>
          <a:endParaRPr kumimoji="1" lang="en-US" altLang="ja-JP" sz="1000" b="1">
            <a:latin typeface="ＭＳ Ｐゴシック" panose="020B0600070205080204" pitchFamily="50" charset="-128"/>
            <a:ea typeface="ＭＳ Ｐゴシック" panose="020B0600070205080204" pitchFamily="50" charset="-128"/>
          </a:endParaRPr>
        </a:p>
        <a:p>
          <a:pPr algn="l"/>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高速道路をご利用される場合、領収書の発行をお願いします。</a:t>
          </a:r>
        </a:p>
      </xdr:txBody>
    </xdr:sp>
    <xdr:clientData/>
  </xdr:twoCellAnchor>
  <xdr:twoCellAnchor>
    <xdr:from>
      <xdr:col>10</xdr:col>
      <xdr:colOff>855890</xdr:colOff>
      <xdr:row>1</xdr:row>
      <xdr:rowOff>42727</xdr:rowOff>
    </xdr:from>
    <xdr:to>
      <xdr:col>15</xdr:col>
      <xdr:colOff>511629</xdr:colOff>
      <xdr:row>5</xdr:row>
      <xdr:rowOff>76200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0261147" y="184241"/>
          <a:ext cx="5490482" cy="1198245"/>
        </a:xfrm>
        <a:prstGeom prst="rect">
          <a:avLst/>
        </a:prstGeom>
        <a:solidFill>
          <a:srgbClr val="66FFCC"/>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ja-JP" altLang="en-US" sz="1600">
              <a:effectLst/>
              <a:latin typeface="ＭＳ Ｐゴシック" panose="020B0600070205080204" pitchFamily="50" charset="-128"/>
              <a:ea typeface="ＭＳ Ｐゴシック" panose="020B0600070205080204" pitchFamily="50" charset="-128"/>
            </a:rPr>
            <a:t>●エクセル（</a:t>
          </a:r>
          <a:r>
            <a:rPr lang="en-US" altLang="ja-JP" sz="1600">
              <a:effectLst/>
              <a:latin typeface="ＭＳ Ｐゴシック" panose="020B0600070205080204" pitchFamily="50" charset="-128"/>
              <a:ea typeface="ＭＳ Ｐゴシック" panose="020B0600070205080204" pitchFamily="50" charset="-128"/>
            </a:rPr>
            <a:t>PC</a:t>
          </a:r>
          <a:r>
            <a:rPr lang="ja-JP" altLang="en-US" sz="1600">
              <a:effectLst/>
              <a:latin typeface="ＭＳ Ｐゴシック" panose="020B0600070205080204" pitchFamily="50" charset="-128"/>
              <a:ea typeface="ＭＳ Ｐゴシック" panose="020B0600070205080204" pitchFamily="50" charset="-128"/>
            </a:rPr>
            <a:t>）で入力する場合：</a:t>
          </a:r>
          <a:r>
            <a:rPr lang="ja-JP" altLang="en-US" sz="1600" b="1">
              <a:effectLst/>
              <a:latin typeface="ＭＳ Ｐゴシック" panose="020B0600070205080204" pitchFamily="50" charset="-128"/>
              <a:ea typeface="ＭＳ Ｐゴシック" panose="020B0600070205080204" pitchFamily="50" charset="-128"/>
            </a:rPr>
            <a:t>太枠内を記入してください</a:t>
          </a:r>
          <a:endParaRPr lang="en-US" altLang="ja-JP" sz="1600" b="1">
            <a:effectLst/>
            <a:latin typeface="ＭＳ Ｐゴシック" panose="020B0600070205080204" pitchFamily="50" charset="-128"/>
            <a:ea typeface="ＭＳ Ｐゴシック" panose="020B0600070205080204" pitchFamily="50" charset="-128"/>
          </a:endParaRPr>
        </a:p>
        <a:p>
          <a:r>
            <a:rPr lang="ja-JP" altLang="en-US" sz="1600">
              <a:effectLst/>
              <a:latin typeface="ＭＳ Ｐゴシック" panose="020B0600070205080204" pitchFamily="50" charset="-128"/>
              <a:ea typeface="ＭＳ Ｐゴシック" panose="020B0600070205080204" pitchFamily="50" charset="-128"/>
            </a:rPr>
            <a:t>●印刷して手書きする場合：</a:t>
          </a:r>
          <a:r>
            <a:rPr lang="ja-JP" altLang="en-US" sz="1600" b="1">
              <a:effectLst/>
              <a:latin typeface="ＭＳ Ｐゴシック" panose="020B0600070205080204" pitchFamily="50" charset="-128"/>
              <a:ea typeface="ＭＳ Ｐゴシック" panose="020B0600070205080204" pitchFamily="50" charset="-128"/>
            </a:rPr>
            <a:t>黄色部分を記入してください</a:t>
          </a:r>
          <a:endParaRPr lang="ja-JP" altLang="ja-JP" sz="1600" b="1">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37</xdr:row>
      <xdr:rowOff>0</xdr:rowOff>
    </xdr:from>
    <xdr:to>
      <xdr:col>14</xdr:col>
      <xdr:colOff>947058</xdr:colOff>
      <xdr:row>40</xdr:row>
      <xdr:rowOff>87086</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405257" y="13106400"/>
          <a:ext cx="5736772" cy="1426029"/>
        </a:xfrm>
        <a:prstGeom prst="rect">
          <a:avLst/>
        </a:prstGeom>
        <a:ln w="63500" cmpd="sng">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事業実施に関する注意点</a:t>
          </a:r>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p>
        <a:p>
          <a:r>
            <a:rPr kumimoji="1" lang="ja-JP" altLang="en-US" sz="2000" b="1">
              <a:solidFill>
                <a:srgbClr val="FF0000"/>
              </a:solidFill>
              <a:latin typeface="ＭＳ Ｐゴシック" panose="020B0600070205080204" pitchFamily="50" charset="-128"/>
              <a:ea typeface="ＭＳ Ｐゴシック" panose="020B0600070205080204" pitchFamily="50" charset="-128"/>
            </a:rPr>
            <a:t>　事業に当日参加した方のみが補助対象となります</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2000" b="1">
              <a:solidFill>
                <a:srgbClr val="FF0000"/>
              </a:solidFill>
              <a:latin typeface="ＭＳ Ｐゴシック" panose="020B0600070205080204" pitchFamily="50" charset="-128"/>
              <a:ea typeface="ＭＳ Ｐゴシック" panose="020B0600070205080204" pitchFamily="50" charset="-128"/>
            </a:rPr>
            <a:t>　ので、可能な限り事業当日に支払いをしてください。</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61</xdr:row>
      <xdr:rowOff>0</xdr:rowOff>
    </xdr:from>
    <xdr:to>
      <xdr:col>14</xdr:col>
      <xdr:colOff>947058</xdr:colOff>
      <xdr:row>64</xdr:row>
      <xdr:rowOff>261257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405257" y="23186571"/>
          <a:ext cx="5736772" cy="1426029"/>
        </a:xfrm>
        <a:prstGeom prst="rect">
          <a:avLst/>
        </a:prstGeom>
        <a:ln w="63500" cmpd="sng">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r>
            <a:rPr kumimoji="1" lang="ja-JP" altLang="en-US" sz="2000" b="1">
              <a:solidFill>
                <a:srgbClr val="FF0000"/>
              </a:solidFill>
              <a:latin typeface="ＭＳ Ｐゴシック" panose="020B0600070205080204" pitchFamily="50" charset="-128"/>
              <a:ea typeface="ＭＳ Ｐゴシック" panose="020B0600070205080204" pitchFamily="50" charset="-128"/>
            </a:rPr>
            <a:t>事業実施に関する注意点</a:t>
          </a:r>
          <a:r>
            <a:rPr kumimoji="1" lang="en-US" altLang="ja-JP" sz="2000" b="1">
              <a:solidFill>
                <a:srgbClr val="FF0000"/>
              </a:solidFill>
              <a:latin typeface="ＭＳ Ｐゴシック" panose="020B0600070205080204" pitchFamily="50" charset="-128"/>
              <a:ea typeface="ＭＳ Ｐゴシック" panose="020B0600070205080204" pitchFamily="50" charset="-128"/>
            </a:rPr>
            <a:t>※</a:t>
          </a:r>
        </a:p>
        <a:p>
          <a:r>
            <a:rPr kumimoji="1" lang="ja-JP" altLang="en-US" sz="2000" b="1">
              <a:solidFill>
                <a:srgbClr val="FF0000"/>
              </a:solidFill>
              <a:latin typeface="ＭＳ Ｐゴシック" panose="020B0600070205080204" pitchFamily="50" charset="-128"/>
              <a:ea typeface="ＭＳ Ｐゴシック" panose="020B0600070205080204" pitchFamily="50" charset="-128"/>
            </a:rPr>
            <a:t>　事業に当日参加した方のみが補助対象となります</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2000" b="1">
              <a:solidFill>
                <a:srgbClr val="FF0000"/>
              </a:solidFill>
              <a:latin typeface="ＭＳ Ｐゴシック" panose="020B0600070205080204" pitchFamily="50" charset="-128"/>
              <a:ea typeface="ＭＳ Ｐゴシック" panose="020B0600070205080204" pitchFamily="50" charset="-128"/>
            </a:rPr>
            <a:t>　ので、可能な限り事業当日に支払いをしてください。</a:t>
          </a:r>
          <a:endParaRPr kumimoji="1" lang="en-US" altLang="ja-JP" sz="2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152400</xdr:colOff>
      <xdr:row>0</xdr:row>
      <xdr:rowOff>220980</xdr:rowOff>
    </xdr:from>
    <xdr:ext cx="2441694" cy="607474"/>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267200" y="220980"/>
          <a:ext cx="2441694" cy="607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u="sng"/>
            <a:t>【</a:t>
          </a:r>
          <a:r>
            <a:rPr kumimoji="1" lang="ja-JP" altLang="en-US" sz="800" u="sng"/>
            <a:t>注意事項</a:t>
          </a:r>
          <a:r>
            <a:rPr kumimoji="1" lang="en-US" altLang="ja-JP" sz="800" u="sng"/>
            <a:t>】</a:t>
          </a:r>
        </a:p>
        <a:p>
          <a:r>
            <a:rPr kumimoji="1" lang="en-US" altLang="ja-JP" sz="800" u="sng"/>
            <a:t>※</a:t>
          </a:r>
          <a:r>
            <a:rPr kumimoji="1" lang="ja-JP" altLang="en-US" sz="800" u="sng">
              <a:solidFill>
                <a:srgbClr val="FF0000"/>
              </a:solidFill>
            </a:rPr>
            <a:t>世帯ごと</a:t>
          </a:r>
          <a:r>
            <a:rPr kumimoji="1" lang="ja-JP" altLang="en-US" sz="800" u="sng"/>
            <a:t>に</a:t>
          </a:r>
          <a:r>
            <a:rPr kumimoji="1" lang="ja-JP" altLang="en-US" sz="800" u="sng">
              <a:solidFill>
                <a:sysClr val="windowText" lastClr="000000"/>
              </a:solidFill>
            </a:rPr>
            <a:t>記載</a:t>
          </a:r>
          <a:r>
            <a:rPr kumimoji="1" lang="ja-JP" altLang="en-US" sz="800" u="sng"/>
            <a:t>をお願いします。</a:t>
          </a:r>
          <a:endParaRPr kumimoji="1" lang="en-US" altLang="ja-JP" sz="800" u="sng"/>
        </a:p>
        <a:p>
          <a:r>
            <a:rPr kumimoji="1" lang="en-US" altLang="ja-JP" sz="800" u="sng"/>
            <a:t>※</a:t>
          </a:r>
          <a:r>
            <a:rPr kumimoji="1" lang="ja-JP" altLang="en-US" sz="800" u="sng">
              <a:solidFill>
                <a:srgbClr val="FF0000"/>
              </a:solidFill>
            </a:rPr>
            <a:t>１世帯につき、保護者は１人までが対象です。</a:t>
          </a:r>
          <a:endParaRPr kumimoji="1" lang="en-US" altLang="ja-JP" sz="800" u="sng">
            <a:solidFill>
              <a:srgbClr val="FF0000"/>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400%20&#20107;&#26989;&#25512;&#36914;G/101_&#23376;&#12393;&#12418;&#12398;&#36007;&#22256;&#12288;&#9679;/&#9733;&#23376;&#12393;&#12418;&#36637;&#12367;&#26410;&#26469;&#22522;&#37329;/2_02&#12288;&#22522;&#37329;&#20107;&#26989;/&#20196;&#21644;8&#24180;&#24230;/03%20&#23376;&#12393;&#12418;&#12398;&#20307;&#39443;&#12395;&#38306;&#12377;&#12427;&#20107;&#26989;/00%20&#12522;&#12510;&#12452;&#12531;&#12489;/&#27096;&#24335;&#65288;&#23455;&#32318;&#22577;&#21578;&#65289;/&#12304;&#20307;&#39443;&#12305;07_&#27096;&#24335;&#65302;&#21029;&#32025;&#31934;&#31639;&#38989;&#20869;&#35379;&#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６別紙"/>
      <sheetName val="様式６（参考）別紙　詳細をこちらにご記入ください"/>
    </sheetNames>
    <sheetDataSet>
      <sheetData sheetId="0">
        <row r="9">
          <cell r="D9" t="str">
            <v>年　　　　月　　　　日</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9"/>
  <sheetViews>
    <sheetView showGridLines="0" showZeros="0" zoomScale="85" zoomScaleNormal="85" zoomScaleSheetLayoutView="85" workbookViewId="0">
      <selection activeCell="B22" sqref="B22:AF22"/>
    </sheetView>
  </sheetViews>
  <sheetFormatPr defaultColWidth="3.69921875" defaultRowHeight="16.5" customHeight="1"/>
  <cols>
    <col min="1" max="36" width="3.69921875" style="1"/>
    <col min="37" max="37" width="3.69921875" style="1" hidden="1" customWidth="1"/>
    <col min="38" max="38" width="7.5" style="1" customWidth="1"/>
    <col min="39" max="16384" width="3.69921875" style="1"/>
  </cols>
  <sheetData>
    <row r="1" spans="1:33" ht="16.5" customHeight="1">
      <c r="A1" s="6" t="s">
        <v>30</v>
      </c>
    </row>
    <row r="2" spans="1:33" ht="12" customHeight="1"/>
    <row r="3" spans="1:33" ht="16.5" customHeight="1">
      <c r="A3" s="210" t="s">
        <v>0</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row>
    <row r="4" spans="1:33" s="3" customFormat="1" ht="18" customHeight="1" thickBot="1">
      <c r="A4" s="211" t="s">
        <v>8</v>
      </c>
      <c r="B4" s="211"/>
      <c r="C4" s="211"/>
      <c r="D4" s="211"/>
      <c r="E4" s="211"/>
      <c r="F4" s="211"/>
    </row>
    <row r="5" spans="1:33" s="4" customFormat="1" ht="19.5" customHeight="1" thickTop="1" thickBot="1">
      <c r="A5" s="190" t="s">
        <v>9</v>
      </c>
      <c r="B5" s="206"/>
      <c r="C5" s="206"/>
      <c r="D5" s="206"/>
      <c r="E5" s="206"/>
      <c r="F5" s="206"/>
      <c r="G5" s="198"/>
      <c r="H5" s="198"/>
      <c r="I5" s="198"/>
      <c r="J5" s="198"/>
      <c r="K5" s="198"/>
      <c r="L5" s="198"/>
      <c r="M5" s="198"/>
      <c r="N5" s="198"/>
      <c r="O5" s="198"/>
      <c r="P5" s="198"/>
      <c r="Q5" s="198"/>
      <c r="R5" s="198"/>
      <c r="S5" s="198"/>
      <c r="T5" s="198"/>
      <c r="U5" s="198"/>
      <c r="V5" s="212" t="s">
        <v>2</v>
      </c>
      <c r="W5" s="213"/>
      <c r="X5" s="213"/>
      <c r="Y5" s="213"/>
      <c r="Z5" s="213" t="s">
        <v>10</v>
      </c>
      <c r="AA5" s="213"/>
      <c r="AB5" s="217"/>
      <c r="AC5" s="194"/>
      <c r="AD5" s="194"/>
      <c r="AE5" s="194"/>
      <c r="AF5" s="214" t="s">
        <v>3</v>
      </c>
      <c r="AG5" s="215"/>
    </row>
    <row r="6" spans="1:33" s="4" customFormat="1" ht="19.5" customHeight="1" thickTop="1" thickBot="1">
      <c r="A6" s="179" t="s">
        <v>39</v>
      </c>
      <c r="B6" s="180"/>
      <c r="C6" s="180"/>
      <c r="D6" s="180"/>
      <c r="E6" s="180"/>
      <c r="F6" s="181"/>
      <c r="G6" s="219" t="s">
        <v>12</v>
      </c>
      <c r="H6" s="220"/>
      <c r="I6" s="220"/>
      <c r="J6" s="218" t="s">
        <v>13</v>
      </c>
      <c r="K6" s="183"/>
      <c r="L6" s="221"/>
      <c r="M6" s="218" t="s">
        <v>14</v>
      </c>
      <c r="N6" s="183"/>
      <c r="O6" s="221"/>
      <c r="P6" s="218" t="s">
        <v>15</v>
      </c>
      <c r="Q6" s="183"/>
      <c r="R6" s="183"/>
      <c r="S6" s="218" t="s">
        <v>40</v>
      </c>
      <c r="T6" s="183"/>
      <c r="U6" s="184"/>
      <c r="V6" s="216" t="s">
        <v>4</v>
      </c>
      <c r="W6" s="213"/>
      <c r="X6" s="213"/>
      <c r="Y6" s="213"/>
      <c r="Z6" s="213" t="s">
        <v>6</v>
      </c>
      <c r="AA6" s="213"/>
      <c r="AB6" s="217"/>
      <c r="AC6" s="194"/>
      <c r="AD6" s="194"/>
      <c r="AE6" s="194"/>
      <c r="AF6" s="214" t="s">
        <v>7</v>
      </c>
      <c r="AG6" s="215"/>
    </row>
    <row r="7" spans="1:33" s="4" customFormat="1" ht="22.5" customHeight="1" thickTop="1" thickBot="1">
      <c r="A7" s="185"/>
      <c r="B7" s="186"/>
      <c r="C7" s="186"/>
      <c r="D7" s="186"/>
      <c r="E7" s="186"/>
      <c r="F7" s="186"/>
      <c r="G7" s="198"/>
      <c r="H7" s="198"/>
      <c r="I7" s="198"/>
      <c r="J7" s="198"/>
      <c r="K7" s="198"/>
      <c r="L7" s="198"/>
      <c r="M7" s="198"/>
      <c r="N7" s="198"/>
      <c r="O7" s="198"/>
      <c r="P7" s="198"/>
      <c r="Q7" s="198"/>
      <c r="R7" s="198"/>
      <c r="S7" s="195">
        <f>SUM(G7:R7)</f>
        <v>0</v>
      </c>
      <c r="T7" s="196"/>
      <c r="U7" s="197"/>
      <c r="V7" s="203" t="s">
        <v>16</v>
      </c>
      <c r="W7" s="203"/>
      <c r="X7" s="203"/>
      <c r="Y7" s="203"/>
      <c r="Z7" s="203"/>
      <c r="AA7" s="203"/>
      <c r="AB7" s="203"/>
      <c r="AC7" s="194"/>
      <c r="AD7" s="194"/>
      <c r="AE7" s="194"/>
      <c r="AF7" s="192" t="s">
        <v>11</v>
      </c>
      <c r="AG7" s="193"/>
    </row>
    <row r="8" spans="1:33" s="2" customFormat="1" ht="12" customHeight="1" thickTop="1"/>
    <row r="9" spans="1:33" ht="18" customHeight="1" thickBot="1">
      <c r="A9" s="10" t="s">
        <v>5</v>
      </c>
      <c r="AG9" s="23" t="s">
        <v>41</v>
      </c>
    </row>
    <row r="10" spans="1:33" s="5" customFormat="1" ht="19.5" customHeight="1" thickTop="1" thickBot="1">
      <c r="A10" s="190" t="s">
        <v>31</v>
      </c>
      <c r="B10" s="206"/>
      <c r="C10" s="206"/>
      <c r="D10" s="26"/>
      <c r="E10" s="237" t="s">
        <v>26</v>
      </c>
      <c r="F10" s="237"/>
      <c r="G10" s="237"/>
      <c r="H10" s="237"/>
      <c r="I10" s="237"/>
      <c r="J10" s="237"/>
      <c r="K10" s="237"/>
      <c r="L10" s="237"/>
      <c r="M10" s="237"/>
      <c r="N10" s="237"/>
      <c r="O10" s="238"/>
      <c r="R10" s="209"/>
      <c r="S10" s="209"/>
      <c r="T10" s="209"/>
      <c r="U10" s="209"/>
      <c r="V10" s="204" t="s">
        <v>32</v>
      </c>
      <c r="W10" s="204"/>
      <c r="X10" s="204"/>
      <c r="Y10" s="204"/>
      <c r="Z10" s="204" t="s">
        <v>33</v>
      </c>
      <c r="AA10" s="204"/>
      <c r="AB10" s="204"/>
      <c r="AC10" s="243"/>
      <c r="AD10" s="281" t="s">
        <v>24</v>
      </c>
      <c r="AE10" s="282"/>
      <c r="AF10" s="282"/>
      <c r="AG10" s="283"/>
    </row>
    <row r="11" spans="1:33" s="5" customFormat="1" ht="19.5" customHeight="1" thickTop="1" thickBot="1">
      <c r="A11" s="190"/>
      <c r="B11" s="206"/>
      <c r="C11" s="206"/>
      <c r="D11" s="26"/>
      <c r="E11" s="235" t="s">
        <v>27</v>
      </c>
      <c r="F11" s="235"/>
      <c r="G11" s="235"/>
      <c r="H11" s="235"/>
      <c r="I11" s="235"/>
      <c r="J11" s="235"/>
      <c r="K11" s="235"/>
      <c r="L11" s="235"/>
      <c r="M11" s="235"/>
      <c r="N11" s="235"/>
      <c r="O11" s="236"/>
      <c r="R11" s="209"/>
      <c r="S11" s="209"/>
      <c r="T11" s="209"/>
      <c r="U11" s="209"/>
      <c r="V11" s="205"/>
      <c r="W11" s="205"/>
      <c r="X11" s="205"/>
      <c r="Y11" s="205"/>
      <c r="Z11" s="205"/>
      <c r="AA11" s="205"/>
      <c r="AB11" s="205"/>
      <c r="AC11" s="244"/>
      <c r="AD11" s="284"/>
      <c r="AE11" s="285"/>
      <c r="AF11" s="285"/>
      <c r="AG11" s="286"/>
    </row>
    <row r="12" spans="1:33" s="5" customFormat="1" ht="19.5" customHeight="1" thickTop="1" thickBot="1">
      <c r="A12" s="190"/>
      <c r="B12" s="206"/>
      <c r="C12" s="206"/>
      <c r="D12" s="26"/>
      <c r="E12" s="287" t="s">
        <v>28</v>
      </c>
      <c r="F12" s="287"/>
      <c r="G12" s="287"/>
      <c r="H12" s="287"/>
      <c r="I12" s="287"/>
      <c r="J12" s="287"/>
      <c r="K12" s="287"/>
      <c r="L12" s="287"/>
      <c r="M12" s="287"/>
      <c r="N12" s="287"/>
      <c r="O12" s="288"/>
      <c r="R12" s="209" t="s">
        <v>21</v>
      </c>
      <c r="S12" s="209"/>
      <c r="T12" s="209"/>
      <c r="U12" s="207"/>
      <c r="V12" s="239" t="s">
        <v>85</v>
      </c>
      <c r="W12" s="240">
        <f>'参考別紙１　詳細をこちらにご記入ください'!F17</f>
        <v>0</v>
      </c>
      <c r="X12" s="240"/>
      <c r="Y12" s="241"/>
      <c r="Z12" s="224">
        <f>'参考別紙１　詳細をこちらにご記入ください'!G8</f>
        <v>0</v>
      </c>
      <c r="AA12" s="224"/>
      <c r="AB12" s="224"/>
      <c r="AC12" s="225"/>
      <c r="AD12" s="278">
        <f>MIN(W12,Z12)</f>
        <v>0</v>
      </c>
      <c r="AE12" s="279"/>
      <c r="AF12" s="279"/>
      <c r="AG12" s="280"/>
    </row>
    <row r="13" spans="1:33" s="5" customFormat="1" ht="19.5" customHeight="1" thickTop="1" thickBot="1">
      <c r="A13" s="190" t="s">
        <v>37</v>
      </c>
      <c r="B13" s="206"/>
      <c r="C13" s="206"/>
      <c r="D13" s="260"/>
      <c r="E13" s="261"/>
      <c r="F13" s="261"/>
      <c r="G13" s="261"/>
      <c r="H13" s="261"/>
      <c r="I13" s="261"/>
      <c r="J13" s="261"/>
      <c r="K13" s="261"/>
      <c r="L13" s="261"/>
      <c r="M13" s="261"/>
      <c r="N13" s="261"/>
      <c r="O13" s="262"/>
      <c r="R13" s="209"/>
      <c r="S13" s="209"/>
      <c r="T13" s="209"/>
      <c r="U13" s="207"/>
      <c r="V13" s="227"/>
      <c r="W13" s="231"/>
      <c r="X13" s="231"/>
      <c r="Y13" s="232"/>
      <c r="Z13" s="199"/>
      <c r="AA13" s="199"/>
      <c r="AB13" s="199"/>
      <c r="AC13" s="200"/>
      <c r="AD13" s="275"/>
      <c r="AE13" s="276"/>
      <c r="AF13" s="276"/>
      <c r="AG13" s="277"/>
    </row>
    <row r="14" spans="1:33" s="5" customFormat="1" ht="19.5" customHeight="1" thickTop="1" thickBot="1">
      <c r="A14" s="190" t="s">
        <v>25</v>
      </c>
      <c r="B14" s="206"/>
      <c r="C14" s="206"/>
      <c r="D14" s="257"/>
      <c r="E14" s="258"/>
      <c r="F14" s="258"/>
      <c r="G14" s="258"/>
      <c r="H14" s="258"/>
      <c r="I14" s="258"/>
      <c r="J14" s="258"/>
      <c r="K14" s="258"/>
      <c r="L14" s="258"/>
      <c r="M14" s="258"/>
      <c r="N14" s="258"/>
      <c r="O14" s="259"/>
      <c r="R14" s="209" t="s">
        <v>22</v>
      </c>
      <c r="S14" s="209"/>
      <c r="T14" s="209"/>
      <c r="U14" s="207"/>
      <c r="V14" s="226" t="s">
        <v>86</v>
      </c>
      <c r="W14" s="229">
        <f>'参考別紙１　詳細をこちらにご記入ください'!F9</f>
        <v>0</v>
      </c>
      <c r="X14" s="229"/>
      <c r="Y14" s="230"/>
      <c r="Z14" s="199">
        <f>'参考別紙１　詳細をこちらにご記入ください'!G9</f>
        <v>0</v>
      </c>
      <c r="AA14" s="199"/>
      <c r="AB14" s="199"/>
      <c r="AC14" s="200"/>
      <c r="AD14" s="269">
        <f t="shared" ref="AD14" si="0">MIN(W14,Z14)</f>
        <v>0</v>
      </c>
      <c r="AE14" s="270"/>
      <c r="AF14" s="270"/>
      <c r="AG14" s="271"/>
    </row>
    <row r="15" spans="1:33" ht="19.5" customHeight="1" thickBot="1">
      <c r="A15" s="207" t="s">
        <v>42</v>
      </c>
      <c r="B15" s="208"/>
      <c r="C15" s="208"/>
      <c r="D15" s="248"/>
      <c r="E15" s="249"/>
      <c r="F15" s="249"/>
      <c r="G15" s="249"/>
      <c r="H15" s="249"/>
      <c r="I15" s="249"/>
      <c r="J15" s="249"/>
      <c r="K15" s="249"/>
      <c r="L15" s="249"/>
      <c r="M15" s="249"/>
      <c r="N15" s="249"/>
      <c r="O15" s="250"/>
      <c r="R15" s="209"/>
      <c r="S15" s="209"/>
      <c r="T15" s="209"/>
      <c r="U15" s="207"/>
      <c r="V15" s="227"/>
      <c r="W15" s="231"/>
      <c r="X15" s="231"/>
      <c r="Y15" s="232"/>
      <c r="Z15" s="199"/>
      <c r="AA15" s="199"/>
      <c r="AB15" s="199"/>
      <c r="AC15" s="200"/>
      <c r="AD15" s="275"/>
      <c r="AE15" s="276"/>
      <c r="AF15" s="276"/>
      <c r="AG15" s="277"/>
    </row>
    <row r="16" spans="1:33" ht="19.5" customHeight="1" thickTop="1" thickBot="1">
      <c r="A16" s="207"/>
      <c r="B16" s="208"/>
      <c r="C16" s="208"/>
      <c r="D16" s="251"/>
      <c r="E16" s="252"/>
      <c r="F16" s="252"/>
      <c r="G16" s="252"/>
      <c r="H16" s="252"/>
      <c r="I16" s="252"/>
      <c r="J16" s="252"/>
      <c r="K16" s="252"/>
      <c r="L16" s="252"/>
      <c r="M16" s="252"/>
      <c r="N16" s="252"/>
      <c r="O16" s="253"/>
      <c r="R16" s="209" t="s">
        <v>23</v>
      </c>
      <c r="S16" s="209"/>
      <c r="T16" s="209"/>
      <c r="U16" s="207"/>
      <c r="V16" s="226" t="s">
        <v>87</v>
      </c>
      <c r="W16" s="229">
        <f>'参考別紙１　詳細をこちらにご記入ください'!F65</f>
        <v>0</v>
      </c>
      <c r="X16" s="229"/>
      <c r="Y16" s="230"/>
      <c r="Z16" s="199">
        <f>'参考別紙１　詳細をこちらにご記入ください'!G10</f>
        <v>0</v>
      </c>
      <c r="AA16" s="199"/>
      <c r="AB16" s="199"/>
      <c r="AC16" s="200"/>
      <c r="AD16" s="269">
        <f t="shared" ref="AD16" si="1">MIN(W16,Z16)</f>
        <v>0</v>
      </c>
      <c r="AE16" s="270"/>
      <c r="AF16" s="270"/>
      <c r="AG16" s="271"/>
    </row>
    <row r="17" spans="1:38" ht="19.5" customHeight="1" thickBot="1">
      <c r="A17" s="179" t="s">
        <v>17</v>
      </c>
      <c r="B17" s="180"/>
      <c r="C17" s="181"/>
      <c r="D17" s="188" t="s">
        <v>19</v>
      </c>
      <c r="E17" s="188"/>
      <c r="F17" s="188"/>
      <c r="G17" s="188"/>
      <c r="H17" s="188"/>
      <c r="I17" s="185"/>
      <c r="J17" s="254">
        <f>'参考別紙１　詳細をこちらにご記入ください'!M8</f>
        <v>0</v>
      </c>
      <c r="K17" s="255"/>
      <c r="L17" s="255"/>
      <c r="M17" s="255"/>
      <c r="N17" s="256"/>
      <c r="O17" s="124" t="s">
        <v>1</v>
      </c>
      <c r="P17" s="123" t="s">
        <v>113</v>
      </c>
      <c r="R17" s="209"/>
      <c r="S17" s="209"/>
      <c r="T17" s="209"/>
      <c r="U17" s="207"/>
      <c r="V17" s="228"/>
      <c r="W17" s="233"/>
      <c r="X17" s="233"/>
      <c r="Y17" s="234"/>
      <c r="Z17" s="201"/>
      <c r="AA17" s="201"/>
      <c r="AB17" s="201"/>
      <c r="AC17" s="202"/>
      <c r="AD17" s="272"/>
      <c r="AE17" s="273"/>
      <c r="AF17" s="273"/>
      <c r="AG17" s="274"/>
    </row>
    <row r="18" spans="1:38" s="2" customFormat="1" ht="19.5" customHeight="1">
      <c r="A18" s="182"/>
      <c r="B18" s="183"/>
      <c r="C18" s="184"/>
      <c r="D18" s="189" t="s">
        <v>20</v>
      </c>
      <c r="E18" s="189"/>
      <c r="F18" s="189"/>
      <c r="G18" s="189"/>
      <c r="H18" s="189"/>
      <c r="I18" s="190"/>
      <c r="J18" s="245">
        <f>'参考別紙１　詳細をこちらにご記入ください'!M9</f>
        <v>0</v>
      </c>
      <c r="K18" s="246"/>
      <c r="L18" s="246"/>
      <c r="M18" s="246"/>
      <c r="N18" s="247"/>
      <c r="O18" s="125" t="s">
        <v>18</v>
      </c>
      <c r="P18" s="123" t="s">
        <v>114</v>
      </c>
      <c r="R18" s="204" t="s">
        <v>29</v>
      </c>
      <c r="S18" s="209"/>
      <c r="T18" s="209"/>
      <c r="U18" s="209"/>
      <c r="V18" s="222"/>
      <c r="W18" s="222"/>
      <c r="X18" s="222"/>
      <c r="Y18" s="222"/>
      <c r="Z18" s="222"/>
      <c r="AA18" s="222"/>
      <c r="AB18" s="222"/>
      <c r="AC18" s="223"/>
      <c r="AD18" s="263">
        <f>SUM(AD12:AG17)</f>
        <v>0</v>
      </c>
      <c r="AE18" s="264"/>
      <c r="AF18" s="264"/>
      <c r="AG18" s="265"/>
    </row>
    <row r="19" spans="1:38" s="2" customFormat="1" ht="27.6" customHeight="1" thickBot="1">
      <c r="A19" s="182"/>
      <c r="B19" s="183"/>
      <c r="C19" s="184"/>
      <c r="D19" s="189" t="s">
        <v>111</v>
      </c>
      <c r="E19" s="189"/>
      <c r="F19" s="189"/>
      <c r="G19" s="189"/>
      <c r="H19" s="189"/>
      <c r="I19" s="190"/>
      <c r="J19" s="245">
        <f>'参考別紙１　詳細をこちらにご記入ください'!M10+'参考別紙１　詳細をこちらにご記入ください'!M12</f>
        <v>0</v>
      </c>
      <c r="K19" s="246"/>
      <c r="L19" s="246"/>
      <c r="M19" s="246"/>
      <c r="N19" s="247"/>
      <c r="O19" s="127" t="s">
        <v>18</v>
      </c>
      <c r="P19" s="175" t="s">
        <v>115</v>
      </c>
      <c r="R19" s="209"/>
      <c r="S19" s="209"/>
      <c r="T19" s="209"/>
      <c r="U19" s="209"/>
      <c r="V19" s="209"/>
      <c r="W19" s="209"/>
      <c r="X19" s="209"/>
      <c r="Y19" s="209"/>
      <c r="Z19" s="209"/>
      <c r="AA19" s="209"/>
      <c r="AB19" s="209"/>
      <c r="AC19" s="207"/>
      <c r="AD19" s="266"/>
      <c r="AE19" s="267"/>
      <c r="AF19" s="267"/>
      <c r="AG19" s="268"/>
      <c r="AL19" s="24">
        <f>SUM(V12:Y17)</f>
        <v>0</v>
      </c>
    </row>
    <row r="20" spans="1:38" s="7" customFormat="1" ht="20.399999999999999" customHeight="1" thickTop="1" thickBot="1">
      <c r="A20" s="185"/>
      <c r="B20" s="186"/>
      <c r="C20" s="187"/>
      <c r="D20" s="189" t="s">
        <v>112</v>
      </c>
      <c r="E20" s="189"/>
      <c r="F20" s="189"/>
      <c r="G20" s="189"/>
      <c r="H20" s="189"/>
      <c r="I20" s="190"/>
      <c r="J20" s="176">
        <f>'参考別紙１　詳細をこちらにご記入ください'!M11</f>
        <v>0</v>
      </c>
      <c r="K20" s="177"/>
      <c r="L20" s="177"/>
      <c r="M20" s="177"/>
      <c r="N20" s="178"/>
      <c r="O20" s="126" t="s">
        <v>1</v>
      </c>
      <c r="P20" s="175"/>
      <c r="Q20" s="8"/>
      <c r="R20" s="8"/>
      <c r="S20" s="8"/>
      <c r="T20" s="8"/>
      <c r="U20" s="8"/>
      <c r="V20" s="8"/>
      <c r="W20" s="8"/>
      <c r="X20" s="8"/>
      <c r="Y20" s="8"/>
      <c r="Z20" s="8"/>
      <c r="AA20" s="8"/>
      <c r="AB20" s="8"/>
      <c r="AC20" s="8"/>
      <c r="AD20" s="8"/>
      <c r="AE20" s="8"/>
      <c r="AF20" s="8"/>
      <c r="AK20" s="7" t="s">
        <v>66</v>
      </c>
      <c r="AL20" s="25">
        <f>AL19-AD18</f>
        <v>0</v>
      </c>
    </row>
    <row r="21" spans="1:38" s="16" customFormat="1" ht="19.5" customHeight="1">
      <c r="A21" s="11" t="s">
        <v>34</v>
      </c>
      <c r="B21" s="12"/>
      <c r="C21" s="12"/>
      <c r="D21" s="13"/>
      <c r="E21" s="14"/>
      <c r="F21" s="14"/>
      <c r="G21" s="14"/>
      <c r="H21" s="14"/>
      <c r="I21" s="14"/>
      <c r="J21" s="12"/>
      <c r="K21" s="12"/>
      <c r="L21" s="12"/>
      <c r="M21" s="12"/>
      <c r="N21" s="13"/>
      <c r="O21" s="15"/>
      <c r="Q21" s="17"/>
      <c r="R21" s="17"/>
      <c r="S21" s="17"/>
      <c r="T21" s="17"/>
      <c r="U21" s="17"/>
      <c r="V21" s="17"/>
      <c r="W21" s="17"/>
      <c r="X21" s="17"/>
      <c r="Y21" s="17"/>
      <c r="Z21" s="17"/>
      <c r="AA21" s="17"/>
      <c r="AB21" s="17"/>
      <c r="AC21" s="17"/>
      <c r="AD21" s="17"/>
      <c r="AE21" s="17"/>
      <c r="AF21" s="17"/>
    </row>
    <row r="22" spans="1:38" s="16" customFormat="1" ht="18" customHeight="1">
      <c r="B22" s="242" t="s">
        <v>43</v>
      </c>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18"/>
    </row>
    <row r="23" spans="1:38" s="16" customFormat="1" ht="18" customHeight="1">
      <c r="A23" s="19" t="s">
        <v>35</v>
      </c>
      <c r="B23" s="12"/>
      <c r="C23" s="12"/>
      <c r="D23" s="13"/>
      <c r="E23" s="14"/>
      <c r="F23" s="14"/>
      <c r="G23" s="14"/>
      <c r="H23" s="14"/>
      <c r="I23" s="14"/>
      <c r="J23" s="12"/>
      <c r="K23" s="12"/>
      <c r="L23" s="12"/>
      <c r="M23" s="12"/>
      <c r="N23" s="13"/>
      <c r="O23" s="15"/>
      <c r="Q23" s="17"/>
      <c r="R23" s="17"/>
      <c r="S23" s="17"/>
      <c r="T23" s="17"/>
      <c r="U23" s="17"/>
      <c r="V23" s="17"/>
      <c r="W23" s="17"/>
      <c r="X23" s="17"/>
      <c r="Y23" s="17"/>
      <c r="Z23" s="17"/>
      <c r="AA23" s="17"/>
      <c r="AB23" s="17"/>
      <c r="AC23" s="17"/>
      <c r="AD23" s="17"/>
      <c r="AE23" s="17"/>
      <c r="AF23" s="17"/>
    </row>
    <row r="24" spans="1:38" s="20" customFormat="1" ht="63" customHeight="1">
      <c r="B24" s="191" t="s">
        <v>38</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21"/>
    </row>
    <row r="25" spans="1:38" s="2" customFormat="1" ht="4.5" customHeight="1"/>
    <row r="26" spans="1:38" s="2" customFormat="1" ht="17.25" customHeight="1">
      <c r="A26" s="22" t="s">
        <v>36</v>
      </c>
      <c r="AG26" s="9"/>
    </row>
    <row r="27" spans="1:38" s="2" customFormat="1" ht="12" customHeight="1"/>
    <row r="28" spans="1:38" s="2" customFormat="1" ht="12" customHeight="1"/>
    <row r="29" spans="1:38" s="2" customFormat="1" ht="12" customHeight="1">
      <c r="A29" s="1"/>
    </row>
  </sheetData>
  <mergeCells count="69">
    <mergeCell ref="M6:O6"/>
    <mergeCell ref="P6:R6"/>
    <mergeCell ref="B22:AF22"/>
    <mergeCell ref="Z10:AC11"/>
    <mergeCell ref="J19:N19"/>
    <mergeCell ref="D15:O16"/>
    <mergeCell ref="J18:N18"/>
    <mergeCell ref="J17:N17"/>
    <mergeCell ref="D14:O14"/>
    <mergeCell ref="D13:O13"/>
    <mergeCell ref="AD18:AG19"/>
    <mergeCell ref="AD16:AG17"/>
    <mergeCell ref="AD14:AG15"/>
    <mergeCell ref="AD12:AG13"/>
    <mergeCell ref="AD10:AG11"/>
    <mergeCell ref="E12:O12"/>
    <mergeCell ref="E11:O11"/>
    <mergeCell ref="E10:O10"/>
    <mergeCell ref="V12:V13"/>
    <mergeCell ref="W12:Y13"/>
    <mergeCell ref="R14:U15"/>
    <mergeCell ref="R12:U13"/>
    <mergeCell ref="R10:U11"/>
    <mergeCell ref="R18:AC19"/>
    <mergeCell ref="Z14:AC15"/>
    <mergeCell ref="Z12:AC13"/>
    <mergeCell ref="V14:V15"/>
    <mergeCell ref="V16:V17"/>
    <mergeCell ref="W14:Y15"/>
    <mergeCell ref="W16:Y17"/>
    <mergeCell ref="A3:AG3"/>
    <mergeCell ref="A4:F4"/>
    <mergeCell ref="V5:Y5"/>
    <mergeCell ref="AF5:AG5"/>
    <mergeCell ref="V6:Y6"/>
    <mergeCell ref="AF6:AG6"/>
    <mergeCell ref="AC5:AE5"/>
    <mergeCell ref="Z6:AB6"/>
    <mergeCell ref="Z5:AB5"/>
    <mergeCell ref="A5:F5"/>
    <mergeCell ref="G5:U5"/>
    <mergeCell ref="A6:F7"/>
    <mergeCell ref="G7:I7"/>
    <mergeCell ref="S6:U6"/>
    <mergeCell ref="G6:I6"/>
    <mergeCell ref="J6:L6"/>
    <mergeCell ref="B24:AF24"/>
    <mergeCell ref="AF7:AG7"/>
    <mergeCell ref="AC6:AE6"/>
    <mergeCell ref="AC7:AE7"/>
    <mergeCell ref="S7:U7"/>
    <mergeCell ref="P7:R7"/>
    <mergeCell ref="J7:L7"/>
    <mergeCell ref="Z16:AC17"/>
    <mergeCell ref="M7:O7"/>
    <mergeCell ref="V7:AB7"/>
    <mergeCell ref="V10:Y11"/>
    <mergeCell ref="A10:C12"/>
    <mergeCell ref="A13:C13"/>
    <mergeCell ref="A14:C14"/>
    <mergeCell ref="A15:C16"/>
    <mergeCell ref="R16:U17"/>
    <mergeCell ref="P19:P20"/>
    <mergeCell ref="J20:N20"/>
    <mergeCell ref="A17:C20"/>
    <mergeCell ref="D17:I17"/>
    <mergeCell ref="D18:I18"/>
    <mergeCell ref="D19:I19"/>
    <mergeCell ref="D20:I20"/>
  </mergeCells>
  <phoneticPr fontId="2"/>
  <conditionalFormatting sqref="R12:W12 R18:AG19 R13:U17 V14:W14 V16:W16 Z12:AG17">
    <cfRule type="cellIs" dxfId="13"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9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45720</xdr:colOff>
                    <xdr:row>9</xdr:row>
                    <xdr:rowOff>0</xdr:rowOff>
                  </from>
                  <to>
                    <xdr:col>4</xdr:col>
                    <xdr:colOff>68580</xdr:colOff>
                    <xdr:row>10</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45720</xdr:colOff>
                    <xdr:row>11</xdr:row>
                    <xdr:rowOff>0</xdr:rowOff>
                  </from>
                  <to>
                    <xdr:col>4</xdr:col>
                    <xdr:colOff>68580</xdr:colOff>
                    <xdr:row>12</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45720</xdr:colOff>
                    <xdr:row>10</xdr:row>
                    <xdr:rowOff>0</xdr:rowOff>
                  </from>
                  <to>
                    <xdr:col>4</xdr:col>
                    <xdr:colOff>68580</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9F39-7C5A-4C43-8364-558D0EC945B7}">
  <sheetPr>
    <tabColor rgb="FFFF0000"/>
  </sheetPr>
  <dimension ref="A2:U89"/>
  <sheetViews>
    <sheetView showZeros="0" tabSelected="1" view="pageBreakPreview" topLeftCell="C1" zoomScale="70" zoomScaleNormal="25" zoomScaleSheetLayoutView="70" zoomScalePageLayoutView="25" workbookViewId="0">
      <selection activeCell="D59" sqref="D59"/>
    </sheetView>
  </sheetViews>
  <sheetFormatPr defaultColWidth="8.796875" defaultRowHeight="10.8"/>
  <cols>
    <col min="1" max="1" width="5.5" style="54" hidden="1" customWidth="1"/>
    <col min="2" max="2" width="6.296875" style="54" hidden="1" customWidth="1"/>
    <col min="3" max="3" width="2.8984375" style="54" customWidth="1"/>
    <col min="4" max="4" width="26.8984375" style="54" customWidth="1"/>
    <col min="5" max="5" width="3.59765625" style="54" customWidth="1"/>
    <col min="6" max="6" width="22.296875" style="54" customWidth="1"/>
    <col min="7" max="7" width="22.69921875" style="54" customWidth="1"/>
    <col min="8" max="8" width="20.796875" style="54" customWidth="1"/>
    <col min="9" max="9" width="19.796875" style="54" customWidth="1"/>
    <col min="10" max="10" width="4.3984375" style="54" bestFit="1" customWidth="1"/>
    <col min="11" max="11" width="11.8984375" style="54" customWidth="1"/>
    <col min="12" max="12" width="20.69921875" style="54" customWidth="1"/>
    <col min="13" max="13" width="13.796875" style="54" customWidth="1"/>
    <col min="14" max="14" width="16.3984375" style="54" customWidth="1"/>
    <col min="15" max="15" width="13.69921875" style="54" customWidth="1"/>
    <col min="16" max="16" width="9.19921875" style="54" customWidth="1"/>
    <col min="17" max="17" width="3.19921875" style="54" bestFit="1" customWidth="1"/>
    <col min="18" max="18" width="4.69921875" style="55" bestFit="1" customWidth="1"/>
    <col min="19" max="19" width="6.09765625" style="54" bestFit="1" customWidth="1"/>
    <col min="20" max="20" width="8.796875" style="54" customWidth="1"/>
    <col min="21" max="22" width="8.796875" style="54"/>
    <col min="23" max="23" width="8.796875" style="54" customWidth="1"/>
    <col min="24" max="16384" width="8.796875" style="54"/>
  </cols>
  <sheetData>
    <row r="2" spans="4:21" ht="13.8">
      <c r="D2" s="46" t="s">
        <v>140</v>
      </c>
    </row>
    <row r="3" spans="4:21" ht="7.8" customHeight="1">
      <c r="D3" s="46"/>
    </row>
    <row r="4" spans="4:21" ht="34.950000000000003" customHeight="1">
      <c r="D4" s="321" t="s">
        <v>71</v>
      </c>
      <c r="E4" s="322"/>
      <c r="F4" s="294">
        <f>'様式２－１（子ども食堂）'!$G$5</f>
        <v>0</v>
      </c>
      <c r="G4" s="295"/>
      <c r="H4" s="295"/>
      <c r="I4" s="296"/>
    </row>
    <row r="5" spans="4:21" ht="34.950000000000003" customHeight="1">
      <c r="D5" s="321" t="s">
        <v>25</v>
      </c>
      <c r="E5" s="322"/>
      <c r="F5" s="294">
        <f>'様式２－１（子ども食堂）'!$D$14</f>
        <v>0</v>
      </c>
      <c r="G5" s="295"/>
      <c r="H5" s="295"/>
      <c r="I5" s="296"/>
    </row>
    <row r="7" spans="4:21" ht="28.8" customHeight="1" thickBot="1">
      <c r="D7" s="56"/>
      <c r="E7" s="292" t="s">
        <v>44</v>
      </c>
      <c r="F7" s="301"/>
      <c r="G7" s="29" t="s">
        <v>45</v>
      </c>
      <c r="K7" s="53" t="s">
        <v>88</v>
      </c>
      <c r="L7" s="53"/>
      <c r="M7" s="57"/>
      <c r="S7" s="54" t="s">
        <v>122</v>
      </c>
      <c r="T7" s="54" t="s">
        <v>123</v>
      </c>
      <c r="U7" s="54" t="s">
        <v>124</v>
      </c>
    </row>
    <row r="8" spans="4:21" ht="34.950000000000003" customHeight="1" thickBot="1">
      <c r="D8" s="75" t="str">
        <f>D17</f>
        <v>（１）交通費（合計）</v>
      </c>
      <c r="E8" s="79" t="s">
        <v>76</v>
      </c>
      <c r="F8" s="80">
        <f>F17</f>
        <v>0</v>
      </c>
      <c r="G8" s="81">
        <f>1000*'参考別紙１　詳細をこちらにご記入ください'!M8+2000*('参考別紙１　詳細をこちらにご記入ください'!M9+M10+M11+M12)</f>
        <v>0</v>
      </c>
      <c r="K8" s="292" t="s">
        <v>89</v>
      </c>
      <c r="L8" s="293"/>
      <c r="M8" s="87"/>
      <c r="R8" s="54">
        <f>M8</f>
        <v>0</v>
      </c>
    </row>
    <row r="9" spans="4:21" ht="34.799999999999997" customHeight="1" thickTop="1" thickBot="1">
      <c r="D9" s="75" t="str">
        <f>D38</f>
        <v>（２）保険料（合計）</v>
      </c>
      <c r="E9" s="79" t="s">
        <v>77</v>
      </c>
      <c r="F9" s="80">
        <f>I46</f>
        <v>0</v>
      </c>
      <c r="G9" s="81">
        <f>300*(M8+M9+M10+M11+M12)</f>
        <v>0</v>
      </c>
      <c r="K9" s="292" t="s">
        <v>20</v>
      </c>
      <c r="L9" s="293"/>
      <c r="M9" s="88"/>
      <c r="R9" s="54">
        <f t="shared" ref="R9:R12" si="0">M9</f>
        <v>0</v>
      </c>
      <c r="S9" s="54">
        <f>R8+R9</f>
        <v>0</v>
      </c>
    </row>
    <row r="10" spans="4:21" ht="34.799999999999997" customHeight="1" thickTop="1" thickBot="1">
      <c r="D10" s="76" t="str">
        <f>D65</f>
        <v>（３）入場料等（合計）</v>
      </c>
      <c r="E10" s="82" t="s">
        <v>84</v>
      </c>
      <c r="F10" s="83">
        <f>F65</f>
        <v>0</v>
      </c>
      <c r="G10" s="84">
        <f>4000*M8+4500*(M9+M10+M11+M12)</f>
        <v>0</v>
      </c>
      <c r="K10" s="298" t="s">
        <v>79</v>
      </c>
      <c r="L10" s="30" t="s">
        <v>55</v>
      </c>
      <c r="M10" s="89"/>
      <c r="R10" s="54">
        <f t="shared" si="0"/>
        <v>0</v>
      </c>
      <c r="T10" s="54">
        <f>R10+R12</f>
        <v>0</v>
      </c>
      <c r="U10" s="54">
        <f>ROUND(S9*0.3,0)</f>
        <v>0</v>
      </c>
    </row>
    <row r="11" spans="4:21" ht="29.4" customHeight="1" thickTop="1" thickBot="1">
      <c r="D11" s="77"/>
      <c r="E11" s="302" t="s">
        <v>82</v>
      </c>
      <c r="F11" s="303"/>
      <c r="G11" s="85"/>
      <c r="K11" s="299"/>
      <c r="L11" s="31" t="s">
        <v>56</v>
      </c>
      <c r="M11" s="88"/>
      <c r="R11" s="54">
        <f t="shared" si="0"/>
        <v>0</v>
      </c>
      <c r="T11" s="54">
        <f>SUM(M8,M9)</f>
        <v>0</v>
      </c>
    </row>
    <row r="12" spans="4:21" ht="29.4" customHeight="1" thickTop="1" thickBot="1">
      <c r="D12" s="78" t="s">
        <v>78</v>
      </c>
      <c r="E12" s="304">
        <f>SUM(F8:F10)</f>
        <v>0</v>
      </c>
      <c r="F12" s="305"/>
      <c r="G12" s="86">
        <f>SUM(G8:G10)</f>
        <v>0</v>
      </c>
      <c r="H12" s="47" t="s">
        <v>50</v>
      </c>
      <c r="K12" s="300"/>
      <c r="L12" s="31" t="s">
        <v>57</v>
      </c>
      <c r="M12" s="90"/>
      <c r="R12" s="54">
        <f t="shared" si="0"/>
        <v>0</v>
      </c>
    </row>
    <row r="13" spans="4:21" ht="26.4" customHeight="1" thickBot="1">
      <c r="D13" s="53" t="s">
        <v>67</v>
      </c>
      <c r="E13" s="53"/>
      <c r="F13" s="53"/>
      <c r="G13" s="53"/>
      <c r="H13" s="53"/>
      <c r="I13" s="53" t="s">
        <v>69</v>
      </c>
      <c r="M13" s="59"/>
    </row>
    <row r="14" spans="4:21" ht="29.4" customHeight="1" thickTop="1" thickBot="1">
      <c r="D14" s="81">
        <f>'様式２－１（子ども食堂）'!AL20</f>
        <v>0</v>
      </c>
      <c r="E14" s="46" t="s">
        <v>50</v>
      </c>
      <c r="I14" s="91"/>
      <c r="J14" s="74" t="s">
        <v>68</v>
      </c>
      <c r="K14" s="92"/>
      <c r="L14" s="47" t="s">
        <v>81</v>
      </c>
      <c r="M14" s="60"/>
    </row>
    <row r="15" spans="4:21" ht="30" customHeight="1" thickTop="1" thickBot="1">
      <c r="I15" s="91"/>
      <c r="J15" s="74" t="s">
        <v>68</v>
      </c>
      <c r="K15" s="92"/>
      <c r="L15" s="47" t="s">
        <v>80</v>
      </c>
      <c r="M15" s="61"/>
    </row>
    <row r="16" spans="4:21" ht="16.8" thickTop="1">
      <c r="F16" s="102" t="s">
        <v>101</v>
      </c>
      <c r="K16" s="61"/>
      <c r="L16" s="61"/>
      <c r="M16" s="61"/>
      <c r="N16" s="61"/>
    </row>
    <row r="17" spans="4:19" ht="34.950000000000003" customHeight="1">
      <c r="D17" s="32" t="s">
        <v>72</v>
      </c>
      <c r="E17" s="62"/>
      <c r="F17" s="306">
        <f>E28+H28+N26</f>
        <v>0</v>
      </c>
      <c r="G17" s="307"/>
      <c r="H17" s="46" t="s">
        <v>50</v>
      </c>
      <c r="K17" s="297"/>
      <c r="L17" s="297"/>
      <c r="M17" s="291"/>
      <c r="N17" s="291"/>
    </row>
    <row r="18" spans="4:19" ht="16.2">
      <c r="F18" s="41" t="s">
        <v>102</v>
      </c>
      <c r="J18" s="61"/>
    </row>
    <row r="19" spans="4:19" ht="13.8">
      <c r="D19" s="46" t="s">
        <v>90</v>
      </c>
    </row>
    <row r="20" spans="4:19" ht="18.600000000000001">
      <c r="D20" s="351" t="s">
        <v>46</v>
      </c>
      <c r="E20" s="292" t="s">
        <v>48</v>
      </c>
      <c r="F20" s="293"/>
      <c r="G20" s="293"/>
      <c r="H20" s="293"/>
      <c r="I20" s="301"/>
      <c r="L20" s="63"/>
      <c r="N20" s="60"/>
      <c r="O20" s="60"/>
      <c r="P20" s="57"/>
    </row>
    <row r="21" spans="4:19" s="37" customFormat="1" ht="41.4" customHeight="1" thickBot="1">
      <c r="D21" s="355"/>
      <c r="E21" s="361" t="s">
        <v>107</v>
      </c>
      <c r="F21" s="362"/>
      <c r="G21" s="106" t="s">
        <v>108</v>
      </c>
      <c r="H21" s="107" t="s">
        <v>109</v>
      </c>
      <c r="I21" s="107" t="s">
        <v>110</v>
      </c>
      <c r="L21" s="43" t="s">
        <v>106</v>
      </c>
      <c r="M21" s="343" t="s">
        <v>92</v>
      </c>
      <c r="N21" s="344"/>
      <c r="O21" s="345"/>
      <c r="R21" s="54" t="s">
        <v>95</v>
      </c>
      <c r="S21" s="64" t="s">
        <v>47</v>
      </c>
    </row>
    <row r="22" spans="4:19" ht="34.950000000000003" customHeight="1" thickTop="1" thickBot="1">
      <c r="D22" s="108" t="s">
        <v>75</v>
      </c>
      <c r="E22" s="289"/>
      <c r="F22" s="290"/>
      <c r="G22" s="93">
        <f>SUM(M9:M12)</f>
        <v>0</v>
      </c>
      <c r="H22" s="93"/>
      <c r="I22" s="93">
        <f>M8</f>
        <v>0</v>
      </c>
      <c r="J22" s="61"/>
      <c r="L22" s="109" t="s">
        <v>116</v>
      </c>
      <c r="M22" s="316"/>
      <c r="N22" s="317"/>
      <c r="O22" s="318"/>
      <c r="P22" s="60"/>
      <c r="R22" s="37">
        <f>E22*G22</f>
        <v>0</v>
      </c>
      <c r="S22" s="37">
        <f>H22*I22</f>
        <v>0</v>
      </c>
    </row>
    <row r="23" spans="4:19" ht="34.950000000000003" customHeight="1" thickTop="1" thickBot="1">
      <c r="D23" s="108" t="s">
        <v>75</v>
      </c>
      <c r="E23" s="289"/>
      <c r="F23" s="290"/>
      <c r="G23" s="93">
        <f>SUM(M9:M12)</f>
        <v>0</v>
      </c>
      <c r="H23" s="93"/>
      <c r="I23" s="93">
        <f>M8</f>
        <v>0</v>
      </c>
      <c r="J23" s="66"/>
      <c r="K23" s="60"/>
      <c r="L23" s="44" t="s">
        <v>91</v>
      </c>
      <c r="M23" s="316"/>
      <c r="N23" s="317"/>
      <c r="O23" s="318"/>
      <c r="P23" s="65"/>
      <c r="R23" s="54">
        <f>E23*G23</f>
        <v>0</v>
      </c>
      <c r="S23" s="54">
        <f>H23*I23</f>
        <v>0</v>
      </c>
    </row>
    <row r="24" spans="4:19" ht="34.950000000000003" customHeight="1" thickTop="1" thickBot="1">
      <c r="D24" s="108" t="s">
        <v>75</v>
      </c>
      <c r="E24" s="289"/>
      <c r="F24" s="290"/>
      <c r="G24" s="93">
        <f>SUM(M9:M12)</f>
        <v>0</v>
      </c>
      <c r="H24" s="93"/>
      <c r="I24" s="93">
        <f>M8</f>
        <v>0</v>
      </c>
      <c r="J24" s="66"/>
      <c r="K24" s="67"/>
      <c r="L24" s="44" t="s">
        <v>104</v>
      </c>
      <c r="M24" s="316"/>
      <c r="N24" s="317"/>
      <c r="O24" s="318"/>
      <c r="P24" s="65"/>
      <c r="Q24" s="61"/>
      <c r="R24" s="54">
        <f>E24*G24</f>
        <v>0</v>
      </c>
      <c r="S24" s="54">
        <f>H24*I24</f>
        <v>0</v>
      </c>
    </row>
    <row r="25" spans="4:19" ht="34.799999999999997" customHeight="1" thickTop="1" thickBot="1">
      <c r="D25" s="108" t="s">
        <v>75</v>
      </c>
      <c r="E25" s="289"/>
      <c r="F25" s="290"/>
      <c r="G25" s="93">
        <f>SUM(M9:M12)</f>
        <v>0</v>
      </c>
      <c r="H25" s="93"/>
      <c r="I25" s="93">
        <f>M8</f>
        <v>0</v>
      </c>
      <c r="J25" s="68"/>
      <c r="K25" s="67"/>
      <c r="L25" s="99" t="s">
        <v>105</v>
      </c>
      <c r="M25" s="316"/>
      <c r="N25" s="317"/>
      <c r="O25" s="318"/>
      <c r="P25" s="65"/>
      <c r="Q25" s="61"/>
      <c r="R25" s="54">
        <f>E25*G25</f>
        <v>0</v>
      </c>
      <c r="S25" s="54">
        <f>H25*I25</f>
        <v>0</v>
      </c>
    </row>
    <row r="26" spans="4:19" ht="34.799999999999997" customHeight="1" thickTop="1" thickBot="1">
      <c r="D26" s="110"/>
      <c r="E26" s="323"/>
      <c r="F26" s="323"/>
      <c r="G26" s="111"/>
      <c r="H26" s="111"/>
      <c r="I26" s="111"/>
      <c r="J26" s="68"/>
      <c r="K26" s="67"/>
      <c r="L26" s="39" t="s">
        <v>94</v>
      </c>
      <c r="M26" s="94" t="s">
        <v>100</v>
      </c>
      <c r="N26" s="319">
        <f>SUM(M22:O25)</f>
        <v>0</v>
      </c>
      <c r="O26" s="320"/>
      <c r="P26" s="48" t="s">
        <v>50</v>
      </c>
      <c r="Q26" s="61"/>
      <c r="R26" s="69"/>
      <c r="S26" s="69"/>
    </row>
    <row r="27" spans="4:19" ht="28.2" customHeight="1" thickTop="1">
      <c r="D27" s="67"/>
      <c r="E27" s="50" t="s">
        <v>98</v>
      </c>
      <c r="F27" s="51"/>
      <c r="G27" s="48"/>
      <c r="H27" s="52" t="s">
        <v>99</v>
      </c>
      <c r="I27" s="65"/>
      <c r="J27" s="68"/>
      <c r="K27" s="67"/>
      <c r="R27" s="54">
        <f>SUM(R22:R26)</f>
        <v>0</v>
      </c>
      <c r="S27" s="54">
        <f>SUM(S22:S26)</f>
        <v>0</v>
      </c>
    </row>
    <row r="28" spans="4:19" ht="30.6" customHeight="1">
      <c r="D28" s="39" t="s">
        <v>93</v>
      </c>
      <c r="E28" s="306">
        <f>R27</f>
        <v>0</v>
      </c>
      <c r="F28" s="334"/>
      <c r="G28" s="307"/>
      <c r="H28" s="306">
        <f>S27</f>
        <v>0</v>
      </c>
      <c r="I28" s="307"/>
      <c r="J28" s="49" t="s">
        <v>50</v>
      </c>
      <c r="K28" s="67"/>
    </row>
    <row r="29" spans="4:19" ht="22.2" customHeight="1"/>
    <row r="30" spans="4:19" ht="34.950000000000003" customHeight="1">
      <c r="P30" s="65"/>
    </row>
    <row r="31" spans="4:19" ht="34.799999999999997" customHeight="1">
      <c r="K31" s="67"/>
      <c r="L31" s="65"/>
      <c r="M31" s="65"/>
      <c r="N31" s="70"/>
      <c r="O31" s="65"/>
      <c r="P31" s="65"/>
    </row>
    <row r="32" spans="4:19" ht="35.4" customHeight="1">
      <c r="K32" s="67"/>
      <c r="L32" s="65"/>
      <c r="M32" s="65"/>
      <c r="N32" s="70"/>
      <c r="O32" s="65"/>
      <c r="P32" s="65"/>
    </row>
    <row r="34" spans="4:16" ht="18" customHeight="1">
      <c r="D34" s="46"/>
      <c r="K34" s="67"/>
      <c r="L34" s="65"/>
      <c r="M34" s="65"/>
      <c r="N34" s="70"/>
      <c r="O34" s="65"/>
      <c r="P34" s="65"/>
    </row>
    <row r="35" spans="4:16" ht="34.950000000000003" customHeight="1">
      <c r="D35" s="321" t="s">
        <v>71</v>
      </c>
      <c r="E35" s="322"/>
      <c r="F35" s="294">
        <f>'様式２－１（子ども食堂）'!$G$5</f>
        <v>0</v>
      </c>
      <c r="G35" s="295"/>
      <c r="H35" s="295"/>
      <c r="I35" s="296"/>
    </row>
    <row r="36" spans="4:16" ht="34.950000000000003" customHeight="1">
      <c r="D36" s="321" t="s">
        <v>25</v>
      </c>
      <c r="E36" s="322"/>
      <c r="F36" s="294">
        <f>'様式２－１（子ども食堂）'!$D$14</f>
        <v>0</v>
      </c>
      <c r="G36" s="295"/>
      <c r="H36" s="295"/>
      <c r="I36" s="296"/>
    </row>
    <row r="37" spans="4:16" ht="35.4" customHeight="1" thickBot="1">
      <c r="F37" s="103" t="s">
        <v>77</v>
      </c>
      <c r="K37" s="67"/>
      <c r="L37" s="65"/>
      <c r="M37" s="65"/>
      <c r="N37" s="70"/>
      <c r="O37" s="65"/>
      <c r="P37" s="65"/>
    </row>
    <row r="38" spans="4:16" ht="35.4" customHeight="1" thickTop="1" thickBot="1">
      <c r="D38" s="356" t="s">
        <v>73</v>
      </c>
      <c r="E38" s="357"/>
      <c r="F38" s="358">
        <f>I46</f>
        <v>0</v>
      </c>
      <c r="G38" s="359"/>
      <c r="H38" s="360"/>
      <c r="I38" s="46" t="s">
        <v>50</v>
      </c>
      <c r="K38" s="67"/>
      <c r="L38" s="65"/>
      <c r="M38" s="65"/>
      <c r="N38" s="70"/>
      <c r="O38" s="65"/>
      <c r="P38" s="65"/>
    </row>
    <row r="39" spans="4:16" ht="35.4" customHeight="1" thickTop="1">
      <c r="K39" s="67"/>
      <c r="L39" s="65"/>
      <c r="M39" s="65"/>
      <c r="N39" s="70"/>
      <c r="O39" s="65"/>
      <c r="P39" s="65"/>
    </row>
    <row r="40" spans="4:16" ht="35.4" customHeight="1" thickBot="1">
      <c r="D40" s="308"/>
      <c r="E40" s="309"/>
      <c r="F40" s="33" t="s">
        <v>119</v>
      </c>
      <c r="G40" s="34" t="s">
        <v>59</v>
      </c>
      <c r="H40" s="308" t="s">
        <v>60</v>
      </c>
      <c r="I40" s="309"/>
      <c r="K40" s="67"/>
      <c r="L40" s="65"/>
      <c r="M40" s="65"/>
      <c r="N40" s="70"/>
      <c r="O40" s="65"/>
      <c r="P40" s="65"/>
    </row>
    <row r="41" spans="4:16" ht="35.4" customHeight="1" thickTop="1" thickBot="1">
      <c r="D41" s="310" t="s">
        <v>61</v>
      </c>
      <c r="E41" s="311"/>
      <c r="F41" s="96"/>
      <c r="G41" s="97"/>
      <c r="H41" s="312">
        <f>F41*G41</f>
        <v>0</v>
      </c>
      <c r="I41" s="313"/>
      <c r="K41" s="67"/>
      <c r="L41" s="65"/>
      <c r="M41" s="65"/>
      <c r="N41" s="70"/>
      <c r="O41" s="65"/>
      <c r="P41" s="65"/>
    </row>
    <row r="42" spans="4:16" ht="35.4" customHeight="1" thickTop="1" thickBot="1">
      <c r="D42" s="310" t="s">
        <v>62</v>
      </c>
      <c r="E42" s="311"/>
      <c r="F42" s="96"/>
      <c r="G42" s="97"/>
      <c r="H42" s="312">
        <f>F42*G42</f>
        <v>0</v>
      </c>
      <c r="I42" s="313"/>
    </row>
    <row r="43" spans="4:16" ht="35.4" customHeight="1" thickTop="1" thickBot="1">
      <c r="D43" s="310" t="s">
        <v>63</v>
      </c>
      <c r="E43" s="311"/>
      <c r="F43" s="96"/>
      <c r="G43" s="97"/>
      <c r="H43" s="312">
        <f>F43*G43</f>
        <v>0</v>
      </c>
      <c r="I43" s="313"/>
    </row>
    <row r="44" spans="4:16" ht="35.4" customHeight="1" thickTop="1" thickBot="1">
      <c r="D44" s="310" t="s">
        <v>64</v>
      </c>
      <c r="E44" s="311"/>
      <c r="F44" s="96"/>
      <c r="G44" s="97"/>
      <c r="H44" s="312">
        <f>F44*G44</f>
        <v>0</v>
      </c>
      <c r="I44" s="313"/>
    </row>
    <row r="45" spans="4:16" ht="35.4" customHeight="1" thickTop="1" thickBot="1">
      <c r="D45" s="310" t="s">
        <v>83</v>
      </c>
      <c r="E45" s="311"/>
      <c r="F45" s="96"/>
      <c r="G45" s="97"/>
      <c r="H45" s="328">
        <f>F45*G45</f>
        <v>0</v>
      </c>
      <c r="I45" s="329"/>
    </row>
    <row r="46" spans="4:16" ht="35.4" customHeight="1" thickTop="1" thickBot="1">
      <c r="D46" s="314" t="s">
        <v>120</v>
      </c>
      <c r="E46" s="315"/>
      <c r="F46" s="315"/>
      <c r="G46" s="315"/>
      <c r="H46" s="121" t="s">
        <v>121</v>
      </c>
      <c r="I46" s="122">
        <f>SUM(H41:I45)</f>
        <v>0</v>
      </c>
    </row>
    <row r="47" spans="4:16" ht="35.4" customHeight="1"/>
    <row r="48" spans="4:16" ht="35.4" customHeight="1"/>
    <row r="49" spans="4:9" ht="35.4" customHeight="1"/>
    <row r="50" spans="4:9" ht="35.4" customHeight="1"/>
    <row r="51" spans="4:9" ht="35.4" customHeight="1"/>
    <row r="52" spans="4:9" ht="35.4" customHeight="1"/>
    <row r="53" spans="4:9" ht="35.4" customHeight="1"/>
    <row r="54" spans="4:9" ht="35.4" customHeight="1"/>
    <row r="55" spans="4:9" ht="35.4" customHeight="1"/>
    <row r="56" spans="4:9" ht="35.4" customHeight="1"/>
    <row r="57" spans="4:9" ht="34.35" customHeight="1"/>
    <row r="58" spans="4:9" ht="34.35" customHeight="1"/>
    <row r="59" spans="4:9">
      <c r="F59" s="70"/>
      <c r="G59" s="70"/>
      <c r="H59" s="70"/>
    </row>
    <row r="60" spans="4:9">
      <c r="F60" s="70"/>
      <c r="G60" s="70"/>
      <c r="H60" s="70"/>
    </row>
    <row r="61" spans="4:9" ht="34.950000000000003" customHeight="1">
      <c r="D61" s="321" t="s">
        <v>71</v>
      </c>
      <c r="E61" s="322"/>
      <c r="F61" s="294">
        <f>'様式２－１（子ども食堂）'!$G$5</f>
        <v>0</v>
      </c>
      <c r="G61" s="295"/>
      <c r="H61" s="295"/>
      <c r="I61" s="296"/>
    </row>
    <row r="62" spans="4:9" ht="34.950000000000003" customHeight="1">
      <c r="D62" s="321" t="s">
        <v>25</v>
      </c>
      <c r="E62" s="322"/>
      <c r="F62" s="294">
        <f>'様式２－１（子ども食堂）'!$D$14</f>
        <v>0</v>
      </c>
      <c r="G62" s="295"/>
      <c r="H62" s="295"/>
      <c r="I62" s="296"/>
    </row>
    <row r="63" spans="4:9" ht="34.950000000000003" customHeight="1">
      <c r="D63" s="38"/>
      <c r="E63" s="104"/>
      <c r="F63" s="105"/>
      <c r="G63" s="105"/>
      <c r="H63" s="105"/>
      <c r="I63" s="105"/>
    </row>
    <row r="64" spans="4:9" ht="21.6" customHeight="1">
      <c r="F64" s="102" t="s">
        <v>118</v>
      </c>
    </row>
    <row r="65" spans="4:18" ht="34.950000000000003" customHeight="1">
      <c r="D65" s="42" t="s">
        <v>74</v>
      </c>
      <c r="E65" s="62"/>
      <c r="F65" s="95">
        <f>I78+I87+N87</f>
        <v>0</v>
      </c>
      <c r="G65" s="47" t="s">
        <v>50</v>
      </c>
      <c r="H65" s="58"/>
      <c r="I65" s="71"/>
    </row>
    <row r="66" spans="4:18" ht="24" customHeight="1" thickBot="1">
      <c r="D66" s="46" t="s">
        <v>70</v>
      </c>
      <c r="H66" s="58"/>
    </row>
    <row r="67" spans="4:18" ht="34.950000000000003" customHeight="1" thickTop="1" thickBot="1">
      <c r="D67" s="325" t="s">
        <v>51</v>
      </c>
      <c r="E67" s="326"/>
      <c r="F67" s="330"/>
      <c r="G67" s="331"/>
      <c r="H67" s="58"/>
    </row>
    <row r="68" spans="4:18" ht="34.950000000000003" customHeight="1" thickTop="1" thickBot="1">
      <c r="D68" s="325" t="s">
        <v>52</v>
      </c>
      <c r="E68" s="326"/>
      <c r="F68" s="330"/>
      <c r="G68" s="331"/>
      <c r="H68" s="58"/>
    </row>
    <row r="69" spans="4:18" ht="34.950000000000003" customHeight="1" thickTop="1">
      <c r="D69" s="327"/>
      <c r="E69" s="327"/>
      <c r="F69" s="332"/>
      <c r="G69" s="332"/>
      <c r="H69" s="58"/>
    </row>
    <row r="70" spans="4:18">
      <c r="H70" s="58"/>
    </row>
    <row r="71" spans="4:18" s="35" customFormat="1" ht="16.2">
      <c r="D71" s="45" t="str">
        <f>"行き先①"&amp;F67</f>
        <v>行き先①</v>
      </c>
      <c r="E71" s="45"/>
      <c r="H71" s="40"/>
      <c r="K71" s="112"/>
      <c r="L71" s="113"/>
      <c r="M71" s="113"/>
      <c r="N71" s="113"/>
      <c r="O71" s="113"/>
      <c r="P71" s="113"/>
      <c r="Q71" s="113"/>
      <c r="R71" s="36"/>
    </row>
    <row r="72" spans="4:18" s="27" customFormat="1" ht="27" customHeight="1" thickBot="1">
      <c r="D72" s="308"/>
      <c r="E72" s="309"/>
      <c r="F72" s="33" t="s">
        <v>58</v>
      </c>
      <c r="G72" s="34" t="s">
        <v>59</v>
      </c>
      <c r="H72" s="308" t="s">
        <v>60</v>
      </c>
      <c r="I72" s="309"/>
      <c r="K72" s="333"/>
      <c r="L72" s="333"/>
      <c r="M72" s="114"/>
      <c r="N72" s="114"/>
      <c r="O72" s="333"/>
      <c r="P72" s="333"/>
      <c r="Q72" s="115"/>
      <c r="R72" s="28"/>
    </row>
    <row r="73" spans="4:18" ht="34.950000000000003" customHeight="1" thickTop="1" thickBot="1">
      <c r="D73" s="310" t="s">
        <v>61</v>
      </c>
      <c r="E73" s="311"/>
      <c r="F73" s="96"/>
      <c r="G73" s="97">
        <f>G41</f>
        <v>0</v>
      </c>
      <c r="H73" s="312">
        <f>F73*G73</f>
        <v>0</v>
      </c>
      <c r="I73" s="313"/>
      <c r="K73" s="324"/>
      <c r="L73" s="324"/>
      <c r="M73" s="116"/>
      <c r="N73" s="117"/>
      <c r="O73" s="337"/>
      <c r="P73" s="337"/>
      <c r="Q73" s="57"/>
    </row>
    <row r="74" spans="4:18" ht="34.950000000000003" customHeight="1" thickTop="1" thickBot="1">
      <c r="D74" s="310" t="s">
        <v>62</v>
      </c>
      <c r="E74" s="311"/>
      <c r="F74" s="96"/>
      <c r="G74" s="97">
        <f t="shared" ref="G74:G77" si="1">G42</f>
        <v>0</v>
      </c>
      <c r="H74" s="312">
        <f>F74*G74</f>
        <v>0</v>
      </c>
      <c r="I74" s="313"/>
      <c r="K74" s="324"/>
      <c r="L74" s="324"/>
      <c r="M74" s="116"/>
      <c r="N74" s="117"/>
      <c r="O74" s="337"/>
      <c r="P74" s="337"/>
      <c r="Q74" s="57"/>
    </row>
    <row r="75" spans="4:18" ht="34.950000000000003" customHeight="1" thickTop="1" thickBot="1">
      <c r="D75" s="310" t="s">
        <v>63</v>
      </c>
      <c r="E75" s="311"/>
      <c r="F75" s="96"/>
      <c r="G75" s="97">
        <f t="shared" si="1"/>
        <v>0</v>
      </c>
      <c r="H75" s="312">
        <f>F75*G75</f>
        <v>0</v>
      </c>
      <c r="I75" s="313"/>
      <c r="K75" s="324"/>
      <c r="L75" s="324"/>
      <c r="M75" s="116"/>
      <c r="N75" s="117"/>
      <c r="O75" s="337"/>
      <c r="P75" s="337"/>
      <c r="Q75" s="57"/>
    </row>
    <row r="76" spans="4:18" ht="34.950000000000003" customHeight="1" thickTop="1" thickBot="1">
      <c r="D76" s="310" t="s">
        <v>64</v>
      </c>
      <c r="E76" s="311"/>
      <c r="F76" s="96"/>
      <c r="G76" s="97">
        <f t="shared" si="1"/>
        <v>0</v>
      </c>
      <c r="H76" s="312">
        <f>F76*G76</f>
        <v>0</v>
      </c>
      <c r="I76" s="313"/>
      <c r="K76" s="324"/>
      <c r="L76" s="324"/>
      <c r="M76" s="116"/>
      <c r="N76" s="117"/>
      <c r="O76" s="337"/>
      <c r="P76" s="337"/>
      <c r="Q76" s="57"/>
    </row>
    <row r="77" spans="4:18" ht="34.950000000000003" customHeight="1" thickTop="1" thickBot="1">
      <c r="D77" s="310" t="s">
        <v>83</v>
      </c>
      <c r="E77" s="311"/>
      <c r="F77" s="96"/>
      <c r="G77" s="97">
        <f t="shared" si="1"/>
        <v>0</v>
      </c>
      <c r="H77" s="312">
        <f>F77*G77</f>
        <v>0</v>
      </c>
      <c r="I77" s="313"/>
      <c r="K77" s="324"/>
      <c r="L77" s="324"/>
      <c r="M77" s="116"/>
      <c r="N77" s="117"/>
      <c r="O77" s="337"/>
      <c r="P77" s="337"/>
      <c r="Q77" s="57"/>
    </row>
    <row r="78" spans="4:18" ht="34.950000000000003" customHeight="1" thickTop="1">
      <c r="D78" s="314" t="s">
        <v>65</v>
      </c>
      <c r="E78" s="315"/>
      <c r="F78" s="315"/>
      <c r="G78" s="339"/>
      <c r="H78" s="100" t="s">
        <v>96</v>
      </c>
      <c r="I78" s="98">
        <f>SUM(H73:H77)</f>
        <v>0</v>
      </c>
      <c r="J78" s="46" t="s">
        <v>50</v>
      </c>
      <c r="K78" s="338"/>
      <c r="L78" s="338"/>
      <c r="M78" s="338"/>
      <c r="N78" s="338"/>
      <c r="O78" s="118"/>
      <c r="P78" s="119"/>
      <c r="Q78" s="120"/>
    </row>
    <row r="79" spans="4:18">
      <c r="H79" s="58"/>
      <c r="I79" s="73"/>
      <c r="P79" s="73"/>
    </row>
    <row r="80" spans="4:18" ht="16.2">
      <c r="D80" s="45" t="str">
        <f>"行き先②"&amp;F68</f>
        <v>行き先②</v>
      </c>
      <c r="E80" s="72"/>
      <c r="H80" s="58"/>
      <c r="K80" s="35" t="s">
        <v>57</v>
      </c>
    </row>
    <row r="81" spans="4:17" ht="27" customHeight="1" thickBot="1">
      <c r="D81" s="335"/>
      <c r="E81" s="336"/>
      <c r="F81" s="33" t="s">
        <v>58</v>
      </c>
      <c r="G81" s="34" t="s">
        <v>59</v>
      </c>
      <c r="H81" s="308" t="s">
        <v>60</v>
      </c>
      <c r="I81" s="309"/>
      <c r="K81" s="350" t="s">
        <v>103</v>
      </c>
      <c r="L81" s="350"/>
      <c r="M81" s="350"/>
      <c r="N81" s="350"/>
      <c r="O81" s="350"/>
      <c r="P81" s="350"/>
    </row>
    <row r="82" spans="4:17" ht="34.950000000000003" customHeight="1" thickTop="1" thickBot="1">
      <c r="D82" s="310" t="s">
        <v>61</v>
      </c>
      <c r="E82" s="311"/>
      <c r="F82" s="96"/>
      <c r="G82" s="97">
        <f>G41</f>
        <v>0</v>
      </c>
      <c r="H82" s="312">
        <f>F82*G82</f>
        <v>0</v>
      </c>
      <c r="I82" s="313"/>
      <c r="K82" s="350"/>
      <c r="L82" s="350"/>
      <c r="M82" s="350"/>
      <c r="N82" s="350"/>
      <c r="O82" s="350"/>
      <c r="P82" s="350"/>
    </row>
    <row r="83" spans="4:17" ht="34.950000000000003" customHeight="1" thickTop="1" thickBot="1">
      <c r="D83" s="310" t="s">
        <v>62</v>
      </c>
      <c r="E83" s="311"/>
      <c r="F83" s="96"/>
      <c r="G83" s="97">
        <f t="shared" ref="G83:G86" si="2">G42</f>
        <v>0</v>
      </c>
      <c r="H83" s="312">
        <f>F83*G83</f>
        <v>0</v>
      </c>
      <c r="I83" s="313"/>
      <c r="K83" s="351" t="s">
        <v>53</v>
      </c>
      <c r="L83" s="351"/>
      <c r="M83" s="352" t="s">
        <v>54</v>
      </c>
      <c r="N83" s="353"/>
      <c r="O83" s="353"/>
      <c r="P83" s="354"/>
    </row>
    <row r="84" spans="4:17" ht="34.950000000000003" customHeight="1" thickTop="1" thickBot="1">
      <c r="D84" s="310" t="s">
        <v>63</v>
      </c>
      <c r="E84" s="311"/>
      <c r="F84" s="96"/>
      <c r="G84" s="97">
        <f t="shared" si="2"/>
        <v>0</v>
      </c>
      <c r="H84" s="312">
        <f>F84*G84</f>
        <v>0</v>
      </c>
      <c r="I84" s="313"/>
      <c r="K84" s="330"/>
      <c r="L84" s="331"/>
      <c r="M84" s="346"/>
      <c r="N84" s="347"/>
      <c r="O84" s="347"/>
      <c r="P84" s="348"/>
    </row>
    <row r="85" spans="4:17" ht="34.950000000000003" customHeight="1" thickTop="1" thickBot="1">
      <c r="D85" s="310" t="s">
        <v>64</v>
      </c>
      <c r="E85" s="311"/>
      <c r="F85" s="96"/>
      <c r="G85" s="97">
        <f t="shared" si="2"/>
        <v>0</v>
      </c>
      <c r="H85" s="312">
        <f>F85*G85</f>
        <v>0</v>
      </c>
      <c r="I85" s="313"/>
      <c r="K85" s="330"/>
      <c r="L85" s="331"/>
      <c r="M85" s="346"/>
      <c r="N85" s="347"/>
      <c r="O85" s="347"/>
      <c r="P85" s="348"/>
    </row>
    <row r="86" spans="4:17" ht="34.950000000000003" customHeight="1" thickTop="1" thickBot="1">
      <c r="D86" s="310" t="s">
        <v>83</v>
      </c>
      <c r="E86" s="311"/>
      <c r="F86" s="96"/>
      <c r="G86" s="97">
        <f t="shared" si="2"/>
        <v>0</v>
      </c>
      <c r="H86" s="312">
        <f>F86*G86</f>
        <v>0</v>
      </c>
      <c r="I86" s="313"/>
      <c r="K86" s="330"/>
      <c r="L86" s="331"/>
      <c r="M86" s="346"/>
      <c r="N86" s="347"/>
      <c r="O86" s="347"/>
      <c r="P86" s="348"/>
    </row>
    <row r="87" spans="4:17" ht="34.950000000000003" customHeight="1" thickTop="1">
      <c r="D87" s="314" t="s">
        <v>65</v>
      </c>
      <c r="E87" s="315"/>
      <c r="F87" s="315"/>
      <c r="G87" s="339"/>
      <c r="H87" s="100" t="s">
        <v>97</v>
      </c>
      <c r="I87" s="98">
        <f>SUM(H82:H86)</f>
        <v>0</v>
      </c>
      <c r="J87" s="46" t="s">
        <v>50</v>
      </c>
      <c r="K87" s="349" t="s">
        <v>49</v>
      </c>
      <c r="L87" s="314"/>
      <c r="M87" s="101" t="s">
        <v>117</v>
      </c>
      <c r="N87" s="341">
        <f>SUM(M84:P86)</f>
        <v>0</v>
      </c>
      <c r="O87" s="341"/>
      <c r="P87" s="342"/>
      <c r="Q87" s="46" t="s">
        <v>50</v>
      </c>
    </row>
    <row r="88" spans="4:17" ht="28.2" customHeight="1">
      <c r="I88" s="73"/>
      <c r="M88" s="340"/>
      <c r="N88" s="340"/>
      <c r="O88" s="340"/>
      <c r="P88" s="340"/>
    </row>
    <row r="89" spans="4:17" ht="28.2" customHeight="1"/>
  </sheetData>
  <sheetProtection selectLockedCells="1"/>
  <mergeCells count="109">
    <mergeCell ref="M88:P88"/>
    <mergeCell ref="N87:P87"/>
    <mergeCell ref="D4:E4"/>
    <mergeCell ref="D5:E5"/>
    <mergeCell ref="D61:E61"/>
    <mergeCell ref="D62:E62"/>
    <mergeCell ref="M21:O21"/>
    <mergeCell ref="D87:G87"/>
    <mergeCell ref="K86:L86"/>
    <mergeCell ref="M84:P84"/>
    <mergeCell ref="M85:P85"/>
    <mergeCell ref="M86:P86"/>
    <mergeCell ref="K87:L87"/>
    <mergeCell ref="K81:P82"/>
    <mergeCell ref="K83:L83"/>
    <mergeCell ref="M83:P83"/>
    <mergeCell ref="K84:L84"/>
    <mergeCell ref="K85:L85"/>
    <mergeCell ref="D20:D21"/>
    <mergeCell ref="D38:E38"/>
    <mergeCell ref="F38:H38"/>
    <mergeCell ref="M22:O22"/>
    <mergeCell ref="E21:F21"/>
    <mergeCell ref="E20:I20"/>
    <mergeCell ref="O77:P77"/>
    <mergeCell ref="O72:P72"/>
    <mergeCell ref="O73:P73"/>
    <mergeCell ref="O74:P74"/>
    <mergeCell ref="O75:P75"/>
    <mergeCell ref="O76:P76"/>
    <mergeCell ref="D84:E84"/>
    <mergeCell ref="K78:N78"/>
    <mergeCell ref="D85:E85"/>
    <mergeCell ref="D73:E73"/>
    <mergeCell ref="D74:E74"/>
    <mergeCell ref="D75:E75"/>
    <mergeCell ref="D76:E76"/>
    <mergeCell ref="D78:G78"/>
    <mergeCell ref="K75:L75"/>
    <mergeCell ref="D86:E86"/>
    <mergeCell ref="H72:I72"/>
    <mergeCell ref="H73:I73"/>
    <mergeCell ref="H74:I74"/>
    <mergeCell ref="H75:I75"/>
    <mergeCell ref="H76:I76"/>
    <mergeCell ref="H77:I77"/>
    <mergeCell ref="H81:I81"/>
    <mergeCell ref="H82:I82"/>
    <mergeCell ref="H83:I83"/>
    <mergeCell ref="H84:I84"/>
    <mergeCell ref="H85:I85"/>
    <mergeCell ref="H86:I86"/>
    <mergeCell ref="D81:E81"/>
    <mergeCell ref="D82:E82"/>
    <mergeCell ref="D83:E83"/>
    <mergeCell ref="F61:I61"/>
    <mergeCell ref="D77:E77"/>
    <mergeCell ref="E26:F26"/>
    <mergeCell ref="K76:L76"/>
    <mergeCell ref="D67:E67"/>
    <mergeCell ref="D68:E68"/>
    <mergeCell ref="D69:E69"/>
    <mergeCell ref="D72:E72"/>
    <mergeCell ref="K77:L77"/>
    <mergeCell ref="D43:E43"/>
    <mergeCell ref="H43:I43"/>
    <mergeCell ref="D44:E44"/>
    <mergeCell ref="H44:I44"/>
    <mergeCell ref="D45:E45"/>
    <mergeCell ref="H45:I45"/>
    <mergeCell ref="F67:G67"/>
    <mergeCell ref="F68:G68"/>
    <mergeCell ref="F69:G69"/>
    <mergeCell ref="K74:L74"/>
    <mergeCell ref="F62:I62"/>
    <mergeCell ref="K72:L72"/>
    <mergeCell ref="K73:L73"/>
    <mergeCell ref="E28:G28"/>
    <mergeCell ref="H28:I28"/>
    <mergeCell ref="D40:E40"/>
    <mergeCell ref="H40:I40"/>
    <mergeCell ref="D41:E41"/>
    <mergeCell ref="H41:I41"/>
    <mergeCell ref="D42:E42"/>
    <mergeCell ref="H42:I42"/>
    <mergeCell ref="D46:G46"/>
    <mergeCell ref="M23:O23"/>
    <mergeCell ref="M24:O24"/>
    <mergeCell ref="M25:O25"/>
    <mergeCell ref="N26:O26"/>
    <mergeCell ref="D35:E35"/>
    <mergeCell ref="F35:I35"/>
    <mergeCell ref="D36:E36"/>
    <mergeCell ref="F36:I36"/>
    <mergeCell ref="E22:F22"/>
    <mergeCell ref="E23:F23"/>
    <mergeCell ref="E24:F24"/>
    <mergeCell ref="E25:F25"/>
    <mergeCell ref="M17:N17"/>
    <mergeCell ref="K8:L8"/>
    <mergeCell ref="F4:I4"/>
    <mergeCell ref="F5:I5"/>
    <mergeCell ref="K17:L17"/>
    <mergeCell ref="K9:L9"/>
    <mergeCell ref="K10:K12"/>
    <mergeCell ref="E7:F7"/>
    <mergeCell ref="E11:F11"/>
    <mergeCell ref="E12:F12"/>
    <mergeCell ref="F17:G17"/>
  </mergeCells>
  <phoneticPr fontId="2"/>
  <conditionalFormatting sqref="F4">
    <cfRule type="cellIs" dxfId="12" priority="20" operator="equal">
      <formula>0</formula>
    </cfRule>
  </conditionalFormatting>
  <conditionalFormatting sqref="F5">
    <cfRule type="cellIs" dxfId="11" priority="19" operator="equal">
      <formula>0</formula>
    </cfRule>
  </conditionalFormatting>
  <conditionalFormatting sqref="F61">
    <cfRule type="cellIs" dxfId="10" priority="14" operator="equal">
      <formula>0</formula>
    </cfRule>
  </conditionalFormatting>
  <conditionalFormatting sqref="F62:F63">
    <cfRule type="cellIs" dxfId="9" priority="13" operator="equal">
      <formula>0</formula>
    </cfRule>
  </conditionalFormatting>
  <conditionalFormatting sqref="E8:E10">
    <cfRule type="cellIs" dxfId="8" priority="12" operator="equal">
      <formula>0</formula>
    </cfRule>
  </conditionalFormatting>
  <conditionalFormatting sqref="H73:H77">
    <cfRule type="expression" dxfId="7" priority="8">
      <formula>G73=""</formula>
    </cfRule>
  </conditionalFormatting>
  <conditionalFormatting sqref="H82:H86">
    <cfRule type="expression" dxfId="6" priority="7">
      <formula>G82=""</formula>
    </cfRule>
  </conditionalFormatting>
  <conditionalFormatting sqref="O73:O77">
    <cfRule type="expression" dxfId="5" priority="6">
      <formula>N73=""</formula>
    </cfRule>
  </conditionalFormatting>
  <conditionalFormatting sqref="M84:M86">
    <cfRule type="expression" dxfId="4" priority="5">
      <formula>L84=""</formula>
    </cfRule>
  </conditionalFormatting>
  <conditionalFormatting sqref="M87">
    <cfRule type="expression" dxfId="3" priority="4">
      <formula>L87=""</formula>
    </cfRule>
  </conditionalFormatting>
  <conditionalFormatting sqref="H41:H45">
    <cfRule type="expression" dxfId="2" priority="3">
      <formula>G41=""</formula>
    </cfRule>
  </conditionalFormatting>
  <conditionalFormatting sqref="F35">
    <cfRule type="cellIs" dxfId="1" priority="2" operator="equal">
      <formula>0</formula>
    </cfRule>
  </conditionalFormatting>
  <conditionalFormatting sqref="F36">
    <cfRule type="cellIs" dxfId="0" priority="1" operator="equal">
      <formula>0</formula>
    </cfRule>
  </conditionalFormatting>
  <dataValidations count="4">
    <dataValidation type="custom" allowBlank="1" showInputMessage="1" showErrorMessage="1" errorTitle="大人の人数が規定より多いです。" error="子ども食堂運営者・その他は、子どもの人数の３割（小数第一位を四捨五入）までが対象です。" sqref="M10" xr:uid="{449EC022-355B-4AF8-8811-EF9C76D12C97}">
      <formula1>SUM($M$10,$M$12)&lt;=$U$10</formula1>
    </dataValidation>
    <dataValidation type="custom" allowBlank="1" showInputMessage="1" showErrorMessage="1" errorTitle="大人の数が規定より多いです。" error="子ども食堂運営者・その他は、子どもの人数の３割（小数第一位を四捨五入）までが対象です。" sqref="M12" xr:uid="{D550F5B8-F770-43A9-9CB2-AB1405E6406C}">
      <formula1>SUM($M$10,$M$12)&lt;=$U$10</formula1>
    </dataValidation>
    <dataValidation type="whole" errorStyle="warning" operator="lessThan" allowBlank="1" showErrorMessage="1" errorTitle="大人の対象人数エラー" error="『子ども食堂運営者』と『大人（その他）』の補助対象人数合計は、子どもの人数の３割（小数点以下は四捨五入）となるように入力してください。" sqref="T10" xr:uid="{B5321E03-B6B1-4669-B467-C0D665DE2E9E}">
      <formula1>U10</formula1>
    </dataValidation>
    <dataValidation type="custom" allowBlank="1" showInputMessage="1" showErrorMessage="1" errorTitle="保護者の人数が規定より多いです。" error="保護者は１世帯につき1人までが対象です。" sqref="M11" xr:uid="{AB3459AF-22DB-4132-B3AE-F6E4DC43088C}">
      <formula1>SUM($R$11)&lt;=$T$11</formula1>
    </dataValidation>
  </dataValidations>
  <pageMargins left="0.70866141732283461" right="0.70866141732283461" top="0.74803149606299213" bottom="0.74803149606299213" header="0.31496062992125984" footer="0.31496062992125984"/>
  <pageSetup paperSize="9" scale="53" fitToWidth="0" fitToHeight="2" orientation="landscape" r:id="rId1"/>
  <rowBreaks count="2" manualBreakCount="2">
    <brk id="32" max="16" man="1"/>
    <brk id="58"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7762-45BF-4229-8A37-FA4864C0745B}">
  <sheetPr>
    <tabColor rgb="FFFF0000"/>
    <pageSetUpPr fitToPage="1"/>
  </sheetPr>
  <dimension ref="A1:I34"/>
  <sheetViews>
    <sheetView showGridLines="0" showZeros="0" zoomScaleNormal="100" workbookViewId="0"/>
  </sheetViews>
  <sheetFormatPr defaultColWidth="9" defaultRowHeight="22.5" customHeight="1"/>
  <cols>
    <col min="1" max="1" width="4.3984375" style="128" customWidth="1"/>
    <col min="2" max="2" width="16.09765625" style="128" customWidth="1"/>
    <col min="3" max="4" width="11.5" style="128" customWidth="1"/>
    <col min="5" max="5" width="15.69921875" style="128" customWidth="1"/>
    <col min="6" max="6" width="13.69921875" style="128" customWidth="1"/>
    <col min="7" max="9" width="12.09765625" style="129" customWidth="1"/>
    <col min="10" max="16384" width="9" style="128"/>
  </cols>
  <sheetData>
    <row r="1" spans="1:9" ht="18" customHeight="1">
      <c r="A1" s="130" t="s">
        <v>141</v>
      </c>
    </row>
    <row r="2" spans="1:9" ht="13.5" customHeight="1">
      <c r="A2" s="130" t="s">
        <v>139</v>
      </c>
    </row>
    <row r="3" spans="1:9" ht="6.75" customHeight="1">
      <c r="A3" s="130"/>
    </row>
    <row r="4" spans="1:9" ht="19.5" customHeight="1">
      <c r="A4" s="130"/>
      <c r="B4" s="174" t="s">
        <v>138</v>
      </c>
      <c r="C4" s="369" t="str">
        <f>[1]様式６別紙!D9</f>
        <v>年　　　　月　　　　日</v>
      </c>
      <c r="D4" s="369"/>
      <c r="E4" s="369"/>
      <c r="F4" s="369"/>
      <c r="G4" s="173"/>
    </row>
    <row r="5" spans="1:9" ht="19.5" customHeight="1">
      <c r="A5" s="130"/>
      <c r="B5" s="174" t="s">
        <v>25</v>
      </c>
      <c r="C5" s="369"/>
      <c r="D5" s="369"/>
      <c r="E5" s="369"/>
      <c r="F5" s="369"/>
      <c r="G5" s="173"/>
    </row>
    <row r="6" spans="1:9" ht="9" customHeight="1" thickBot="1"/>
    <row r="7" spans="1:9" ht="18" customHeight="1">
      <c r="A7" s="370"/>
      <c r="B7" s="373" t="s">
        <v>137</v>
      </c>
      <c r="C7" s="379" t="s">
        <v>136</v>
      </c>
      <c r="D7" s="380"/>
      <c r="E7" s="380"/>
      <c r="F7" s="380"/>
      <c r="G7" s="366" t="s">
        <v>135</v>
      </c>
      <c r="H7" s="367"/>
      <c r="I7" s="368"/>
    </row>
    <row r="8" spans="1:9" ht="18" customHeight="1">
      <c r="A8" s="371"/>
      <c r="B8" s="374"/>
      <c r="C8" s="205" t="s">
        <v>134</v>
      </c>
      <c r="D8" s="205" t="s">
        <v>133</v>
      </c>
      <c r="E8" s="377" t="s">
        <v>132</v>
      </c>
      <c r="F8" s="378"/>
      <c r="G8" s="385" t="s">
        <v>21</v>
      </c>
      <c r="H8" s="383" t="s">
        <v>22</v>
      </c>
      <c r="I8" s="381" t="s">
        <v>23</v>
      </c>
    </row>
    <row r="9" spans="1:9" ht="52.2" customHeight="1">
      <c r="A9" s="372"/>
      <c r="B9" s="375"/>
      <c r="C9" s="376"/>
      <c r="D9" s="376"/>
      <c r="E9" s="172" t="s">
        <v>131</v>
      </c>
      <c r="F9" s="171" t="s">
        <v>56</v>
      </c>
      <c r="G9" s="386"/>
      <c r="H9" s="384"/>
      <c r="I9" s="382"/>
    </row>
    <row r="10" spans="1:9" ht="21" customHeight="1">
      <c r="A10" s="363" t="s">
        <v>130</v>
      </c>
      <c r="B10" s="152" t="s">
        <v>129</v>
      </c>
      <c r="C10" s="152"/>
      <c r="D10" s="152"/>
      <c r="E10" s="170"/>
      <c r="F10" s="169" t="s">
        <v>126</v>
      </c>
      <c r="G10" s="165">
        <v>500</v>
      </c>
      <c r="H10" s="164">
        <v>300</v>
      </c>
      <c r="I10" s="163">
        <v>1000</v>
      </c>
    </row>
    <row r="11" spans="1:9" ht="19.8" customHeight="1">
      <c r="A11" s="364"/>
      <c r="B11" s="152" t="s">
        <v>128</v>
      </c>
      <c r="C11" s="168"/>
      <c r="D11" s="168" t="s">
        <v>126</v>
      </c>
      <c r="E11" s="167"/>
      <c r="F11" s="166"/>
      <c r="G11" s="165">
        <v>500</v>
      </c>
      <c r="H11" s="164">
        <v>300</v>
      </c>
      <c r="I11" s="163">
        <v>800</v>
      </c>
    </row>
    <row r="12" spans="1:9" ht="20.399999999999999" customHeight="1" thickBot="1">
      <c r="A12" s="365"/>
      <c r="B12" s="162" t="s">
        <v>127</v>
      </c>
      <c r="C12" s="162" t="s">
        <v>126</v>
      </c>
      <c r="D12" s="162"/>
      <c r="E12" s="161"/>
      <c r="F12" s="160"/>
      <c r="G12" s="159">
        <v>250</v>
      </c>
      <c r="H12" s="158">
        <v>300</v>
      </c>
      <c r="I12" s="157">
        <v>500</v>
      </c>
    </row>
    <row r="13" spans="1:9" ht="18" customHeight="1">
      <c r="A13" s="156">
        <v>1</v>
      </c>
      <c r="B13" s="143"/>
      <c r="C13" s="143"/>
      <c r="D13" s="143"/>
      <c r="E13" s="142"/>
      <c r="F13" s="149"/>
      <c r="G13" s="155"/>
      <c r="H13" s="154"/>
      <c r="I13" s="153"/>
    </row>
    <row r="14" spans="1:9" ht="18" customHeight="1">
      <c r="A14" s="151">
        <v>2</v>
      </c>
      <c r="B14" s="150"/>
      <c r="C14" s="143"/>
      <c r="D14" s="143"/>
      <c r="E14" s="142"/>
      <c r="F14" s="149"/>
      <c r="G14" s="148"/>
      <c r="H14" s="147"/>
      <c r="I14" s="146"/>
    </row>
    <row r="15" spans="1:9" ht="18" customHeight="1">
      <c r="A15" s="151">
        <v>3</v>
      </c>
      <c r="B15" s="150"/>
      <c r="C15" s="143"/>
      <c r="D15" s="143"/>
      <c r="E15" s="142"/>
      <c r="F15" s="149"/>
      <c r="G15" s="148"/>
      <c r="H15" s="147"/>
      <c r="I15" s="146"/>
    </row>
    <row r="16" spans="1:9" ht="18" customHeight="1">
      <c r="A16" s="151">
        <v>4</v>
      </c>
      <c r="B16" s="150"/>
      <c r="C16" s="152"/>
      <c r="D16" s="143"/>
      <c r="E16" s="142"/>
      <c r="F16" s="149"/>
      <c r="G16" s="148"/>
      <c r="H16" s="147"/>
      <c r="I16" s="146"/>
    </row>
    <row r="17" spans="1:9" ht="18" customHeight="1">
      <c r="A17" s="151">
        <v>5</v>
      </c>
      <c r="B17" s="150"/>
      <c r="C17" s="143"/>
      <c r="D17" s="143"/>
      <c r="E17" s="142"/>
      <c r="F17" s="149"/>
      <c r="G17" s="148"/>
      <c r="H17" s="147"/>
      <c r="I17" s="146"/>
    </row>
    <row r="18" spans="1:9" ht="18" customHeight="1">
      <c r="A18" s="151">
        <v>6</v>
      </c>
      <c r="B18" s="150"/>
      <c r="C18" s="143"/>
      <c r="D18" s="143"/>
      <c r="E18" s="142"/>
      <c r="F18" s="149"/>
      <c r="G18" s="148"/>
      <c r="H18" s="147"/>
      <c r="I18" s="146"/>
    </row>
    <row r="19" spans="1:9" ht="18" customHeight="1">
      <c r="A19" s="151">
        <v>7</v>
      </c>
      <c r="B19" s="150"/>
      <c r="C19" s="143"/>
      <c r="D19" s="143"/>
      <c r="E19" s="142"/>
      <c r="F19" s="149"/>
      <c r="G19" s="148"/>
      <c r="H19" s="147"/>
      <c r="I19" s="146"/>
    </row>
    <row r="20" spans="1:9" ht="18" customHeight="1">
      <c r="A20" s="151">
        <v>8</v>
      </c>
      <c r="B20" s="150"/>
      <c r="C20" s="143"/>
      <c r="D20" s="143"/>
      <c r="E20" s="142"/>
      <c r="F20" s="149"/>
      <c r="G20" s="148"/>
      <c r="H20" s="147"/>
      <c r="I20" s="146"/>
    </row>
    <row r="21" spans="1:9" ht="18" customHeight="1">
      <c r="A21" s="151">
        <v>9</v>
      </c>
      <c r="B21" s="150"/>
      <c r="C21" s="143"/>
      <c r="D21" s="143"/>
      <c r="E21" s="142"/>
      <c r="F21" s="149"/>
      <c r="G21" s="148"/>
      <c r="H21" s="147"/>
      <c r="I21" s="146"/>
    </row>
    <row r="22" spans="1:9" ht="18" customHeight="1">
      <c r="A22" s="151">
        <v>10</v>
      </c>
      <c r="B22" s="150"/>
      <c r="C22" s="143"/>
      <c r="D22" s="143"/>
      <c r="E22" s="142"/>
      <c r="F22" s="149"/>
      <c r="G22" s="148"/>
      <c r="H22" s="147"/>
      <c r="I22" s="146"/>
    </row>
    <row r="23" spans="1:9" ht="18" customHeight="1">
      <c r="A23" s="151">
        <v>11</v>
      </c>
      <c r="B23" s="150"/>
      <c r="C23" s="143"/>
      <c r="D23" s="143"/>
      <c r="E23" s="142"/>
      <c r="F23" s="149"/>
      <c r="G23" s="148"/>
      <c r="H23" s="147"/>
      <c r="I23" s="146"/>
    </row>
    <row r="24" spans="1:9" ht="18" customHeight="1">
      <c r="A24" s="151">
        <v>12</v>
      </c>
      <c r="B24" s="150"/>
      <c r="C24" s="143"/>
      <c r="D24" s="143"/>
      <c r="E24" s="142"/>
      <c r="F24" s="149"/>
      <c r="G24" s="148"/>
      <c r="H24" s="147"/>
      <c r="I24" s="146"/>
    </row>
    <row r="25" spans="1:9" ht="18" customHeight="1">
      <c r="A25" s="151">
        <v>13</v>
      </c>
      <c r="B25" s="150"/>
      <c r="C25" s="143"/>
      <c r="D25" s="143"/>
      <c r="E25" s="142"/>
      <c r="F25" s="149"/>
      <c r="G25" s="148"/>
      <c r="H25" s="147"/>
      <c r="I25" s="146"/>
    </row>
    <row r="26" spans="1:9" ht="18" customHeight="1">
      <c r="A26" s="151">
        <v>14</v>
      </c>
      <c r="B26" s="150"/>
      <c r="C26" s="143"/>
      <c r="D26" s="143"/>
      <c r="E26" s="142"/>
      <c r="F26" s="149"/>
      <c r="G26" s="148"/>
      <c r="H26" s="147"/>
      <c r="I26" s="146"/>
    </row>
    <row r="27" spans="1:9" ht="18" customHeight="1">
      <c r="A27" s="151">
        <v>15</v>
      </c>
      <c r="B27" s="150"/>
      <c r="C27" s="143"/>
      <c r="D27" s="143"/>
      <c r="E27" s="142"/>
      <c r="F27" s="149"/>
      <c r="G27" s="148"/>
      <c r="H27" s="147"/>
      <c r="I27" s="146"/>
    </row>
    <row r="28" spans="1:9" ht="18" customHeight="1">
      <c r="A28" s="151">
        <v>16</v>
      </c>
      <c r="B28" s="150"/>
      <c r="C28" s="143"/>
      <c r="D28" s="143"/>
      <c r="E28" s="142"/>
      <c r="F28" s="149"/>
      <c r="G28" s="148"/>
      <c r="H28" s="147"/>
      <c r="I28" s="146"/>
    </row>
    <row r="29" spans="1:9" ht="18" customHeight="1">
      <c r="A29" s="151">
        <v>17</v>
      </c>
      <c r="B29" s="150"/>
      <c r="C29" s="143"/>
      <c r="D29" s="143"/>
      <c r="E29" s="142"/>
      <c r="F29" s="149"/>
      <c r="G29" s="148"/>
      <c r="H29" s="147"/>
      <c r="I29" s="146"/>
    </row>
    <row r="30" spans="1:9" ht="18" customHeight="1">
      <c r="A30" s="151">
        <v>18</v>
      </c>
      <c r="B30" s="150"/>
      <c r="C30" s="143"/>
      <c r="D30" s="143"/>
      <c r="E30" s="142"/>
      <c r="F30" s="149"/>
      <c r="G30" s="148"/>
      <c r="H30" s="147"/>
      <c r="I30" s="146"/>
    </row>
    <row r="31" spans="1:9" ht="18" customHeight="1">
      <c r="A31" s="151">
        <v>19</v>
      </c>
      <c r="B31" s="150"/>
      <c r="C31" s="143"/>
      <c r="D31" s="143"/>
      <c r="E31" s="142"/>
      <c r="F31" s="149"/>
      <c r="G31" s="148"/>
      <c r="H31" s="147"/>
      <c r="I31" s="146"/>
    </row>
    <row r="32" spans="1:9" ht="18" customHeight="1" thickBot="1">
      <c r="A32" s="145">
        <v>20</v>
      </c>
      <c r="B32" s="144"/>
      <c r="C32" s="143"/>
      <c r="D32" s="143"/>
      <c r="E32" s="142"/>
      <c r="F32" s="141"/>
      <c r="G32" s="140"/>
      <c r="H32" s="139"/>
      <c r="I32" s="138"/>
    </row>
    <row r="33" spans="1:9" ht="18" customHeight="1" thickTop="1" thickBot="1">
      <c r="A33" s="137" t="s">
        <v>40</v>
      </c>
      <c r="B33" s="136">
        <f>COUNTIF(B13:B32,"○")</f>
        <v>0</v>
      </c>
      <c r="C33" s="136">
        <f>COUNTIF(C13:C32,"○")</f>
        <v>0</v>
      </c>
      <c r="D33" s="136">
        <f>COUNTIF(D13:D32,"○")</f>
        <v>0</v>
      </c>
      <c r="E33" s="135">
        <f>COUNTIF(E13:E32,"○")</f>
        <v>0</v>
      </c>
      <c r="F33" s="134">
        <f>COUNTIF(F13:F32,"○")</f>
        <v>0</v>
      </c>
      <c r="G33" s="133">
        <f>SUM(G13:G32)</f>
        <v>0</v>
      </c>
      <c r="H33" s="132">
        <f>SUM(H13:H32)</f>
        <v>0</v>
      </c>
      <c r="I33" s="131">
        <f>SUM(I13:I32)</f>
        <v>0</v>
      </c>
    </row>
    <row r="34" spans="1:9" ht="14.25" customHeight="1">
      <c r="A34" s="130" t="s">
        <v>125</v>
      </c>
    </row>
  </sheetData>
  <mergeCells count="13">
    <mergeCell ref="A10:A12"/>
    <mergeCell ref="G7:I7"/>
    <mergeCell ref="C4:F4"/>
    <mergeCell ref="C5:F5"/>
    <mergeCell ref="A7:A9"/>
    <mergeCell ref="B7:B9"/>
    <mergeCell ref="D8:D9"/>
    <mergeCell ref="C8:C9"/>
    <mergeCell ref="E8:F8"/>
    <mergeCell ref="C7:F7"/>
    <mergeCell ref="I8:I9"/>
    <mergeCell ref="H8:H9"/>
    <mergeCell ref="G8:G9"/>
  </mergeCells>
  <phoneticPr fontId="2"/>
  <dataValidations count="2">
    <dataValidation type="list" allowBlank="1" showInputMessage="1" showErrorMessage="1" sqref="E13:E32" xr:uid="{3BC17D4A-2476-4F95-87C2-4C9DDF57977C}">
      <formula1>"子ども食堂等運営者,その他"</formula1>
    </dataValidation>
    <dataValidation type="list" allowBlank="1" showInputMessage="1" showErrorMessage="1" sqref="C10:D32 F10:F32 E10:E12" xr:uid="{00000000-0002-0000-0100-000000000000}">
      <formula1>"○"</formula1>
    </dataValidation>
  </dataValidations>
  <printOptions horizontalCentered="1"/>
  <pageMargins left="0.51181102362204722" right="0.51181102362204722" top="0.47244094488188981" bottom="0.35433070866141736" header="0.31496062992125984" footer="0.31496062992125984"/>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様式２－１（子ども食堂）</vt:lpstr>
      <vt:lpstr>参考別紙１　詳細をこちらにご記入ください</vt:lpstr>
      <vt:lpstr>参考別紙２　参加者リスト</vt:lpstr>
      <vt:lpstr>'参考別紙１　詳細をこちらにご記入ください'!Print_Area</vt:lpstr>
      <vt:lpstr>'参考別紙２　参加者リスト'!Print_Area</vt:lpstr>
      <vt:lpstr>'様式２－１（子ども食堂）'!Print_Area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町矢　克樹</cp:lastModifiedBy>
  <cp:lastPrinted>2025-05-30T07:16:38Z</cp:lastPrinted>
  <dcterms:created xsi:type="dcterms:W3CDTF">2019-06-06T11:20:10Z</dcterms:created>
  <dcterms:modified xsi:type="dcterms:W3CDTF">2026-07-02T07:50:53Z</dcterms:modified>
</cp:coreProperties>
</file>