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<sst xmlns="http://schemas.openxmlformats.org/spreadsheetml/2006/main" count="263" uniqueCount="169">
  <si>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</si>
  <si>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</si>
  <si>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</si>
  <si>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</si>
  <si>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</si>
  <si>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</si>
  <si>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</si>
  <si>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</si>
  <si>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</si>
  <si>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</si>
  <si>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</si>
  <si>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</si>
  <si>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</si>
  <si>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</si>
  <si>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</si>
  <si>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</si>
  <si>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</si>
  <si>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</si>
  <si>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</si>
  <si>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</si>
  <si>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</si>
  <si>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</si>
  <si>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</si>
  <si>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</si>
  <si>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</si>
  <si>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</si>
  <si>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</si>
  <si>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</si>
  <si>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</si>
  <si>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</si>
  <si>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</si>
  <si>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</si>
  <si>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</si>
  <si>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</si>
  <si>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</si>
  <si>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</si>
  <si>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</si>
  <si>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</si>
  <si>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</si>
  <si>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</si>
  <si>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</si>
  <si>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</si>
  <si>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</si>
  <si>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</si>
  <si>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</si>
  <si>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</si>
  <si>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</si>
  <si>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</si>
  <si>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</si>
  <si>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</si>
  <si>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</si>
  <si>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</si>
  <si>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</si>
  <si>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</si>
  <si>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</si>
  <si>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</si>
  <si>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</si>
  <si>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</si>
  <si>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</si>
  <si>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</si>
  <si>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</si>
  <si>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</si>
  <si>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</si>
  <si>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</si>
  <si>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</si>
  <si>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</si>
  <si>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</si>
  <si>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</si>
  <si>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</si>
  <si>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</si>
  <si>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</si>
  <si>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</si>
  <si>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</si>
  <si>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</si>
  <si>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</si>
  <si>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</si>
  <si>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</si>
  <si>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</si>
  <si>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</si>
  <si>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</si>
  <si>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</si>
  <si>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</si>
  <si>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</si>
  <si>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</si>
  <si>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</si>
  <si>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</si>
  <si>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</si>
  <si>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</si>
  <si>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</si>
  <si>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</si>
  <si>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</si>
  <si>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</si>
  <si>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</si>
  <si>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</si>
  <si>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</si>
  <si>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</si>
  <si>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</si>
  <si>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</si>
  <si>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</si>
  <si>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</si>
  <si>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</si>
  <si>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</si>
  <si>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</si>
  <si>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</si>
  <si>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</si>
  <si>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</si>
  <si>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</si>
  <si>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</si>
  <si>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</si>
  <si>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</si>
  <si>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</si>
  <si>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</si>
  <si>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</si>
  <si>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</si>
  <si>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</si>
  <si>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</si>
  <si>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</si>
  <si>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</si>
  <si>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</si>
  <si>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</si>
  <si>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</si>
  <si>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</si>
  <si>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</si>
  <si>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</si>
  <si>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</si>
  <si>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</si>
  <si>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</si>
  <si>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</si>
  <si>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</si>
  <si>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</si>
  <si>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</si>
  <si>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</si>
  <si>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</si>
  <si>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</si>
  <si>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</si>
  <si>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</si>
  <si>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</si>
  <si>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</si>
  <si>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</si>
  <si>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</si>
  <si>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</si>
  <si>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</si>
  <si>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</si>
  <si>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</si>
  <si>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</si>
  <si>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療育手帳の交付に関する事務　基礎項目評価書</t>
    <rPh sb="0" eb="4">
      <t>リョウイクテチョウ</t>
    </rPh>
    <rPh sb="5" eb="7">
      <t>コウフ</t>
    </rPh>
    <rPh sb="8" eb="9">
      <t>カン</t>
    </rPh>
    <rPh sb="11" eb="13">
      <t>ジム</t>
    </rPh>
    <rPh sb="14" eb="18">
      <t>キソコウモク</t>
    </rPh>
    <rPh sb="18" eb="21">
      <t>ヒョウカショ</t>
    </rPh>
    <phoneticPr fontId="1"/>
  </si>
  <si>
    <t>大阪府は、療育手帳の交付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5" eb="9">
      <t>リョウイクテチョウ</t>
    </rPh>
    <phoneticPr fontId="1"/>
  </si>
  <si>
    <t>大阪府知事</t>
    <phoneticPr fontId="1"/>
  </si>
  <si>
    <t>療育手帳の交付に関する事務</t>
    <phoneticPr fontId="1"/>
  </si>
  <si>
    <t>療育手帳発行システム、団体内統合宛名システム、中間サーバー</t>
    <rPh sb="0" eb="2">
      <t>リョウイク</t>
    </rPh>
    <phoneticPr fontId="1"/>
  </si>
  <si>
    <t>療育手帳に関する情報ファイル</t>
    <rPh sb="0" eb="2">
      <t>リョウイク</t>
    </rPh>
    <phoneticPr fontId="1"/>
  </si>
  <si>
    <t>実施する</t>
  </si>
  <si>
    <t>大阪府障がい者自立相談支援センター</t>
    <phoneticPr fontId="1"/>
  </si>
  <si>
    <t>大阪府障がい者自立相談支援センター所長</t>
    <phoneticPr fontId="1"/>
  </si>
  <si>
    <t>大阪府障がい者自立相談支援センター　地域支援課
〒558-0001　大阪府大阪市住吉区大領3丁目2番36号
電話番号：06-6692-5264</t>
    <phoneticPr fontId="1"/>
  </si>
  <si>
    <t>1万人以上10万人未満</t>
  </si>
  <si>
    <t>500人未満</t>
  </si>
  <si>
    <t>発生なし</t>
  </si>
  <si>
    <t>○</t>
  </si>
  <si>
    <t>　大阪府療育手帳に関する規則に基づき、判定機関において知的障がいがあると判定された方に対して、療育手帳を交付している。</t>
    <rPh sb="1" eb="8">
      <t>オオサカフリョウイクテチョウ</t>
    </rPh>
    <rPh sb="9" eb="10">
      <t>カン</t>
    </rPh>
    <rPh sb="12" eb="14">
      <t>キソク</t>
    </rPh>
    <rPh sb="15" eb="16">
      <t>モト</t>
    </rPh>
    <rPh sb="19" eb="21">
      <t>ハンテイ</t>
    </rPh>
    <rPh sb="21" eb="23">
      <t>キカン</t>
    </rPh>
    <rPh sb="27" eb="28">
      <t>チ</t>
    </rPh>
    <rPh sb="28" eb="29">
      <t>テキ</t>
    </rPh>
    <rPh sb="29" eb="30">
      <t>ショウ</t>
    </rPh>
    <rPh sb="36" eb="38">
      <t>ハンテイ</t>
    </rPh>
    <rPh sb="41" eb="42">
      <t>カタ</t>
    </rPh>
    <rPh sb="43" eb="44">
      <t>タイ</t>
    </rPh>
    <rPh sb="47" eb="49">
      <t>リョウイク</t>
    </rPh>
    <rPh sb="49" eb="51">
      <t>テチョウ</t>
    </rPh>
    <rPh sb="52" eb="54">
      <t>コウフ</t>
    </rPh>
    <phoneticPr fontId="1"/>
  </si>
  <si>
    <t>　特定個人情報ファイルは次の事務に使用している。①療育手帳の交付申請に関する事務②療育手帳の更新申請に関する事務③療育手帳の再交付申請に関する事務④氏名の変更や居住地を移したとき等の届出に関する事務⑤療育手帳の返還に関する事務⑥療育手帳交付台帳の整備に関する事務</t>
    <rPh sb="1" eb="7">
      <t>トクテイコジンジョウホウ</t>
    </rPh>
    <rPh sb="12" eb="13">
      <t>ツギ</t>
    </rPh>
    <rPh sb="14" eb="16">
      <t>ジム</t>
    </rPh>
    <rPh sb="17" eb="19">
      <t>シヨウ</t>
    </rPh>
    <rPh sb="25" eb="29">
      <t>リョウイクテチョウ</t>
    </rPh>
    <rPh sb="30" eb="32">
      <t>コウフ</t>
    </rPh>
    <rPh sb="32" eb="34">
      <t>シンセイ</t>
    </rPh>
    <rPh sb="35" eb="36">
      <t>カン</t>
    </rPh>
    <rPh sb="38" eb="40">
      <t>ジム</t>
    </rPh>
    <rPh sb="41" eb="45">
      <t>リョウイクテチョウ</t>
    </rPh>
    <rPh sb="46" eb="48">
      <t>コウシン</t>
    </rPh>
    <rPh sb="48" eb="50">
      <t>シンセイ</t>
    </rPh>
    <rPh sb="51" eb="52">
      <t>カン</t>
    </rPh>
    <rPh sb="54" eb="56">
      <t>ジム</t>
    </rPh>
    <rPh sb="57" eb="61">
      <t>リョウイクテチョウ</t>
    </rPh>
    <rPh sb="62" eb="65">
      <t>サイコウフ</t>
    </rPh>
    <rPh sb="65" eb="67">
      <t>シンセイ</t>
    </rPh>
    <rPh sb="68" eb="69">
      <t>カン</t>
    </rPh>
    <rPh sb="71" eb="73">
      <t>ジム</t>
    </rPh>
    <rPh sb="74" eb="76">
      <t>シメイ</t>
    </rPh>
    <rPh sb="77" eb="79">
      <t>ヘンコウ</t>
    </rPh>
    <rPh sb="80" eb="83">
      <t>キョジュウチ</t>
    </rPh>
    <rPh sb="84" eb="85">
      <t>ウツ</t>
    </rPh>
    <rPh sb="89" eb="90">
      <t>ナド</t>
    </rPh>
    <rPh sb="91" eb="93">
      <t>トドケデ</t>
    </rPh>
    <rPh sb="94" eb="95">
      <t>カン</t>
    </rPh>
    <rPh sb="97" eb="99">
      <t>ジム</t>
    </rPh>
    <rPh sb="100" eb="104">
      <t>リョウイクテチョウ</t>
    </rPh>
    <rPh sb="105" eb="107">
      <t>ヘンカン</t>
    </rPh>
    <rPh sb="108" eb="109">
      <t>カン</t>
    </rPh>
    <rPh sb="111" eb="113">
      <t>ジム</t>
    </rPh>
    <rPh sb="114" eb="118">
      <t>リョウイクテチョウ</t>
    </rPh>
    <rPh sb="118" eb="122">
      <t>コウフダイチョウ</t>
    </rPh>
    <rPh sb="123" eb="125">
      <t>セイビ</t>
    </rPh>
    <rPh sb="126" eb="127">
      <t>カン</t>
    </rPh>
    <rPh sb="129" eb="131">
      <t>ジム</t>
    </rPh>
    <phoneticPr fontId="1"/>
  </si>
  <si>
    <t>【情報提供の根拠】
・番号法第19条第8号　別表第二 10の項
・番号法別表第二の主務省令で定める事務及び情報を定める命令（平成26年内閣府・総務省令第７号）
第9条第1号イ及び同条第4号イ・ホ</t>
    <rPh sb="30" eb="31">
      <t>コウ</t>
    </rPh>
    <rPh sb="81" eb="82">
      <t>ダイ</t>
    </rPh>
    <rPh sb="83" eb="84">
      <t>ジョウ</t>
    </rPh>
    <rPh sb="84" eb="85">
      <t>ダイ</t>
    </rPh>
    <rPh sb="86" eb="87">
      <t>ゴウ</t>
    </rPh>
    <rPh sb="88" eb="89">
      <t>オヨ</t>
    </rPh>
    <rPh sb="90" eb="92">
      <t>ドウジョウ</t>
    </rPh>
    <rPh sb="92" eb="93">
      <t>ダイ</t>
    </rPh>
    <rPh sb="94" eb="95">
      <t>ゴウ</t>
    </rPh>
    <phoneticPr fontId="1"/>
  </si>
  <si>
    <t>・番号法第9条第1項、別表第一の7及び33の3の項
・番号法別表第一の主務省令で定める事務を定める命令（平成26年内閣府・総務省令第５号）　
第7条第2号及び第24条の5</t>
    <rPh sb="17" eb="18">
      <t>オヨ</t>
    </rPh>
    <rPh sb="74" eb="75">
      <t>ダイ</t>
    </rPh>
    <rPh sb="76" eb="77">
      <t>ゴウ</t>
    </rPh>
    <rPh sb="77" eb="78">
      <t>オヨ</t>
    </rPh>
    <rPh sb="79" eb="80">
      <t>ダイ</t>
    </rPh>
    <rPh sb="82" eb="83">
      <t>ジョウ</t>
    </rPh>
    <phoneticPr fontId="1"/>
  </si>
  <si>
    <t>大阪府庁本館5階</t>
    <rPh sb="0" eb="2">
      <t>オオサカ</t>
    </rPh>
    <rPh sb="2" eb="4">
      <t>フチョウ</t>
    </rPh>
    <rPh sb="4" eb="6">
      <t>ホンカン</t>
    </rPh>
    <rPh sb="7" eb="8">
      <t>カイ</t>
    </rPh>
    <phoneticPr fontId="1"/>
  </si>
  <si>
    <t>大阪府庁本館1階</t>
    <rPh sb="0" eb="2">
      <t>オオサカ</t>
    </rPh>
    <rPh sb="2" eb="4">
      <t>フチョウ</t>
    </rPh>
    <rPh sb="4" eb="6">
      <t>ホンカン</t>
    </rPh>
    <rPh sb="7" eb="8">
      <t>カイ</t>
    </rPh>
    <phoneticPr fontId="1"/>
  </si>
  <si>
    <t>大阪府府民文化部府政情報室情報公開課　公文書総合センター（府政情報センター）
〒540-8570　大阪府大阪市中央区大手前2丁目　大阪府庁本館1階
電話番号：06-6944-6066
大阪府障がい者自立相談支援センター　地域支援課
〒558-0001　大阪府大阪市住吉区大領3丁目2番36号
電話番号：06-6692-5264　</t>
    <phoneticPr fontId="1"/>
  </si>
  <si>
    <t>Ⅱしきい値判断項目
1．対象人数
いつの時点の計数か</t>
    <rPh sb="4" eb="5">
      <t>アタイ</t>
    </rPh>
    <rPh sb="5" eb="7">
      <t>ハンダン</t>
    </rPh>
    <rPh sb="7" eb="9">
      <t>コウモク</t>
    </rPh>
    <rPh sb="12" eb="16">
      <t>タイショウニンズウ</t>
    </rPh>
    <rPh sb="20" eb="22">
      <t>ジテン</t>
    </rPh>
    <rPh sb="23" eb="25">
      <t>ケイスウ</t>
    </rPh>
    <phoneticPr fontId="1"/>
  </si>
  <si>
    <t>Ⅱしきい値判断項目
2．取扱者数
いつの時点の計数か</t>
    <rPh sb="4" eb="5">
      <t>アタイ</t>
    </rPh>
    <rPh sb="5" eb="7">
      <t>ハンダン</t>
    </rPh>
    <rPh sb="7" eb="9">
      <t>コウモク</t>
    </rPh>
    <rPh sb="12" eb="15">
      <t>トリアツカイシャ</t>
    </rPh>
    <rPh sb="15" eb="16">
      <t>スウ</t>
    </rPh>
    <rPh sb="20" eb="22">
      <t>ジテン</t>
    </rPh>
    <rPh sb="23" eb="25">
      <t>ケイスウ</t>
    </rPh>
    <phoneticPr fontId="1"/>
  </si>
  <si>
    <t>Ⅰ関連情報
7．特定個人情報の開示・訂正・利用停止請求　請求先</t>
    <rPh sb="1" eb="5">
      <t>カンレンジョウホウ</t>
    </rPh>
    <rPh sb="8" eb="10">
      <t>トクテイ</t>
    </rPh>
    <rPh sb="10" eb="12">
      <t>コジン</t>
    </rPh>
    <rPh sb="12" eb="14">
      <t>ジョウホウ</t>
    </rPh>
    <rPh sb="15" eb="17">
      <t>カイジ</t>
    </rPh>
    <rPh sb="18" eb="20">
      <t>テイセイ</t>
    </rPh>
    <rPh sb="21" eb="23">
      <t>リヨウ</t>
    </rPh>
    <rPh sb="23" eb="25">
      <t>テイシ</t>
    </rPh>
    <rPh sb="25" eb="27">
      <t>セイキュウ</t>
    </rPh>
    <rPh sb="28" eb="30">
      <t>セイキュウ</t>
    </rPh>
    <rPh sb="30" eb="31">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</si>
</sst>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58" fontId="7" fillId="2" borderId="12" xfId="0" applyNumberFormat="1"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18</v>
      </c>
      <c r="B17" s="83"/>
      <c r="C17" s="83"/>
      <c r="D17" s="83"/>
      <c r="E17" s="83"/>
      <c r="F17" s="83"/>
      <c r="G17" s="83"/>
      <c r="H17" s="83"/>
      <c r="I17" s="83"/>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ITEM1=18</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ITEM2=療育手帳の交付に関する事務　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146</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は、療育手帳の交付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147</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P67" sqref="P67:AM68"/>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148</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ITEM1=療育手帳の交付に関する事務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159</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　大阪府療育手帳に関する規則に基づき、判定機関において知的障がいがあると判定された方に対して、療育手帳を交付している。</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9.9499999999999993"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48" customHeight="1" x14ac:dyDescent="0.15">
      <c r="A11" s="126"/>
      <c r="B11" s="127"/>
      <c r="C11" s="127"/>
      <c r="D11" s="127"/>
      <c r="E11" s="127"/>
      <c r="F11" s="127"/>
      <c r="G11" s="127"/>
      <c r="H11" s="127"/>
      <c r="I11" s="128"/>
      <c r="J11" s="140" t="s">
        <v>160</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　特定個人情報ファイルは次の事務に使用している。①療育手帳の交付申請に関する事務②療育手帳の更新申請に関する事務③療育手帳の再交付申請に関する事務④氏名の変更や居住地を移したとき等の届出に関する事務⑤療育手帳の返還に関する事務⑥療育手帳交付台帳の整備に関する事務</v>
      </c>
    </row>
    <row r="12" spans="1:96" ht="9.9499999999999993" customHeight="1" x14ac:dyDescent="0.15">
      <c r="A12" s="123" t="s">
        <v>25</v>
      </c>
      <c r="B12" s="124"/>
      <c r="C12" s="124"/>
      <c r="D12" s="124"/>
      <c r="E12" s="124"/>
      <c r="F12" s="124"/>
      <c r="G12" s="124"/>
      <c r="H12" s="124"/>
      <c r="I12" s="125"/>
      <c r="J12" s="129" t="s">
        <v>149</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ITEM3=療育手帳発行システム、団体内統合宛名システム、中間サーバー</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150</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ITEM4=療育手帳に関する情報ファイル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24" customHeight="1" x14ac:dyDescent="0.15">
      <c r="A20" s="123" t="s">
        <v>10</v>
      </c>
      <c r="B20" s="124"/>
      <c r="C20" s="124"/>
      <c r="D20" s="124"/>
      <c r="E20" s="124"/>
      <c r="F20" s="124"/>
      <c r="G20" s="124"/>
      <c r="H20" s="124"/>
      <c r="I20" s="125"/>
      <c r="J20" s="129" t="s">
        <v>162</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ITEM5=・番号法第9条第1項、別表第一の7及び33の3の項
・番号法別表第一の主務省令で定める事務を定める命令（平成26年内閣府・総務省令第５号）　
第7条第2号及び第24条の5</v>
      </c>
    </row>
    <row r="21" spans="1:86" ht="26.25"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151</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30" customHeight="1" x14ac:dyDescent="0.15">
      <c r="A28" s="123" t="s">
        <v>27</v>
      </c>
      <c r="B28" s="124"/>
      <c r="C28" s="124"/>
      <c r="D28" s="124"/>
      <c r="E28" s="124"/>
      <c r="F28" s="124"/>
      <c r="G28" s="124"/>
      <c r="H28" s="124"/>
      <c r="I28" s="125"/>
      <c r="J28" s="138" t="s">
        <v>161</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ITEM7=【情報提供の根拠】
・番号法第19条第8号　別表第二 10の項
・番号法別表第二の主務省令で定める事務及び情報を定める命令（平成26年内閣府・総務省令第７号）
第9条第1号イ及び同条第4号イ・ホ</v>
      </c>
    </row>
    <row r="29" spans="1:86" ht="38.2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152</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ITEM8=大阪府障がい者自立相談支援センター</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153</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ITEM9=大阪府障がい者自立相談支援センター所長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9.75" customHeight="1" x14ac:dyDescent="0.15">
      <c r="A42" s="160" t="s">
        <v>41</v>
      </c>
      <c r="B42" s="160"/>
      <c r="C42" s="160"/>
      <c r="D42" s="160"/>
      <c r="E42" s="160"/>
      <c r="F42" s="160"/>
      <c r="G42" s="160"/>
      <c r="H42" s="160"/>
      <c r="I42" s="160"/>
      <c r="J42" s="163" t="s">
        <v>165</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大阪府大阪市中央区大手前2丁目　大阪府庁本館1階
電話番号：06-6944-6066
大阪府障がい者自立相談支援センター　地域支援課
〒558-0001　大阪府大阪市住吉区大領3丁目2番36号
電話番号：06-6692-5264　</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9.7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19.5" customHeight="1" x14ac:dyDescent="0.15">
      <c r="A46" s="160" t="s">
        <v>42</v>
      </c>
      <c r="B46" s="160"/>
      <c r="C46" s="160"/>
      <c r="D46" s="160"/>
      <c r="E46" s="160"/>
      <c r="F46" s="160"/>
      <c r="G46" s="160"/>
      <c r="H46" s="160"/>
      <c r="I46" s="160"/>
      <c r="J46" s="161" t="s">
        <v>154</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ITEM12=大阪府障がい者自立相談支援センター　地域支援課
〒558-0001　大阪府大阪市住吉区大領3丁目2番36号
電話番号：06-6692-5264</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24.75"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3</v>
      </c>
      <c r="BH53" s="12">
        <v>13</v>
      </c>
      <c r="BI53" s="12" t="str">
        <f>"ITEM" &amp; BH53 &amp; BG53 &amp; "=" &amp;BF53</f>
        <v>ITEM13=3</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155</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44651</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ITEM14=20220331</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156</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44651</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ITEM16=20220331</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157</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t="s">
        <v>158</v>
      </c>
      <c r="AG114" s="195" t="s">
        <v>131</v>
      </c>
      <c r="AH114" s="195"/>
      <c r="AI114" s="195"/>
      <c r="AJ114" s="195"/>
      <c r="AK114" s="195"/>
      <c r="AL114" s="195"/>
      <c r="AM114" s="196"/>
      <c r="BE114" s="12" t="s">
        <v>127</v>
      </c>
      <c r="BF114" s="12" t="b">
        <f>IF($AF114="○",TRUE,IF($AF114="",FALSE,"INPUT_ERROR"))</f>
        <v>1</v>
      </c>
      <c r="BH114" s="12">
        <v>23</v>
      </c>
      <c r="BI114" s="12" t="str">
        <f>"ITEM" &amp; BH114 &amp;BG114 &amp; "=" &amp;BF114</f>
        <v>ITEM23=TRUE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06"/>
      <c r="B117" s="107"/>
      <c r="C117" s="107"/>
      <c r="D117" s="107"/>
      <c r="E117" s="107"/>
      <c r="F117" s="107"/>
      <c r="G117" s="107"/>
      <c r="H117" s="107"/>
      <c r="I117" s="108"/>
      <c r="J117" s="177" t="s">
        <v>68</v>
      </c>
      <c r="K117" s="97"/>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t="s">
        <v>158</v>
      </c>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1</v>
      </c>
      <c r="BH126" s="12">
        <v>27</v>
      </c>
      <c r="BI126" s="12" t="str">
        <f>"ITEM" &amp; BH126 &amp;BG126 &amp; "=" &amp;BF126</f>
        <v>ITEM27=TRUE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06"/>
      <c r="B129" s="107"/>
      <c r="C129" s="107"/>
      <c r="D129" s="107"/>
      <c r="E129" s="107"/>
      <c r="F129" s="107"/>
      <c r="G129" s="107"/>
      <c r="H129" s="107"/>
      <c r="I129" s="108"/>
      <c r="J129" s="177" t="s">
        <v>68</v>
      </c>
      <c r="K129" s="97"/>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158</v>
      </c>
      <c r="L144" s="187" t="s">
        <v>87</v>
      </c>
      <c r="M144" s="187"/>
      <c r="N144" s="187"/>
      <c r="O144" s="187"/>
      <c r="P144" s="191"/>
      <c r="Q144" s="187"/>
      <c r="R144" s="44"/>
      <c r="S144" s="191" t="s">
        <v>88</v>
      </c>
      <c r="T144" s="193" t="s">
        <v>158</v>
      </c>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A8" sqref="A8:D8"/>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4" t="s">
        <v>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I1" s="12" t="str">
        <f>"FORM=2"</f>
        <v>FORM=2</v>
      </c>
    </row>
    <row r="2" spans="1:79" ht="9.9499999999999993" customHeight="1"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I2" s="12" t="str">
        <f>"VER=1.10"</f>
        <v>VER=1.10</v>
      </c>
    </row>
    <row r="3" spans="1:79" ht="9.9499999999999993" customHeight="1" x14ac:dyDescent="0.15">
      <c r="A3" s="226" t="s">
        <v>29</v>
      </c>
      <c r="B3" s="227"/>
      <c r="C3" s="227"/>
      <c r="D3" s="228"/>
      <c r="E3" s="232" t="s">
        <v>3</v>
      </c>
      <c r="F3" s="232"/>
      <c r="G3" s="232"/>
      <c r="H3" s="232"/>
      <c r="I3" s="232"/>
      <c r="J3" s="232"/>
      <c r="K3" s="232"/>
      <c r="L3" s="232"/>
      <c r="M3" s="232"/>
      <c r="N3" s="232" t="s">
        <v>4</v>
      </c>
      <c r="O3" s="232"/>
      <c r="P3" s="232"/>
      <c r="Q3" s="232"/>
      <c r="R3" s="232"/>
      <c r="S3" s="232"/>
      <c r="T3" s="232"/>
      <c r="U3" s="232"/>
      <c r="V3" s="232"/>
      <c r="W3" s="232"/>
      <c r="X3" s="232"/>
      <c r="Y3" s="232"/>
      <c r="Z3" s="232"/>
      <c r="AA3" s="232"/>
      <c r="AB3" s="232" t="s">
        <v>5</v>
      </c>
      <c r="AC3" s="232"/>
      <c r="AD3" s="232"/>
      <c r="AE3" s="232"/>
      <c r="AF3" s="232"/>
      <c r="AG3" s="232"/>
      <c r="AH3" s="232"/>
      <c r="AI3" s="232"/>
      <c r="AJ3" s="232"/>
      <c r="AK3" s="232"/>
      <c r="AL3" s="232"/>
      <c r="AM3" s="232"/>
      <c r="AN3" s="232"/>
      <c r="AO3" s="232"/>
      <c r="AP3" s="232" t="s">
        <v>6</v>
      </c>
      <c r="AQ3" s="232"/>
      <c r="AR3" s="232"/>
      <c r="AS3" s="232"/>
      <c r="AT3" s="232"/>
      <c r="AU3" s="233" t="s">
        <v>7</v>
      </c>
      <c r="AV3" s="234"/>
      <c r="AW3" s="234"/>
      <c r="AX3" s="234"/>
      <c r="AY3" s="234"/>
      <c r="AZ3" s="234"/>
      <c r="BA3" s="234"/>
      <c r="BB3" s="234"/>
      <c r="BC3" s="234"/>
      <c r="BI3" s="12" t="str">
        <f>"SHEET=3"</f>
        <v>SHEET=3</v>
      </c>
      <c r="CA3" s="12" t="s">
        <v>137</v>
      </c>
    </row>
    <row r="4" spans="1:79" ht="9.9499999999999993" customHeight="1" x14ac:dyDescent="0.15">
      <c r="A4" s="229"/>
      <c r="B4" s="230"/>
      <c r="C4" s="230"/>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5"/>
      <c r="AV4" s="236"/>
      <c r="AW4" s="236"/>
      <c r="AX4" s="236"/>
      <c r="AY4" s="236"/>
      <c r="AZ4" s="236"/>
      <c r="BA4" s="236"/>
      <c r="BB4" s="236"/>
      <c r="BC4" s="236"/>
      <c r="BI4" s="12">
        <v>1</v>
      </c>
      <c r="BJ4" s="12">
        <v>2</v>
      </c>
      <c r="BK4" s="12">
        <v>3</v>
      </c>
      <c r="BL4" s="12">
        <v>4</v>
      </c>
      <c r="BM4" s="12">
        <v>5</v>
      </c>
      <c r="BN4" s="12">
        <v>6</v>
      </c>
      <c r="CA4" s="12" t="s">
        <v>138</v>
      </c>
    </row>
    <row r="5" spans="1:79" ht="47.25" customHeight="1" x14ac:dyDescent="0.15">
      <c r="A5" s="217">
        <v>45135</v>
      </c>
      <c r="B5" s="218"/>
      <c r="C5" s="218"/>
      <c r="D5" s="219"/>
      <c r="E5" s="214" t="s">
        <v>168</v>
      </c>
      <c r="F5" s="215"/>
      <c r="G5" s="215"/>
      <c r="H5" s="215"/>
      <c r="I5" s="215"/>
      <c r="J5" s="215"/>
      <c r="K5" s="215"/>
      <c r="L5" s="215"/>
      <c r="M5" s="216"/>
      <c r="N5" s="214" t="s">
        <v>163</v>
      </c>
      <c r="O5" s="215"/>
      <c r="P5" s="215"/>
      <c r="Q5" s="215"/>
      <c r="R5" s="215"/>
      <c r="S5" s="215"/>
      <c r="T5" s="215"/>
      <c r="U5" s="215"/>
      <c r="V5" s="215"/>
      <c r="W5" s="215"/>
      <c r="X5" s="215"/>
      <c r="Y5" s="215"/>
      <c r="Z5" s="215"/>
      <c r="AA5" s="216"/>
      <c r="AB5" s="214" t="s">
        <v>164</v>
      </c>
      <c r="AC5" s="215"/>
      <c r="AD5" s="215"/>
      <c r="AE5" s="215"/>
      <c r="AF5" s="215"/>
      <c r="AG5" s="215"/>
      <c r="AH5" s="215"/>
      <c r="AI5" s="215"/>
      <c r="AJ5" s="215"/>
      <c r="AK5" s="215"/>
      <c r="AL5" s="215"/>
      <c r="AM5" s="215"/>
      <c r="AN5" s="215"/>
      <c r="AO5" s="216"/>
      <c r="AP5" s="221" t="s">
        <v>138</v>
      </c>
      <c r="AQ5" s="222"/>
      <c r="AR5" s="222"/>
      <c r="AS5" s="222"/>
      <c r="AT5" s="223"/>
      <c r="AU5" s="214"/>
      <c r="AV5" s="215"/>
      <c r="AW5" s="215"/>
      <c r="AX5" s="215"/>
      <c r="AY5" s="215"/>
      <c r="AZ5" s="215"/>
      <c r="BA5" s="215"/>
      <c r="BB5" s="215"/>
      <c r="BC5" s="216"/>
      <c r="BI5" s="12" t="str">
        <f>"ITEM" &amp; $BI$4 &amp; "=" &amp; IF(TRIM($A5)="","",TEXT($A5,"yyyymmdd"))</f>
        <v>ITEM1=20230728</v>
      </c>
      <c r="BJ5" s="12" t="str">
        <f>"ITEM"&amp;$BJ$4&amp;"="&amp;IF(TRIM($E5)="","",$E5)</f>
        <v>ITEM2=Ⅰ関連情報
7．特定個人情報の開示・訂正・利用停止請求　請求先</v>
      </c>
      <c r="BK5" s="12" t="str">
        <f>"ITEM"&amp;$BK$4&amp;"="&amp;IF(TRIM($N5)="","",$N5)</f>
        <v>ITEM3=大阪府庁本館5階</v>
      </c>
      <c r="BL5" s="12" t="str">
        <f>"ITEM"&amp;$BL$4&amp;"="&amp;IF(TRIM($AB5)="","",$AB5)</f>
        <v>ITEM4=大阪府庁本館1階</v>
      </c>
      <c r="BM5" s="12" t="str">
        <f>"ITEM"&amp;$BM$4&amp;"="&amp;IF(TRIM($AP5)="","",IF(ISERROR(MATCH($AP5,$CA$3:$CA$4,0)),"INPUT_ERROR",MATCH($AP5,$CA$3:$CA$4,0)))</f>
        <v>ITEM5=2</v>
      </c>
      <c r="BN5" s="12" t="str">
        <f>"ITEM"&amp;$BN$4&amp;"="&amp;IF(TRIM($AU5)="","",$AU5)</f>
        <v>ITEM6=</v>
      </c>
    </row>
    <row r="6" spans="1:79" ht="21" customHeight="1" x14ac:dyDescent="0.15">
      <c r="A6" s="217">
        <v>45135</v>
      </c>
      <c r="B6" s="218"/>
      <c r="C6" s="218"/>
      <c r="D6" s="219"/>
      <c r="E6" s="214" t="s">
        <v>166</v>
      </c>
      <c r="F6" s="215"/>
      <c r="G6" s="215"/>
      <c r="H6" s="215"/>
      <c r="I6" s="215"/>
      <c r="J6" s="215"/>
      <c r="K6" s="215"/>
      <c r="L6" s="215"/>
      <c r="M6" s="216"/>
      <c r="N6" s="220">
        <v>44286</v>
      </c>
      <c r="O6" s="215"/>
      <c r="P6" s="215"/>
      <c r="Q6" s="215"/>
      <c r="R6" s="215"/>
      <c r="S6" s="215"/>
      <c r="T6" s="215"/>
      <c r="U6" s="215"/>
      <c r="V6" s="215"/>
      <c r="W6" s="215"/>
      <c r="X6" s="215"/>
      <c r="Y6" s="215"/>
      <c r="Z6" s="215"/>
      <c r="AA6" s="216"/>
      <c r="AB6" s="220">
        <v>44651</v>
      </c>
      <c r="AC6" s="215"/>
      <c r="AD6" s="215"/>
      <c r="AE6" s="215"/>
      <c r="AF6" s="215"/>
      <c r="AG6" s="215"/>
      <c r="AH6" s="215"/>
      <c r="AI6" s="215"/>
      <c r="AJ6" s="215"/>
      <c r="AK6" s="215"/>
      <c r="AL6" s="215"/>
      <c r="AM6" s="215"/>
      <c r="AN6" s="215"/>
      <c r="AO6" s="216"/>
      <c r="AP6" s="221" t="s">
        <v>138</v>
      </c>
      <c r="AQ6" s="222"/>
      <c r="AR6" s="222"/>
      <c r="AS6" s="222"/>
      <c r="AT6" s="223"/>
      <c r="AU6" s="214"/>
      <c r="AV6" s="215"/>
      <c r="AW6" s="215"/>
      <c r="AX6" s="215"/>
      <c r="AY6" s="215"/>
      <c r="AZ6" s="215"/>
      <c r="BA6" s="215"/>
      <c r="BB6" s="215"/>
      <c r="BC6" s="216"/>
      <c r="BI6" s="12" t="str">
        <f t="shared" ref="BI6:BI69" si="0">"ITEM" &amp; $BI$4 &amp; "=" &amp; IF(TRIM($A6)="","",TEXT($A6,"yyyymmdd"))</f>
        <v>ITEM1=20230728</v>
      </c>
      <c r="BJ6" s="12" t="str">
        <f t="shared" ref="BJ6:BJ69" si="1">"ITEM"&amp;$BJ$4&amp;"="&amp;IF(TRIM($E6)="","",$E6)</f>
        <v>ITEM2=Ⅱしきい値判断項目
1．対象人数
いつの時点の計数か</v>
      </c>
      <c r="BK6" s="12" t="str">
        <f t="shared" ref="BK6:BK69" si="2">"ITEM"&amp;$BK$4&amp;"="&amp;IF(TRIM($N6)="","",$N6)</f>
        <v>ITEM3=44286</v>
      </c>
      <c r="BL6" s="12" t="str">
        <f t="shared" ref="BL6:BL69" si="3">"ITEM"&amp;$BL$4&amp;"="&amp;IF(TRIM($AB6)="","",$AB6)</f>
        <v>ITEM4=44651</v>
      </c>
      <c r="BM6" s="12" t="str">
        <f t="shared" ref="BM6:BM69" si="4">"ITEM"&amp;$BM$4&amp;"="&amp;IF(TRIM($AP6)="","",IF(ISERROR(MATCH($AP6,$CA$3:$CA$4,0)),"INPUT_ERROR",MATCH($AP6,$CA$3:$CA$4,0)))</f>
        <v>ITEM5=2</v>
      </c>
      <c r="BN6" s="12" t="str">
        <f t="shared" ref="BN6:BN69" si="5">"ITEM"&amp;$BN$4&amp;"="&amp;IF(TRIM($AU6)="","",$AU6)</f>
        <v>ITEM6=</v>
      </c>
    </row>
    <row r="7" spans="1:79" ht="21" customHeight="1" x14ac:dyDescent="0.15">
      <c r="A7" s="217">
        <v>45135</v>
      </c>
      <c r="B7" s="218"/>
      <c r="C7" s="218"/>
      <c r="D7" s="219"/>
      <c r="E7" s="214" t="s">
        <v>167</v>
      </c>
      <c r="F7" s="215"/>
      <c r="G7" s="215"/>
      <c r="H7" s="215"/>
      <c r="I7" s="215"/>
      <c r="J7" s="215"/>
      <c r="K7" s="215"/>
      <c r="L7" s="215"/>
      <c r="M7" s="216"/>
      <c r="N7" s="220">
        <v>44286</v>
      </c>
      <c r="O7" s="215"/>
      <c r="P7" s="215"/>
      <c r="Q7" s="215"/>
      <c r="R7" s="215"/>
      <c r="S7" s="215"/>
      <c r="T7" s="215"/>
      <c r="U7" s="215"/>
      <c r="V7" s="215"/>
      <c r="W7" s="215"/>
      <c r="X7" s="215"/>
      <c r="Y7" s="215"/>
      <c r="Z7" s="215"/>
      <c r="AA7" s="216"/>
      <c r="AB7" s="220">
        <v>44651</v>
      </c>
      <c r="AC7" s="215"/>
      <c r="AD7" s="215"/>
      <c r="AE7" s="215"/>
      <c r="AF7" s="215"/>
      <c r="AG7" s="215"/>
      <c r="AH7" s="215"/>
      <c r="AI7" s="215"/>
      <c r="AJ7" s="215"/>
      <c r="AK7" s="215"/>
      <c r="AL7" s="215"/>
      <c r="AM7" s="215"/>
      <c r="AN7" s="215"/>
      <c r="AO7" s="216"/>
      <c r="AP7" s="221" t="s">
        <v>138</v>
      </c>
      <c r="AQ7" s="222"/>
      <c r="AR7" s="222"/>
      <c r="AS7" s="222"/>
      <c r="AT7" s="223"/>
      <c r="AU7" s="214"/>
      <c r="AV7" s="215"/>
      <c r="AW7" s="215"/>
      <c r="AX7" s="215"/>
      <c r="AY7" s="215"/>
      <c r="AZ7" s="215"/>
      <c r="BA7" s="215"/>
      <c r="BB7" s="215"/>
      <c r="BC7" s="216"/>
      <c r="BI7" s="12" t="str">
        <f t="shared" si="0"/>
        <v>ITEM1=20230728</v>
      </c>
      <c r="BJ7" s="12" t="str">
        <f t="shared" si="1"/>
        <v>ITEM2=Ⅱしきい値判断項目
2．取扱者数
いつの時点の計数か</v>
      </c>
      <c r="BK7" s="12" t="str">
        <f t="shared" si="2"/>
        <v>ITEM3=44286</v>
      </c>
      <c r="BL7" s="12" t="str">
        <f t="shared" si="3"/>
        <v>ITEM4=44651</v>
      </c>
      <c r="BM7" s="12" t="str">
        <f t="shared" si="4"/>
        <v>ITEM5=2</v>
      </c>
      <c r="BN7" s="12" t="str">
        <f t="shared" si="5"/>
        <v>ITEM6=</v>
      </c>
    </row>
    <row r="8" spans="1:79" ht="21" customHeight="1" x14ac:dyDescent="0.15">
      <c r="A8" s="217"/>
      <c r="B8" s="218"/>
      <c r="C8" s="218"/>
      <c r="D8" s="219"/>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21"/>
      <c r="AQ8" s="222"/>
      <c r="AR8" s="222"/>
      <c r="AS8" s="222"/>
      <c r="AT8" s="223"/>
      <c r="AU8" s="214"/>
      <c r="AV8" s="215"/>
      <c r="AW8" s="215"/>
      <c r="AX8" s="215"/>
      <c r="AY8" s="215"/>
      <c r="AZ8" s="215"/>
      <c r="BA8" s="215"/>
      <c r="BB8" s="215"/>
      <c r="BC8" s="216"/>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7"/>
      <c r="B9" s="218"/>
      <c r="C9" s="218"/>
      <c r="D9" s="219"/>
      <c r="E9" s="214"/>
      <c r="F9" s="215"/>
      <c r="G9" s="215"/>
      <c r="H9" s="215"/>
      <c r="I9" s="215"/>
      <c r="J9" s="215"/>
      <c r="K9" s="215"/>
      <c r="L9" s="215"/>
      <c r="M9" s="216"/>
      <c r="N9" s="214"/>
      <c r="O9" s="215"/>
      <c r="P9" s="215"/>
      <c r="Q9" s="215"/>
      <c r="R9" s="215"/>
      <c r="S9" s="215"/>
      <c r="T9" s="215"/>
      <c r="U9" s="215"/>
      <c r="V9" s="215"/>
      <c r="W9" s="215"/>
      <c r="X9" s="215"/>
      <c r="Y9" s="215"/>
      <c r="Z9" s="215"/>
      <c r="AA9" s="216"/>
      <c r="AB9" s="214"/>
      <c r="AC9" s="215"/>
      <c r="AD9" s="215"/>
      <c r="AE9" s="215"/>
      <c r="AF9" s="215"/>
      <c r="AG9" s="215"/>
      <c r="AH9" s="215"/>
      <c r="AI9" s="215"/>
      <c r="AJ9" s="215"/>
      <c r="AK9" s="215"/>
      <c r="AL9" s="215"/>
      <c r="AM9" s="215"/>
      <c r="AN9" s="215"/>
      <c r="AO9" s="216"/>
      <c r="AP9" s="221"/>
      <c r="AQ9" s="222"/>
      <c r="AR9" s="222"/>
      <c r="AS9" s="222"/>
      <c r="AT9" s="223"/>
      <c r="AU9" s="214"/>
      <c r="AV9" s="215"/>
      <c r="AW9" s="215"/>
      <c r="AX9" s="215"/>
      <c r="AY9" s="215"/>
      <c r="AZ9" s="215"/>
      <c r="BA9" s="215"/>
      <c r="BB9" s="215"/>
      <c r="BC9" s="216"/>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7"/>
      <c r="B10" s="218"/>
      <c r="C10" s="218"/>
      <c r="D10" s="219"/>
      <c r="E10" s="214"/>
      <c r="F10" s="215"/>
      <c r="G10" s="215"/>
      <c r="H10" s="215"/>
      <c r="I10" s="215"/>
      <c r="J10" s="215"/>
      <c r="K10" s="215"/>
      <c r="L10" s="215"/>
      <c r="M10" s="216"/>
      <c r="N10" s="214"/>
      <c r="O10" s="215"/>
      <c r="P10" s="215"/>
      <c r="Q10" s="215"/>
      <c r="R10" s="215"/>
      <c r="S10" s="215"/>
      <c r="T10" s="215"/>
      <c r="U10" s="215"/>
      <c r="V10" s="215"/>
      <c r="W10" s="215"/>
      <c r="X10" s="215"/>
      <c r="Y10" s="215"/>
      <c r="Z10" s="215"/>
      <c r="AA10" s="216"/>
      <c r="AB10" s="214"/>
      <c r="AC10" s="215"/>
      <c r="AD10" s="215"/>
      <c r="AE10" s="215"/>
      <c r="AF10" s="215"/>
      <c r="AG10" s="215"/>
      <c r="AH10" s="215"/>
      <c r="AI10" s="215"/>
      <c r="AJ10" s="215"/>
      <c r="AK10" s="215"/>
      <c r="AL10" s="215"/>
      <c r="AM10" s="215"/>
      <c r="AN10" s="215"/>
      <c r="AO10" s="216"/>
      <c r="AP10" s="221"/>
      <c r="AQ10" s="222"/>
      <c r="AR10" s="222"/>
      <c r="AS10" s="222"/>
      <c r="AT10" s="223"/>
      <c r="AU10" s="214"/>
      <c r="AV10" s="215"/>
      <c r="AW10" s="215"/>
      <c r="AX10" s="215"/>
      <c r="AY10" s="215"/>
      <c r="AZ10" s="215"/>
      <c r="BA10" s="215"/>
      <c r="BB10" s="215"/>
      <c r="BC10" s="216"/>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7"/>
      <c r="B11" s="218"/>
      <c r="C11" s="218"/>
      <c r="D11" s="219"/>
      <c r="E11" s="214"/>
      <c r="F11" s="215"/>
      <c r="G11" s="215"/>
      <c r="H11" s="215"/>
      <c r="I11" s="215"/>
      <c r="J11" s="215"/>
      <c r="K11" s="215"/>
      <c r="L11" s="215"/>
      <c r="M11" s="216"/>
      <c r="N11" s="214"/>
      <c r="O11" s="215"/>
      <c r="P11" s="215"/>
      <c r="Q11" s="215"/>
      <c r="R11" s="215"/>
      <c r="S11" s="215"/>
      <c r="T11" s="215"/>
      <c r="U11" s="215"/>
      <c r="V11" s="215"/>
      <c r="W11" s="215"/>
      <c r="X11" s="215"/>
      <c r="Y11" s="215"/>
      <c r="Z11" s="215"/>
      <c r="AA11" s="216"/>
      <c r="AB11" s="214"/>
      <c r="AC11" s="215"/>
      <c r="AD11" s="215"/>
      <c r="AE11" s="215"/>
      <c r="AF11" s="215"/>
      <c r="AG11" s="215"/>
      <c r="AH11" s="215"/>
      <c r="AI11" s="215"/>
      <c r="AJ11" s="215"/>
      <c r="AK11" s="215"/>
      <c r="AL11" s="215"/>
      <c r="AM11" s="215"/>
      <c r="AN11" s="215"/>
      <c r="AO11" s="216"/>
      <c r="AP11" s="221"/>
      <c r="AQ11" s="222"/>
      <c r="AR11" s="222"/>
      <c r="AS11" s="222"/>
      <c r="AT11" s="223"/>
      <c r="AU11" s="214"/>
      <c r="AV11" s="215"/>
      <c r="AW11" s="215"/>
      <c r="AX11" s="215"/>
      <c r="AY11" s="215"/>
      <c r="AZ11" s="215"/>
      <c r="BA11" s="215"/>
      <c r="BB11" s="215"/>
      <c r="BC11" s="216"/>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1"/>
      <c r="AQ12" s="222"/>
      <c r="AR12" s="222"/>
      <c r="AS12" s="222"/>
      <c r="AT12" s="223"/>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1"/>
      <c r="AQ13" s="222"/>
      <c r="AR13" s="222"/>
      <c r="AS13" s="222"/>
      <c r="AT13" s="223"/>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1"/>
      <c r="AQ14" s="222"/>
      <c r="AR14" s="222"/>
      <c r="AS14" s="222"/>
      <c r="AT14" s="223"/>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1"/>
      <c r="AQ15" s="222"/>
      <c r="AR15" s="222"/>
      <c r="AS15" s="222"/>
      <c r="AT15" s="223"/>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1"/>
      <c r="AQ16" s="222"/>
      <c r="AR16" s="222"/>
      <c r="AS16" s="222"/>
      <c r="AT16" s="223"/>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1"/>
      <c r="AQ17" s="222"/>
      <c r="AR17" s="222"/>
      <c r="AS17" s="222"/>
      <c r="AT17" s="223"/>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1"/>
      <c r="AQ18" s="222"/>
      <c r="AR18" s="222"/>
      <c r="AS18" s="222"/>
      <c r="AT18" s="223"/>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1"/>
      <c r="AQ19" s="222"/>
      <c r="AR19" s="222"/>
      <c r="AS19" s="222"/>
      <c r="AT19" s="223"/>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1"/>
      <c r="AQ20" s="222"/>
      <c r="AR20" s="222"/>
      <c r="AS20" s="222"/>
      <c r="AT20" s="223"/>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1"/>
      <c r="AQ21" s="222"/>
      <c r="AR21" s="222"/>
      <c r="AS21" s="222"/>
      <c r="AT21" s="223"/>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1"/>
      <c r="AQ22" s="222"/>
      <c r="AR22" s="222"/>
      <c r="AS22" s="222"/>
      <c r="AT22" s="223"/>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1"/>
      <c r="AQ23" s="222"/>
      <c r="AR23" s="222"/>
      <c r="AS23" s="222"/>
      <c r="AT23" s="223"/>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1"/>
      <c r="AQ24" s="222"/>
      <c r="AR24" s="222"/>
      <c r="AS24" s="222"/>
      <c r="AT24" s="223"/>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1"/>
      <c r="AQ25" s="222"/>
      <c r="AR25" s="222"/>
      <c r="AS25" s="222"/>
      <c r="AT25" s="223"/>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1"/>
      <c r="AQ26" s="222"/>
      <c r="AR26" s="222"/>
      <c r="AS26" s="222"/>
      <c r="AT26" s="223"/>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1"/>
      <c r="AQ27" s="222"/>
      <c r="AR27" s="222"/>
      <c r="AS27" s="222"/>
      <c r="AT27" s="223"/>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1"/>
      <c r="AQ28" s="222"/>
      <c r="AR28" s="222"/>
      <c r="AS28" s="222"/>
      <c r="AT28" s="223"/>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1"/>
      <c r="AQ29" s="222"/>
      <c r="AR29" s="222"/>
      <c r="AS29" s="222"/>
      <c r="AT29" s="223"/>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1"/>
      <c r="AQ30" s="222"/>
      <c r="AR30" s="222"/>
      <c r="AS30" s="222"/>
      <c r="AT30" s="223"/>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1"/>
      <c r="AQ31" s="222"/>
      <c r="AR31" s="222"/>
      <c r="AS31" s="222"/>
      <c r="AT31" s="223"/>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1"/>
      <c r="AQ32" s="222"/>
      <c r="AR32" s="222"/>
      <c r="AS32" s="222"/>
      <c r="AT32" s="223"/>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1"/>
      <c r="AQ33" s="222"/>
      <c r="AR33" s="222"/>
      <c r="AS33" s="222"/>
      <c r="AT33" s="223"/>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1"/>
      <c r="AQ34" s="222"/>
      <c r="AR34" s="222"/>
      <c r="AS34" s="222"/>
      <c r="AT34" s="223"/>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1"/>
      <c r="AQ35" s="222"/>
      <c r="AR35" s="222"/>
      <c r="AS35" s="222"/>
      <c r="AT35" s="223"/>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1"/>
      <c r="AQ36" s="222"/>
      <c r="AR36" s="222"/>
      <c r="AS36" s="222"/>
      <c r="AT36" s="223"/>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1"/>
      <c r="AQ37" s="222"/>
      <c r="AR37" s="222"/>
      <c r="AS37" s="222"/>
      <c r="AT37" s="223"/>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1"/>
      <c r="AQ38" s="222"/>
      <c r="AR38" s="222"/>
      <c r="AS38" s="222"/>
      <c r="AT38" s="223"/>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1"/>
      <c r="AQ39" s="222"/>
      <c r="AR39" s="222"/>
      <c r="AS39" s="222"/>
      <c r="AT39" s="223"/>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1"/>
      <c r="AQ40" s="222"/>
      <c r="AR40" s="222"/>
      <c r="AS40" s="222"/>
      <c r="AT40" s="223"/>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1"/>
      <c r="AQ41" s="222"/>
      <c r="AR41" s="222"/>
      <c r="AS41" s="222"/>
      <c r="AT41" s="223"/>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1"/>
      <c r="AQ42" s="222"/>
      <c r="AR42" s="222"/>
      <c r="AS42" s="222"/>
      <c r="AT42" s="223"/>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1"/>
      <c r="AQ43" s="222"/>
      <c r="AR43" s="222"/>
      <c r="AS43" s="222"/>
      <c r="AT43" s="223"/>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1"/>
      <c r="AQ44" s="222"/>
      <c r="AR44" s="222"/>
      <c r="AS44" s="222"/>
      <c r="AT44" s="223"/>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1"/>
      <c r="AQ45" s="222"/>
      <c r="AR45" s="222"/>
      <c r="AS45" s="222"/>
      <c r="AT45" s="223"/>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1"/>
      <c r="AQ46" s="222"/>
      <c r="AR46" s="222"/>
      <c r="AS46" s="222"/>
      <c r="AT46" s="223"/>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1"/>
      <c r="AQ47" s="222"/>
      <c r="AR47" s="222"/>
      <c r="AS47" s="222"/>
      <c r="AT47" s="223"/>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1"/>
      <c r="AQ48" s="222"/>
      <c r="AR48" s="222"/>
      <c r="AS48" s="222"/>
      <c r="AT48" s="223"/>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1"/>
      <c r="AQ49" s="222"/>
      <c r="AR49" s="222"/>
      <c r="AS49" s="222"/>
      <c r="AT49" s="223"/>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1"/>
      <c r="AQ50" s="222"/>
      <c r="AR50" s="222"/>
      <c r="AS50" s="222"/>
      <c r="AT50" s="223"/>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1"/>
      <c r="AQ51" s="222"/>
      <c r="AR51" s="222"/>
      <c r="AS51" s="222"/>
      <c r="AT51" s="223"/>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1"/>
      <c r="AQ52" s="222"/>
      <c r="AR52" s="222"/>
      <c r="AS52" s="222"/>
      <c r="AT52" s="223"/>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1"/>
      <c r="AQ53" s="222"/>
      <c r="AR53" s="222"/>
      <c r="AS53" s="222"/>
      <c r="AT53" s="223"/>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1"/>
      <c r="AQ54" s="222"/>
      <c r="AR54" s="222"/>
      <c r="AS54" s="222"/>
      <c r="AT54" s="223"/>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1"/>
      <c r="AQ55" s="222"/>
      <c r="AR55" s="222"/>
      <c r="AS55" s="222"/>
      <c r="AT55" s="223"/>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1"/>
      <c r="AQ56" s="222"/>
      <c r="AR56" s="222"/>
      <c r="AS56" s="222"/>
      <c r="AT56" s="223"/>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1"/>
      <c r="AQ57" s="222"/>
      <c r="AR57" s="222"/>
      <c r="AS57" s="222"/>
      <c r="AT57" s="223"/>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1"/>
      <c r="AQ58" s="222"/>
      <c r="AR58" s="222"/>
      <c r="AS58" s="222"/>
      <c r="AT58" s="223"/>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1"/>
      <c r="AQ59" s="222"/>
      <c r="AR59" s="222"/>
      <c r="AS59" s="222"/>
      <c r="AT59" s="223"/>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1"/>
      <c r="AQ60" s="222"/>
      <c r="AR60" s="222"/>
      <c r="AS60" s="222"/>
      <c r="AT60" s="223"/>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1"/>
      <c r="AQ61" s="222"/>
      <c r="AR61" s="222"/>
      <c r="AS61" s="222"/>
      <c r="AT61" s="223"/>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1"/>
      <c r="AQ62" s="222"/>
      <c r="AR62" s="222"/>
      <c r="AS62" s="222"/>
      <c r="AT62" s="223"/>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1"/>
      <c r="AQ63" s="222"/>
      <c r="AR63" s="222"/>
      <c r="AS63" s="222"/>
      <c r="AT63" s="223"/>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1"/>
      <c r="AQ64" s="222"/>
      <c r="AR64" s="222"/>
      <c r="AS64" s="222"/>
      <c r="AT64" s="223"/>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1"/>
      <c r="AQ65" s="222"/>
      <c r="AR65" s="222"/>
      <c r="AS65" s="222"/>
      <c r="AT65" s="223"/>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1"/>
      <c r="AQ66" s="222"/>
      <c r="AR66" s="222"/>
      <c r="AS66" s="222"/>
      <c r="AT66" s="223"/>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1"/>
      <c r="AQ67" s="222"/>
      <c r="AR67" s="222"/>
      <c r="AS67" s="222"/>
      <c r="AT67" s="223"/>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1"/>
      <c r="AQ68" s="222"/>
      <c r="AR68" s="222"/>
      <c r="AS68" s="222"/>
      <c r="AT68" s="223"/>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1"/>
      <c r="AQ69" s="222"/>
      <c r="AR69" s="222"/>
      <c r="AS69" s="222"/>
      <c r="AT69" s="223"/>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1"/>
      <c r="AQ70" s="222"/>
      <c r="AR70" s="222"/>
      <c r="AS70" s="222"/>
      <c r="AT70" s="223"/>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1"/>
      <c r="AQ71" s="222"/>
      <c r="AR71" s="222"/>
      <c r="AS71" s="222"/>
      <c r="AT71" s="223"/>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1"/>
      <c r="AQ72" s="222"/>
      <c r="AR72" s="222"/>
      <c r="AS72" s="222"/>
      <c r="AT72" s="223"/>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1"/>
      <c r="AQ73" s="222"/>
      <c r="AR73" s="222"/>
      <c r="AS73" s="222"/>
      <c r="AT73" s="223"/>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1"/>
      <c r="AQ74" s="222"/>
      <c r="AR74" s="222"/>
      <c r="AS74" s="222"/>
      <c r="AT74" s="223"/>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1"/>
      <c r="AQ75" s="222"/>
      <c r="AR75" s="222"/>
      <c r="AS75" s="222"/>
      <c r="AT75" s="223"/>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1"/>
      <c r="AQ76" s="222"/>
      <c r="AR76" s="222"/>
      <c r="AS76" s="222"/>
      <c r="AT76" s="223"/>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1"/>
      <c r="AQ77" s="222"/>
      <c r="AR77" s="222"/>
      <c r="AS77" s="222"/>
      <c r="AT77" s="223"/>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1"/>
      <c r="AQ78" s="222"/>
      <c r="AR78" s="222"/>
      <c r="AS78" s="222"/>
      <c r="AT78" s="223"/>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1"/>
      <c r="AQ79" s="222"/>
      <c r="AR79" s="222"/>
      <c r="AS79" s="222"/>
      <c r="AT79" s="223"/>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1"/>
      <c r="AQ80" s="222"/>
      <c r="AR80" s="222"/>
      <c r="AS80" s="222"/>
      <c r="AT80" s="223"/>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1"/>
      <c r="AQ81" s="222"/>
      <c r="AR81" s="222"/>
      <c r="AS81" s="222"/>
      <c r="AT81" s="223"/>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1"/>
      <c r="AQ82" s="222"/>
      <c r="AR82" s="222"/>
      <c r="AS82" s="222"/>
      <c r="AT82" s="223"/>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1"/>
      <c r="AQ83" s="222"/>
      <c r="AR83" s="222"/>
      <c r="AS83" s="222"/>
      <c r="AT83" s="223"/>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1"/>
      <c r="AQ84" s="222"/>
      <c r="AR84" s="222"/>
      <c r="AS84" s="222"/>
      <c r="AT84" s="223"/>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1"/>
      <c r="AQ85" s="222"/>
      <c r="AR85" s="222"/>
      <c r="AS85" s="222"/>
      <c r="AT85" s="223"/>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1"/>
      <c r="AQ86" s="222"/>
      <c r="AR86" s="222"/>
      <c r="AS86" s="222"/>
      <c r="AT86" s="223"/>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1"/>
      <c r="AQ87" s="222"/>
      <c r="AR87" s="222"/>
      <c r="AS87" s="222"/>
      <c r="AT87" s="223"/>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1"/>
      <c r="AQ88" s="222"/>
      <c r="AR88" s="222"/>
      <c r="AS88" s="222"/>
      <c r="AT88" s="223"/>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1"/>
      <c r="AQ89" s="222"/>
      <c r="AR89" s="222"/>
      <c r="AS89" s="222"/>
      <c r="AT89" s="223"/>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1"/>
      <c r="AQ90" s="222"/>
      <c r="AR90" s="222"/>
      <c r="AS90" s="222"/>
      <c r="AT90" s="223"/>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1"/>
      <c r="AQ91" s="222"/>
      <c r="AR91" s="222"/>
      <c r="AS91" s="222"/>
      <c r="AT91" s="223"/>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1"/>
      <c r="AQ92" s="222"/>
      <c r="AR92" s="222"/>
      <c r="AS92" s="222"/>
      <c r="AT92" s="223"/>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1"/>
      <c r="AQ93" s="222"/>
      <c r="AR93" s="222"/>
      <c r="AS93" s="222"/>
      <c r="AT93" s="223"/>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1"/>
      <c r="AQ94" s="222"/>
      <c r="AR94" s="222"/>
      <c r="AS94" s="222"/>
      <c r="AT94" s="223"/>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1"/>
      <c r="AQ95" s="222"/>
      <c r="AR95" s="222"/>
      <c r="AS95" s="222"/>
      <c r="AT95" s="223"/>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1"/>
      <c r="AQ96" s="222"/>
      <c r="AR96" s="222"/>
      <c r="AS96" s="222"/>
      <c r="AT96" s="223"/>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1"/>
      <c r="AQ97" s="222"/>
      <c r="AR97" s="222"/>
      <c r="AS97" s="222"/>
      <c r="AT97" s="223"/>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1"/>
      <c r="AQ98" s="222"/>
      <c r="AR98" s="222"/>
      <c r="AS98" s="222"/>
      <c r="AT98" s="223"/>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1"/>
      <c r="AQ99" s="222"/>
      <c r="AR99" s="222"/>
      <c r="AS99" s="222"/>
      <c r="AT99" s="223"/>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1"/>
      <c r="AQ100" s="222"/>
      <c r="AR100" s="222"/>
      <c r="AS100" s="222"/>
      <c r="AT100" s="223"/>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1"/>
      <c r="AQ101" s="222"/>
      <c r="AR101" s="222"/>
      <c r="AS101" s="222"/>
      <c r="AT101" s="223"/>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1"/>
      <c r="AQ102" s="222"/>
      <c r="AR102" s="222"/>
      <c r="AS102" s="222"/>
      <c r="AT102" s="223"/>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1"/>
      <c r="AQ103" s="222"/>
      <c r="AR103" s="222"/>
      <c r="AS103" s="222"/>
      <c r="AT103" s="223"/>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7"/>
      <c r="B104" s="238"/>
      <c r="C104" s="238"/>
      <c r="D104" s="238"/>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2022-07-20T01:41:25Z</cp:lastPrinted>
  <dcterms:created xsi:type="dcterms:W3CDTF">2010-08-24T08:00:05Z</dcterms:created>
  <dcterms:modified xsi:type="dcterms:W3CDTF">2023-07-28T07:47:16Z</dcterms:modified>
</cp:coreProperties>
</file>