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19$\doc\030_徴税対策課\050_自動車税G\040_物品購入・用紙発注\01_減免のしおり・税額表\02_税額表\令和５年度\01_業者提出用\02_自動車税の税額（P1-P20）\01_自家用\"/>
    </mc:Choice>
  </mc:AlternateContent>
  <bookViews>
    <workbookView xWindow="120" yWindow="45" windowWidth="20340" windowHeight="7875"/>
  </bookViews>
  <sheets>
    <sheet name="乗用車" sheetId="1" r:id="rId1"/>
  </sheets>
  <definedNames>
    <definedName name="_xlnm.Print_Area" localSheetId="0">乗用車!$A$1:$O$83</definedName>
    <definedName name="_xlnm.Print_Titles" localSheetId="0">乗用車!$3:$3</definedName>
    <definedName name="事務所名">#REF!</definedName>
  </definedNames>
  <calcPr calcId="162913"/>
</workbook>
</file>

<file path=xl/calcChain.xml><?xml version="1.0" encoding="utf-8"?>
<calcChain xmlns="http://schemas.openxmlformats.org/spreadsheetml/2006/main">
  <c r="D27" i="1" l="1"/>
  <c r="E27" i="1" s="1"/>
  <c r="D28" i="1"/>
  <c r="L28" i="1" s="1"/>
  <c r="D29" i="1"/>
  <c r="H29" i="1" s="1"/>
  <c r="D30" i="1"/>
  <c r="H30" i="1" s="1"/>
  <c r="D31" i="1"/>
  <c r="H31" i="1" s="1"/>
  <c r="D32" i="1"/>
  <c r="D33" i="1"/>
  <c r="H33" i="1" s="1"/>
  <c r="D34" i="1"/>
  <c r="H34" i="1" s="1"/>
  <c r="D35" i="1"/>
  <c r="H35" i="1" s="1"/>
  <c r="D36" i="1"/>
  <c r="D40" i="1"/>
  <c r="H40" i="1" s="1"/>
  <c r="D41" i="1"/>
  <c r="H41" i="1" s="1"/>
  <c r="D42" i="1"/>
  <c r="H42" i="1" s="1"/>
  <c r="D43" i="1"/>
  <c r="D44" i="1"/>
  <c r="H44" i="1" s="1"/>
  <c r="D45" i="1"/>
  <c r="H45" i="1" s="1"/>
  <c r="D46" i="1"/>
  <c r="H46" i="1" s="1"/>
  <c r="D47" i="1"/>
  <c r="D48" i="1"/>
  <c r="H48" i="1" s="1"/>
  <c r="D49" i="1"/>
  <c r="H49" i="1" s="1"/>
  <c r="L31" i="1" l="1"/>
  <c r="L35" i="1"/>
  <c r="L42" i="1"/>
  <c r="L46" i="1"/>
  <c r="L27" i="1"/>
  <c r="H27" i="1"/>
  <c r="L49" i="1"/>
  <c r="L45" i="1"/>
  <c r="L41" i="1"/>
  <c r="L34" i="1"/>
  <c r="L30" i="1"/>
  <c r="E47" i="1"/>
  <c r="I47" i="1"/>
  <c r="M47" i="1"/>
  <c r="F47" i="1"/>
  <c r="J47" i="1"/>
  <c r="N47" i="1"/>
  <c r="G47" i="1"/>
  <c r="K47" i="1"/>
  <c r="O47" i="1"/>
  <c r="E43" i="1"/>
  <c r="I43" i="1"/>
  <c r="M43" i="1"/>
  <c r="F43" i="1"/>
  <c r="J43" i="1"/>
  <c r="N43" i="1"/>
  <c r="G43" i="1"/>
  <c r="K43" i="1"/>
  <c r="O43" i="1"/>
  <c r="E36" i="1"/>
  <c r="I36" i="1"/>
  <c r="M36" i="1"/>
  <c r="F36" i="1"/>
  <c r="J36" i="1"/>
  <c r="N36" i="1"/>
  <c r="G36" i="1"/>
  <c r="K36" i="1"/>
  <c r="O36" i="1"/>
  <c r="E32" i="1"/>
  <c r="I32" i="1"/>
  <c r="M32" i="1"/>
  <c r="F32" i="1"/>
  <c r="J32" i="1"/>
  <c r="N32" i="1"/>
  <c r="G32" i="1"/>
  <c r="K32" i="1"/>
  <c r="O32" i="1"/>
  <c r="E28" i="1"/>
  <c r="I28" i="1"/>
  <c r="M28" i="1"/>
  <c r="F28" i="1"/>
  <c r="J28" i="1"/>
  <c r="N28" i="1"/>
  <c r="G28" i="1"/>
  <c r="K28" i="1"/>
  <c r="O28" i="1"/>
  <c r="E48" i="1"/>
  <c r="I48" i="1"/>
  <c r="M48" i="1"/>
  <c r="F48" i="1"/>
  <c r="J48" i="1"/>
  <c r="N48" i="1"/>
  <c r="G48" i="1"/>
  <c r="K48" i="1"/>
  <c r="O48" i="1"/>
  <c r="E44" i="1"/>
  <c r="I44" i="1"/>
  <c r="M44" i="1"/>
  <c r="F44" i="1"/>
  <c r="J44" i="1"/>
  <c r="N44" i="1"/>
  <c r="G44" i="1"/>
  <c r="K44" i="1"/>
  <c r="O44" i="1"/>
  <c r="E40" i="1"/>
  <c r="I40" i="1"/>
  <c r="M40" i="1"/>
  <c r="F40" i="1"/>
  <c r="J40" i="1"/>
  <c r="N40" i="1"/>
  <c r="G40" i="1"/>
  <c r="K40" i="1"/>
  <c r="O40" i="1"/>
  <c r="E33" i="1"/>
  <c r="I33" i="1"/>
  <c r="M33" i="1"/>
  <c r="F33" i="1"/>
  <c r="J33" i="1"/>
  <c r="N33" i="1"/>
  <c r="G33" i="1"/>
  <c r="K33" i="1"/>
  <c r="O33" i="1"/>
  <c r="E29" i="1"/>
  <c r="I29" i="1"/>
  <c r="M29" i="1"/>
  <c r="F29" i="1"/>
  <c r="J29" i="1"/>
  <c r="N29" i="1"/>
  <c r="G29" i="1"/>
  <c r="K29" i="1"/>
  <c r="O29" i="1"/>
  <c r="E49" i="1"/>
  <c r="I49" i="1"/>
  <c r="M49" i="1"/>
  <c r="F49" i="1"/>
  <c r="J49" i="1"/>
  <c r="N49" i="1"/>
  <c r="G49" i="1"/>
  <c r="K49" i="1"/>
  <c r="O49" i="1"/>
  <c r="L47" i="1"/>
  <c r="E45" i="1"/>
  <c r="I45" i="1"/>
  <c r="M45" i="1"/>
  <c r="F45" i="1"/>
  <c r="J45" i="1"/>
  <c r="N45" i="1"/>
  <c r="G45" i="1"/>
  <c r="K45" i="1"/>
  <c r="O45" i="1"/>
  <c r="L43" i="1"/>
  <c r="E41" i="1"/>
  <c r="I41" i="1"/>
  <c r="M41" i="1"/>
  <c r="F41" i="1"/>
  <c r="J41" i="1"/>
  <c r="N41" i="1"/>
  <c r="G41" i="1"/>
  <c r="K41" i="1"/>
  <c r="O41" i="1"/>
  <c r="L36" i="1"/>
  <c r="E34" i="1"/>
  <c r="I34" i="1"/>
  <c r="M34" i="1"/>
  <c r="F34" i="1"/>
  <c r="J34" i="1"/>
  <c r="N34" i="1"/>
  <c r="G34" i="1"/>
  <c r="K34" i="1"/>
  <c r="O34" i="1"/>
  <c r="L32" i="1"/>
  <c r="E30" i="1"/>
  <c r="I30" i="1"/>
  <c r="M30" i="1"/>
  <c r="F30" i="1"/>
  <c r="J30" i="1"/>
  <c r="N30" i="1"/>
  <c r="G30" i="1"/>
  <c r="K30" i="1"/>
  <c r="O30" i="1"/>
  <c r="L48" i="1"/>
  <c r="H47" i="1"/>
  <c r="E46" i="1"/>
  <c r="I46" i="1"/>
  <c r="M46" i="1"/>
  <c r="F46" i="1"/>
  <c r="J46" i="1"/>
  <c r="N46" i="1"/>
  <c r="G46" i="1"/>
  <c r="K46" i="1"/>
  <c r="O46" i="1"/>
  <c r="L44" i="1"/>
  <c r="H43" i="1"/>
  <c r="E42" i="1"/>
  <c r="I42" i="1"/>
  <c r="M42" i="1"/>
  <c r="F42" i="1"/>
  <c r="J42" i="1"/>
  <c r="N42" i="1"/>
  <c r="G42" i="1"/>
  <c r="K42" i="1"/>
  <c r="O42" i="1"/>
  <c r="L40" i="1"/>
  <c r="H36" i="1"/>
  <c r="E35" i="1"/>
  <c r="I35" i="1"/>
  <c r="M35" i="1"/>
  <c r="F35" i="1"/>
  <c r="J35" i="1"/>
  <c r="N35" i="1"/>
  <c r="G35" i="1"/>
  <c r="K35" i="1"/>
  <c r="O35" i="1"/>
  <c r="L33" i="1"/>
  <c r="H32" i="1"/>
  <c r="E31" i="1"/>
  <c r="I31" i="1"/>
  <c r="M31" i="1"/>
  <c r="F31" i="1"/>
  <c r="J31" i="1"/>
  <c r="N31" i="1"/>
  <c r="G31" i="1"/>
  <c r="K31" i="1"/>
  <c r="O31" i="1"/>
  <c r="L29" i="1"/>
  <c r="H28" i="1"/>
  <c r="O27" i="1"/>
  <c r="K27" i="1"/>
  <c r="G27" i="1"/>
  <c r="N27" i="1"/>
  <c r="J27" i="1"/>
  <c r="F27" i="1"/>
  <c r="M27" i="1"/>
  <c r="I27" i="1"/>
</calcChain>
</file>

<file path=xl/sharedStrings.xml><?xml version="1.0" encoding="utf-8"?>
<sst xmlns="http://schemas.openxmlformats.org/spreadsheetml/2006/main" count="150" uniqueCount="47">
  <si>
    <t>〃６㍑超</t>
    <rPh sb="3" eb="4">
      <t>チョウ</t>
    </rPh>
    <phoneticPr fontId="1"/>
  </si>
  <si>
    <t>〃４.５㍑超６㍑以下</t>
    <rPh sb="5" eb="6">
      <t>チョウ</t>
    </rPh>
    <rPh sb="8" eb="10">
      <t>イカ</t>
    </rPh>
    <phoneticPr fontId="1"/>
  </si>
  <si>
    <t>〃４㍑超４.５㍑以下</t>
    <rPh sb="3" eb="4">
      <t>チョウ</t>
    </rPh>
    <rPh sb="8" eb="10">
      <t>イカ</t>
    </rPh>
    <phoneticPr fontId="1"/>
  </si>
  <si>
    <t>〃３.５㍑超４㍑以下</t>
    <rPh sb="5" eb="6">
      <t>チョウ</t>
    </rPh>
    <rPh sb="8" eb="10">
      <t>イカ</t>
    </rPh>
    <phoneticPr fontId="1"/>
  </si>
  <si>
    <t>〃３㍑超３.５㍑以下</t>
    <rPh sb="3" eb="4">
      <t>チョウ</t>
    </rPh>
    <rPh sb="8" eb="10">
      <t>イカ</t>
    </rPh>
    <phoneticPr fontId="1"/>
  </si>
  <si>
    <t>〃２.５㍑超３㍑以下</t>
    <rPh sb="5" eb="6">
      <t>チョウ</t>
    </rPh>
    <rPh sb="8" eb="10">
      <t>イカ</t>
    </rPh>
    <phoneticPr fontId="1"/>
  </si>
  <si>
    <t>〃２㍑超２.５㍑以下</t>
    <rPh sb="3" eb="4">
      <t>チョウ</t>
    </rPh>
    <rPh sb="8" eb="10">
      <t>イカ</t>
    </rPh>
    <phoneticPr fontId="1"/>
  </si>
  <si>
    <t>〃１.５㍑超２㍑以下</t>
    <rPh sb="5" eb="6">
      <t>チョウ</t>
    </rPh>
    <rPh sb="8" eb="10">
      <t>イカ</t>
    </rPh>
    <phoneticPr fontId="1"/>
  </si>
  <si>
    <t>〃１㍑超１.５㍑以下</t>
    <rPh sb="3" eb="4">
      <t>チョウ</t>
    </rPh>
    <rPh sb="8" eb="10">
      <t>イカ</t>
    </rPh>
    <phoneticPr fontId="1"/>
  </si>
  <si>
    <r>
      <rPr>
        <sz val="10"/>
        <rFont val="ＭＳ Ｐゴシック"/>
        <family val="3"/>
        <charset val="128"/>
      </rPr>
      <t xml:space="preserve">総排気量 </t>
    </r>
    <r>
      <rPr>
        <sz val="11"/>
        <rFont val="ＭＳ Ｐゴシック"/>
        <family val="3"/>
        <charset val="128"/>
      </rPr>
      <t>１㍑以下</t>
    </r>
    <rPh sb="0" eb="4">
      <t>ソウハイキリョウ</t>
    </rPh>
    <rPh sb="7" eb="9">
      <t>イカ</t>
    </rPh>
    <phoneticPr fontId="1"/>
  </si>
  <si>
    <t>２月（４月）</t>
    <rPh sb="1" eb="2">
      <t>ツキ</t>
    </rPh>
    <rPh sb="4" eb="5">
      <t>ツキ</t>
    </rPh>
    <phoneticPr fontId="1"/>
  </si>
  <si>
    <t>１月（５月）</t>
    <rPh sb="1" eb="2">
      <t>ツキ</t>
    </rPh>
    <rPh sb="4" eb="5">
      <t>ツキ</t>
    </rPh>
    <phoneticPr fontId="1"/>
  </si>
  <si>
    <t>12月（６月）</t>
    <rPh sb="2" eb="3">
      <t>ツキ</t>
    </rPh>
    <rPh sb="5" eb="6">
      <t>ツキ</t>
    </rPh>
    <phoneticPr fontId="1"/>
  </si>
  <si>
    <t>11月（７月）</t>
    <rPh sb="2" eb="3">
      <t>ツキ</t>
    </rPh>
    <rPh sb="5" eb="6">
      <t>ツキ</t>
    </rPh>
    <phoneticPr fontId="1"/>
  </si>
  <si>
    <t>10月（８月）</t>
    <rPh sb="2" eb="3">
      <t>ツキ</t>
    </rPh>
    <rPh sb="5" eb="6">
      <t>ツキ</t>
    </rPh>
    <phoneticPr fontId="1"/>
  </si>
  <si>
    <t>９月（９月）</t>
    <rPh sb="1" eb="2">
      <t>ツキ</t>
    </rPh>
    <rPh sb="4" eb="5">
      <t>ツキ</t>
    </rPh>
    <phoneticPr fontId="1"/>
  </si>
  <si>
    <t>８月（10月）</t>
    <rPh sb="1" eb="2">
      <t>ツキ</t>
    </rPh>
    <rPh sb="5" eb="6">
      <t>ツキ</t>
    </rPh>
    <phoneticPr fontId="1"/>
  </si>
  <si>
    <t>７月（11月）</t>
    <rPh sb="1" eb="2">
      <t>ツキ</t>
    </rPh>
    <rPh sb="5" eb="6">
      <t>ツキ</t>
    </rPh>
    <phoneticPr fontId="1"/>
  </si>
  <si>
    <t>６月（12月）</t>
    <rPh sb="1" eb="2">
      <t>ツキ</t>
    </rPh>
    <rPh sb="5" eb="6">
      <t>ツキ</t>
    </rPh>
    <phoneticPr fontId="1"/>
  </si>
  <si>
    <t>５月（１月）</t>
    <rPh sb="1" eb="2">
      <t>ツキ</t>
    </rPh>
    <rPh sb="4" eb="5">
      <t>ツキ</t>
    </rPh>
    <phoneticPr fontId="1"/>
  </si>
  <si>
    <t>４月（２月）</t>
    <rPh sb="1" eb="2">
      <t>ツキ</t>
    </rPh>
    <rPh sb="4" eb="5">
      <t>ツキ</t>
    </rPh>
    <phoneticPr fontId="1"/>
  </si>
  <si>
    <t>登録月（かっこ内は廃車等の登録月）</t>
    <rPh sb="0" eb="2">
      <t>トウロク</t>
    </rPh>
    <rPh sb="2" eb="3">
      <t>ツキ</t>
    </rPh>
    <rPh sb="7" eb="8">
      <t>ウチ</t>
    </rPh>
    <rPh sb="9" eb="11">
      <t>ハイシャ</t>
    </rPh>
    <rPh sb="11" eb="12">
      <t>トウ</t>
    </rPh>
    <rPh sb="13" eb="15">
      <t>トウロク</t>
    </rPh>
    <rPh sb="15" eb="16">
      <t>ツキ</t>
    </rPh>
    <phoneticPr fontId="1"/>
  </si>
  <si>
    <t>年税額</t>
    <rPh sb="0" eb="3">
      <t>ネンゼイガク</t>
    </rPh>
    <phoneticPr fontId="1"/>
  </si>
  <si>
    <t>　　　　　区分</t>
    <rPh sb="5" eb="7">
      <t>クブン</t>
    </rPh>
    <phoneticPr fontId="1"/>
  </si>
  <si>
    <t>　</t>
    <phoneticPr fontId="1"/>
  </si>
  <si>
    <t>単位：円</t>
    <rPh sb="0" eb="2">
      <t>タンイ</t>
    </rPh>
    <rPh sb="3" eb="4">
      <t>エン</t>
    </rPh>
    <phoneticPr fontId="1"/>
  </si>
  <si>
    <t>種別</t>
    <phoneticPr fontId="1"/>
  </si>
  <si>
    <t>【１０％重課対象】</t>
    <rPh sb="4" eb="6">
      <t>ジュウカ</t>
    </rPh>
    <rPh sb="6" eb="8">
      <t>タイショウ</t>
    </rPh>
    <phoneticPr fontId="1"/>
  </si>
  <si>
    <t>【標準税率】</t>
    <rPh sb="1" eb="3">
      <t>ヒョウジュン</t>
    </rPh>
    <rPh sb="3" eb="5">
      <t>ゼイリツ</t>
    </rPh>
    <phoneticPr fontId="1"/>
  </si>
  <si>
    <t>乗用車</t>
    <rPh sb="0" eb="3">
      <t>ジョウヨウシャ</t>
    </rPh>
    <phoneticPr fontId="1"/>
  </si>
  <si>
    <t>※　ロータリーエンジンを原動機とする自動車については、単室容積×ローター数×1.5で得た容積を当該自動車の総排気量とみなします。</t>
    <phoneticPr fontId="1"/>
  </si>
  <si>
    <r>
      <rPr>
        <sz val="10"/>
        <rFont val="ＭＳ Ｐゴシック"/>
        <family val="3"/>
        <charset val="128"/>
      </rPr>
      <t>総排気量</t>
    </r>
    <r>
      <rPr>
        <sz val="9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１㍑以下</t>
    </r>
    <rPh sb="0" eb="4">
      <t>ソウハイキリョウ</t>
    </rPh>
    <rPh sb="7" eb="9">
      <t>イカ</t>
    </rPh>
    <phoneticPr fontId="10"/>
  </si>
  <si>
    <t>〃１㍑超1.5㍑以下</t>
    <rPh sb="3" eb="4">
      <t>チョウ</t>
    </rPh>
    <rPh sb="8" eb="10">
      <t>イカ</t>
    </rPh>
    <phoneticPr fontId="10"/>
  </si>
  <si>
    <t>〃1.5㍑超２㍑以下</t>
    <rPh sb="5" eb="6">
      <t>チョウ</t>
    </rPh>
    <rPh sb="8" eb="10">
      <t>イカ</t>
    </rPh>
    <phoneticPr fontId="10"/>
  </si>
  <si>
    <t>〃２㍑超2.5㍑以下</t>
    <rPh sb="3" eb="4">
      <t>チョウ</t>
    </rPh>
    <rPh sb="8" eb="10">
      <t>イカ</t>
    </rPh>
    <phoneticPr fontId="10"/>
  </si>
  <si>
    <t>〃2.5㍑超３㍑以下</t>
    <rPh sb="5" eb="6">
      <t>チョウ</t>
    </rPh>
    <rPh sb="8" eb="10">
      <t>イカ</t>
    </rPh>
    <phoneticPr fontId="10"/>
  </si>
  <si>
    <t>〃３㍑超3.5㍑以下</t>
    <rPh sb="3" eb="4">
      <t>チョウ</t>
    </rPh>
    <rPh sb="8" eb="10">
      <t>イカ</t>
    </rPh>
    <phoneticPr fontId="10"/>
  </si>
  <si>
    <t>〃3.5㍑超４㍑以下</t>
    <rPh sb="5" eb="6">
      <t>チョウ</t>
    </rPh>
    <rPh sb="8" eb="10">
      <t>イカ</t>
    </rPh>
    <phoneticPr fontId="10"/>
  </si>
  <si>
    <t>〃４㍑超4.5㍑以下</t>
    <rPh sb="3" eb="4">
      <t>チョウ</t>
    </rPh>
    <rPh sb="8" eb="10">
      <t>イカ</t>
    </rPh>
    <phoneticPr fontId="10"/>
  </si>
  <si>
    <t>〃4.5㍑超６㍑以下</t>
    <rPh sb="5" eb="6">
      <t>チョウ</t>
    </rPh>
    <rPh sb="8" eb="10">
      <t>イカ</t>
    </rPh>
    <phoneticPr fontId="10"/>
  </si>
  <si>
    <t>〃６㍑超</t>
    <rPh sb="3" eb="4">
      <t>チョウ</t>
    </rPh>
    <phoneticPr fontId="10"/>
  </si>
  <si>
    <t>電気自動車</t>
    <rPh sb="0" eb="2">
      <t>デンキ</t>
    </rPh>
    <rPh sb="2" eb="5">
      <t>ジドウシャ</t>
    </rPh>
    <phoneticPr fontId="10"/>
  </si>
  <si>
    <t>【15％重課対象】</t>
    <rPh sb="4" eb="6">
      <t>ジュウカ</t>
    </rPh>
    <rPh sb="6" eb="8">
      <t>タイショウ</t>
    </rPh>
    <phoneticPr fontId="1"/>
  </si>
  <si>
    <r>
      <t>（初度登録年月が</t>
    </r>
    <r>
      <rPr>
        <b/>
        <sz val="22"/>
        <rFont val="ＭＳ Ｐゴシック"/>
        <family val="3"/>
        <charset val="128"/>
        <scheme val="minor"/>
      </rPr>
      <t>令和元年9月以前</t>
    </r>
    <r>
      <rPr>
        <sz val="18"/>
        <rFont val="ＭＳ Ｐゴシック"/>
        <family val="3"/>
        <charset val="128"/>
        <scheme val="minor"/>
      </rPr>
      <t>のもの）</t>
    </r>
    <rPh sb="1" eb="3">
      <t>ショド</t>
    </rPh>
    <rPh sb="3" eb="5">
      <t>トウロク</t>
    </rPh>
    <rPh sb="5" eb="7">
      <t>ネンゲツ</t>
    </rPh>
    <rPh sb="8" eb="9">
      <t>レイ</t>
    </rPh>
    <rPh sb="9" eb="10">
      <t>ワ</t>
    </rPh>
    <rPh sb="10" eb="12">
      <t>ガンネン</t>
    </rPh>
    <rPh sb="11" eb="12">
      <t>ネン</t>
    </rPh>
    <rPh sb="13" eb="14">
      <t>ガツ</t>
    </rPh>
    <rPh sb="14" eb="16">
      <t>イゼン</t>
    </rPh>
    <phoneticPr fontId="1"/>
  </si>
  <si>
    <r>
      <t>（初度登録年月が</t>
    </r>
    <r>
      <rPr>
        <b/>
        <sz val="22"/>
        <rFont val="ＭＳ Ｐゴシック"/>
        <family val="3"/>
        <charset val="128"/>
        <scheme val="minor"/>
      </rPr>
      <t>令和元年10月以降</t>
    </r>
    <r>
      <rPr>
        <sz val="18"/>
        <rFont val="ＭＳ Ｐゴシック"/>
        <family val="3"/>
        <charset val="128"/>
        <scheme val="minor"/>
      </rPr>
      <t>のもの）</t>
    </r>
    <rPh sb="1" eb="3">
      <t>ショド</t>
    </rPh>
    <rPh sb="3" eb="5">
      <t>トウロク</t>
    </rPh>
    <rPh sb="5" eb="7">
      <t>ネンゲツ</t>
    </rPh>
    <rPh sb="8" eb="9">
      <t>レイ</t>
    </rPh>
    <rPh sb="9" eb="10">
      <t>ワ</t>
    </rPh>
    <rPh sb="10" eb="12">
      <t>ガンネン</t>
    </rPh>
    <rPh sb="11" eb="12">
      <t>ネン</t>
    </rPh>
    <rPh sb="14" eb="15">
      <t>ガツ</t>
    </rPh>
    <rPh sb="15" eb="17">
      <t>イコウ</t>
    </rPh>
    <phoneticPr fontId="1"/>
  </si>
  <si>
    <t>【75％軽課対象】</t>
    <rPh sb="4" eb="5">
      <t>ケイ</t>
    </rPh>
    <rPh sb="5" eb="6">
      <t>カ</t>
    </rPh>
    <rPh sb="6" eb="8">
      <t>タイショウ</t>
    </rPh>
    <phoneticPr fontId="1"/>
  </si>
  <si>
    <t>電気自動車</t>
    <rPh sb="0" eb="2">
      <t>デンキ</t>
    </rPh>
    <rPh sb="2" eb="5">
      <t>ジドウシャ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</si>
</sst>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1"/>
      <color rgb="FFFA7D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176" fontId="0" fillId="2" borderId="1" xfId="0" applyNumberFormat="1" applyFill="1" applyBorder="1" applyAlignment="1">
      <alignment vertical="center"/>
    </xf>
    <xf numFmtId="177" fontId="0" fillId="2" borderId="1" xfId="0" applyNumberFormat="1" applyFill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6" fontId="0" fillId="2" borderId="2" xfId="0" applyNumberFormat="1" applyFill="1" applyBorder="1" applyAlignment="1">
      <alignment vertical="center"/>
    </xf>
    <xf numFmtId="177" fontId="0" fillId="2" borderId="2" xfId="0" applyNumberForma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/>
    <xf numFmtId="176" fontId="0" fillId="0" borderId="16" xfId="0" applyNumberFormat="1" applyFill="1" applyBorder="1" applyAlignment="1">
      <alignment vertical="center"/>
    </xf>
    <xf numFmtId="177" fontId="0" fillId="0" borderId="16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/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176" fontId="0" fillId="2" borderId="2" xfId="0" applyNumberFormat="1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vertical="center"/>
    </xf>
    <xf numFmtId="177" fontId="0" fillId="0" borderId="16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2" xfId="0" applyNumberFormat="1" applyFont="1" applyBorder="1" applyAlignment="1">
      <alignment vertical="center"/>
    </xf>
    <xf numFmtId="177" fontId="0" fillId="2" borderId="2" xfId="0" applyNumberFormat="1" applyFont="1" applyFill="1" applyBorder="1" applyAlignment="1">
      <alignment vertical="center"/>
    </xf>
    <xf numFmtId="177" fontId="0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left" indent="2"/>
    </xf>
    <xf numFmtId="0" fontId="0" fillId="2" borderId="1" xfId="0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1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3</xdr:col>
      <xdr:colOff>0</xdr:colOff>
      <xdr:row>9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9525" y="352425"/>
          <a:ext cx="20478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37</xdr:row>
      <xdr:rowOff>9525</xdr:rowOff>
    </xdr:from>
    <xdr:to>
      <xdr:col>3</xdr:col>
      <xdr:colOff>0</xdr:colOff>
      <xdr:row>39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9525" y="5153025"/>
          <a:ext cx="20478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24</xdr:row>
      <xdr:rowOff>9525</xdr:rowOff>
    </xdr:from>
    <xdr:to>
      <xdr:col>3</xdr:col>
      <xdr:colOff>0</xdr:colOff>
      <xdr:row>26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525" y="2924175"/>
          <a:ext cx="20478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458551</xdr:colOff>
      <xdr:row>0</xdr:row>
      <xdr:rowOff>251733</xdr:rowOff>
    </xdr:from>
    <xdr:to>
      <xdr:col>14</xdr:col>
      <xdr:colOff>581015</xdr:colOff>
      <xdr:row>1</xdr:row>
      <xdr:rowOff>194733</xdr:rowOff>
    </xdr:to>
    <xdr:sp macro="" textlink="">
      <xdr:nvSpPr>
        <xdr:cNvPr id="7" name="テキスト ボックス 6"/>
        <xdr:cNvSpPr txBox="1"/>
      </xdr:nvSpPr>
      <xdr:spPr>
        <a:xfrm>
          <a:off x="10345501" y="251733"/>
          <a:ext cx="979714" cy="324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自家用</a:t>
          </a:r>
          <a:endParaRPr kumimoji="1" lang="en-US" altLang="ja-JP" sz="1800"/>
        </a:p>
      </xdr:txBody>
    </xdr:sp>
    <xdr:clientData/>
  </xdr:twoCellAnchor>
  <xdr:twoCellAnchor>
    <xdr:from>
      <xdr:col>0</xdr:col>
      <xdr:colOff>9525</xdr:colOff>
      <xdr:row>53</xdr:row>
      <xdr:rowOff>9525</xdr:rowOff>
    </xdr:from>
    <xdr:to>
      <xdr:col>3</xdr:col>
      <xdr:colOff>0</xdr:colOff>
      <xdr:row>55</xdr:row>
      <xdr:rowOff>0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9525" y="1057275"/>
          <a:ext cx="132397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70</xdr:row>
      <xdr:rowOff>9525</xdr:rowOff>
    </xdr:from>
    <xdr:to>
      <xdr:col>3</xdr:col>
      <xdr:colOff>0</xdr:colOff>
      <xdr:row>72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9525" y="5581650"/>
          <a:ext cx="132397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view="pageBreakPreview" zoomScale="85" zoomScaleNormal="100" zoomScaleSheetLayoutView="85" workbookViewId="0">
      <selection activeCell="G68" sqref="G68"/>
    </sheetView>
  </sheetViews>
  <sheetFormatPr defaultRowHeight="13.5" x14ac:dyDescent="0.15"/>
  <cols>
    <col min="1" max="1" width="7.5" customWidth="1"/>
    <col min="2" max="2" width="6.25" customWidth="1"/>
    <col min="3" max="3" width="3.75" customWidth="1"/>
    <col min="4" max="4" width="11.25" customWidth="1"/>
    <col min="5" max="5" width="11" customWidth="1"/>
    <col min="6" max="15" width="11.25" customWidth="1"/>
    <col min="16" max="16384" width="9" style="1"/>
  </cols>
  <sheetData>
    <row r="1" spans="1:15" ht="30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30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30" customHeight="1" x14ac:dyDescent="0.15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30" customHeight="1" x14ac:dyDescent="0.15">
      <c r="A4" s="52" t="s">
        <v>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ht="30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30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22.5" customHeight="1" x14ac:dyDescent="0.15">
      <c r="A7" s="17" t="s">
        <v>28</v>
      </c>
      <c r="D7" s="55"/>
      <c r="E7" s="55"/>
      <c r="N7" t="s">
        <v>24</v>
      </c>
      <c r="O7" t="s">
        <v>25</v>
      </c>
    </row>
    <row r="8" spans="1:15" ht="18.75" customHeight="1" x14ac:dyDescent="0.15">
      <c r="A8" s="15" t="s">
        <v>24</v>
      </c>
      <c r="B8" s="14" t="s">
        <v>23</v>
      </c>
      <c r="C8" s="13"/>
      <c r="D8" s="47" t="s">
        <v>22</v>
      </c>
      <c r="E8" s="49" t="s">
        <v>21</v>
      </c>
      <c r="F8" s="50"/>
      <c r="G8" s="50"/>
      <c r="H8" s="50"/>
      <c r="I8" s="50"/>
      <c r="J8" s="50"/>
      <c r="K8" s="50"/>
      <c r="L8" s="50"/>
      <c r="M8" s="50"/>
      <c r="N8" s="50"/>
      <c r="O8" s="51"/>
    </row>
    <row r="9" spans="1:15" ht="18.75" customHeight="1" thickBot="1" x14ac:dyDescent="0.2">
      <c r="A9" s="12" t="s">
        <v>26</v>
      </c>
      <c r="B9" s="11"/>
      <c r="C9" s="10"/>
      <c r="D9" s="48"/>
      <c r="E9" s="9" t="s">
        <v>20</v>
      </c>
      <c r="F9" s="9" t="s">
        <v>19</v>
      </c>
      <c r="G9" s="9" t="s">
        <v>18</v>
      </c>
      <c r="H9" s="9" t="s">
        <v>17</v>
      </c>
      <c r="I9" s="9" t="s">
        <v>16</v>
      </c>
      <c r="J9" s="9" t="s">
        <v>15</v>
      </c>
      <c r="K9" s="9" t="s">
        <v>14</v>
      </c>
      <c r="L9" s="9" t="s">
        <v>13</v>
      </c>
      <c r="M9" s="9" t="s">
        <v>12</v>
      </c>
      <c r="N9" s="9" t="s">
        <v>11</v>
      </c>
      <c r="O9" s="9" t="s">
        <v>10</v>
      </c>
    </row>
    <row r="10" spans="1:15" s="2" customFormat="1" ht="18.75" customHeight="1" thickTop="1" x14ac:dyDescent="0.15">
      <c r="A10" s="45" t="s">
        <v>31</v>
      </c>
      <c r="B10" s="45"/>
      <c r="C10" s="45"/>
      <c r="D10" s="5">
        <v>29500</v>
      </c>
      <c r="E10" s="5">
        <v>27000</v>
      </c>
      <c r="F10" s="5">
        <v>24500</v>
      </c>
      <c r="G10" s="5">
        <v>22100</v>
      </c>
      <c r="H10" s="5">
        <v>19600</v>
      </c>
      <c r="I10" s="5">
        <v>17200</v>
      </c>
      <c r="J10" s="5">
        <v>14700</v>
      </c>
      <c r="K10" s="5">
        <v>12200</v>
      </c>
      <c r="L10" s="5">
        <v>9800</v>
      </c>
      <c r="M10" s="5">
        <v>7300</v>
      </c>
      <c r="N10" s="5">
        <v>4900</v>
      </c>
      <c r="O10" s="5">
        <v>2400</v>
      </c>
    </row>
    <row r="11" spans="1:15" s="2" customFormat="1" ht="18.75" customHeight="1" x14ac:dyDescent="0.15">
      <c r="A11" s="44" t="s">
        <v>32</v>
      </c>
      <c r="B11" s="44"/>
      <c r="C11" s="44"/>
      <c r="D11" s="7">
        <v>34500</v>
      </c>
      <c r="E11" s="7">
        <v>31600</v>
      </c>
      <c r="F11" s="7">
        <v>28700</v>
      </c>
      <c r="G11" s="7">
        <v>25800</v>
      </c>
      <c r="H11" s="7">
        <v>23000</v>
      </c>
      <c r="I11" s="7">
        <v>20100</v>
      </c>
      <c r="J11" s="7">
        <v>17200</v>
      </c>
      <c r="K11" s="7">
        <v>14300</v>
      </c>
      <c r="L11" s="7">
        <v>11500</v>
      </c>
      <c r="M11" s="7">
        <v>8600</v>
      </c>
      <c r="N11" s="7">
        <v>5700</v>
      </c>
      <c r="O11" s="7">
        <v>2800</v>
      </c>
    </row>
    <row r="12" spans="1:15" s="2" customFormat="1" ht="18.75" customHeight="1" x14ac:dyDescent="0.15">
      <c r="A12" s="45" t="s">
        <v>33</v>
      </c>
      <c r="B12" s="45"/>
      <c r="C12" s="45"/>
      <c r="D12" s="5">
        <v>39500</v>
      </c>
      <c r="E12" s="5">
        <v>36200</v>
      </c>
      <c r="F12" s="5">
        <v>32900</v>
      </c>
      <c r="G12" s="5">
        <v>29600</v>
      </c>
      <c r="H12" s="5">
        <v>26300</v>
      </c>
      <c r="I12" s="5">
        <v>23000</v>
      </c>
      <c r="J12" s="5">
        <v>19700</v>
      </c>
      <c r="K12" s="5">
        <v>16400</v>
      </c>
      <c r="L12" s="5">
        <v>13100</v>
      </c>
      <c r="M12" s="5">
        <v>9800</v>
      </c>
      <c r="N12" s="5">
        <v>6500</v>
      </c>
      <c r="O12" s="5">
        <v>3200</v>
      </c>
    </row>
    <row r="13" spans="1:15" s="2" customFormat="1" ht="18.75" customHeight="1" x14ac:dyDescent="0.15">
      <c r="A13" s="44" t="s">
        <v>34</v>
      </c>
      <c r="B13" s="44"/>
      <c r="C13" s="44"/>
      <c r="D13" s="7">
        <v>45000</v>
      </c>
      <c r="E13" s="7">
        <v>41200</v>
      </c>
      <c r="F13" s="7">
        <v>37500</v>
      </c>
      <c r="G13" s="7">
        <v>33700</v>
      </c>
      <c r="H13" s="7">
        <v>30000</v>
      </c>
      <c r="I13" s="7">
        <v>26200</v>
      </c>
      <c r="J13" s="7">
        <v>22500</v>
      </c>
      <c r="K13" s="7">
        <v>18700</v>
      </c>
      <c r="L13" s="7">
        <v>15000</v>
      </c>
      <c r="M13" s="7">
        <v>11200</v>
      </c>
      <c r="N13" s="7">
        <v>7500</v>
      </c>
      <c r="O13" s="7">
        <v>3700</v>
      </c>
    </row>
    <row r="14" spans="1:15" s="2" customFormat="1" ht="18.75" customHeight="1" x14ac:dyDescent="0.15">
      <c r="A14" s="45" t="s">
        <v>35</v>
      </c>
      <c r="B14" s="45"/>
      <c r="C14" s="45"/>
      <c r="D14" s="5">
        <v>51000</v>
      </c>
      <c r="E14" s="5">
        <v>46700</v>
      </c>
      <c r="F14" s="5">
        <v>42500</v>
      </c>
      <c r="G14" s="5">
        <v>38200</v>
      </c>
      <c r="H14" s="5">
        <v>34000</v>
      </c>
      <c r="I14" s="5">
        <v>29700</v>
      </c>
      <c r="J14" s="5">
        <v>25500</v>
      </c>
      <c r="K14" s="5">
        <v>21200</v>
      </c>
      <c r="L14" s="5">
        <v>17000</v>
      </c>
      <c r="M14" s="5">
        <v>12700</v>
      </c>
      <c r="N14" s="5">
        <v>8500</v>
      </c>
      <c r="O14" s="5">
        <v>4200</v>
      </c>
    </row>
    <row r="15" spans="1:15" s="2" customFormat="1" ht="18.75" customHeight="1" x14ac:dyDescent="0.15">
      <c r="A15" s="44" t="s">
        <v>36</v>
      </c>
      <c r="B15" s="44"/>
      <c r="C15" s="44"/>
      <c r="D15" s="7">
        <v>58000</v>
      </c>
      <c r="E15" s="7">
        <v>53100</v>
      </c>
      <c r="F15" s="7">
        <v>48300</v>
      </c>
      <c r="G15" s="7">
        <v>43500</v>
      </c>
      <c r="H15" s="7">
        <v>38600</v>
      </c>
      <c r="I15" s="7">
        <v>33800</v>
      </c>
      <c r="J15" s="7">
        <v>29000</v>
      </c>
      <c r="K15" s="7">
        <v>24100</v>
      </c>
      <c r="L15" s="7">
        <v>19300</v>
      </c>
      <c r="M15" s="7">
        <v>14500</v>
      </c>
      <c r="N15" s="7">
        <v>9600</v>
      </c>
      <c r="O15" s="7">
        <v>4800</v>
      </c>
    </row>
    <row r="16" spans="1:15" s="2" customFormat="1" ht="18.75" customHeight="1" x14ac:dyDescent="0.15">
      <c r="A16" s="45" t="s">
        <v>37</v>
      </c>
      <c r="B16" s="45"/>
      <c r="C16" s="45"/>
      <c r="D16" s="5">
        <v>66500</v>
      </c>
      <c r="E16" s="5">
        <v>60900</v>
      </c>
      <c r="F16" s="5">
        <v>55400</v>
      </c>
      <c r="G16" s="5">
        <v>49800</v>
      </c>
      <c r="H16" s="5">
        <v>44300</v>
      </c>
      <c r="I16" s="5">
        <v>38700</v>
      </c>
      <c r="J16" s="5">
        <v>33200</v>
      </c>
      <c r="K16" s="5">
        <v>27700</v>
      </c>
      <c r="L16" s="5">
        <v>22100</v>
      </c>
      <c r="M16" s="5">
        <v>16600</v>
      </c>
      <c r="N16" s="5">
        <v>11000</v>
      </c>
      <c r="O16" s="5">
        <v>5500</v>
      </c>
    </row>
    <row r="17" spans="1:15" s="2" customFormat="1" ht="18.75" customHeight="1" x14ac:dyDescent="0.15">
      <c r="A17" s="44" t="s">
        <v>38</v>
      </c>
      <c r="B17" s="44"/>
      <c r="C17" s="44"/>
      <c r="D17" s="7">
        <v>76500</v>
      </c>
      <c r="E17" s="7">
        <v>70100</v>
      </c>
      <c r="F17" s="7">
        <v>63700</v>
      </c>
      <c r="G17" s="7">
        <v>57300</v>
      </c>
      <c r="H17" s="7">
        <v>51000</v>
      </c>
      <c r="I17" s="7">
        <v>44600</v>
      </c>
      <c r="J17" s="7">
        <v>38200</v>
      </c>
      <c r="K17" s="7">
        <v>31800</v>
      </c>
      <c r="L17" s="7">
        <v>25500</v>
      </c>
      <c r="M17" s="7">
        <v>19100</v>
      </c>
      <c r="N17" s="7">
        <v>12700</v>
      </c>
      <c r="O17" s="7">
        <v>6300</v>
      </c>
    </row>
    <row r="18" spans="1:15" s="2" customFormat="1" ht="18.75" customHeight="1" x14ac:dyDescent="0.15">
      <c r="A18" s="45" t="s">
        <v>39</v>
      </c>
      <c r="B18" s="45"/>
      <c r="C18" s="45"/>
      <c r="D18" s="5">
        <v>88000</v>
      </c>
      <c r="E18" s="5">
        <v>80600</v>
      </c>
      <c r="F18" s="5">
        <v>73300</v>
      </c>
      <c r="G18" s="5">
        <v>66000</v>
      </c>
      <c r="H18" s="5">
        <v>58600</v>
      </c>
      <c r="I18" s="5">
        <v>51300</v>
      </c>
      <c r="J18" s="5">
        <v>44000</v>
      </c>
      <c r="K18" s="5">
        <v>36600</v>
      </c>
      <c r="L18" s="5">
        <v>29300</v>
      </c>
      <c r="M18" s="5">
        <v>22000</v>
      </c>
      <c r="N18" s="5">
        <v>14600</v>
      </c>
      <c r="O18" s="5">
        <v>7300</v>
      </c>
    </row>
    <row r="19" spans="1:15" s="2" customFormat="1" ht="18.75" customHeight="1" x14ac:dyDescent="0.15">
      <c r="A19" s="56" t="s">
        <v>40</v>
      </c>
      <c r="B19" s="56"/>
      <c r="C19" s="56"/>
      <c r="D19" s="3">
        <v>111000</v>
      </c>
      <c r="E19" s="3">
        <v>101700</v>
      </c>
      <c r="F19" s="3">
        <v>92500</v>
      </c>
      <c r="G19" s="3">
        <v>83200</v>
      </c>
      <c r="H19" s="3">
        <v>74000</v>
      </c>
      <c r="I19" s="3">
        <v>64700</v>
      </c>
      <c r="J19" s="3">
        <v>55500</v>
      </c>
      <c r="K19" s="3">
        <v>46200</v>
      </c>
      <c r="L19" s="3">
        <v>37000</v>
      </c>
      <c r="M19" s="3">
        <v>27700</v>
      </c>
      <c r="N19" s="3">
        <v>18500</v>
      </c>
      <c r="O19" s="3">
        <v>9200</v>
      </c>
    </row>
    <row r="20" spans="1:15" s="2" customFormat="1" ht="18.75" customHeight="1" x14ac:dyDescent="0.15">
      <c r="A20" s="53" t="s">
        <v>41</v>
      </c>
      <c r="B20" s="53"/>
      <c r="C20" s="53"/>
      <c r="D20" s="19">
        <v>29500</v>
      </c>
      <c r="E20" s="18">
        <v>27000</v>
      </c>
      <c r="F20" s="18">
        <v>24500</v>
      </c>
      <c r="G20" s="18">
        <v>22100</v>
      </c>
      <c r="H20" s="18">
        <v>19600</v>
      </c>
      <c r="I20" s="18">
        <v>17200</v>
      </c>
      <c r="J20" s="18">
        <v>14700</v>
      </c>
      <c r="K20" s="18">
        <v>12200</v>
      </c>
      <c r="L20" s="18">
        <v>9800</v>
      </c>
      <c r="M20" s="18">
        <v>7300</v>
      </c>
      <c r="N20" s="18">
        <v>4900</v>
      </c>
      <c r="O20" s="18">
        <v>2400</v>
      </c>
    </row>
    <row r="21" spans="1:15" ht="15" customHeight="1" x14ac:dyDescent="0.15">
      <c r="A21" t="s">
        <v>30</v>
      </c>
    </row>
    <row r="22" spans="1:15" s="2" customFormat="1" ht="18.75" customHeight="1" x14ac:dyDescent="0.15">
      <c r="A22" s="20"/>
      <c r="B22" s="20"/>
      <c r="C22" s="20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s="2" customFormat="1" ht="18.75" customHeight="1" x14ac:dyDescent="0.15">
      <c r="A23" s="20"/>
      <c r="B23" s="20"/>
      <c r="C23" s="20"/>
      <c r="D23" s="2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ht="22.5" customHeight="1" x14ac:dyDescent="0.15">
      <c r="A24" s="17" t="s">
        <v>42</v>
      </c>
      <c r="D24" s="46"/>
      <c r="E24" s="46"/>
      <c r="F24" s="46"/>
      <c r="G24" s="46"/>
      <c r="H24" s="46"/>
      <c r="I24" s="46"/>
      <c r="J24" s="46"/>
      <c r="K24" s="16"/>
      <c r="L24" s="16"/>
      <c r="M24" s="16"/>
      <c r="N24" s="16"/>
      <c r="O24" t="s">
        <v>25</v>
      </c>
    </row>
    <row r="25" spans="1:15" ht="18.75" customHeight="1" x14ac:dyDescent="0.15">
      <c r="A25" s="15" t="s">
        <v>24</v>
      </c>
      <c r="B25" s="14" t="s">
        <v>23</v>
      </c>
      <c r="C25" s="13"/>
      <c r="D25" s="47" t="s">
        <v>22</v>
      </c>
      <c r="E25" s="49" t="s">
        <v>21</v>
      </c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5" ht="18.75" customHeight="1" thickBot="1" x14ac:dyDescent="0.2">
      <c r="A26" s="12" t="s">
        <v>26</v>
      </c>
      <c r="B26" s="11"/>
      <c r="C26" s="10"/>
      <c r="D26" s="48"/>
      <c r="E26" s="9" t="s">
        <v>20</v>
      </c>
      <c r="F26" s="9" t="s">
        <v>19</v>
      </c>
      <c r="G26" s="9" t="s">
        <v>18</v>
      </c>
      <c r="H26" s="9" t="s">
        <v>17</v>
      </c>
      <c r="I26" s="9" t="s">
        <v>16</v>
      </c>
      <c r="J26" s="9" t="s">
        <v>15</v>
      </c>
      <c r="K26" s="9" t="s">
        <v>14</v>
      </c>
      <c r="L26" s="9" t="s">
        <v>13</v>
      </c>
      <c r="M26" s="9" t="s">
        <v>12</v>
      </c>
      <c r="N26" s="9" t="s">
        <v>11</v>
      </c>
      <c r="O26" s="9" t="s">
        <v>10</v>
      </c>
    </row>
    <row r="27" spans="1:15" s="2" customFormat="1" ht="18.75" customHeight="1" thickTop="1" x14ac:dyDescent="0.15">
      <c r="A27" s="45" t="s">
        <v>31</v>
      </c>
      <c r="B27" s="45"/>
      <c r="C27" s="45"/>
      <c r="D27" s="6">
        <f t="shared" ref="D27:D36" si="0">ROUNDDOWN(D10*1.15,-2)</f>
        <v>33900</v>
      </c>
      <c r="E27" s="6">
        <f t="shared" ref="E27:E36" si="1">ROUNDDOWN($D27*11/12,-2)</f>
        <v>31000</v>
      </c>
      <c r="F27" s="6">
        <f t="shared" ref="F27:F36" si="2">ROUNDDOWN($D27*10/12,-2)</f>
        <v>28200</v>
      </c>
      <c r="G27" s="5">
        <f t="shared" ref="G27:G36" si="3">ROUNDDOWN($D27*9/12,-2)</f>
        <v>25400</v>
      </c>
      <c r="H27" s="5">
        <f t="shared" ref="H27:H36" si="4">ROUNDDOWN($D27*8/12,-2)</f>
        <v>22600</v>
      </c>
      <c r="I27" s="5">
        <f t="shared" ref="I27:I36" si="5">ROUNDDOWN($D27*7/12,-2)</f>
        <v>19700</v>
      </c>
      <c r="J27" s="5">
        <f t="shared" ref="J27:J36" si="6">ROUNDDOWN($D27*6/12,-2)</f>
        <v>16900</v>
      </c>
      <c r="K27" s="5">
        <f t="shared" ref="K27:K36" si="7">ROUNDDOWN($D27*5/12,-2)</f>
        <v>14100</v>
      </c>
      <c r="L27" s="5">
        <f t="shared" ref="L27:L36" si="8">ROUNDDOWN($D27*4/12,-2)</f>
        <v>11300</v>
      </c>
      <c r="M27" s="5">
        <f t="shared" ref="M27:M36" si="9">ROUNDDOWN($D27*3/12,-2)</f>
        <v>8400</v>
      </c>
      <c r="N27" s="5">
        <f t="shared" ref="N27:N36" si="10">ROUNDDOWN($D27*2/12,-2)</f>
        <v>5600</v>
      </c>
      <c r="O27" s="5">
        <f t="shared" ref="O27:O36" si="11">ROUNDDOWN($D27*1/12,-2)</f>
        <v>2800</v>
      </c>
    </row>
    <row r="28" spans="1:15" s="2" customFormat="1" ht="18.75" customHeight="1" x14ac:dyDescent="0.15">
      <c r="A28" s="44" t="s">
        <v>32</v>
      </c>
      <c r="B28" s="44"/>
      <c r="C28" s="44"/>
      <c r="D28" s="8">
        <f t="shared" si="0"/>
        <v>39600</v>
      </c>
      <c r="E28" s="7">
        <f t="shared" si="1"/>
        <v>36300</v>
      </c>
      <c r="F28" s="7">
        <f t="shared" si="2"/>
        <v>33000</v>
      </c>
      <c r="G28" s="7">
        <f t="shared" si="3"/>
        <v>29700</v>
      </c>
      <c r="H28" s="7">
        <f t="shared" si="4"/>
        <v>26400</v>
      </c>
      <c r="I28" s="7">
        <f t="shared" si="5"/>
        <v>23100</v>
      </c>
      <c r="J28" s="7">
        <f t="shared" si="6"/>
        <v>19800</v>
      </c>
      <c r="K28" s="7">
        <f t="shared" si="7"/>
        <v>16500</v>
      </c>
      <c r="L28" s="7">
        <f t="shared" si="8"/>
        <v>13200</v>
      </c>
      <c r="M28" s="7">
        <f t="shared" si="9"/>
        <v>9900</v>
      </c>
      <c r="N28" s="7">
        <f t="shared" si="10"/>
        <v>6600</v>
      </c>
      <c r="O28" s="7">
        <f t="shared" si="11"/>
        <v>3300</v>
      </c>
    </row>
    <row r="29" spans="1:15" s="2" customFormat="1" ht="18.75" customHeight="1" x14ac:dyDescent="0.15">
      <c r="A29" s="45" t="s">
        <v>33</v>
      </c>
      <c r="B29" s="45"/>
      <c r="C29" s="45"/>
      <c r="D29" s="6">
        <f t="shared" si="0"/>
        <v>45400</v>
      </c>
      <c r="E29" s="5">
        <f t="shared" si="1"/>
        <v>41600</v>
      </c>
      <c r="F29" s="5">
        <f t="shared" si="2"/>
        <v>37800</v>
      </c>
      <c r="G29" s="5">
        <f t="shared" si="3"/>
        <v>34000</v>
      </c>
      <c r="H29" s="5">
        <f t="shared" si="4"/>
        <v>30200</v>
      </c>
      <c r="I29" s="5">
        <f t="shared" si="5"/>
        <v>26400</v>
      </c>
      <c r="J29" s="5">
        <f t="shared" si="6"/>
        <v>22700</v>
      </c>
      <c r="K29" s="5">
        <f t="shared" si="7"/>
        <v>18900</v>
      </c>
      <c r="L29" s="5">
        <f t="shared" si="8"/>
        <v>15100</v>
      </c>
      <c r="M29" s="5">
        <f t="shared" si="9"/>
        <v>11300</v>
      </c>
      <c r="N29" s="5">
        <f t="shared" si="10"/>
        <v>7500</v>
      </c>
      <c r="O29" s="5">
        <f t="shared" si="11"/>
        <v>3700</v>
      </c>
    </row>
    <row r="30" spans="1:15" s="2" customFormat="1" ht="18.75" customHeight="1" x14ac:dyDescent="0.15">
      <c r="A30" s="44" t="s">
        <v>34</v>
      </c>
      <c r="B30" s="44"/>
      <c r="C30" s="44"/>
      <c r="D30" s="8">
        <f t="shared" si="0"/>
        <v>51700</v>
      </c>
      <c r="E30" s="7">
        <f t="shared" si="1"/>
        <v>47300</v>
      </c>
      <c r="F30" s="7">
        <f t="shared" si="2"/>
        <v>43000</v>
      </c>
      <c r="G30" s="7">
        <f t="shared" si="3"/>
        <v>38700</v>
      </c>
      <c r="H30" s="7">
        <f t="shared" si="4"/>
        <v>34400</v>
      </c>
      <c r="I30" s="7">
        <f t="shared" si="5"/>
        <v>30100</v>
      </c>
      <c r="J30" s="7">
        <f t="shared" si="6"/>
        <v>25800</v>
      </c>
      <c r="K30" s="7">
        <f t="shared" si="7"/>
        <v>21500</v>
      </c>
      <c r="L30" s="7">
        <f t="shared" si="8"/>
        <v>17200</v>
      </c>
      <c r="M30" s="7">
        <f t="shared" si="9"/>
        <v>12900</v>
      </c>
      <c r="N30" s="7">
        <f t="shared" si="10"/>
        <v>8600</v>
      </c>
      <c r="O30" s="7">
        <f t="shared" si="11"/>
        <v>4300</v>
      </c>
    </row>
    <row r="31" spans="1:15" s="2" customFormat="1" ht="18.75" customHeight="1" x14ac:dyDescent="0.15">
      <c r="A31" s="45" t="s">
        <v>35</v>
      </c>
      <c r="B31" s="45"/>
      <c r="C31" s="45"/>
      <c r="D31" s="6">
        <f t="shared" si="0"/>
        <v>58600</v>
      </c>
      <c r="E31" s="5">
        <f t="shared" si="1"/>
        <v>53700</v>
      </c>
      <c r="F31" s="5">
        <f t="shared" si="2"/>
        <v>48800</v>
      </c>
      <c r="G31" s="5">
        <f t="shared" si="3"/>
        <v>43900</v>
      </c>
      <c r="H31" s="5">
        <f t="shared" si="4"/>
        <v>39000</v>
      </c>
      <c r="I31" s="5">
        <f t="shared" si="5"/>
        <v>34100</v>
      </c>
      <c r="J31" s="5">
        <f t="shared" si="6"/>
        <v>29300</v>
      </c>
      <c r="K31" s="5">
        <f t="shared" si="7"/>
        <v>24400</v>
      </c>
      <c r="L31" s="5">
        <f t="shared" si="8"/>
        <v>19500</v>
      </c>
      <c r="M31" s="5">
        <f t="shared" si="9"/>
        <v>14600</v>
      </c>
      <c r="N31" s="5">
        <f t="shared" si="10"/>
        <v>9700</v>
      </c>
      <c r="O31" s="5">
        <f t="shared" si="11"/>
        <v>4800</v>
      </c>
    </row>
    <row r="32" spans="1:15" s="2" customFormat="1" ht="18.75" customHeight="1" x14ac:dyDescent="0.15">
      <c r="A32" s="44" t="s">
        <v>36</v>
      </c>
      <c r="B32" s="44"/>
      <c r="C32" s="44"/>
      <c r="D32" s="8">
        <f t="shared" si="0"/>
        <v>66700</v>
      </c>
      <c r="E32" s="7">
        <f t="shared" si="1"/>
        <v>61100</v>
      </c>
      <c r="F32" s="7">
        <f t="shared" si="2"/>
        <v>55500</v>
      </c>
      <c r="G32" s="7">
        <f t="shared" si="3"/>
        <v>50000</v>
      </c>
      <c r="H32" s="7">
        <f t="shared" si="4"/>
        <v>44400</v>
      </c>
      <c r="I32" s="7">
        <f t="shared" si="5"/>
        <v>38900</v>
      </c>
      <c r="J32" s="7">
        <f t="shared" si="6"/>
        <v>33300</v>
      </c>
      <c r="K32" s="7">
        <f t="shared" si="7"/>
        <v>27700</v>
      </c>
      <c r="L32" s="7">
        <f t="shared" si="8"/>
        <v>22200</v>
      </c>
      <c r="M32" s="7">
        <f t="shared" si="9"/>
        <v>16600</v>
      </c>
      <c r="N32" s="7">
        <f t="shared" si="10"/>
        <v>11100</v>
      </c>
      <c r="O32" s="7">
        <f t="shared" si="11"/>
        <v>5500</v>
      </c>
    </row>
    <row r="33" spans="1:15" s="2" customFormat="1" ht="18.75" customHeight="1" x14ac:dyDescent="0.15">
      <c r="A33" s="45" t="s">
        <v>37</v>
      </c>
      <c r="B33" s="45"/>
      <c r="C33" s="45"/>
      <c r="D33" s="6">
        <f t="shared" si="0"/>
        <v>76400</v>
      </c>
      <c r="E33" s="5">
        <f t="shared" si="1"/>
        <v>70000</v>
      </c>
      <c r="F33" s="5">
        <f t="shared" si="2"/>
        <v>63600</v>
      </c>
      <c r="G33" s="5">
        <f t="shared" si="3"/>
        <v>57300</v>
      </c>
      <c r="H33" s="5">
        <f t="shared" si="4"/>
        <v>50900</v>
      </c>
      <c r="I33" s="5">
        <f t="shared" si="5"/>
        <v>44500</v>
      </c>
      <c r="J33" s="5">
        <f t="shared" si="6"/>
        <v>38200</v>
      </c>
      <c r="K33" s="5">
        <f t="shared" si="7"/>
        <v>31800</v>
      </c>
      <c r="L33" s="5">
        <f t="shared" si="8"/>
        <v>25400</v>
      </c>
      <c r="M33" s="5">
        <f t="shared" si="9"/>
        <v>19100</v>
      </c>
      <c r="N33" s="5">
        <f t="shared" si="10"/>
        <v>12700</v>
      </c>
      <c r="O33" s="5">
        <f t="shared" si="11"/>
        <v>6300</v>
      </c>
    </row>
    <row r="34" spans="1:15" s="2" customFormat="1" ht="18.75" customHeight="1" x14ac:dyDescent="0.15">
      <c r="A34" s="44" t="s">
        <v>38</v>
      </c>
      <c r="B34" s="44"/>
      <c r="C34" s="44"/>
      <c r="D34" s="8">
        <f t="shared" si="0"/>
        <v>87900</v>
      </c>
      <c r="E34" s="7">
        <f t="shared" si="1"/>
        <v>80500</v>
      </c>
      <c r="F34" s="7">
        <f t="shared" si="2"/>
        <v>73200</v>
      </c>
      <c r="G34" s="7">
        <f t="shared" si="3"/>
        <v>65900</v>
      </c>
      <c r="H34" s="7">
        <f t="shared" si="4"/>
        <v>58600</v>
      </c>
      <c r="I34" s="7">
        <f t="shared" si="5"/>
        <v>51200</v>
      </c>
      <c r="J34" s="7">
        <f t="shared" si="6"/>
        <v>43900</v>
      </c>
      <c r="K34" s="7">
        <f t="shared" si="7"/>
        <v>36600</v>
      </c>
      <c r="L34" s="7">
        <f t="shared" si="8"/>
        <v>29300</v>
      </c>
      <c r="M34" s="7">
        <f t="shared" si="9"/>
        <v>21900</v>
      </c>
      <c r="N34" s="7">
        <f t="shared" si="10"/>
        <v>14600</v>
      </c>
      <c r="O34" s="7">
        <f t="shared" si="11"/>
        <v>7300</v>
      </c>
    </row>
    <row r="35" spans="1:15" s="2" customFormat="1" ht="18.75" customHeight="1" x14ac:dyDescent="0.15">
      <c r="A35" s="45" t="s">
        <v>39</v>
      </c>
      <c r="B35" s="45"/>
      <c r="C35" s="45"/>
      <c r="D35" s="6">
        <f t="shared" si="0"/>
        <v>101200</v>
      </c>
      <c r="E35" s="5">
        <f t="shared" si="1"/>
        <v>92700</v>
      </c>
      <c r="F35" s="5">
        <f t="shared" si="2"/>
        <v>84300</v>
      </c>
      <c r="G35" s="5">
        <f t="shared" si="3"/>
        <v>75900</v>
      </c>
      <c r="H35" s="5">
        <f t="shared" si="4"/>
        <v>67400</v>
      </c>
      <c r="I35" s="5">
        <f t="shared" si="5"/>
        <v>59000</v>
      </c>
      <c r="J35" s="5">
        <f t="shared" si="6"/>
        <v>50600</v>
      </c>
      <c r="K35" s="5">
        <f t="shared" si="7"/>
        <v>42100</v>
      </c>
      <c r="L35" s="5">
        <f t="shared" si="8"/>
        <v>33700</v>
      </c>
      <c r="M35" s="5">
        <f t="shared" si="9"/>
        <v>25300</v>
      </c>
      <c r="N35" s="5">
        <f t="shared" si="10"/>
        <v>16800</v>
      </c>
      <c r="O35" s="5">
        <f t="shared" si="11"/>
        <v>8400</v>
      </c>
    </row>
    <row r="36" spans="1:15" s="2" customFormat="1" ht="18.75" customHeight="1" x14ac:dyDescent="0.15">
      <c r="A36" s="56" t="s">
        <v>40</v>
      </c>
      <c r="B36" s="56"/>
      <c r="C36" s="56"/>
      <c r="D36" s="4">
        <f t="shared" si="0"/>
        <v>127600</v>
      </c>
      <c r="E36" s="3">
        <f t="shared" si="1"/>
        <v>116900</v>
      </c>
      <c r="F36" s="3">
        <f t="shared" si="2"/>
        <v>106300</v>
      </c>
      <c r="G36" s="3">
        <f t="shared" si="3"/>
        <v>95700</v>
      </c>
      <c r="H36" s="3">
        <f t="shared" si="4"/>
        <v>85000</v>
      </c>
      <c r="I36" s="3">
        <f t="shared" si="5"/>
        <v>74400</v>
      </c>
      <c r="J36" s="3">
        <f t="shared" si="6"/>
        <v>63800</v>
      </c>
      <c r="K36" s="3">
        <f t="shared" si="7"/>
        <v>53100</v>
      </c>
      <c r="L36" s="3">
        <f t="shared" si="8"/>
        <v>42500</v>
      </c>
      <c r="M36" s="3">
        <f t="shared" si="9"/>
        <v>31900</v>
      </c>
      <c r="N36" s="3">
        <f t="shared" si="10"/>
        <v>21200</v>
      </c>
      <c r="O36" s="3">
        <f t="shared" si="11"/>
        <v>10600</v>
      </c>
    </row>
    <row r="37" spans="1:15" ht="22.5" hidden="1" customHeight="1" x14ac:dyDescent="0.15">
      <c r="A37" s="17" t="s">
        <v>27</v>
      </c>
      <c r="D37" s="46"/>
      <c r="E37" s="46"/>
      <c r="F37" s="46"/>
      <c r="G37" s="46"/>
      <c r="H37" s="46"/>
      <c r="I37" s="46"/>
      <c r="J37" s="46"/>
      <c r="K37" s="16"/>
      <c r="L37" s="16"/>
      <c r="M37" s="16"/>
      <c r="N37" s="16"/>
      <c r="O37" t="s">
        <v>25</v>
      </c>
    </row>
    <row r="38" spans="1:15" ht="18.75" hidden="1" customHeight="1" x14ac:dyDescent="0.15">
      <c r="A38" s="15" t="s">
        <v>24</v>
      </c>
      <c r="B38" s="14" t="s">
        <v>23</v>
      </c>
      <c r="C38" s="13"/>
      <c r="D38" s="47" t="s">
        <v>22</v>
      </c>
      <c r="E38" s="49" t="s">
        <v>21</v>
      </c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5" ht="18.75" hidden="1" customHeight="1" thickBot="1" x14ac:dyDescent="0.2">
      <c r="A39" s="12" t="s">
        <v>26</v>
      </c>
      <c r="B39" s="11"/>
      <c r="C39" s="10"/>
      <c r="D39" s="48"/>
      <c r="E39" s="9" t="s">
        <v>20</v>
      </c>
      <c r="F39" s="9" t="s">
        <v>19</v>
      </c>
      <c r="G39" s="9" t="s">
        <v>18</v>
      </c>
      <c r="H39" s="9" t="s">
        <v>17</v>
      </c>
      <c r="I39" s="9" t="s">
        <v>16</v>
      </c>
      <c r="J39" s="9" t="s">
        <v>15</v>
      </c>
      <c r="K39" s="9" t="s">
        <v>14</v>
      </c>
      <c r="L39" s="9" t="s">
        <v>13</v>
      </c>
      <c r="M39" s="9" t="s">
        <v>12</v>
      </c>
      <c r="N39" s="9" t="s">
        <v>11</v>
      </c>
      <c r="O39" s="9" t="s">
        <v>10</v>
      </c>
    </row>
    <row r="40" spans="1:15" s="2" customFormat="1" ht="18.75" hidden="1" customHeight="1" thickTop="1" x14ac:dyDescent="0.15">
      <c r="A40" s="45" t="s">
        <v>9</v>
      </c>
      <c r="B40" s="45"/>
      <c r="C40" s="45"/>
      <c r="D40" s="6">
        <f t="shared" ref="D40:D49" si="12">ROUNDDOWN(D10*1.1,-2)</f>
        <v>32400</v>
      </c>
      <c r="E40" s="5">
        <f t="shared" ref="E40:E49" si="13">ROUNDDOWN($D40*11/12,-2)</f>
        <v>29700</v>
      </c>
      <c r="F40" s="5">
        <f t="shared" ref="F40:F49" si="14">ROUNDDOWN($D40*10/12,-2)</f>
        <v>27000</v>
      </c>
      <c r="G40" s="5">
        <f t="shared" ref="G40:G49" si="15">ROUNDDOWN($D40*9/12,-2)</f>
        <v>24300</v>
      </c>
      <c r="H40" s="5">
        <f t="shared" ref="H40:H49" si="16">ROUNDDOWN($D40*8/12,-2)</f>
        <v>21600</v>
      </c>
      <c r="I40" s="5">
        <f t="shared" ref="I40:I49" si="17">ROUNDDOWN($D40*7/12,-2)</f>
        <v>18900</v>
      </c>
      <c r="J40" s="5">
        <f t="shared" ref="J40:J49" si="18">ROUNDDOWN($D40*6/12,-2)</f>
        <v>16200</v>
      </c>
      <c r="K40" s="5">
        <f t="shared" ref="K40:K49" si="19">ROUNDDOWN($D40*5/12,-2)</f>
        <v>13500</v>
      </c>
      <c r="L40" s="5">
        <f t="shared" ref="L40:L49" si="20">ROUNDDOWN($D40*4/12,-2)</f>
        <v>10800</v>
      </c>
      <c r="M40" s="5">
        <f t="shared" ref="M40:M49" si="21">ROUNDDOWN($D40*3/12,-2)</f>
        <v>8100</v>
      </c>
      <c r="N40" s="5">
        <f t="shared" ref="N40:N49" si="22">ROUNDDOWN($D40*2/12,-2)</f>
        <v>5400</v>
      </c>
      <c r="O40" s="5">
        <f t="shared" ref="O40:O49" si="23">ROUNDDOWN($D40*1/12,-2)</f>
        <v>2700</v>
      </c>
    </row>
    <row r="41" spans="1:15" s="2" customFormat="1" ht="18.75" hidden="1" customHeight="1" x14ac:dyDescent="0.15">
      <c r="A41" s="44" t="s">
        <v>8</v>
      </c>
      <c r="B41" s="44"/>
      <c r="C41" s="44"/>
      <c r="D41" s="8">
        <f t="shared" si="12"/>
        <v>37900</v>
      </c>
      <c r="E41" s="7">
        <f t="shared" si="13"/>
        <v>34700</v>
      </c>
      <c r="F41" s="7">
        <f t="shared" si="14"/>
        <v>31500</v>
      </c>
      <c r="G41" s="7">
        <f t="shared" si="15"/>
        <v>28400</v>
      </c>
      <c r="H41" s="7">
        <f t="shared" si="16"/>
        <v>25200</v>
      </c>
      <c r="I41" s="7">
        <f t="shared" si="17"/>
        <v>22100</v>
      </c>
      <c r="J41" s="7">
        <f t="shared" si="18"/>
        <v>18900</v>
      </c>
      <c r="K41" s="7">
        <f t="shared" si="19"/>
        <v>15700</v>
      </c>
      <c r="L41" s="7">
        <f t="shared" si="20"/>
        <v>12600</v>
      </c>
      <c r="M41" s="7">
        <f t="shared" si="21"/>
        <v>9400</v>
      </c>
      <c r="N41" s="7">
        <f t="shared" si="22"/>
        <v>6300</v>
      </c>
      <c r="O41" s="7">
        <f t="shared" si="23"/>
        <v>3100</v>
      </c>
    </row>
    <row r="42" spans="1:15" s="2" customFormat="1" ht="18.75" hidden="1" customHeight="1" x14ac:dyDescent="0.15">
      <c r="A42" s="45" t="s">
        <v>7</v>
      </c>
      <c r="B42" s="45"/>
      <c r="C42" s="45"/>
      <c r="D42" s="6">
        <f t="shared" si="12"/>
        <v>43400</v>
      </c>
      <c r="E42" s="5">
        <f t="shared" si="13"/>
        <v>39700</v>
      </c>
      <c r="F42" s="5">
        <f t="shared" si="14"/>
        <v>36100</v>
      </c>
      <c r="G42" s="5">
        <f t="shared" si="15"/>
        <v>32500</v>
      </c>
      <c r="H42" s="5">
        <f t="shared" si="16"/>
        <v>28900</v>
      </c>
      <c r="I42" s="5">
        <f t="shared" si="17"/>
        <v>25300</v>
      </c>
      <c r="J42" s="5">
        <f t="shared" si="18"/>
        <v>21700</v>
      </c>
      <c r="K42" s="5">
        <f t="shared" si="19"/>
        <v>18000</v>
      </c>
      <c r="L42" s="5">
        <f t="shared" si="20"/>
        <v>14400</v>
      </c>
      <c r="M42" s="5">
        <f t="shared" si="21"/>
        <v>10800</v>
      </c>
      <c r="N42" s="5">
        <f t="shared" si="22"/>
        <v>7200</v>
      </c>
      <c r="O42" s="5">
        <f t="shared" si="23"/>
        <v>3600</v>
      </c>
    </row>
    <row r="43" spans="1:15" s="2" customFormat="1" ht="18.75" hidden="1" customHeight="1" x14ac:dyDescent="0.15">
      <c r="A43" s="44" t="s">
        <v>6</v>
      </c>
      <c r="B43" s="44"/>
      <c r="C43" s="44"/>
      <c r="D43" s="8">
        <f t="shared" si="12"/>
        <v>49500</v>
      </c>
      <c r="E43" s="7">
        <f t="shared" si="13"/>
        <v>45300</v>
      </c>
      <c r="F43" s="7">
        <f t="shared" si="14"/>
        <v>41200</v>
      </c>
      <c r="G43" s="7">
        <f t="shared" si="15"/>
        <v>37100</v>
      </c>
      <c r="H43" s="7">
        <f t="shared" si="16"/>
        <v>33000</v>
      </c>
      <c r="I43" s="7">
        <f t="shared" si="17"/>
        <v>28800</v>
      </c>
      <c r="J43" s="7">
        <f t="shared" si="18"/>
        <v>24700</v>
      </c>
      <c r="K43" s="7">
        <f t="shared" si="19"/>
        <v>20600</v>
      </c>
      <c r="L43" s="7">
        <f t="shared" si="20"/>
        <v>16500</v>
      </c>
      <c r="M43" s="7">
        <f t="shared" si="21"/>
        <v>12300</v>
      </c>
      <c r="N43" s="7">
        <f t="shared" si="22"/>
        <v>8200</v>
      </c>
      <c r="O43" s="7">
        <f t="shared" si="23"/>
        <v>4100</v>
      </c>
    </row>
    <row r="44" spans="1:15" s="2" customFormat="1" ht="18.75" hidden="1" customHeight="1" x14ac:dyDescent="0.15">
      <c r="A44" s="45" t="s">
        <v>5</v>
      </c>
      <c r="B44" s="45"/>
      <c r="C44" s="45"/>
      <c r="D44" s="6">
        <f t="shared" si="12"/>
        <v>56100</v>
      </c>
      <c r="E44" s="5">
        <f t="shared" si="13"/>
        <v>51400</v>
      </c>
      <c r="F44" s="5">
        <f t="shared" si="14"/>
        <v>46700</v>
      </c>
      <c r="G44" s="5">
        <f t="shared" si="15"/>
        <v>42000</v>
      </c>
      <c r="H44" s="5">
        <f t="shared" si="16"/>
        <v>37400</v>
      </c>
      <c r="I44" s="5">
        <f t="shared" si="17"/>
        <v>32700</v>
      </c>
      <c r="J44" s="5">
        <f t="shared" si="18"/>
        <v>28000</v>
      </c>
      <c r="K44" s="5">
        <f t="shared" si="19"/>
        <v>23300</v>
      </c>
      <c r="L44" s="5">
        <f t="shared" si="20"/>
        <v>18700</v>
      </c>
      <c r="M44" s="5">
        <f t="shared" si="21"/>
        <v>14000</v>
      </c>
      <c r="N44" s="5">
        <f t="shared" si="22"/>
        <v>9300</v>
      </c>
      <c r="O44" s="5">
        <f t="shared" si="23"/>
        <v>4600</v>
      </c>
    </row>
    <row r="45" spans="1:15" s="2" customFormat="1" ht="18.75" hidden="1" customHeight="1" x14ac:dyDescent="0.15">
      <c r="A45" s="44" t="s">
        <v>4</v>
      </c>
      <c r="B45" s="44"/>
      <c r="C45" s="44"/>
      <c r="D45" s="8">
        <f t="shared" si="12"/>
        <v>63800</v>
      </c>
      <c r="E45" s="7">
        <f t="shared" si="13"/>
        <v>58400</v>
      </c>
      <c r="F45" s="7">
        <f t="shared" si="14"/>
        <v>53100</v>
      </c>
      <c r="G45" s="7">
        <f t="shared" si="15"/>
        <v>47800</v>
      </c>
      <c r="H45" s="7">
        <f t="shared" si="16"/>
        <v>42500</v>
      </c>
      <c r="I45" s="7">
        <f t="shared" si="17"/>
        <v>37200</v>
      </c>
      <c r="J45" s="7">
        <f t="shared" si="18"/>
        <v>31900</v>
      </c>
      <c r="K45" s="7">
        <f t="shared" si="19"/>
        <v>26500</v>
      </c>
      <c r="L45" s="7">
        <f t="shared" si="20"/>
        <v>21200</v>
      </c>
      <c r="M45" s="7">
        <f t="shared" si="21"/>
        <v>15900</v>
      </c>
      <c r="N45" s="7">
        <f t="shared" si="22"/>
        <v>10600</v>
      </c>
      <c r="O45" s="7">
        <f t="shared" si="23"/>
        <v>5300</v>
      </c>
    </row>
    <row r="46" spans="1:15" s="2" customFormat="1" ht="18.75" hidden="1" customHeight="1" x14ac:dyDescent="0.15">
      <c r="A46" s="45" t="s">
        <v>3</v>
      </c>
      <c r="B46" s="45"/>
      <c r="C46" s="45"/>
      <c r="D46" s="6">
        <f t="shared" si="12"/>
        <v>73100</v>
      </c>
      <c r="E46" s="5">
        <f t="shared" si="13"/>
        <v>67000</v>
      </c>
      <c r="F46" s="5">
        <f t="shared" si="14"/>
        <v>60900</v>
      </c>
      <c r="G46" s="5">
        <f t="shared" si="15"/>
        <v>54800</v>
      </c>
      <c r="H46" s="5">
        <f t="shared" si="16"/>
        <v>48700</v>
      </c>
      <c r="I46" s="5">
        <f t="shared" si="17"/>
        <v>42600</v>
      </c>
      <c r="J46" s="5">
        <f t="shared" si="18"/>
        <v>36500</v>
      </c>
      <c r="K46" s="5">
        <f t="shared" si="19"/>
        <v>30400</v>
      </c>
      <c r="L46" s="5">
        <f t="shared" si="20"/>
        <v>24300</v>
      </c>
      <c r="M46" s="5">
        <f t="shared" si="21"/>
        <v>18200</v>
      </c>
      <c r="N46" s="5">
        <f t="shared" si="22"/>
        <v>12100</v>
      </c>
      <c r="O46" s="5">
        <f t="shared" si="23"/>
        <v>6000</v>
      </c>
    </row>
    <row r="47" spans="1:15" s="2" customFormat="1" ht="18.75" hidden="1" customHeight="1" x14ac:dyDescent="0.15">
      <c r="A47" s="44" t="s">
        <v>2</v>
      </c>
      <c r="B47" s="44"/>
      <c r="C47" s="44"/>
      <c r="D47" s="8">
        <f t="shared" si="12"/>
        <v>84100</v>
      </c>
      <c r="E47" s="7">
        <f t="shared" si="13"/>
        <v>77000</v>
      </c>
      <c r="F47" s="7">
        <f t="shared" si="14"/>
        <v>70000</v>
      </c>
      <c r="G47" s="7">
        <f t="shared" si="15"/>
        <v>63000</v>
      </c>
      <c r="H47" s="7">
        <f t="shared" si="16"/>
        <v>56000</v>
      </c>
      <c r="I47" s="7">
        <f t="shared" si="17"/>
        <v>49000</v>
      </c>
      <c r="J47" s="7">
        <f t="shared" si="18"/>
        <v>42000</v>
      </c>
      <c r="K47" s="7">
        <f t="shared" si="19"/>
        <v>35000</v>
      </c>
      <c r="L47" s="7">
        <f t="shared" si="20"/>
        <v>28000</v>
      </c>
      <c r="M47" s="7">
        <f t="shared" si="21"/>
        <v>21000</v>
      </c>
      <c r="N47" s="7">
        <f t="shared" si="22"/>
        <v>14000</v>
      </c>
      <c r="O47" s="7">
        <f t="shared" si="23"/>
        <v>7000</v>
      </c>
    </row>
    <row r="48" spans="1:15" s="2" customFormat="1" ht="18.75" hidden="1" customHeight="1" x14ac:dyDescent="0.15">
      <c r="A48" s="45" t="s">
        <v>1</v>
      </c>
      <c r="B48" s="45"/>
      <c r="C48" s="45"/>
      <c r="D48" s="6">
        <f t="shared" si="12"/>
        <v>96800</v>
      </c>
      <c r="E48" s="5">
        <f t="shared" si="13"/>
        <v>88700</v>
      </c>
      <c r="F48" s="5">
        <f t="shared" si="14"/>
        <v>80600</v>
      </c>
      <c r="G48" s="5">
        <f t="shared" si="15"/>
        <v>72600</v>
      </c>
      <c r="H48" s="5">
        <f t="shared" si="16"/>
        <v>64500</v>
      </c>
      <c r="I48" s="5">
        <f t="shared" si="17"/>
        <v>56400</v>
      </c>
      <c r="J48" s="5">
        <f t="shared" si="18"/>
        <v>48400</v>
      </c>
      <c r="K48" s="5">
        <f t="shared" si="19"/>
        <v>40300</v>
      </c>
      <c r="L48" s="5">
        <f t="shared" si="20"/>
        <v>32200</v>
      </c>
      <c r="M48" s="5">
        <f t="shared" si="21"/>
        <v>24200</v>
      </c>
      <c r="N48" s="5">
        <f t="shared" si="22"/>
        <v>16100</v>
      </c>
      <c r="O48" s="5">
        <f t="shared" si="23"/>
        <v>8000</v>
      </c>
    </row>
    <row r="49" spans="1:15" s="2" customFormat="1" ht="18.75" hidden="1" customHeight="1" x14ac:dyDescent="0.15">
      <c r="A49" s="56" t="s">
        <v>0</v>
      </c>
      <c r="B49" s="56"/>
      <c r="C49" s="56"/>
      <c r="D49" s="4">
        <f t="shared" si="12"/>
        <v>122100</v>
      </c>
      <c r="E49" s="3">
        <f t="shared" si="13"/>
        <v>111900</v>
      </c>
      <c r="F49" s="3">
        <f t="shared" si="14"/>
        <v>101700</v>
      </c>
      <c r="G49" s="3">
        <f t="shared" si="15"/>
        <v>91500</v>
      </c>
      <c r="H49" s="3">
        <f t="shared" si="16"/>
        <v>81400</v>
      </c>
      <c r="I49" s="3">
        <f t="shared" si="17"/>
        <v>71200</v>
      </c>
      <c r="J49" s="3">
        <f t="shared" si="18"/>
        <v>61000</v>
      </c>
      <c r="K49" s="3">
        <f t="shared" si="19"/>
        <v>50800</v>
      </c>
      <c r="L49" s="3">
        <f t="shared" si="20"/>
        <v>40700</v>
      </c>
      <c r="M49" s="3">
        <f t="shared" si="21"/>
        <v>30500</v>
      </c>
      <c r="N49" s="3">
        <f t="shared" si="22"/>
        <v>20300</v>
      </c>
      <c r="O49" s="3">
        <f t="shared" si="23"/>
        <v>10100</v>
      </c>
    </row>
    <row r="50" spans="1:15" s="2" customFormat="1" ht="18.75" customHeight="1" x14ac:dyDescent="0.15">
      <c r="A50" s="20"/>
      <c r="B50" s="20"/>
      <c r="C50" s="20"/>
      <c r="D50" s="22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 s="2" customFormat="1" ht="18.75" customHeight="1" x14ac:dyDescent="0.15">
      <c r="A51" s="20"/>
      <c r="B51" s="20"/>
      <c r="C51" s="20"/>
      <c r="D51" s="22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15" s="2" customFormat="1" ht="25.5" x14ac:dyDescent="0.15">
      <c r="A52" s="52" t="s">
        <v>44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</row>
    <row r="53" spans="1:15" s="2" customFormat="1" ht="18.75" customHeight="1" x14ac:dyDescent="0.15">
      <c r="A53" s="17" t="s">
        <v>28</v>
      </c>
      <c r="B53" s="24"/>
      <c r="C53" s="24"/>
      <c r="D53" s="55"/>
      <c r="E53" s="55"/>
      <c r="F53" s="24"/>
      <c r="G53" s="24"/>
      <c r="H53" s="24"/>
      <c r="I53" s="24"/>
      <c r="J53" s="24"/>
      <c r="K53" s="24"/>
      <c r="L53" s="24"/>
      <c r="M53" s="24"/>
      <c r="N53" s="24" t="s">
        <v>24</v>
      </c>
      <c r="O53" s="24" t="s">
        <v>25</v>
      </c>
    </row>
    <row r="54" spans="1:15" ht="22.5" customHeight="1" x14ac:dyDescent="0.15">
      <c r="A54" s="25" t="s">
        <v>24</v>
      </c>
      <c r="B54" s="26" t="s">
        <v>23</v>
      </c>
      <c r="C54" s="27"/>
      <c r="D54" s="57" t="s">
        <v>22</v>
      </c>
      <c r="E54" s="59" t="s">
        <v>21</v>
      </c>
      <c r="F54" s="60"/>
      <c r="G54" s="60"/>
      <c r="H54" s="60"/>
      <c r="I54" s="60"/>
      <c r="J54" s="60"/>
      <c r="K54" s="60"/>
      <c r="L54" s="60"/>
      <c r="M54" s="60"/>
      <c r="N54" s="60"/>
      <c r="O54" s="61"/>
    </row>
    <row r="55" spans="1:15" ht="18.75" customHeight="1" thickBot="1" x14ac:dyDescent="0.2">
      <c r="A55" s="28" t="s">
        <v>26</v>
      </c>
      <c r="B55" s="29"/>
      <c r="C55" s="30"/>
      <c r="D55" s="58"/>
      <c r="E55" s="31" t="s">
        <v>20</v>
      </c>
      <c r="F55" s="31" t="s">
        <v>19</v>
      </c>
      <c r="G55" s="31" t="s">
        <v>18</v>
      </c>
      <c r="H55" s="31" t="s">
        <v>17</v>
      </c>
      <c r="I55" s="31" t="s">
        <v>16</v>
      </c>
      <c r="J55" s="31" t="s">
        <v>15</v>
      </c>
      <c r="K55" s="31" t="s">
        <v>14</v>
      </c>
      <c r="L55" s="31" t="s">
        <v>13</v>
      </c>
      <c r="M55" s="31" t="s">
        <v>12</v>
      </c>
      <c r="N55" s="31" t="s">
        <v>11</v>
      </c>
      <c r="O55" s="31" t="s">
        <v>10</v>
      </c>
    </row>
    <row r="56" spans="1:15" ht="18.75" customHeight="1" thickTop="1" x14ac:dyDescent="0.15">
      <c r="A56" s="45" t="s">
        <v>31</v>
      </c>
      <c r="B56" s="45"/>
      <c r="C56" s="45"/>
      <c r="D56" s="32">
        <v>25000</v>
      </c>
      <c r="E56" s="32">
        <v>22900</v>
      </c>
      <c r="F56" s="32">
        <v>20800</v>
      </c>
      <c r="G56" s="32">
        <v>18700</v>
      </c>
      <c r="H56" s="32">
        <v>16600</v>
      </c>
      <c r="I56" s="32">
        <v>14500</v>
      </c>
      <c r="J56" s="32">
        <v>12500</v>
      </c>
      <c r="K56" s="32">
        <v>10400</v>
      </c>
      <c r="L56" s="32">
        <v>8300</v>
      </c>
      <c r="M56" s="32">
        <v>6200</v>
      </c>
      <c r="N56" s="32">
        <v>4100</v>
      </c>
      <c r="O56" s="32">
        <v>2000</v>
      </c>
    </row>
    <row r="57" spans="1:15" s="2" customFormat="1" ht="18.75" customHeight="1" x14ac:dyDescent="0.15">
      <c r="A57" s="44" t="s">
        <v>32</v>
      </c>
      <c r="B57" s="44"/>
      <c r="C57" s="44"/>
      <c r="D57" s="33">
        <v>30500</v>
      </c>
      <c r="E57" s="33">
        <v>27900</v>
      </c>
      <c r="F57" s="33">
        <v>25400</v>
      </c>
      <c r="G57" s="33">
        <v>22800</v>
      </c>
      <c r="H57" s="33">
        <v>20300</v>
      </c>
      <c r="I57" s="33">
        <v>17700</v>
      </c>
      <c r="J57" s="33">
        <v>15200</v>
      </c>
      <c r="K57" s="33">
        <v>12700</v>
      </c>
      <c r="L57" s="33">
        <v>10100</v>
      </c>
      <c r="M57" s="33">
        <v>7600</v>
      </c>
      <c r="N57" s="33">
        <v>5000</v>
      </c>
      <c r="O57" s="33">
        <v>2500</v>
      </c>
    </row>
    <row r="58" spans="1:15" s="2" customFormat="1" ht="18.75" customHeight="1" x14ac:dyDescent="0.15">
      <c r="A58" s="45" t="s">
        <v>33</v>
      </c>
      <c r="B58" s="45"/>
      <c r="C58" s="45"/>
      <c r="D58" s="32">
        <v>36000</v>
      </c>
      <c r="E58" s="32">
        <v>33000</v>
      </c>
      <c r="F58" s="32">
        <v>30000</v>
      </c>
      <c r="G58" s="32">
        <v>27000</v>
      </c>
      <c r="H58" s="32">
        <v>24000</v>
      </c>
      <c r="I58" s="32">
        <v>21000</v>
      </c>
      <c r="J58" s="32">
        <v>18000</v>
      </c>
      <c r="K58" s="32">
        <v>15000</v>
      </c>
      <c r="L58" s="32">
        <v>12000</v>
      </c>
      <c r="M58" s="32">
        <v>9000</v>
      </c>
      <c r="N58" s="32">
        <v>6000</v>
      </c>
      <c r="O58" s="32">
        <v>3000</v>
      </c>
    </row>
    <row r="59" spans="1:15" s="2" customFormat="1" ht="18.75" customHeight="1" x14ac:dyDescent="0.15">
      <c r="A59" s="44" t="s">
        <v>34</v>
      </c>
      <c r="B59" s="44"/>
      <c r="C59" s="44"/>
      <c r="D59" s="33">
        <v>43500</v>
      </c>
      <c r="E59" s="33">
        <v>39800</v>
      </c>
      <c r="F59" s="33">
        <v>36200</v>
      </c>
      <c r="G59" s="33">
        <v>32600</v>
      </c>
      <c r="H59" s="33">
        <v>29000</v>
      </c>
      <c r="I59" s="33">
        <v>25300</v>
      </c>
      <c r="J59" s="33">
        <v>21700</v>
      </c>
      <c r="K59" s="33">
        <v>18100</v>
      </c>
      <c r="L59" s="33">
        <v>14500</v>
      </c>
      <c r="M59" s="33">
        <v>10800</v>
      </c>
      <c r="N59" s="33">
        <v>7200</v>
      </c>
      <c r="O59" s="33">
        <v>3600</v>
      </c>
    </row>
    <row r="60" spans="1:15" s="2" customFormat="1" ht="18.75" customHeight="1" x14ac:dyDescent="0.15">
      <c r="A60" s="45" t="s">
        <v>35</v>
      </c>
      <c r="B60" s="45"/>
      <c r="C60" s="45"/>
      <c r="D60" s="32">
        <v>50000</v>
      </c>
      <c r="E60" s="32">
        <v>45800</v>
      </c>
      <c r="F60" s="32">
        <v>41600</v>
      </c>
      <c r="G60" s="32">
        <v>37500</v>
      </c>
      <c r="H60" s="32">
        <v>33300</v>
      </c>
      <c r="I60" s="32">
        <v>29100</v>
      </c>
      <c r="J60" s="32">
        <v>25000</v>
      </c>
      <c r="K60" s="32">
        <v>20800</v>
      </c>
      <c r="L60" s="32">
        <v>16600</v>
      </c>
      <c r="M60" s="32">
        <v>12500</v>
      </c>
      <c r="N60" s="32">
        <v>8300</v>
      </c>
      <c r="O60" s="32">
        <v>4100</v>
      </c>
    </row>
    <row r="61" spans="1:15" s="2" customFormat="1" ht="18.75" customHeight="1" x14ac:dyDescent="0.15">
      <c r="A61" s="44" t="s">
        <v>36</v>
      </c>
      <c r="B61" s="44"/>
      <c r="C61" s="44"/>
      <c r="D61" s="33">
        <v>57000</v>
      </c>
      <c r="E61" s="33">
        <v>52200</v>
      </c>
      <c r="F61" s="33">
        <v>47500</v>
      </c>
      <c r="G61" s="33">
        <v>42700</v>
      </c>
      <c r="H61" s="33">
        <v>38000</v>
      </c>
      <c r="I61" s="33">
        <v>33200</v>
      </c>
      <c r="J61" s="33">
        <v>28500</v>
      </c>
      <c r="K61" s="33">
        <v>23700</v>
      </c>
      <c r="L61" s="33">
        <v>19000</v>
      </c>
      <c r="M61" s="33">
        <v>14200</v>
      </c>
      <c r="N61" s="33">
        <v>9500</v>
      </c>
      <c r="O61" s="33">
        <v>4700</v>
      </c>
    </row>
    <row r="62" spans="1:15" s="2" customFormat="1" ht="18.75" customHeight="1" x14ac:dyDescent="0.15">
      <c r="A62" s="45" t="s">
        <v>37</v>
      </c>
      <c r="B62" s="45"/>
      <c r="C62" s="45"/>
      <c r="D62" s="32">
        <v>65500</v>
      </c>
      <c r="E62" s="32">
        <v>60000</v>
      </c>
      <c r="F62" s="32">
        <v>54500</v>
      </c>
      <c r="G62" s="32">
        <v>49100</v>
      </c>
      <c r="H62" s="32">
        <v>43600</v>
      </c>
      <c r="I62" s="32">
        <v>38200</v>
      </c>
      <c r="J62" s="32">
        <v>32700</v>
      </c>
      <c r="K62" s="32">
        <v>27200</v>
      </c>
      <c r="L62" s="32">
        <v>21800</v>
      </c>
      <c r="M62" s="32">
        <v>16300</v>
      </c>
      <c r="N62" s="32">
        <v>10900</v>
      </c>
      <c r="O62" s="32">
        <v>5400</v>
      </c>
    </row>
    <row r="63" spans="1:15" s="2" customFormat="1" ht="18.75" customHeight="1" x14ac:dyDescent="0.15">
      <c r="A63" s="44" t="s">
        <v>38</v>
      </c>
      <c r="B63" s="44"/>
      <c r="C63" s="44"/>
      <c r="D63" s="33">
        <v>75500</v>
      </c>
      <c r="E63" s="33">
        <v>69200</v>
      </c>
      <c r="F63" s="33">
        <v>62900</v>
      </c>
      <c r="G63" s="33">
        <v>56600</v>
      </c>
      <c r="H63" s="33">
        <v>50300</v>
      </c>
      <c r="I63" s="33">
        <v>44000</v>
      </c>
      <c r="J63" s="33">
        <v>37700</v>
      </c>
      <c r="K63" s="33">
        <v>31400</v>
      </c>
      <c r="L63" s="33">
        <v>25100</v>
      </c>
      <c r="M63" s="33">
        <v>18800</v>
      </c>
      <c r="N63" s="33">
        <v>12500</v>
      </c>
      <c r="O63" s="33">
        <v>6200</v>
      </c>
    </row>
    <row r="64" spans="1:15" s="2" customFormat="1" ht="18.75" customHeight="1" x14ac:dyDescent="0.15">
      <c r="A64" s="45" t="s">
        <v>39</v>
      </c>
      <c r="B64" s="45"/>
      <c r="C64" s="45"/>
      <c r="D64" s="32">
        <v>87000</v>
      </c>
      <c r="E64" s="32">
        <v>79700</v>
      </c>
      <c r="F64" s="32">
        <v>72500</v>
      </c>
      <c r="G64" s="32">
        <v>65200</v>
      </c>
      <c r="H64" s="32">
        <v>58000</v>
      </c>
      <c r="I64" s="32">
        <v>50700</v>
      </c>
      <c r="J64" s="32">
        <v>43500</v>
      </c>
      <c r="K64" s="32">
        <v>36200</v>
      </c>
      <c r="L64" s="32">
        <v>29000</v>
      </c>
      <c r="M64" s="32">
        <v>21700</v>
      </c>
      <c r="N64" s="32">
        <v>14500</v>
      </c>
      <c r="O64" s="32">
        <v>7200</v>
      </c>
    </row>
    <row r="65" spans="1:15" s="2" customFormat="1" ht="18.75" customHeight="1" x14ac:dyDescent="0.15">
      <c r="A65" s="56" t="s">
        <v>40</v>
      </c>
      <c r="B65" s="56"/>
      <c r="C65" s="56"/>
      <c r="D65" s="34">
        <v>110000</v>
      </c>
      <c r="E65" s="34">
        <v>100800</v>
      </c>
      <c r="F65" s="34">
        <v>91600</v>
      </c>
      <c r="G65" s="34">
        <v>82500</v>
      </c>
      <c r="H65" s="34">
        <v>73300</v>
      </c>
      <c r="I65" s="34">
        <v>64100</v>
      </c>
      <c r="J65" s="34">
        <v>55000</v>
      </c>
      <c r="K65" s="34">
        <v>45800</v>
      </c>
      <c r="L65" s="34">
        <v>36600</v>
      </c>
      <c r="M65" s="34">
        <v>27500</v>
      </c>
      <c r="N65" s="34">
        <v>18300</v>
      </c>
      <c r="O65" s="34">
        <v>9100</v>
      </c>
    </row>
    <row r="66" spans="1:15" s="2" customFormat="1" ht="18.75" customHeight="1" x14ac:dyDescent="0.15">
      <c r="A66" s="53" t="s">
        <v>41</v>
      </c>
      <c r="B66" s="53"/>
      <c r="C66" s="53"/>
      <c r="D66" s="35">
        <v>25000</v>
      </c>
      <c r="E66" s="36">
        <v>22900</v>
      </c>
      <c r="F66" s="36">
        <v>20800</v>
      </c>
      <c r="G66" s="36">
        <v>18700</v>
      </c>
      <c r="H66" s="36">
        <v>16600</v>
      </c>
      <c r="I66" s="36">
        <v>14500</v>
      </c>
      <c r="J66" s="36">
        <v>12500</v>
      </c>
      <c r="K66" s="36">
        <v>10400</v>
      </c>
      <c r="L66" s="36">
        <v>8300</v>
      </c>
      <c r="M66" s="36">
        <v>6200</v>
      </c>
      <c r="N66" s="36">
        <v>4100</v>
      </c>
      <c r="O66" s="36">
        <v>2000</v>
      </c>
    </row>
    <row r="67" spans="1:15" ht="18.75" customHeight="1" x14ac:dyDescent="0.15">
      <c r="A67" s="24" t="s">
        <v>30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1:15" s="2" customFormat="1" ht="18.75" customHeight="1" x14ac:dyDescent="0.15">
      <c r="A68" s="37"/>
      <c r="B68" s="37"/>
      <c r="C68" s="37"/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</row>
    <row r="69" spans="1:15" s="2" customFormat="1" ht="18.75" customHeight="1" x14ac:dyDescent="0.15">
      <c r="A69" s="37"/>
      <c r="B69" s="37"/>
      <c r="C69" s="37"/>
      <c r="D69" s="38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</row>
    <row r="70" spans="1:15" ht="22.5" customHeight="1" x14ac:dyDescent="0.15">
      <c r="A70" s="17" t="s">
        <v>45</v>
      </c>
      <c r="B70" s="24"/>
      <c r="C70" s="24"/>
      <c r="D70" s="62"/>
      <c r="E70" s="62"/>
      <c r="F70" s="62"/>
      <c r="G70" s="62"/>
      <c r="H70" s="62"/>
      <c r="I70" s="62"/>
      <c r="J70" s="63"/>
      <c r="K70" s="63"/>
      <c r="L70" s="63"/>
      <c r="M70" s="63"/>
      <c r="N70" s="63"/>
      <c r="O70" s="24" t="s">
        <v>25</v>
      </c>
    </row>
    <row r="71" spans="1:15" ht="18.75" customHeight="1" x14ac:dyDescent="0.15">
      <c r="A71" s="25" t="s">
        <v>24</v>
      </c>
      <c r="B71" s="26" t="s">
        <v>23</v>
      </c>
      <c r="C71" s="27"/>
      <c r="D71" s="64" t="s">
        <v>22</v>
      </c>
      <c r="E71" s="64" t="s">
        <v>21</v>
      </c>
      <c r="F71" s="64"/>
      <c r="G71" s="64"/>
      <c r="H71" s="64"/>
      <c r="I71" s="64"/>
      <c r="J71" s="64"/>
      <c r="K71" s="64"/>
      <c r="L71" s="64"/>
      <c r="M71" s="64"/>
      <c r="N71" s="64"/>
      <c r="O71" s="64"/>
    </row>
    <row r="72" spans="1:15" ht="18.75" customHeight="1" thickBot="1" x14ac:dyDescent="0.2">
      <c r="A72" s="28" t="s">
        <v>26</v>
      </c>
      <c r="B72" s="29"/>
      <c r="C72" s="30"/>
      <c r="D72" s="65"/>
      <c r="E72" s="31" t="s">
        <v>20</v>
      </c>
      <c r="F72" s="31" t="s">
        <v>19</v>
      </c>
      <c r="G72" s="31" t="s">
        <v>18</v>
      </c>
      <c r="H72" s="31" t="s">
        <v>17</v>
      </c>
      <c r="I72" s="31" t="s">
        <v>16</v>
      </c>
      <c r="J72" s="31" t="s">
        <v>15</v>
      </c>
      <c r="K72" s="31" t="s">
        <v>14</v>
      </c>
      <c r="L72" s="31" t="s">
        <v>13</v>
      </c>
      <c r="M72" s="31" t="s">
        <v>12</v>
      </c>
      <c r="N72" s="31" t="s">
        <v>11</v>
      </c>
      <c r="O72" s="31" t="s">
        <v>10</v>
      </c>
    </row>
    <row r="73" spans="1:15" s="2" customFormat="1" ht="18.75" customHeight="1" thickTop="1" x14ac:dyDescent="0.15">
      <c r="A73" s="45" t="s">
        <v>31</v>
      </c>
      <c r="B73" s="45"/>
      <c r="C73" s="45"/>
      <c r="D73" s="40">
        <v>6500</v>
      </c>
      <c r="E73" s="32">
        <v>5900</v>
      </c>
      <c r="F73" s="32">
        <v>5400</v>
      </c>
      <c r="G73" s="32">
        <v>4800</v>
      </c>
      <c r="H73" s="32">
        <v>4300</v>
      </c>
      <c r="I73" s="32">
        <v>3700</v>
      </c>
      <c r="J73" s="32">
        <v>3200</v>
      </c>
      <c r="K73" s="32">
        <v>2700</v>
      </c>
      <c r="L73" s="32">
        <v>2100</v>
      </c>
      <c r="M73" s="32">
        <v>1600</v>
      </c>
      <c r="N73" s="32">
        <v>1000</v>
      </c>
      <c r="O73" s="32">
        <v>500</v>
      </c>
    </row>
    <row r="74" spans="1:15" s="2" customFormat="1" ht="18.75" customHeight="1" x14ac:dyDescent="0.15">
      <c r="A74" s="44" t="s">
        <v>32</v>
      </c>
      <c r="B74" s="44"/>
      <c r="C74" s="44"/>
      <c r="D74" s="41">
        <v>8000</v>
      </c>
      <c r="E74" s="33">
        <v>7300</v>
      </c>
      <c r="F74" s="33">
        <v>6600</v>
      </c>
      <c r="G74" s="33">
        <v>6000</v>
      </c>
      <c r="H74" s="33">
        <v>5300</v>
      </c>
      <c r="I74" s="33">
        <v>4600</v>
      </c>
      <c r="J74" s="33">
        <v>4000</v>
      </c>
      <c r="K74" s="33">
        <v>3300</v>
      </c>
      <c r="L74" s="33">
        <v>2600</v>
      </c>
      <c r="M74" s="33">
        <v>2000</v>
      </c>
      <c r="N74" s="33">
        <v>1300</v>
      </c>
      <c r="O74" s="33">
        <v>600</v>
      </c>
    </row>
    <row r="75" spans="1:15" s="2" customFormat="1" ht="18.75" customHeight="1" x14ac:dyDescent="0.15">
      <c r="A75" s="45" t="s">
        <v>33</v>
      </c>
      <c r="B75" s="45"/>
      <c r="C75" s="45"/>
      <c r="D75" s="40">
        <v>9000</v>
      </c>
      <c r="E75" s="32">
        <v>8200</v>
      </c>
      <c r="F75" s="32">
        <v>7500</v>
      </c>
      <c r="G75" s="32">
        <v>6700</v>
      </c>
      <c r="H75" s="32">
        <v>6000</v>
      </c>
      <c r="I75" s="32">
        <v>5200</v>
      </c>
      <c r="J75" s="32">
        <v>4500</v>
      </c>
      <c r="K75" s="32">
        <v>3700</v>
      </c>
      <c r="L75" s="32">
        <v>3000</v>
      </c>
      <c r="M75" s="32">
        <v>2200</v>
      </c>
      <c r="N75" s="32">
        <v>1500</v>
      </c>
      <c r="O75" s="32">
        <v>700</v>
      </c>
    </row>
    <row r="76" spans="1:15" s="2" customFormat="1" ht="18.75" customHeight="1" x14ac:dyDescent="0.15">
      <c r="A76" s="44" t="s">
        <v>34</v>
      </c>
      <c r="B76" s="44"/>
      <c r="C76" s="44"/>
      <c r="D76" s="41">
        <v>11000</v>
      </c>
      <c r="E76" s="33">
        <v>10000</v>
      </c>
      <c r="F76" s="33">
        <v>9100</v>
      </c>
      <c r="G76" s="33">
        <v>8200</v>
      </c>
      <c r="H76" s="33">
        <v>7300</v>
      </c>
      <c r="I76" s="33">
        <v>6400</v>
      </c>
      <c r="J76" s="33">
        <v>5500</v>
      </c>
      <c r="K76" s="33">
        <v>4500</v>
      </c>
      <c r="L76" s="33">
        <v>3600</v>
      </c>
      <c r="M76" s="33">
        <v>2700</v>
      </c>
      <c r="N76" s="33">
        <v>1800</v>
      </c>
      <c r="O76" s="33">
        <v>900</v>
      </c>
    </row>
    <row r="77" spans="1:15" s="2" customFormat="1" ht="18.75" customHeight="1" x14ac:dyDescent="0.15">
      <c r="A77" s="45" t="s">
        <v>35</v>
      </c>
      <c r="B77" s="45"/>
      <c r="C77" s="45"/>
      <c r="D77" s="40">
        <v>12500</v>
      </c>
      <c r="E77" s="32">
        <v>11400</v>
      </c>
      <c r="F77" s="32">
        <v>10400</v>
      </c>
      <c r="G77" s="32">
        <v>9300</v>
      </c>
      <c r="H77" s="32">
        <v>8300</v>
      </c>
      <c r="I77" s="32">
        <v>7200</v>
      </c>
      <c r="J77" s="32">
        <v>6200</v>
      </c>
      <c r="K77" s="32">
        <v>5200</v>
      </c>
      <c r="L77" s="32">
        <v>4100</v>
      </c>
      <c r="M77" s="32">
        <v>3100</v>
      </c>
      <c r="N77" s="32">
        <v>2000</v>
      </c>
      <c r="O77" s="32">
        <v>1000</v>
      </c>
    </row>
    <row r="78" spans="1:15" s="2" customFormat="1" ht="18.75" customHeight="1" x14ac:dyDescent="0.15">
      <c r="A78" s="44" t="s">
        <v>36</v>
      </c>
      <c r="B78" s="44"/>
      <c r="C78" s="44"/>
      <c r="D78" s="41">
        <v>14500</v>
      </c>
      <c r="E78" s="33">
        <v>13200</v>
      </c>
      <c r="F78" s="33">
        <v>12000</v>
      </c>
      <c r="G78" s="33">
        <v>10800</v>
      </c>
      <c r="H78" s="33">
        <v>9600</v>
      </c>
      <c r="I78" s="33">
        <v>8400</v>
      </c>
      <c r="J78" s="33">
        <v>7200</v>
      </c>
      <c r="K78" s="33">
        <v>6000</v>
      </c>
      <c r="L78" s="33">
        <v>4800</v>
      </c>
      <c r="M78" s="33">
        <v>3600</v>
      </c>
      <c r="N78" s="33">
        <v>2400</v>
      </c>
      <c r="O78" s="33">
        <v>1200</v>
      </c>
    </row>
    <row r="79" spans="1:15" s="2" customFormat="1" ht="18.75" customHeight="1" x14ac:dyDescent="0.15">
      <c r="A79" s="45" t="s">
        <v>37</v>
      </c>
      <c r="B79" s="45"/>
      <c r="C79" s="45"/>
      <c r="D79" s="40">
        <v>16500</v>
      </c>
      <c r="E79" s="32">
        <v>15100</v>
      </c>
      <c r="F79" s="32">
        <v>13700</v>
      </c>
      <c r="G79" s="32">
        <v>12300</v>
      </c>
      <c r="H79" s="32">
        <v>11000</v>
      </c>
      <c r="I79" s="32">
        <v>9600</v>
      </c>
      <c r="J79" s="32">
        <v>8200</v>
      </c>
      <c r="K79" s="32">
        <v>6800</v>
      </c>
      <c r="L79" s="32">
        <v>5500</v>
      </c>
      <c r="M79" s="32">
        <v>4100</v>
      </c>
      <c r="N79" s="32">
        <v>2700</v>
      </c>
      <c r="O79" s="32">
        <v>1300</v>
      </c>
    </row>
    <row r="80" spans="1:15" s="2" customFormat="1" ht="18.75" customHeight="1" x14ac:dyDescent="0.15">
      <c r="A80" s="44" t="s">
        <v>38</v>
      </c>
      <c r="B80" s="44"/>
      <c r="C80" s="44"/>
      <c r="D80" s="41">
        <v>19000</v>
      </c>
      <c r="E80" s="33">
        <v>17400</v>
      </c>
      <c r="F80" s="33">
        <v>15800</v>
      </c>
      <c r="G80" s="33">
        <v>14200</v>
      </c>
      <c r="H80" s="33">
        <v>12600</v>
      </c>
      <c r="I80" s="33">
        <v>11000</v>
      </c>
      <c r="J80" s="33">
        <v>9500</v>
      </c>
      <c r="K80" s="33">
        <v>7900</v>
      </c>
      <c r="L80" s="33">
        <v>6300</v>
      </c>
      <c r="M80" s="33">
        <v>4700</v>
      </c>
      <c r="N80" s="33">
        <v>3100</v>
      </c>
      <c r="O80" s="33">
        <v>1500</v>
      </c>
    </row>
    <row r="81" spans="1:15" s="2" customFormat="1" ht="18.75" customHeight="1" x14ac:dyDescent="0.15">
      <c r="A81" s="45" t="s">
        <v>39</v>
      </c>
      <c r="B81" s="45"/>
      <c r="C81" s="45"/>
      <c r="D81" s="40">
        <v>22000</v>
      </c>
      <c r="E81" s="32">
        <v>20100</v>
      </c>
      <c r="F81" s="32">
        <v>18300</v>
      </c>
      <c r="G81" s="32">
        <v>16500</v>
      </c>
      <c r="H81" s="32">
        <v>14600</v>
      </c>
      <c r="I81" s="32">
        <v>12800</v>
      </c>
      <c r="J81" s="32">
        <v>11000</v>
      </c>
      <c r="K81" s="32">
        <v>9100</v>
      </c>
      <c r="L81" s="32">
        <v>7300</v>
      </c>
      <c r="M81" s="32">
        <v>5500</v>
      </c>
      <c r="N81" s="32">
        <v>3600</v>
      </c>
      <c r="O81" s="32">
        <v>1800</v>
      </c>
    </row>
    <row r="82" spans="1:15" s="2" customFormat="1" ht="18.75" customHeight="1" x14ac:dyDescent="0.15">
      <c r="A82" s="56" t="s">
        <v>40</v>
      </c>
      <c r="B82" s="56"/>
      <c r="C82" s="56"/>
      <c r="D82" s="42">
        <v>27500</v>
      </c>
      <c r="E82" s="34">
        <v>25200</v>
      </c>
      <c r="F82" s="34">
        <v>22900</v>
      </c>
      <c r="G82" s="34">
        <v>20600</v>
      </c>
      <c r="H82" s="34">
        <v>18300</v>
      </c>
      <c r="I82" s="34">
        <v>16000</v>
      </c>
      <c r="J82" s="34">
        <v>13700</v>
      </c>
      <c r="K82" s="34">
        <v>11400</v>
      </c>
      <c r="L82" s="34">
        <v>9100</v>
      </c>
      <c r="M82" s="34">
        <v>6800</v>
      </c>
      <c r="N82" s="34">
        <v>4500</v>
      </c>
      <c r="O82" s="34">
        <v>2200</v>
      </c>
    </row>
    <row r="83" spans="1:15" ht="22.5" customHeight="1" x14ac:dyDescent="0.15">
      <c r="A83" s="64" t="s">
        <v>46</v>
      </c>
      <c r="B83" s="64"/>
      <c r="C83" s="64"/>
      <c r="D83" s="35">
        <v>6500</v>
      </c>
      <c r="E83" s="36">
        <v>5900</v>
      </c>
      <c r="F83" s="36">
        <v>5400</v>
      </c>
      <c r="G83" s="36">
        <v>4800</v>
      </c>
      <c r="H83" s="36">
        <v>4300</v>
      </c>
      <c r="I83" s="36">
        <v>3700</v>
      </c>
      <c r="J83" s="36">
        <v>3200</v>
      </c>
      <c r="K83" s="36">
        <v>2700</v>
      </c>
      <c r="L83" s="36">
        <v>2100</v>
      </c>
      <c r="M83" s="36">
        <v>1600</v>
      </c>
      <c r="N83" s="36">
        <v>1000</v>
      </c>
      <c r="O83" s="36">
        <v>500</v>
      </c>
    </row>
  </sheetData>
  <mergeCells count="73">
    <mergeCell ref="A80:C80"/>
    <mergeCell ref="A81:C81"/>
    <mergeCell ref="A82:C82"/>
    <mergeCell ref="A83:C83"/>
    <mergeCell ref="A75:C75"/>
    <mergeCell ref="A76:C76"/>
    <mergeCell ref="A77:C77"/>
    <mergeCell ref="A78:C78"/>
    <mergeCell ref="A79:C79"/>
    <mergeCell ref="D70:N70"/>
    <mergeCell ref="D71:D72"/>
    <mergeCell ref="E71:O71"/>
    <mergeCell ref="A73:C73"/>
    <mergeCell ref="A74:C74"/>
    <mergeCell ref="A62:C62"/>
    <mergeCell ref="A63:C63"/>
    <mergeCell ref="A64:C64"/>
    <mergeCell ref="A65:C65"/>
    <mergeCell ref="A66:C66"/>
    <mergeCell ref="A57:C57"/>
    <mergeCell ref="A58:C58"/>
    <mergeCell ref="A59:C59"/>
    <mergeCell ref="A60:C60"/>
    <mergeCell ref="A61:C61"/>
    <mergeCell ref="A52:O52"/>
    <mergeCell ref="D53:E53"/>
    <mergeCell ref="D54:D55"/>
    <mergeCell ref="E54:O54"/>
    <mergeCell ref="A56:C56"/>
    <mergeCell ref="A2:O2"/>
    <mergeCell ref="D37:J37"/>
    <mergeCell ref="A49:C49"/>
    <mergeCell ref="A44:C44"/>
    <mergeCell ref="A35:C35"/>
    <mergeCell ref="A48:C48"/>
    <mergeCell ref="A36:C36"/>
    <mergeCell ref="E38:O38"/>
    <mergeCell ref="A41:C41"/>
    <mergeCell ref="A42:C42"/>
    <mergeCell ref="A43:C43"/>
    <mergeCell ref="D38:D39"/>
    <mergeCell ref="A45:C45"/>
    <mergeCell ref="A46:C46"/>
    <mergeCell ref="A47:C47"/>
    <mergeCell ref="A40:C40"/>
    <mergeCell ref="D8:D9"/>
    <mergeCell ref="E8:O8"/>
    <mergeCell ref="A19:C1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:O1"/>
    <mergeCell ref="A34:C34"/>
    <mergeCell ref="A33:C33"/>
    <mergeCell ref="D24:J24"/>
    <mergeCell ref="D25:D26"/>
    <mergeCell ref="E25:O25"/>
    <mergeCell ref="A27:C27"/>
    <mergeCell ref="A28:C28"/>
    <mergeCell ref="A4:O4"/>
    <mergeCell ref="A32:C32"/>
    <mergeCell ref="A29:C29"/>
    <mergeCell ref="A30:C30"/>
    <mergeCell ref="A31:C31"/>
    <mergeCell ref="A20:C20"/>
    <mergeCell ref="A3:O3"/>
    <mergeCell ref="D7:E7"/>
  </mergeCells>
  <phoneticPr fontId="1"/>
  <printOptions horizontalCentered="1"/>
  <pageMargins left="0.39370078740157483" right="0.39370078740157483" top="0.19685039370078741" bottom="0" header="0.51181102362204722" footer="0.5118110236220472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乗用車</vt:lpstr>
      <vt:lpstr>乗用車!Print_Area</vt:lpstr>
      <vt:lpstr>乗用車!Print_Titles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総務部税務室税政課</dc:creator>
  <cp:lastModifiedBy>小牧　優介</cp:lastModifiedBy>
  <cp:lastPrinted>2023-03-29T02:54:42Z</cp:lastPrinted>
  <dcterms:created xsi:type="dcterms:W3CDTF">2015-04-02T08:40:28Z</dcterms:created>
  <dcterms:modified xsi:type="dcterms:W3CDTF">2023-03-29T02:55:19Z</dcterms:modified>
</cp:coreProperties>
</file>