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637w$\作業用\生活習慣病院・がん対策G【作業中】\2000_がん対策事業\005_国・府指定がん診療拠点病院の運営\R7\01_HP\01_20250401（診療実績一覧・配置図）\02_更新後\"/>
    </mc:Choice>
  </mc:AlternateContent>
  <xr:revisionPtr revIDLastSave="0" documentId="13_ncr:1_{6774827A-93DB-45AA-9559-79EB2811A51C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一覧(R７.４.1)" sheetId="11" r:id="rId1"/>
  </sheets>
  <definedNames>
    <definedName name="_xlnm._FilterDatabase" localSheetId="0" hidden="1">'一覧(R７.４.1)'!$B$4:$P$80</definedName>
    <definedName name="_xlnm.Print_Area" localSheetId="0">'一覧(R７.４.1)'!$B$1:$L$80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1" l="1"/>
  <c r="E77" i="11"/>
  <c r="G77" i="11" l="1"/>
  <c r="F77" i="11"/>
  <c r="D77" i="11"/>
  <c r="C77" i="11"/>
  <c r="G54" i="11"/>
  <c r="F54" i="11"/>
  <c r="E54" i="11"/>
  <c r="D54" i="11"/>
  <c r="C54" i="11"/>
  <c r="G46" i="11"/>
  <c r="F46" i="11"/>
  <c r="E46" i="11"/>
  <c r="D46" i="11"/>
  <c r="C46" i="11"/>
  <c r="G40" i="11"/>
  <c r="F40" i="11"/>
  <c r="D40" i="11"/>
  <c r="C40" i="11"/>
  <c r="G32" i="11"/>
  <c r="F32" i="11"/>
  <c r="E32" i="11"/>
  <c r="D32" i="11"/>
  <c r="C32" i="11"/>
  <c r="G25" i="11"/>
  <c r="F25" i="11"/>
  <c r="E25" i="11"/>
  <c r="D25" i="11"/>
  <c r="C25" i="11"/>
  <c r="G19" i="11"/>
  <c r="F19" i="11"/>
  <c r="E19" i="11"/>
  <c r="D19" i="11"/>
  <c r="C19" i="11"/>
  <c r="G13" i="11"/>
  <c r="F13" i="11"/>
  <c r="E13" i="11"/>
  <c r="D13" i="11"/>
  <c r="C13" i="11"/>
  <c r="F78" i="11" l="1"/>
  <c r="D78" i="11"/>
  <c r="G78" i="11"/>
  <c r="E78" i="11"/>
  <c r="C78" i="11"/>
  <c r="I78" i="11" l="1"/>
</calcChain>
</file>

<file path=xl/sharedStrings.xml><?xml version="1.0" encoding="utf-8"?>
<sst xmlns="http://schemas.openxmlformats.org/spreadsheetml/2006/main" count="230" uniqueCount="137">
  <si>
    <t>市立豊中病院</t>
    <rPh sb="0" eb="2">
      <t>シリツ</t>
    </rPh>
    <rPh sb="2" eb="4">
      <t>トヨナカ</t>
    </rPh>
    <rPh sb="4" eb="6">
      <t>ビョウイン</t>
    </rPh>
    <phoneticPr fontId="1"/>
  </si>
  <si>
    <t>大阪南医療センター</t>
    <rPh sb="0" eb="2">
      <t>オオサカ</t>
    </rPh>
    <rPh sb="2" eb="3">
      <t>ミナミ</t>
    </rPh>
    <rPh sb="3" eb="5">
      <t>イリョウ</t>
    </rPh>
    <phoneticPr fontId="1"/>
  </si>
  <si>
    <t>大阪赤十字病院</t>
    <rPh sb="0" eb="2">
      <t>オオサカ</t>
    </rPh>
    <rPh sb="2" eb="5">
      <t>セキジュウジ</t>
    </rPh>
    <rPh sb="5" eb="7">
      <t>ビョウイン</t>
    </rPh>
    <phoneticPr fontId="1"/>
  </si>
  <si>
    <t>大阪医療センター</t>
    <rPh sb="0" eb="2">
      <t>オオサカ</t>
    </rPh>
    <rPh sb="2" eb="4">
      <t>イリョウ</t>
    </rPh>
    <phoneticPr fontId="1"/>
  </si>
  <si>
    <t>市立池田病院</t>
  </si>
  <si>
    <t>若草第一病院</t>
    <rPh sb="0" eb="2">
      <t>ワカクサ</t>
    </rPh>
    <rPh sb="2" eb="4">
      <t>ダイイチ</t>
    </rPh>
    <rPh sb="4" eb="6">
      <t>ビョウイン</t>
    </rPh>
    <phoneticPr fontId="1"/>
  </si>
  <si>
    <t>大阪鉄道病院</t>
    <rPh sb="0" eb="2">
      <t>オオサカ</t>
    </rPh>
    <rPh sb="2" eb="4">
      <t>テツドウ</t>
    </rPh>
    <rPh sb="4" eb="6">
      <t>ビョウイン</t>
    </rPh>
    <phoneticPr fontId="1"/>
  </si>
  <si>
    <t>市立貝塚病院</t>
    <rPh sb="0" eb="2">
      <t>シリツ</t>
    </rPh>
    <rPh sb="2" eb="4">
      <t>カイズカ</t>
    </rPh>
    <rPh sb="4" eb="6">
      <t>ビョウイン</t>
    </rPh>
    <phoneticPr fontId="1"/>
  </si>
  <si>
    <t>東住吉森本病院</t>
    <rPh sb="0" eb="3">
      <t>ヒガシスミヨシ</t>
    </rPh>
    <rPh sb="3" eb="5">
      <t>モリモト</t>
    </rPh>
    <rPh sb="5" eb="7">
      <t>ビョウイン</t>
    </rPh>
    <phoneticPr fontId="1"/>
  </si>
  <si>
    <t>岸和田徳洲会病院</t>
    <rPh sb="0" eb="3">
      <t>キシワダ</t>
    </rPh>
    <rPh sb="3" eb="6">
      <t>トクシュウカイ</t>
    </rPh>
    <rPh sb="6" eb="8">
      <t>ビョウイン</t>
    </rPh>
    <phoneticPr fontId="1"/>
  </si>
  <si>
    <t>病院名</t>
    <rPh sb="0" eb="2">
      <t>ビョウイン</t>
    </rPh>
    <rPh sb="2" eb="3">
      <t>メイ</t>
    </rPh>
    <phoneticPr fontId="1"/>
  </si>
  <si>
    <t>北河内</t>
    <rPh sb="0" eb="1">
      <t>キタ</t>
    </rPh>
    <rPh sb="1" eb="3">
      <t>カワチ</t>
    </rPh>
    <phoneticPr fontId="1"/>
  </si>
  <si>
    <t>中河内</t>
    <rPh sb="0" eb="1">
      <t>ナカ</t>
    </rPh>
    <rPh sb="1" eb="3">
      <t>カワチ</t>
    </rPh>
    <phoneticPr fontId="1"/>
  </si>
  <si>
    <t>大阪市</t>
    <rPh sb="0" eb="3">
      <t>オオサカシ</t>
    </rPh>
    <phoneticPr fontId="1"/>
  </si>
  <si>
    <t>所在地</t>
    <rPh sb="0" eb="3">
      <t>ショザイチ</t>
    </rPh>
    <phoneticPr fontId="1"/>
  </si>
  <si>
    <t>箕面市立病院</t>
  </si>
  <si>
    <t>市立吹田市民病院</t>
  </si>
  <si>
    <t>済生会吹田病院</t>
  </si>
  <si>
    <t>済生会千里病院</t>
  </si>
  <si>
    <t>高槻赤十字病院</t>
  </si>
  <si>
    <t>愛仁会高槻病院</t>
  </si>
  <si>
    <t>北摂総合病院</t>
  </si>
  <si>
    <t>松下記念病院</t>
  </si>
  <si>
    <t>八尾徳洲会総合病院</t>
  </si>
  <si>
    <t>ベルランド総合病院</t>
  </si>
  <si>
    <t>北野病院</t>
  </si>
  <si>
    <t>淀川キリスト教病院</t>
  </si>
  <si>
    <t>関西電力病院</t>
  </si>
  <si>
    <t>大手前病院</t>
  </si>
  <si>
    <t>済生会野江病院</t>
  </si>
  <si>
    <t>済生会中津病院</t>
  </si>
  <si>
    <t>住友病院</t>
  </si>
  <si>
    <t>多根総合病院</t>
  </si>
  <si>
    <t>南大阪病院</t>
  </si>
  <si>
    <t>愛仁会千船病院</t>
  </si>
  <si>
    <t>南河内</t>
    <rPh sb="0" eb="3">
      <t>ミナミカワチ</t>
    </rPh>
    <phoneticPr fontId="1"/>
  </si>
  <si>
    <t>豊　能</t>
    <rPh sb="0" eb="1">
      <t>ユタカ</t>
    </rPh>
    <rPh sb="2" eb="3">
      <t>ノウ</t>
    </rPh>
    <phoneticPr fontId="1"/>
  </si>
  <si>
    <t>三　島</t>
    <rPh sb="0" eb="1">
      <t>サン</t>
    </rPh>
    <rPh sb="2" eb="3">
      <t>シマ</t>
    </rPh>
    <phoneticPr fontId="1"/>
  </si>
  <si>
    <t>堺　市</t>
    <rPh sb="0" eb="1">
      <t>サカイ</t>
    </rPh>
    <rPh sb="2" eb="3">
      <t>シ</t>
    </rPh>
    <phoneticPr fontId="1"/>
  </si>
  <si>
    <t>泉　州</t>
    <rPh sb="0" eb="1">
      <t>イズミ</t>
    </rPh>
    <rPh sb="2" eb="3">
      <t>シュウ</t>
    </rPh>
    <phoneticPr fontId="1"/>
  </si>
  <si>
    <t>りんくう総合医療センター</t>
    <rPh sb="4" eb="6">
      <t>ソウゴウ</t>
    </rPh>
    <rPh sb="6" eb="8">
      <t>イリョウ</t>
    </rPh>
    <phoneticPr fontId="1"/>
  </si>
  <si>
    <t>PL病院</t>
    <rPh sb="2" eb="4">
      <t>ビョウイン</t>
    </rPh>
    <phoneticPr fontId="1"/>
  </si>
  <si>
    <t>大阪市立総合医療センター</t>
    <rPh sb="0" eb="4">
      <t>オオサカシリツ</t>
    </rPh>
    <phoneticPr fontId="1"/>
  </si>
  <si>
    <t>府</t>
    <rPh sb="0" eb="1">
      <t>フ</t>
    </rPh>
    <phoneticPr fontId="1"/>
  </si>
  <si>
    <t>○</t>
  </si>
  <si>
    <t>○</t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</si>
  <si>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</si>
  <si>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</si>
  <si>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池田市</t>
    <rPh sb="0" eb="2">
      <t>イケダ</t>
    </rPh>
    <rPh sb="2" eb="3">
      <t>シ</t>
    </rPh>
    <phoneticPr fontId="1"/>
  </si>
  <si>
    <t>箕面市</t>
    <rPh sb="0" eb="3">
      <t>ミノオシ</t>
    </rPh>
    <phoneticPr fontId="1"/>
  </si>
  <si>
    <t>豊中市</t>
    <rPh sb="0" eb="3">
      <t>トヨナカシ</t>
    </rPh>
    <phoneticPr fontId="1"/>
  </si>
  <si>
    <t>吹田市</t>
    <rPh sb="0" eb="3">
      <t>スイタシ</t>
    </rPh>
    <phoneticPr fontId="1"/>
  </si>
  <si>
    <t>豊中市</t>
    <phoneticPr fontId="1"/>
  </si>
  <si>
    <t>吹田市</t>
    <rPh sb="0" eb="2">
      <t>スイタ</t>
    </rPh>
    <rPh sb="2" eb="3">
      <t>シ</t>
    </rPh>
    <phoneticPr fontId="1"/>
  </si>
  <si>
    <t>高槻市</t>
    <rPh sb="0" eb="3">
      <t>タカツキシ</t>
    </rPh>
    <phoneticPr fontId="1"/>
  </si>
  <si>
    <t>枚方市</t>
    <rPh sb="0" eb="3">
      <t>ヒラカタシ</t>
    </rPh>
    <phoneticPr fontId="1"/>
  </si>
  <si>
    <t>守口市</t>
    <rPh sb="0" eb="3">
      <t>モリグチシ</t>
    </rPh>
    <phoneticPr fontId="1"/>
  </si>
  <si>
    <t>東大阪市</t>
    <rPh sb="0" eb="4">
      <t>ヒガシオオサカシ</t>
    </rPh>
    <phoneticPr fontId="1"/>
  </si>
  <si>
    <t>八尾市</t>
    <rPh sb="0" eb="3">
      <t>ヤオシ</t>
    </rPh>
    <phoneticPr fontId="1"/>
  </si>
  <si>
    <t>大阪狭山市</t>
    <rPh sb="0" eb="5">
      <t>オオサカサヤマシ</t>
    </rPh>
    <phoneticPr fontId="1"/>
  </si>
  <si>
    <t>河内長野市</t>
    <rPh sb="0" eb="5">
      <t>カワチナガノシ</t>
    </rPh>
    <phoneticPr fontId="1"/>
  </si>
  <si>
    <t>富田林市</t>
    <rPh sb="0" eb="4">
      <t>トンダバヤシシ</t>
    </rPh>
    <phoneticPr fontId="1"/>
  </si>
  <si>
    <t>羽曳野市</t>
    <rPh sb="0" eb="4">
      <t>ハビキノシ</t>
    </rPh>
    <phoneticPr fontId="1"/>
  </si>
  <si>
    <t>堺市北区</t>
    <rPh sb="0" eb="2">
      <t>サカイシ</t>
    </rPh>
    <rPh sb="2" eb="4">
      <t>キタク</t>
    </rPh>
    <phoneticPr fontId="1"/>
  </si>
  <si>
    <t>堺市中区</t>
    <rPh sb="0" eb="2">
      <t>サカイシ</t>
    </rPh>
    <rPh sb="2" eb="4">
      <t>ナカク</t>
    </rPh>
    <phoneticPr fontId="1"/>
  </si>
  <si>
    <t>岸和田市</t>
    <rPh sb="0" eb="4">
      <t>キシワダシ</t>
    </rPh>
    <phoneticPr fontId="1"/>
  </si>
  <si>
    <t>泉佐野市</t>
    <rPh sb="0" eb="4">
      <t>イズミサノシ</t>
    </rPh>
    <phoneticPr fontId="1"/>
  </si>
  <si>
    <t>和泉市</t>
    <rPh sb="0" eb="3">
      <t>イズミシ</t>
    </rPh>
    <phoneticPr fontId="1"/>
  </si>
  <si>
    <t>貝塚市</t>
    <rPh sb="0" eb="3">
      <t>カイヅカシ</t>
    </rPh>
    <phoneticPr fontId="1"/>
  </si>
  <si>
    <t>都島区</t>
    <rPh sb="0" eb="3">
      <t>ミヤコジマク</t>
    </rPh>
    <phoneticPr fontId="1"/>
  </si>
  <si>
    <t>阿倍野区</t>
    <rPh sb="0" eb="4">
      <t>アベノク</t>
    </rPh>
    <phoneticPr fontId="1"/>
  </si>
  <si>
    <t>中央区</t>
    <rPh sb="0" eb="3">
      <t>チュウオウク</t>
    </rPh>
    <phoneticPr fontId="1"/>
  </si>
  <si>
    <t>天王寺区</t>
    <rPh sb="0" eb="4">
      <t>テンノウジク</t>
    </rPh>
    <phoneticPr fontId="1"/>
  </si>
  <si>
    <t>住吉区</t>
    <rPh sb="0" eb="3">
      <t>スミヨシク</t>
    </rPh>
    <phoneticPr fontId="1"/>
  </si>
  <si>
    <t>北区</t>
    <rPh sb="0" eb="2">
      <t>キタク</t>
    </rPh>
    <phoneticPr fontId="1"/>
  </si>
  <si>
    <t>東淀川区</t>
    <rPh sb="0" eb="4">
      <t>ヒガシヨドガワク</t>
    </rPh>
    <phoneticPr fontId="1"/>
  </si>
  <si>
    <t>福島区</t>
    <rPh sb="0" eb="3">
      <t>フクシマク</t>
    </rPh>
    <phoneticPr fontId="1"/>
  </si>
  <si>
    <t>西区</t>
    <rPh sb="0" eb="2">
      <t>ニシク</t>
    </rPh>
    <phoneticPr fontId="1"/>
  </si>
  <si>
    <t>城東区</t>
    <rPh sb="0" eb="3">
      <t>ジョウトウク</t>
    </rPh>
    <phoneticPr fontId="1"/>
  </si>
  <si>
    <t>住之江区</t>
    <rPh sb="0" eb="4">
      <t>スミノエク</t>
    </rPh>
    <phoneticPr fontId="1"/>
  </si>
  <si>
    <t>西淀川区</t>
    <rPh sb="0" eb="4">
      <t>ニシヨドガワク</t>
    </rPh>
    <phoneticPr fontId="1"/>
  </si>
  <si>
    <t>東住吉区</t>
    <rPh sb="0" eb="1">
      <t>ヒガシ</t>
    </rPh>
    <rPh sb="1" eb="4">
      <t>スミヨシク</t>
    </rPh>
    <phoneticPr fontId="1"/>
  </si>
  <si>
    <t>国
(小児)</t>
    <rPh sb="0" eb="1">
      <t>クニ</t>
    </rPh>
    <rPh sb="3" eb="5">
      <t>ショウニ</t>
    </rPh>
    <phoneticPr fontId="1"/>
  </si>
  <si>
    <t>府
(肺)</t>
    <rPh sb="0" eb="1">
      <t>フ</t>
    </rPh>
    <rPh sb="3" eb="4">
      <t>ハイ</t>
    </rPh>
    <phoneticPr fontId="1"/>
  </si>
  <si>
    <t>総計</t>
    <rPh sb="0" eb="2">
      <t>ソウケイ</t>
    </rPh>
    <phoneticPr fontId="1"/>
  </si>
  <si>
    <t>美杉会佐藤病院</t>
    <rPh sb="0" eb="2">
      <t>ミスギ</t>
    </rPh>
    <rPh sb="2" eb="3">
      <t>カイ</t>
    </rPh>
    <rPh sb="3" eb="5">
      <t>サトウ</t>
    </rPh>
    <rPh sb="5" eb="7">
      <t>ビョウイン</t>
    </rPh>
    <phoneticPr fontId="1"/>
  </si>
  <si>
    <t>石切生喜病院</t>
    <rPh sb="0" eb="2">
      <t>イシキリ</t>
    </rPh>
    <rPh sb="2" eb="3">
      <t>セイ</t>
    </rPh>
    <rPh sb="3" eb="4">
      <t>ヨロコ</t>
    </rPh>
    <rPh sb="4" eb="6">
      <t>ビョウイン</t>
    </rPh>
    <phoneticPr fontId="1"/>
  </si>
  <si>
    <t>堺市立総合医療センター</t>
    <rPh sb="0" eb="7">
      <t>サカイシリツソウゴウイリョウ</t>
    </rPh>
    <phoneticPr fontId="1"/>
  </si>
  <si>
    <t>市立ひらかた病院</t>
    <rPh sb="0" eb="2">
      <t>シリツ</t>
    </rPh>
    <rPh sb="6" eb="8">
      <t>ビョウイン</t>
    </rPh>
    <phoneticPr fontId="1"/>
  </si>
  <si>
    <t>市立柏原病院</t>
    <rPh sb="0" eb="2">
      <t>シリツ</t>
    </rPh>
    <rPh sb="2" eb="4">
      <t>カシワラ</t>
    </rPh>
    <rPh sb="4" eb="6">
      <t>ビョウイン</t>
    </rPh>
    <phoneticPr fontId="1"/>
  </si>
  <si>
    <t>柏原市</t>
    <rPh sb="0" eb="3">
      <t>カシワラシ</t>
    </rPh>
    <phoneticPr fontId="1"/>
  </si>
  <si>
    <t>関西医科大学総合医療センター</t>
    <rPh sb="0" eb="2">
      <t>カンサイ</t>
    </rPh>
    <rPh sb="2" eb="4">
      <t>イカ</t>
    </rPh>
    <rPh sb="4" eb="6">
      <t>ダイガク</t>
    </rPh>
    <rPh sb="6" eb="8">
      <t>ソウゴウ</t>
    </rPh>
    <rPh sb="8" eb="10">
      <t>イリョウ</t>
    </rPh>
    <phoneticPr fontId="1"/>
  </si>
  <si>
    <t>地域医療機能推進機構　大阪病院</t>
    <rPh sb="0" eb="2">
      <t>チイキ</t>
    </rPh>
    <rPh sb="2" eb="4">
      <t>イリョウ</t>
    </rPh>
    <rPh sb="4" eb="6">
      <t>キノウ</t>
    </rPh>
    <rPh sb="6" eb="8">
      <t>スイシン</t>
    </rPh>
    <rPh sb="8" eb="10">
      <t>キコウ</t>
    </rPh>
    <rPh sb="11" eb="13">
      <t>オオサカ</t>
    </rPh>
    <rPh sb="13" eb="15">
      <t>ビョウイン</t>
    </rPh>
    <phoneticPr fontId="1"/>
  </si>
  <si>
    <t>市立東大阪医療センター</t>
    <rPh sb="0" eb="2">
      <t>シリツ</t>
    </rPh>
    <rPh sb="2" eb="3">
      <t>ヒガシ</t>
    </rPh>
    <rPh sb="3" eb="5">
      <t>オオサカ</t>
    </rPh>
    <rPh sb="5" eb="7">
      <t>イリョウ</t>
    </rPh>
    <phoneticPr fontId="1"/>
  </si>
  <si>
    <t>耳原総合病院</t>
    <rPh sb="0" eb="1">
      <t>ミミ</t>
    </rPh>
    <rPh sb="1" eb="2">
      <t>ハラ</t>
    </rPh>
    <rPh sb="2" eb="4">
      <t>ソウゴウ</t>
    </rPh>
    <rPh sb="4" eb="6">
      <t>ビョウイン</t>
    </rPh>
    <phoneticPr fontId="1"/>
  </si>
  <si>
    <t>堺市堺区</t>
    <rPh sb="0" eb="2">
      <t>サカイシ</t>
    </rPh>
    <rPh sb="2" eb="4">
      <t>サカイク</t>
    </rPh>
    <phoneticPr fontId="1"/>
  </si>
  <si>
    <t>堺市西区</t>
    <rPh sb="0" eb="2">
      <t>サカイシ</t>
    </rPh>
    <rPh sb="2" eb="3">
      <t>ニシ</t>
    </rPh>
    <rPh sb="3" eb="4">
      <t>ク</t>
    </rPh>
    <phoneticPr fontId="1"/>
  </si>
  <si>
    <t>大阪国際がんセンター</t>
    <rPh sb="0" eb="2">
      <t>オオサカ</t>
    </rPh>
    <rPh sb="2" eb="4">
      <t>コクサイ</t>
    </rPh>
    <phoneticPr fontId="1"/>
  </si>
  <si>
    <t>大阪はびきの医療センター</t>
    <rPh sb="0" eb="2">
      <t>オオサカ</t>
    </rPh>
    <phoneticPr fontId="1"/>
  </si>
  <si>
    <t>大阪急性期・総合医療センター　　　</t>
    <rPh sb="0" eb="2">
      <t>オオサカ</t>
    </rPh>
    <phoneticPr fontId="1"/>
  </si>
  <si>
    <t>日本生命病院</t>
    <rPh sb="0" eb="2">
      <t>ニホン</t>
    </rPh>
    <rPh sb="2" eb="4">
      <t>セイメイ</t>
    </rPh>
    <phoneticPr fontId="1"/>
  </si>
  <si>
    <t>近畿中央呼吸器センター</t>
    <rPh sb="4" eb="7">
      <t>コキュウキ</t>
    </rPh>
    <phoneticPr fontId="1"/>
  </si>
  <si>
    <t>済生会富田林病院</t>
    <rPh sb="0" eb="3">
      <t>サイセイカイ</t>
    </rPh>
    <rPh sb="3" eb="6">
      <t>トンダバヤシ</t>
    </rPh>
    <rPh sb="6" eb="8">
      <t>ビョウイン</t>
    </rPh>
    <phoneticPr fontId="1"/>
  </si>
  <si>
    <t>和泉市立総合医療センター</t>
    <rPh sb="0" eb="2">
      <t>イズミ</t>
    </rPh>
    <rPh sb="2" eb="4">
      <t>シリツ</t>
    </rPh>
    <rPh sb="4" eb="6">
      <t>ソウゴウ</t>
    </rPh>
    <rPh sb="6" eb="8">
      <t>イリョウ</t>
    </rPh>
    <phoneticPr fontId="1"/>
  </si>
  <si>
    <t>☆</t>
    <phoneticPr fontId="1"/>
  </si>
  <si>
    <t>大阪刀根山医療センター</t>
    <rPh sb="2" eb="7">
      <t>トネヤマイリョウ</t>
    </rPh>
    <phoneticPr fontId="1"/>
  </si>
  <si>
    <t>羽曳野市</t>
    <phoneticPr fontId="1"/>
  </si>
  <si>
    <t>府
（小児)</t>
    <rPh sb="0" eb="1">
      <t>フ</t>
    </rPh>
    <rPh sb="3" eb="5">
      <t>ショウニ</t>
    </rPh>
    <phoneticPr fontId="1"/>
  </si>
  <si>
    <t>淀川区</t>
    <rPh sb="0" eb="3">
      <t>ヨドガワク</t>
    </rPh>
    <phoneticPr fontId="1"/>
  </si>
  <si>
    <t>国</t>
    <rPh sb="0" eb="1">
      <t>クニ</t>
    </rPh>
    <phoneticPr fontId="1"/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</si>
  <si>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phoneticPr fontId="1"/>
  </si>
  <si>
    <t>関西医科大学附属病院</t>
    <rPh sb="0" eb="2">
      <t>カンサイ</t>
    </rPh>
    <rPh sb="2" eb="4">
      <t>イカ</t>
    </rPh>
    <rPh sb="4" eb="6">
      <t>ダイガク</t>
    </rPh>
    <phoneticPr fontId="1"/>
  </si>
  <si>
    <t>八尾市立病院</t>
    <phoneticPr fontId="1"/>
  </si>
  <si>
    <t>大阪母子医療センター</t>
    <phoneticPr fontId="1"/>
  </si>
  <si>
    <t>市立岸和田市民病院</t>
    <rPh sb="0" eb="2">
      <t>シリツ</t>
    </rPh>
    <rPh sb="2" eb="5">
      <t>キシワダ</t>
    </rPh>
    <rPh sb="5" eb="7">
      <t>シミン</t>
    </rPh>
    <rPh sb="7" eb="9">
      <t>ビョウイン</t>
    </rPh>
    <phoneticPr fontId="1"/>
  </si>
  <si>
    <t>近畿大学病院</t>
    <rPh sb="0" eb="2">
      <t>キンキ</t>
    </rPh>
    <rPh sb="2" eb="4">
      <t>ダイガク</t>
    </rPh>
    <phoneticPr fontId="1"/>
  </si>
  <si>
    <t>指定更新日</t>
    <rPh sb="0" eb="2">
      <t>シテイ</t>
    </rPh>
    <rPh sb="2" eb="4">
      <t>コウシン</t>
    </rPh>
    <rPh sb="4" eb="5">
      <t>ビ</t>
    </rPh>
    <phoneticPr fontId="1"/>
  </si>
  <si>
    <t>指定期日</t>
    <rPh sb="0" eb="2">
      <t>シテイ</t>
    </rPh>
    <rPh sb="2" eb="4">
      <t>キジツ</t>
    </rPh>
    <rPh sb="3" eb="4">
      <t>ヒ</t>
    </rPh>
    <phoneticPr fontId="1"/>
  </si>
  <si>
    <t>大阪医科薬科大学病院</t>
    <phoneticPr fontId="1"/>
  </si>
  <si>
    <t>十三市民病院</t>
    <rPh sb="0" eb="2">
      <t>ジュウソウ</t>
    </rPh>
    <rPh sb="2" eb="4">
      <t>シミン</t>
    </rPh>
    <rPh sb="4" eb="6">
      <t>ビョウイン</t>
    </rPh>
    <phoneticPr fontId="1"/>
  </si>
  <si>
    <t>松原市</t>
    <rPh sb="0" eb="2">
      <t>マツバラ</t>
    </rPh>
    <rPh sb="2" eb="3">
      <t>シ</t>
    </rPh>
    <phoneticPr fontId="1"/>
  </si>
  <si>
    <t>城山病院</t>
    <rPh sb="0" eb="4">
      <t>シロヤマビョウイン</t>
    </rPh>
    <phoneticPr fontId="1"/>
  </si>
  <si>
    <t>大阪公立大学医学部附属病院</t>
    <rPh sb="0" eb="2">
      <t>オオサカ</t>
    </rPh>
    <rPh sb="2" eb="4">
      <t>コウリツ</t>
    </rPh>
    <rPh sb="4" eb="6">
      <t>ダイガク</t>
    </rPh>
    <rPh sb="6" eb="8">
      <t>イガク</t>
    </rPh>
    <rPh sb="8" eb="9">
      <t>ブ</t>
    </rPh>
    <phoneticPr fontId="1"/>
  </si>
  <si>
    <t>○</t>
    <phoneticPr fontId="11"/>
  </si>
  <si>
    <t>☆…都道府県がん診療連携拠点病院</t>
    <rPh sb="2" eb="6">
      <t>トドウフケン</t>
    </rPh>
    <rPh sb="8" eb="16">
      <t>シンリョウレンケイキョテンビョウイン</t>
    </rPh>
    <phoneticPr fontId="1"/>
  </si>
  <si>
    <t>第一東和会病院</t>
    <rPh sb="0" eb="7">
      <t>ダイイチトウワカイビョウイン</t>
    </rPh>
    <phoneticPr fontId="11"/>
  </si>
  <si>
    <t>松原徳洲会病院</t>
    <rPh sb="0" eb="2">
      <t>マツバラ</t>
    </rPh>
    <rPh sb="2" eb="7">
      <t>トクシュウカイビョウイン</t>
    </rPh>
    <phoneticPr fontId="11"/>
  </si>
  <si>
    <t>◎</t>
    <phoneticPr fontId="11"/>
  </si>
  <si>
    <t>泉大津急性期メディカルセンター</t>
    <rPh sb="0" eb="3">
      <t>イズミオオツ</t>
    </rPh>
    <rPh sb="3" eb="6">
      <t>キュウセイキ</t>
    </rPh>
    <phoneticPr fontId="11"/>
  </si>
  <si>
    <t>泉大津市</t>
    <rPh sb="0" eb="3">
      <t>イズミオオツ</t>
    </rPh>
    <rPh sb="3" eb="4">
      <t>シ</t>
    </rPh>
    <phoneticPr fontId="1"/>
  </si>
  <si>
    <t>◎…大阪府がん診療推進病院</t>
    <rPh sb="2" eb="5">
      <t>オオサカフ</t>
    </rPh>
    <rPh sb="7" eb="9">
      <t>シンリョウ</t>
    </rPh>
    <rPh sb="9" eb="11">
      <t>スイシン</t>
    </rPh>
    <rPh sb="11" eb="13">
      <t>ビョウイン</t>
    </rPh>
    <phoneticPr fontId="1"/>
  </si>
  <si>
    <t>新規指定日</t>
    <rPh sb="0" eb="2">
      <t>シンキ</t>
    </rPh>
    <rPh sb="2" eb="5">
      <t>シテイビ</t>
    </rPh>
    <phoneticPr fontId="1"/>
  </si>
  <si>
    <t>拠点病院等種別</t>
    <rPh sb="0" eb="2">
      <t>キョテン</t>
    </rPh>
    <rPh sb="2" eb="4">
      <t>ビョウイン</t>
    </rPh>
    <rPh sb="4" eb="5">
      <t>ナド</t>
    </rPh>
    <rPh sb="5" eb="7">
      <t>シュベツ</t>
    </rPh>
    <phoneticPr fontId="1"/>
  </si>
  <si>
    <t>がん医療圏</t>
    <rPh sb="2" eb="4">
      <t>イリョウ</t>
    </rPh>
    <rPh sb="4" eb="5">
      <t>ケン</t>
    </rPh>
    <phoneticPr fontId="1"/>
  </si>
  <si>
    <t>大阪府内がん診療拠点病院等一覧（R７.４.1時点）</t>
    <rPh sb="0" eb="3">
      <t>オオサカフ</t>
    </rPh>
    <rPh sb="3" eb="4">
      <t>ナイ</t>
    </rPh>
    <rPh sb="6" eb="8">
      <t>シンリョウ</t>
    </rPh>
    <rPh sb="8" eb="10">
      <t>キョテン</t>
    </rPh>
    <rPh sb="10" eb="12">
      <t>ビョウイン</t>
    </rPh>
    <rPh sb="12" eb="13">
      <t>ナド</t>
    </rPh>
    <rPh sb="13" eb="15">
      <t>イチラン</t>
    </rPh>
    <rPh sb="22" eb="24">
      <t>ジテン</t>
    </rPh>
    <phoneticPr fontId="1"/>
  </si>
  <si>
    <t>大阪ろうさい病院</t>
    <rPh sb="0" eb="2">
      <t>オオサカ</t>
    </rPh>
    <rPh sb="6" eb="8">
      <t>ビョウイン</t>
    </rPh>
    <phoneticPr fontId="1"/>
  </si>
  <si>
    <t>大阪けいさつ病院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</si>
</sst>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b/>
      <sz val="12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0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5" fillId="2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63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30" xfId="0" applyFont="1" applyFill="1" applyBorder="1" applyAlignment="1">
      <alignment horizontal="center" vertical="center" wrapText="1" shrinkToFit="1"/>
    </xf>
    <xf numFmtId="0" fontId="2" fillId="0" borderId="2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57" fontId="2" fillId="0" borderId="29" xfId="0" applyNumberFormat="1" applyFont="1" applyBorder="1" applyAlignment="1">
      <alignment horizontal="center" vertical="center" shrinkToFit="1"/>
    </xf>
    <xf numFmtId="0" fontId="2" fillId="0" borderId="34" xfId="0" applyFont="1" applyBorder="1" applyAlignment="1">
      <alignment vertical="center" wrapText="1"/>
    </xf>
    <xf numFmtId="57" fontId="2" fillId="0" borderId="22" xfId="0" applyNumberFormat="1" applyFont="1" applyBorder="1" applyAlignment="1">
      <alignment horizontal="center" vertical="center" wrapText="1"/>
    </xf>
    <xf numFmtId="57" fontId="10" fillId="0" borderId="58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57" fontId="2" fillId="0" borderId="25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57" fontId="10" fillId="0" borderId="6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57" fontId="2" fillId="0" borderId="27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 wrapText="1"/>
    </xf>
    <xf numFmtId="57" fontId="2" fillId="0" borderId="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shrinkToFit="1"/>
    </xf>
    <xf numFmtId="57" fontId="2" fillId="0" borderId="26" xfId="0" applyNumberFormat="1" applyFont="1" applyBorder="1" applyAlignment="1">
      <alignment horizontal="center" vertical="center" shrinkToFit="1"/>
    </xf>
    <xf numFmtId="57" fontId="10" fillId="0" borderId="3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57" fontId="2" fillId="0" borderId="23" xfId="0" applyNumberFormat="1" applyFont="1" applyBorder="1" applyAlignment="1">
      <alignment horizontal="center" vertical="center" shrinkToFit="1"/>
    </xf>
    <xf numFmtId="57" fontId="2" fillId="0" borderId="10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57" fontId="2" fillId="0" borderId="44" xfId="0" applyNumberFormat="1" applyFont="1" applyBorder="1" applyAlignment="1">
      <alignment horizontal="center" vertical="center" shrinkToFit="1"/>
    </xf>
    <xf numFmtId="0" fontId="2" fillId="0" borderId="46" xfId="0" applyFont="1" applyBorder="1" applyAlignment="1">
      <alignment vertical="center" wrapText="1"/>
    </xf>
    <xf numFmtId="57" fontId="2" fillId="0" borderId="0" xfId="0" applyNumberFormat="1" applyFont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57" fontId="2" fillId="0" borderId="34" xfId="0" applyNumberFormat="1" applyFont="1" applyBorder="1" applyAlignment="1">
      <alignment horizontal="center" vertical="center" wrapText="1"/>
    </xf>
    <xf numFmtId="57" fontId="10" fillId="0" borderId="23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shrinkToFit="1"/>
    </xf>
    <xf numFmtId="57" fontId="10" fillId="0" borderId="25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vertical="center" wrapText="1"/>
    </xf>
    <xf numFmtId="57" fontId="10" fillId="0" borderId="1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shrinkToFit="1"/>
    </xf>
    <xf numFmtId="0" fontId="10" fillId="0" borderId="10" xfId="0" applyFont="1" applyBorder="1" applyAlignment="1">
      <alignment vertical="center" wrapText="1"/>
    </xf>
    <xf numFmtId="57" fontId="10" fillId="0" borderId="44" xfId="0" applyNumberFormat="1" applyFont="1" applyBorder="1" applyAlignment="1">
      <alignment horizontal="center" vertical="center" shrinkToFit="1"/>
    </xf>
    <xf numFmtId="0" fontId="10" fillId="0" borderId="45" xfId="0" applyFont="1" applyBorder="1" applyAlignment="1">
      <alignment vertical="center" wrapText="1"/>
    </xf>
    <xf numFmtId="0" fontId="10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57" fontId="10" fillId="0" borderId="39" xfId="0" applyNumberFormat="1" applyFont="1" applyBorder="1" applyAlignment="1">
      <alignment horizontal="center" vertical="center" shrinkToFit="1"/>
    </xf>
    <xf numFmtId="0" fontId="10" fillId="0" borderId="42" xfId="0" applyFont="1" applyBorder="1" applyAlignment="1">
      <alignment vertical="center" wrapText="1"/>
    </xf>
    <xf numFmtId="57" fontId="10" fillId="0" borderId="61" xfId="0" applyNumberFormat="1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shrinkToFit="1"/>
    </xf>
    <xf numFmtId="57" fontId="10" fillId="0" borderId="8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57" fontId="10" fillId="0" borderId="26" xfId="0" applyNumberFormat="1" applyFont="1" applyBorder="1" applyAlignment="1">
      <alignment horizontal="center" vertical="center" shrinkToFit="1"/>
    </xf>
    <xf numFmtId="0" fontId="10" fillId="0" borderId="37" xfId="0" applyFont="1" applyBorder="1" applyAlignment="1">
      <alignment vertical="center" wrapText="1"/>
    </xf>
    <xf numFmtId="0" fontId="10" fillId="0" borderId="36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57" fontId="10" fillId="0" borderId="74" xfId="0" applyNumberFormat="1" applyFont="1" applyBorder="1" applyAlignment="1">
      <alignment horizontal="center" vertical="center" shrinkToFit="1"/>
    </xf>
    <xf numFmtId="0" fontId="10" fillId="0" borderId="46" xfId="0" applyFont="1" applyBorder="1" applyAlignment="1">
      <alignment vertical="center" wrapText="1"/>
    </xf>
    <xf numFmtId="57" fontId="10" fillId="0" borderId="46" xfId="0" applyNumberFormat="1" applyFont="1" applyBorder="1" applyAlignment="1">
      <alignment horizontal="center" vertical="center" wrapText="1"/>
    </xf>
    <xf numFmtId="57" fontId="10" fillId="0" borderId="75" xfId="0" applyNumberFormat="1" applyFont="1" applyBorder="1" applyAlignment="1">
      <alignment horizontal="center" vertical="center" wrapText="1"/>
    </xf>
    <xf numFmtId="57" fontId="10" fillId="0" borderId="22" xfId="0" applyNumberFormat="1" applyFont="1" applyBorder="1" applyAlignment="1">
      <alignment horizontal="center" vertical="center" shrinkToFit="1"/>
    </xf>
    <xf numFmtId="57" fontId="10" fillId="0" borderId="1" xfId="0" applyNumberFormat="1" applyFont="1" applyBorder="1" applyAlignment="1">
      <alignment horizontal="center" vertical="center" shrinkToFit="1"/>
    </xf>
    <xf numFmtId="57" fontId="10" fillId="0" borderId="3" xfId="0" applyNumberFormat="1" applyFont="1" applyBorder="1" applyAlignment="1">
      <alignment horizontal="center" vertical="center" shrinkToFit="1"/>
    </xf>
    <xf numFmtId="57" fontId="10" fillId="0" borderId="10" xfId="0" applyNumberFormat="1" applyFont="1" applyBorder="1" applyAlignment="1">
      <alignment horizontal="center" vertical="center" shrinkToFit="1"/>
    </xf>
    <xf numFmtId="57" fontId="10" fillId="0" borderId="7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shrinkToFit="1"/>
    </xf>
    <xf numFmtId="0" fontId="10" fillId="0" borderId="34" xfId="0" applyFont="1" applyBorder="1" applyAlignment="1">
      <alignment vertical="center" wrapText="1"/>
    </xf>
    <xf numFmtId="0" fontId="10" fillId="0" borderId="28" xfId="0" applyFont="1" applyBorder="1" applyAlignment="1">
      <alignment horizontal="center" vertical="center" shrinkToFit="1"/>
    </xf>
    <xf numFmtId="57" fontId="10" fillId="0" borderId="21" xfId="0" applyNumberFormat="1" applyFont="1" applyBorder="1" applyAlignment="1">
      <alignment horizontal="center" vertical="center" shrinkToFit="1"/>
    </xf>
    <xf numFmtId="57" fontId="10" fillId="0" borderId="8" xfId="0" applyNumberFormat="1" applyFont="1" applyBorder="1" applyAlignment="1">
      <alignment horizontal="center" vertical="center" shrinkToFit="1"/>
    </xf>
    <xf numFmtId="0" fontId="10" fillId="0" borderId="60" xfId="0" applyFont="1" applyBorder="1" applyAlignment="1">
      <alignment vertical="center" wrapText="1"/>
    </xf>
    <xf numFmtId="0" fontId="10" fillId="0" borderId="43" xfId="0" applyFont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57" fontId="10" fillId="0" borderId="20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 shrinkToFit="1"/>
    </xf>
    <xf numFmtId="57" fontId="2" fillId="0" borderId="1" xfId="0" applyNumberFormat="1" applyFont="1" applyBorder="1" applyAlignment="1">
      <alignment horizontal="center" vertical="center" shrinkToFit="1"/>
    </xf>
    <xf numFmtId="57" fontId="2" fillId="0" borderId="62" xfId="0" applyNumberFormat="1" applyFont="1" applyBorder="1" applyAlignment="1">
      <alignment horizontal="center" vertical="center" wrapText="1"/>
    </xf>
    <xf numFmtId="57" fontId="2" fillId="0" borderId="8" xfId="0" applyNumberFormat="1" applyFont="1" applyBorder="1" applyAlignment="1">
      <alignment horizontal="center" vertical="center" wrapText="1"/>
    </xf>
    <xf numFmtId="57" fontId="2" fillId="0" borderId="3" xfId="0" applyNumberFormat="1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57" fontId="2" fillId="0" borderId="4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5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50" xfId="0" applyFont="1" applyBorder="1" applyAlignment="1">
      <alignment horizontal="left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12" xfId="0" applyFont="1" applyFill="1" applyBorder="1">
      <alignment vertical="center"/>
    </xf>
    <xf numFmtId="0" fontId="8" fillId="2" borderId="4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9C762-CB03-46AB-8F94-14E1D0108B59}">
  <sheetPr>
    <pageSetUpPr fitToPage="1"/>
  </sheetPr>
  <dimension ref="B1:O80"/>
  <sheetViews>
    <sheetView tabSelected="1" view="pageBreakPreview" zoomScale="80" zoomScaleNormal="100" zoomScaleSheetLayoutView="84" workbookViewId="0">
      <selection activeCell="B1" sqref="B1:L1"/>
    </sheetView>
  </sheetViews>
  <sheetFormatPr defaultRowHeight="14.4" x14ac:dyDescent="0.2"/>
  <cols>
    <col min="1" max="1" width="2.44140625" customWidth="1"/>
    <col min="2" max="2" width="16.21875" style="121" customWidth="1"/>
    <col min="3" max="7" width="6.21875" customWidth="1"/>
    <col min="8" max="8" width="14.77734375" style="2" customWidth="1"/>
    <col min="9" max="9" width="44.6640625" bestFit="1" customWidth="1"/>
    <col min="10" max="10" width="13.109375" customWidth="1"/>
    <col min="11" max="11" width="12" customWidth="1"/>
    <col min="12" max="12" width="16.21875" style="2" customWidth="1"/>
    <col min="13" max="13" width="9" customWidth="1"/>
  </cols>
  <sheetData>
    <row r="1" spans="2:12" ht="30" customHeight="1" x14ac:dyDescent="0.2">
      <c r="B1" s="135" t="s">
        <v>134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2:12" ht="15.75" customHeight="1" thickBot="1" x14ac:dyDescent="0.25"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2:12" ht="19.5" customHeight="1" x14ac:dyDescent="0.2">
      <c r="B3" s="137" t="s">
        <v>133</v>
      </c>
      <c r="C3" s="139" t="s">
        <v>132</v>
      </c>
      <c r="D3" s="140"/>
      <c r="E3" s="140"/>
      <c r="F3" s="140"/>
      <c r="G3" s="141"/>
      <c r="H3" s="142" t="s">
        <v>131</v>
      </c>
      <c r="I3" s="144" t="s">
        <v>10</v>
      </c>
      <c r="J3" s="146" t="s">
        <v>116</v>
      </c>
      <c r="K3" s="146" t="s">
        <v>117</v>
      </c>
      <c r="L3" s="149" t="s">
        <v>14</v>
      </c>
    </row>
    <row r="4" spans="2:12" ht="30" customHeight="1" thickBot="1" x14ac:dyDescent="0.25">
      <c r="B4" s="138"/>
      <c r="C4" s="6" t="s">
        <v>109</v>
      </c>
      <c r="D4" s="3" t="s">
        <v>82</v>
      </c>
      <c r="E4" s="1" t="s">
        <v>43</v>
      </c>
      <c r="F4" s="5" t="s">
        <v>83</v>
      </c>
      <c r="G4" s="4" t="s">
        <v>107</v>
      </c>
      <c r="H4" s="143"/>
      <c r="I4" s="145"/>
      <c r="J4" s="147"/>
      <c r="K4" s="148"/>
      <c r="L4" s="150"/>
    </row>
    <row r="5" spans="2:12" ht="18" customHeight="1" x14ac:dyDescent="0.2">
      <c r="B5" s="123" t="s">
        <v>36</v>
      </c>
      <c r="C5" s="7" t="s">
        <v>123</v>
      </c>
      <c r="D5" s="8"/>
      <c r="E5" s="8"/>
      <c r="F5" s="8"/>
      <c r="G5" s="9" t="s">
        <v>44</v>
      </c>
      <c r="H5" s="10">
        <v>39904</v>
      </c>
      <c r="I5" s="11" t="s">
        <v>110</v>
      </c>
      <c r="J5" s="12">
        <v>45017</v>
      </c>
      <c r="K5" s="13">
        <v>46477</v>
      </c>
      <c r="L5" s="14" t="s">
        <v>53</v>
      </c>
    </row>
    <row r="6" spans="2:12" ht="18" customHeight="1" x14ac:dyDescent="0.2">
      <c r="B6" s="124"/>
      <c r="C6" s="15" t="s">
        <v>45</v>
      </c>
      <c r="D6" s="9"/>
      <c r="E6" s="9"/>
      <c r="F6" s="9"/>
      <c r="G6" s="16"/>
      <c r="H6" s="17">
        <v>39486</v>
      </c>
      <c r="I6" s="18" t="s">
        <v>0</v>
      </c>
      <c r="J6" s="19">
        <v>45017</v>
      </c>
      <c r="K6" s="20">
        <v>46477</v>
      </c>
      <c r="L6" s="21" t="s">
        <v>52</v>
      </c>
    </row>
    <row r="7" spans="2:12" ht="18" customHeight="1" x14ac:dyDescent="0.2">
      <c r="B7" s="124"/>
      <c r="C7" s="22"/>
      <c r="D7" s="23"/>
      <c r="E7" s="23" t="s">
        <v>45</v>
      </c>
      <c r="F7" s="23"/>
      <c r="G7" s="24"/>
      <c r="H7" s="25">
        <v>39904</v>
      </c>
      <c r="I7" s="26" t="s">
        <v>4</v>
      </c>
      <c r="J7" s="27">
        <v>45383</v>
      </c>
      <c r="K7" s="20">
        <v>46843</v>
      </c>
      <c r="L7" s="28" t="s">
        <v>48</v>
      </c>
    </row>
    <row r="8" spans="2:12" ht="18" customHeight="1" x14ac:dyDescent="0.2">
      <c r="B8" s="124"/>
      <c r="C8" s="15"/>
      <c r="D8" s="9"/>
      <c r="E8" s="9" t="s">
        <v>44</v>
      </c>
      <c r="F8" s="9"/>
      <c r="G8" s="16"/>
      <c r="H8" s="29">
        <v>39904</v>
      </c>
      <c r="I8" s="18" t="s">
        <v>17</v>
      </c>
      <c r="J8" s="27">
        <v>45383</v>
      </c>
      <c r="K8" s="20">
        <v>46843</v>
      </c>
      <c r="L8" s="21" t="s">
        <v>51</v>
      </c>
    </row>
    <row r="9" spans="2:12" ht="18" customHeight="1" x14ac:dyDescent="0.2">
      <c r="B9" s="124"/>
      <c r="C9" s="15"/>
      <c r="D9" s="9"/>
      <c r="E9" s="9" t="s">
        <v>44</v>
      </c>
      <c r="F9" s="9"/>
      <c r="G9" s="16"/>
      <c r="H9" s="29">
        <v>39904</v>
      </c>
      <c r="I9" s="18" t="s">
        <v>16</v>
      </c>
      <c r="J9" s="30">
        <v>45383</v>
      </c>
      <c r="K9" s="20">
        <v>46843</v>
      </c>
      <c r="L9" s="21" t="s">
        <v>51</v>
      </c>
    </row>
    <row r="10" spans="2:12" ht="18" customHeight="1" x14ac:dyDescent="0.2">
      <c r="B10" s="124"/>
      <c r="C10" s="15"/>
      <c r="D10" s="9"/>
      <c r="E10" s="9" t="s">
        <v>44</v>
      </c>
      <c r="F10" s="9"/>
      <c r="G10" s="16"/>
      <c r="H10" s="17">
        <v>40269</v>
      </c>
      <c r="I10" s="18" t="s">
        <v>18</v>
      </c>
      <c r="J10" s="30">
        <v>45383</v>
      </c>
      <c r="K10" s="20">
        <v>46843</v>
      </c>
      <c r="L10" s="21" t="s">
        <v>53</v>
      </c>
    </row>
    <row r="11" spans="2:12" ht="18" customHeight="1" x14ac:dyDescent="0.2">
      <c r="B11" s="124"/>
      <c r="C11" s="15"/>
      <c r="D11" s="9"/>
      <c r="E11" s="9" t="s">
        <v>44</v>
      </c>
      <c r="F11" s="9"/>
      <c r="G11" s="16"/>
      <c r="H11" s="17">
        <v>40269</v>
      </c>
      <c r="I11" s="18" t="s">
        <v>15</v>
      </c>
      <c r="J11" s="30">
        <v>45383</v>
      </c>
      <c r="K11" s="20">
        <v>46843</v>
      </c>
      <c r="L11" s="21" t="s">
        <v>49</v>
      </c>
    </row>
    <row r="12" spans="2:12" ht="18" customHeight="1" thickBot="1" x14ac:dyDescent="0.25">
      <c r="B12" s="125"/>
      <c r="C12" s="31"/>
      <c r="D12" s="32"/>
      <c r="E12" s="32"/>
      <c r="F12" s="32" t="s">
        <v>44</v>
      </c>
      <c r="G12" s="33"/>
      <c r="H12" s="17">
        <v>40269</v>
      </c>
      <c r="I12" s="34" t="s">
        <v>105</v>
      </c>
      <c r="J12" s="30">
        <v>45748</v>
      </c>
      <c r="K12" s="20">
        <v>46843</v>
      </c>
      <c r="L12" s="35" t="s">
        <v>50</v>
      </c>
    </row>
    <row r="13" spans="2:12" ht="18" customHeight="1" thickTop="1" thickBot="1" x14ac:dyDescent="0.25">
      <c r="B13" s="36" t="s">
        <v>46</v>
      </c>
      <c r="C13" s="37">
        <f>COUNTIFS(C5:C12,"○")+COUNTIFS(C5:C12,"◎")+COUNTIFS(C5:C12,"(◎)")</f>
        <v>2</v>
      </c>
      <c r="D13" s="38">
        <f>COUNTIFS(D5:D12,"○")</f>
        <v>0</v>
      </c>
      <c r="E13" s="38">
        <f>COUNTIFS(E5:E12,"○")</f>
        <v>5</v>
      </c>
      <c r="F13" s="38">
        <f>COUNTIFS(F5:F12,"○")</f>
        <v>1</v>
      </c>
      <c r="G13" s="39">
        <f>COUNTIFS(G5:G12,"○")</f>
        <v>1</v>
      </c>
      <c r="H13" s="151"/>
      <c r="I13" s="152"/>
      <c r="J13" s="152"/>
      <c r="K13" s="152"/>
      <c r="L13" s="153"/>
    </row>
    <row r="14" spans="2:12" ht="18" customHeight="1" x14ac:dyDescent="0.2">
      <c r="B14" s="129" t="s">
        <v>37</v>
      </c>
      <c r="C14" s="22" t="s">
        <v>45</v>
      </c>
      <c r="D14" s="23"/>
      <c r="E14" s="23"/>
      <c r="F14" s="23"/>
      <c r="G14" s="24"/>
      <c r="H14" s="41">
        <v>39904</v>
      </c>
      <c r="I14" s="26" t="s">
        <v>118</v>
      </c>
      <c r="J14" s="19">
        <v>45017</v>
      </c>
      <c r="K14" s="42">
        <v>46477</v>
      </c>
      <c r="L14" s="28" t="s">
        <v>54</v>
      </c>
    </row>
    <row r="15" spans="2:12" ht="18" customHeight="1" x14ac:dyDescent="0.2">
      <c r="B15" s="130"/>
      <c r="C15" s="22"/>
      <c r="D15" s="23"/>
      <c r="E15" s="23" t="s">
        <v>44</v>
      </c>
      <c r="F15" s="23"/>
      <c r="G15" s="24"/>
      <c r="H15" s="25">
        <v>39904</v>
      </c>
      <c r="I15" s="26" t="s">
        <v>20</v>
      </c>
      <c r="J15" s="27">
        <v>45383</v>
      </c>
      <c r="K15" s="20">
        <v>46843</v>
      </c>
      <c r="L15" s="28" t="s">
        <v>54</v>
      </c>
    </row>
    <row r="16" spans="2:12" ht="18" customHeight="1" x14ac:dyDescent="0.2">
      <c r="B16" s="130"/>
      <c r="C16" s="15"/>
      <c r="D16" s="9"/>
      <c r="E16" s="9" t="s">
        <v>44</v>
      </c>
      <c r="F16" s="9"/>
      <c r="G16" s="16"/>
      <c r="H16" s="17">
        <v>39904</v>
      </c>
      <c r="I16" s="18" t="s">
        <v>21</v>
      </c>
      <c r="J16" s="27">
        <v>45383</v>
      </c>
      <c r="K16" s="20">
        <v>46843</v>
      </c>
      <c r="L16" s="21" t="s">
        <v>54</v>
      </c>
    </row>
    <row r="17" spans="2:12" ht="18" customHeight="1" x14ac:dyDescent="0.2">
      <c r="B17" s="130"/>
      <c r="C17" s="22"/>
      <c r="D17" s="23"/>
      <c r="E17" s="23" t="s">
        <v>44</v>
      </c>
      <c r="F17" s="23"/>
      <c r="G17" s="24"/>
      <c r="H17" s="41">
        <v>40269</v>
      </c>
      <c r="I17" s="26" t="s">
        <v>19</v>
      </c>
      <c r="J17" s="27">
        <v>45383</v>
      </c>
      <c r="K17" s="20">
        <v>46843</v>
      </c>
      <c r="L17" s="28" t="s">
        <v>54</v>
      </c>
    </row>
    <row r="18" spans="2:12" ht="18" customHeight="1" thickBot="1" x14ac:dyDescent="0.25">
      <c r="B18" s="131"/>
      <c r="C18" s="43"/>
      <c r="D18" s="44"/>
      <c r="E18" s="23" t="s">
        <v>44</v>
      </c>
      <c r="F18" s="44"/>
      <c r="G18" s="45"/>
      <c r="H18" s="46">
        <v>44652</v>
      </c>
      <c r="I18" s="47" t="s">
        <v>125</v>
      </c>
      <c r="J18" s="48">
        <v>45383</v>
      </c>
      <c r="K18" s="20">
        <v>46843</v>
      </c>
      <c r="L18" s="28" t="s">
        <v>54</v>
      </c>
    </row>
    <row r="19" spans="2:12" ht="18" customHeight="1" thickTop="1" thickBot="1" x14ac:dyDescent="0.25">
      <c r="B19" s="36" t="s">
        <v>46</v>
      </c>
      <c r="C19" s="37">
        <f>COUNTIFS(C14:C17,"○")+COUNTIFS(C14:C17,"◎")+COUNTIFS(C14:C17,"(◎)")</f>
        <v>1</v>
      </c>
      <c r="D19" s="38">
        <f>COUNTIFS(D14:D17,"○")</f>
        <v>0</v>
      </c>
      <c r="E19" s="38">
        <f>COUNTIFS(E14:E18,"○")</f>
        <v>4</v>
      </c>
      <c r="F19" s="38">
        <f>COUNTIFS(F14:F17,"○")</f>
        <v>0</v>
      </c>
      <c r="G19" s="39">
        <f>COUNTIFS(G14:G17,"○")</f>
        <v>0</v>
      </c>
      <c r="H19" s="151"/>
      <c r="I19" s="152"/>
      <c r="J19" s="152"/>
      <c r="K19" s="152"/>
      <c r="L19" s="153"/>
    </row>
    <row r="20" spans="2:12" ht="18" customHeight="1" x14ac:dyDescent="0.2">
      <c r="B20" s="129" t="s">
        <v>11</v>
      </c>
      <c r="C20" s="7" t="s">
        <v>45</v>
      </c>
      <c r="D20" s="8"/>
      <c r="E20" s="8"/>
      <c r="F20" s="8"/>
      <c r="G20" s="49"/>
      <c r="H20" s="10">
        <v>40269</v>
      </c>
      <c r="I20" s="11" t="s">
        <v>111</v>
      </c>
      <c r="J20" s="19">
        <v>45017</v>
      </c>
      <c r="K20" s="50">
        <v>46477</v>
      </c>
      <c r="L20" s="14" t="s">
        <v>55</v>
      </c>
    </row>
    <row r="21" spans="2:12" ht="18" customHeight="1" x14ac:dyDescent="0.2">
      <c r="B21" s="130"/>
      <c r="C21" s="22"/>
      <c r="D21" s="23"/>
      <c r="E21" s="23" t="s">
        <v>44</v>
      </c>
      <c r="F21" s="23"/>
      <c r="G21" s="24"/>
      <c r="H21" s="51">
        <v>39904</v>
      </c>
      <c r="I21" s="52" t="s">
        <v>22</v>
      </c>
      <c r="J21" s="30">
        <v>45383</v>
      </c>
      <c r="K21" s="20">
        <v>46843</v>
      </c>
      <c r="L21" s="53" t="s">
        <v>56</v>
      </c>
    </row>
    <row r="22" spans="2:12" ht="18" customHeight="1" x14ac:dyDescent="0.2">
      <c r="B22" s="130"/>
      <c r="C22" s="22"/>
      <c r="D22" s="23"/>
      <c r="E22" s="23" t="s">
        <v>44</v>
      </c>
      <c r="F22" s="9"/>
      <c r="G22" s="16"/>
      <c r="H22" s="54">
        <v>42095</v>
      </c>
      <c r="I22" s="55" t="s">
        <v>91</v>
      </c>
      <c r="J22" s="56">
        <v>45383</v>
      </c>
      <c r="K22" s="20">
        <v>46843</v>
      </c>
      <c r="L22" s="57" t="s">
        <v>56</v>
      </c>
    </row>
    <row r="23" spans="2:12" ht="18" customHeight="1" x14ac:dyDescent="0.2">
      <c r="B23" s="130"/>
      <c r="C23" s="22"/>
      <c r="D23" s="23"/>
      <c r="E23" s="23" t="s">
        <v>44</v>
      </c>
      <c r="F23" s="23"/>
      <c r="G23" s="24"/>
      <c r="H23" s="51">
        <v>42095</v>
      </c>
      <c r="I23" s="58" t="s">
        <v>85</v>
      </c>
      <c r="J23" s="30">
        <v>45383</v>
      </c>
      <c r="K23" s="20">
        <v>46843</v>
      </c>
      <c r="L23" s="53" t="s">
        <v>55</v>
      </c>
    </row>
    <row r="24" spans="2:12" ht="18" customHeight="1" thickBot="1" x14ac:dyDescent="0.25">
      <c r="B24" s="131"/>
      <c r="C24" s="43"/>
      <c r="D24" s="44"/>
      <c r="E24" s="44" t="s">
        <v>45</v>
      </c>
      <c r="F24" s="44"/>
      <c r="G24" s="45"/>
      <c r="H24" s="59">
        <v>42461</v>
      </c>
      <c r="I24" s="60" t="s">
        <v>88</v>
      </c>
      <c r="J24" s="30">
        <v>45383</v>
      </c>
      <c r="K24" s="20">
        <v>46843</v>
      </c>
      <c r="L24" s="61" t="s">
        <v>55</v>
      </c>
    </row>
    <row r="25" spans="2:12" ht="18" customHeight="1" thickTop="1" thickBot="1" x14ac:dyDescent="0.25">
      <c r="B25" s="36" t="s">
        <v>46</v>
      </c>
      <c r="C25" s="37">
        <f>COUNTIFS(C20:C24,"○")+COUNTIFS(C20:C24,"◎")+COUNTIFS(C20:C24,"(◎)")</f>
        <v>1</v>
      </c>
      <c r="D25" s="38">
        <f>COUNTIFS(D20:D23,"○")</f>
        <v>0</v>
      </c>
      <c r="E25" s="38">
        <f>COUNTIFS(E20:E24,"○")</f>
        <v>4</v>
      </c>
      <c r="F25" s="38">
        <f>COUNTIFS(F20:F23,"○")</f>
        <v>0</v>
      </c>
      <c r="G25" s="39">
        <f>COUNTIFS(G20:G23,"○")</f>
        <v>0</v>
      </c>
      <c r="H25" s="126"/>
      <c r="I25" s="127"/>
      <c r="J25" s="127"/>
      <c r="K25" s="127"/>
      <c r="L25" s="128"/>
    </row>
    <row r="26" spans="2:12" ht="18" customHeight="1" x14ac:dyDescent="0.2">
      <c r="B26" s="129" t="s">
        <v>12</v>
      </c>
      <c r="C26" s="62" t="s">
        <v>44</v>
      </c>
      <c r="D26" s="63"/>
      <c r="E26" s="63"/>
      <c r="F26" s="63"/>
      <c r="G26" s="64"/>
      <c r="H26" s="65">
        <v>39486</v>
      </c>
      <c r="I26" s="66" t="s">
        <v>93</v>
      </c>
      <c r="J26" s="19">
        <v>45017</v>
      </c>
      <c r="K26" s="67">
        <v>46477</v>
      </c>
      <c r="L26" s="68" t="s">
        <v>57</v>
      </c>
    </row>
    <row r="27" spans="2:12" ht="18" customHeight="1" x14ac:dyDescent="0.2">
      <c r="B27" s="130"/>
      <c r="C27" s="15" t="s">
        <v>45</v>
      </c>
      <c r="D27" s="9"/>
      <c r="E27" s="9"/>
      <c r="F27" s="9"/>
      <c r="G27" s="16"/>
      <c r="H27" s="54">
        <v>42095</v>
      </c>
      <c r="I27" s="55" t="s">
        <v>112</v>
      </c>
      <c r="J27" s="19">
        <v>45017</v>
      </c>
      <c r="K27" s="69">
        <v>46477</v>
      </c>
      <c r="L27" s="57" t="s">
        <v>58</v>
      </c>
    </row>
    <row r="28" spans="2:12" ht="18" customHeight="1" x14ac:dyDescent="0.2">
      <c r="B28" s="130"/>
      <c r="C28" s="22"/>
      <c r="D28" s="23"/>
      <c r="E28" s="23" t="s">
        <v>44</v>
      </c>
      <c r="F28" s="23"/>
      <c r="G28" s="24"/>
      <c r="H28" s="51">
        <v>40269</v>
      </c>
      <c r="I28" s="58" t="s">
        <v>23</v>
      </c>
      <c r="J28" s="30">
        <v>45383</v>
      </c>
      <c r="K28" s="20">
        <v>46843</v>
      </c>
      <c r="L28" s="53" t="s">
        <v>58</v>
      </c>
    </row>
    <row r="29" spans="2:12" ht="18" customHeight="1" x14ac:dyDescent="0.2">
      <c r="B29" s="130"/>
      <c r="C29" s="70"/>
      <c r="D29" s="71"/>
      <c r="E29" s="71" t="s">
        <v>44</v>
      </c>
      <c r="F29" s="71"/>
      <c r="G29" s="72"/>
      <c r="H29" s="73">
        <v>40634</v>
      </c>
      <c r="I29" s="74" t="s">
        <v>5</v>
      </c>
      <c r="J29" s="30">
        <v>45383</v>
      </c>
      <c r="K29" s="20">
        <v>46843</v>
      </c>
      <c r="L29" s="75" t="s">
        <v>57</v>
      </c>
    </row>
    <row r="30" spans="2:12" ht="18" customHeight="1" x14ac:dyDescent="0.2">
      <c r="B30" s="130"/>
      <c r="C30" s="15"/>
      <c r="D30" s="9"/>
      <c r="E30" s="9" t="s">
        <v>44</v>
      </c>
      <c r="F30" s="9"/>
      <c r="G30" s="16"/>
      <c r="H30" s="54">
        <v>42095</v>
      </c>
      <c r="I30" s="55" t="s">
        <v>86</v>
      </c>
      <c r="J30" s="30">
        <v>45383</v>
      </c>
      <c r="K30" s="20">
        <v>46843</v>
      </c>
      <c r="L30" s="57" t="s">
        <v>57</v>
      </c>
    </row>
    <row r="31" spans="2:12" ht="18" customHeight="1" thickBot="1" x14ac:dyDescent="0.25">
      <c r="B31" s="131"/>
      <c r="C31" s="76"/>
      <c r="D31" s="77"/>
      <c r="E31" s="77" t="s">
        <v>45</v>
      </c>
      <c r="F31" s="77"/>
      <c r="G31" s="78"/>
      <c r="H31" s="79">
        <v>42461</v>
      </c>
      <c r="I31" s="80" t="s">
        <v>89</v>
      </c>
      <c r="J31" s="81">
        <v>45383</v>
      </c>
      <c r="K31" s="82">
        <v>46843</v>
      </c>
      <c r="L31" s="61" t="s">
        <v>90</v>
      </c>
    </row>
    <row r="32" spans="2:12" ht="18" customHeight="1" thickTop="1" thickBot="1" x14ac:dyDescent="0.25">
      <c r="B32" s="36" t="s">
        <v>46</v>
      </c>
      <c r="C32" s="37">
        <f>COUNTIFS(C26:C31,"○")+COUNTIFS(C26:C31,"◎")+COUNTIFS(C26:C31,"(◎)")</f>
        <v>2</v>
      </c>
      <c r="D32" s="38">
        <f>COUNTIFS(D26:D30,"○")</f>
        <v>0</v>
      </c>
      <c r="E32" s="38">
        <f>COUNTIFS(E26:E31,"○")</f>
        <v>4</v>
      </c>
      <c r="F32" s="38">
        <f>COUNTIFS(F26:F30,"○")</f>
        <v>0</v>
      </c>
      <c r="G32" s="39">
        <f>COUNTIFS(G26:G30,"○")</f>
        <v>0</v>
      </c>
      <c r="H32" s="126"/>
      <c r="I32" s="127"/>
      <c r="J32" s="127"/>
      <c r="K32" s="127"/>
      <c r="L32" s="128"/>
    </row>
    <row r="33" spans="2:12" ht="18" customHeight="1" x14ac:dyDescent="0.2">
      <c r="B33" s="123" t="s">
        <v>35</v>
      </c>
      <c r="C33" s="22" t="s">
        <v>45</v>
      </c>
      <c r="D33" s="23"/>
      <c r="E33" s="23"/>
      <c r="F33" s="23"/>
      <c r="G33" s="24"/>
      <c r="H33" s="83">
        <v>39904</v>
      </c>
      <c r="I33" s="58" t="s">
        <v>115</v>
      </c>
      <c r="J33" s="19">
        <v>45748</v>
      </c>
      <c r="K33" s="69">
        <v>46112</v>
      </c>
      <c r="L33" s="53" t="s">
        <v>59</v>
      </c>
    </row>
    <row r="34" spans="2:12" ht="18" customHeight="1" x14ac:dyDescent="0.2">
      <c r="B34" s="124"/>
      <c r="C34" s="15"/>
      <c r="D34" s="9"/>
      <c r="E34" s="23" t="s">
        <v>44</v>
      </c>
      <c r="F34" s="9"/>
      <c r="G34" s="16"/>
      <c r="H34" s="19">
        <v>45748</v>
      </c>
      <c r="I34" s="55" t="s">
        <v>1</v>
      </c>
      <c r="J34" s="19">
        <v>45748</v>
      </c>
      <c r="K34" s="20">
        <v>46843</v>
      </c>
      <c r="L34" s="57" t="s">
        <v>60</v>
      </c>
    </row>
    <row r="35" spans="2:12" ht="18" customHeight="1" x14ac:dyDescent="0.2">
      <c r="B35" s="124"/>
      <c r="C35" s="22"/>
      <c r="D35" s="23"/>
      <c r="E35" s="23" t="s">
        <v>44</v>
      </c>
      <c r="F35" s="23"/>
      <c r="G35" s="24"/>
      <c r="H35" s="85">
        <v>40634</v>
      </c>
      <c r="I35" s="58" t="s">
        <v>102</v>
      </c>
      <c r="J35" s="30">
        <v>45383</v>
      </c>
      <c r="K35" s="20">
        <v>46843</v>
      </c>
      <c r="L35" s="53" t="s">
        <v>61</v>
      </c>
    </row>
    <row r="36" spans="2:12" ht="18" customHeight="1" x14ac:dyDescent="0.2">
      <c r="B36" s="124"/>
      <c r="C36" s="15"/>
      <c r="D36" s="9"/>
      <c r="E36" s="9" t="s">
        <v>44</v>
      </c>
      <c r="F36" s="9"/>
      <c r="G36" s="16"/>
      <c r="H36" s="54">
        <v>41000</v>
      </c>
      <c r="I36" s="55" t="s">
        <v>41</v>
      </c>
      <c r="J36" s="30">
        <v>45383</v>
      </c>
      <c r="K36" s="20">
        <v>46843</v>
      </c>
      <c r="L36" s="57" t="s">
        <v>61</v>
      </c>
    </row>
    <row r="37" spans="2:12" ht="18" customHeight="1" x14ac:dyDescent="0.2">
      <c r="B37" s="124"/>
      <c r="C37" s="70"/>
      <c r="D37" s="71"/>
      <c r="E37" s="71" t="s">
        <v>44</v>
      </c>
      <c r="F37" s="71"/>
      <c r="G37" s="72"/>
      <c r="H37" s="86">
        <v>43922</v>
      </c>
      <c r="I37" s="74" t="s">
        <v>121</v>
      </c>
      <c r="J37" s="56">
        <v>45383</v>
      </c>
      <c r="K37" s="69">
        <v>46843</v>
      </c>
      <c r="L37" s="75" t="s">
        <v>106</v>
      </c>
    </row>
    <row r="38" spans="2:12" ht="18" customHeight="1" x14ac:dyDescent="0.2">
      <c r="B38" s="124"/>
      <c r="C38" s="70"/>
      <c r="D38" s="71"/>
      <c r="E38" s="71" t="s">
        <v>44</v>
      </c>
      <c r="F38" s="71"/>
      <c r="G38" s="72"/>
      <c r="H38" s="87">
        <v>44652</v>
      </c>
      <c r="I38" s="88" t="s">
        <v>126</v>
      </c>
      <c r="J38" s="30">
        <v>45383</v>
      </c>
      <c r="K38" s="20">
        <v>46843</v>
      </c>
      <c r="L38" s="75" t="s">
        <v>120</v>
      </c>
    </row>
    <row r="39" spans="2:12" ht="18" customHeight="1" thickBot="1" x14ac:dyDescent="0.25">
      <c r="B39" s="125"/>
      <c r="C39" s="89"/>
      <c r="D39" s="90"/>
      <c r="E39" s="90" t="s">
        <v>127</v>
      </c>
      <c r="F39" s="90"/>
      <c r="G39" s="91"/>
      <c r="H39" s="30">
        <v>45748</v>
      </c>
      <c r="I39" s="92" t="s">
        <v>98</v>
      </c>
      <c r="J39" s="30">
        <v>45748</v>
      </c>
      <c r="K39" s="20">
        <v>46843</v>
      </c>
      <c r="L39" s="93" t="s">
        <v>62</v>
      </c>
    </row>
    <row r="40" spans="2:12" ht="18" customHeight="1" thickTop="1" thickBot="1" x14ac:dyDescent="0.25">
      <c r="B40" s="36" t="s">
        <v>46</v>
      </c>
      <c r="C40" s="37">
        <f>COUNTIFS(C33:C39,"○")+COUNTIFS(C33:C39,"◎")+COUNTIFS(C33:C39,"(◎)")</f>
        <v>1</v>
      </c>
      <c r="D40" s="38">
        <f>COUNTIFS(D33:D39,"○")</f>
        <v>0</v>
      </c>
      <c r="E40" s="38">
        <f>COUNTIFS(E33:E39,"○")+COUNTIFS(E33:E39,"◎")</f>
        <v>6</v>
      </c>
      <c r="F40" s="38">
        <f>COUNTIFS(F33:F39,"○")</f>
        <v>0</v>
      </c>
      <c r="G40" s="39">
        <f>COUNTIFS(G33:G39,"○")</f>
        <v>0</v>
      </c>
      <c r="H40" s="126"/>
      <c r="I40" s="127"/>
      <c r="J40" s="127"/>
      <c r="K40" s="127"/>
      <c r="L40" s="128"/>
    </row>
    <row r="41" spans="2:12" ht="18" customHeight="1" x14ac:dyDescent="0.2">
      <c r="B41" s="123" t="s">
        <v>38</v>
      </c>
      <c r="C41" s="7" t="s">
        <v>45</v>
      </c>
      <c r="D41" s="8"/>
      <c r="E41" s="8"/>
      <c r="F41" s="8"/>
      <c r="G41" s="49"/>
      <c r="H41" s="83">
        <v>39486</v>
      </c>
      <c r="I41" s="94" t="s">
        <v>135</v>
      </c>
      <c r="J41" s="19">
        <v>45017</v>
      </c>
      <c r="K41" s="13">
        <v>46477</v>
      </c>
      <c r="L41" s="95" t="s">
        <v>63</v>
      </c>
    </row>
    <row r="42" spans="2:12" ht="18" customHeight="1" x14ac:dyDescent="0.2">
      <c r="B42" s="124"/>
      <c r="C42" s="15" t="s">
        <v>44</v>
      </c>
      <c r="D42" s="9"/>
      <c r="E42" s="9"/>
      <c r="F42" s="9"/>
      <c r="G42" s="16"/>
      <c r="H42" s="84">
        <v>41857</v>
      </c>
      <c r="I42" s="55" t="s">
        <v>87</v>
      </c>
      <c r="J42" s="19">
        <v>45383</v>
      </c>
      <c r="K42" s="69">
        <v>46477</v>
      </c>
      <c r="L42" s="57" t="s">
        <v>96</v>
      </c>
    </row>
    <row r="43" spans="2:12" ht="18" customHeight="1" x14ac:dyDescent="0.2">
      <c r="B43" s="124"/>
      <c r="C43" s="22"/>
      <c r="D43" s="23"/>
      <c r="E43" s="23" t="s">
        <v>45</v>
      </c>
      <c r="F43" s="23"/>
      <c r="G43" s="24"/>
      <c r="H43" s="96">
        <v>39904</v>
      </c>
      <c r="I43" s="58" t="s">
        <v>24</v>
      </c>
      <c r="J43" s="30">
        <v>45383</v>
      </c>
      <c r="K43" s="20">
        <v>46843</v>
      </c>
      <c r="L43" s="53" t="s">
        <v>64</v>
      </c>
    </row>
    <row r="44" spans="2:12" ht="18" customHeight="1" x14ac:dyDescent="0.2">
      <c r="B44" s="124"/>
      <c r="C44" s="43"/>
      <c r="D44" s="44"/>
      <c r="E44" s="44" t="s">
        <v>45</v>
      </c>
      <c r="F44" s="9"/>
      <c r="G44" s="16"/>
      <c r="H44" s="97">
        <v>42826</v>
      </c>
      <c r="I44" s="98" t="s">
        <v>94</v>
      </c>
      <c r="J44" s="30">
        <v>45383</v>
      </c>
      <c r="K44" s="69">
        <v>46843</v>
      </c>
      <c r="L44" s="99" t="s">
        <v>95</v>
      </c>
    </row>
    <row r="45" spans="2:12" ht="18" customHeight="1" thickBot="1" x14ac:dyDescent="0.25">
      <c r="B45" s="125"/>
      <c r="C45" s="89"/>
      <c r="D45" s="90"/>
      <c r="E45" s="90"/>
      <c r="F45" s="90" t="s">
        <v>44</v>
      </c>
      <c r="G45" s="91"/>
      <c r="H45" s="84">
        <v>40269</v>
      </c>
      <c r="I45" s="92" t="s">
        <v>101</v>
      </c>
      <c r="J45" s="30">
        <v>45383</v>
      </c>
      <c r="K45" s="20">
        <v>46843</v>
      </c>
      <c r="L45" s="93" t="s">
        <v>63</v>
      </c>
    </row>
    <row r="46" spans="2:12" ht="18" customHeight="1" thickTop="1" thickBot="1" x14ac:dyDescent="0.25">
      <c r="B46" s="36" t="s">
        <v>46</v>
      </c>
      <c r="C46" s="37">
        <f>COUNTIFS(C41:C45,"○")+COUNTIFS(C41:C45,"◎")+COUNTIFS(C5:C12,"(◎)")</f>
        <v>2</v>
      </c>
      <c r="D46" s="38">
        <f>COUNTIFS(D41:D45,"○")</f>
        <v>0</v>
      </c>
      <c r="E46" s="38">
        <f>COUNTIFS(E41:E45,"○")</f>
        <v>2</v>
      </c>
      <c r="F46" s="38">
        <f>COUNTIFS(F41:F45,"○")</f>
        <v>1</v>
      </c>
      <c r="G46" s="39">
        <f>COUNTIFS(G41:G45,"○")</f>
        <v>0</v>
      </c>
      <c r="H46" s="126"/>
      <c r="I46" s="127"/>
      <c r="J46" s="127"/>
      <c r="K46" s="127"/>
      <c r="L46" s="128"/>
    </row>
    <row r="47" spans="2:12" ht="18" customHeight="1" x14ac:dyDescent="0.2">
      <c r="B47" s="123" t="s">
        <v>39</v>
      </c>
      <c r="C47" s="22" t="s">
        <v>45</v>
      </c>
      <c r="D47" s="23"/>
      <c r="E47" s="23"/>
      <c r="F47" s="23"/>
      <c r="G47" s="24"/>
      <c r="H47" s="83">
        <v>39486</v>
      </c>
      <c r="I47" s="58" t="s">
        <v>114</v>
      </c>
      <c r="J47" s="19">
        <v>45017</v>
      </c>
      <c r="K47" s="67">
        <v>46477</v>
      </c>
      <c r="L47" s="53" t="s">
        <v>65</v>
      </c>
    </row>
    <row r="48" spans="2:12" ht="18" customHeight="1" x14ac:dyDescent="0.2">
      <c r="B48" s="124"/>
      <c r="C48" s="15" t="s">
        <v>44</v>
      </c>
      <c r="D48" s="9"/>
      <c r="E48" s="9"/>
      <c r="F48" s="9"/>
      <c r="G48" s="16"/>
      <c r="H48" s="84">
        <v>44287</v>
      </c>
      <c r="I48" s="55" t="s">
        <v>103</v>
      </c>
      <c r="J48" s="19">
        <v>45017</v>
      </c>
      <c r="K48" s="69">
        <v>46477</v>
      </c>
      <c r="L48" s="57" t="s">
        <v>67</v>
      </c>
    </row>
    <row r="49" spans="2:15" ht="18" customHeight="1" x14ac:dyDescent="0.2">
      <c r="B49" s="124"/>
      <c r="C49" s="22"/>
      <c r="D49" s="23"/>
      <c r="E49" s="23"/>
      <c r="F49" s="23"/>
      <c r="G49" s="24" t="s">
        <v>45</v>
      </c>
      <c r="H49" s="54">
        <v>43922</v>
      </c>
      <c r="I49" s="55" t="s">
        <v>113</v>
      </c>
      <c r="J49" s="56">
        <v>45383</v>
      </c>
      <c r="K49" s="20">
        <v>46843</v>
      </c>
      <c r="L49" s="57" t="s">
        <v>67</v>
      </c>
    </row>
    <row r="50" spans="2:15" ht="18" customHeight="1" x14ac:dyDescent="0.2">
      <c r="B50" s="124"/>
      <c r="C50" s="22"/>
      <c r="D50" s="23"/>
      <c r="E50" s="23" t="s">
        <v>44</v>
      </c>
      <c r="F50" s="23"/>
      <c r="G50" s="24"/>
      <c r="H50" s="30">
        <v>45627</v>
      </c>
      <c r="I50" s="58" t="s">
        <v>128</v>
      </c>
      <c r="J50" s="30">
        <v>45627</v>
      </c>
      <c r="K50" s="20">
        <v>46843</v>
      </c>
      <c r="L50" s="53" t="s">
        <v>129</v>
      </c>
      <c r="M50" s="100"/>
      <c r="N50" s="100"/>
    </row>
    <row r="51" spans="2:15" ht="18" customHeight="1" x14ac:dyDescent="0.2">
      <c r="B51" s="124"/>
      <c r="C51" s="15"/>
      <c r="D51" s="9"/>
      <c r="E51" s="9" t="s">
        <v>44</v>
      </c>
      <c r="F51" s="9"/>
      <c r="G51" s="16"/>
      <c r="H51" s="101">
        <v>39904</v>
      </c>
      <c r="I51" s="102" t="s">
        <v>40</v>
      </c>
      <c r="J51" s="30">
        <v>45383</v>
      </c>
      <c r="K51" s="20">
        <v>46843</v>
      </c>
      <c r="L51" s="57" t="s">
        <v>66</v>
      </c>
    </row>
    <row r="52" spans="2:15" ht="18" customHeight="1" x14ac:dyDescent="0.2">
      <c r="B52" s="124"/>
      <c r="C52" s="15"/>
      <c r="D52" s="9"/>
      <c r="E52" s="9" t="s">
        <v>44</v>
      </c>
      <c r="F52" s="9"/>
      <c r="G52" s="16"/>
      <c r="H52" s="84">
        <v>40634</v>
      </c>
      <c r="I52" s="55" t="s">
        <v>7</v>
      </c>
      <c r="J52" s="30">
        <v>45383</v>
      </c>
      <c r="K52" s="20">
        <v>46843</v>
      </c>
      <c r="L52" s="57" t="s">
        <v>68</v>
      </c>
    </row>
    <row r="53" spans="2:15" ht="18" customHeight="1" thickBot="1" x14ac:dyDescent="0.25">
      <c r="B53" s="125"/>
      <c r="C53" s="15"/>
      <c r="D53" s="9"/>
      <c r="E53" s="9" t="s">
        <v>44</v>
      </c>
      <c r="F53" s="9"/>
      <c r="G53" s="16"/>
      <c r="H53" s="84">
        <v>40634</v>
      </c>
      <c r="I53" s="55" t="s">
        <v>9</v>
      </c>
      <c r="J53" s="30">
        <v>45383</v>
      </c>
      <c r="K53" s="20">
        <v>46843</v>
      </c>
      <c r="L53" s="57" t="s">
        <v>65</v>
      </c>
    </row>
    <row r="54" spans="2:15" ht="18" customHeight="1" thickTop="1" thickBot="1" x14ac:dyDescent="0.25">
      <c r="B54" s="36" t="s">
        <v>46</v>
      </c>
      <c r="C54" s="37">
        <f>COUNTIFS(C47:C53,"○")+COUNTIFS(C47:C53,"◎")+COUNTIFS(C47:C53,"(◎)")</f>
        <v>2</v>
      </c>
      <c r="D54" s="38">
        <f>COUNTIFS(D47:D53,"○")</f>
        <v>0</v>
      </c>
      <c r="E54" s="38">
        <f>COUNTIFS(E47:E53,"○")</f>
        <v>4</v>
      </c>
      <c r="F54" s="38">
        <f>COUNTIFS(F47:F53,"○")</f>
        <v>0</v>
      </c>
      <c r="G54" s="39">
        <f>COUNTIFS(G47:G53,"○")</f>
        <v>1</v>
      </c>
      <c r="H54" s="126"/>
      <c r="I54" s="127"/>
      <c r="J54" s="127"/>
      <c r="K54" s="127"/>
      <c r="L54" s="128"/>
    </row>
    <row r="55" spans="2:15" ht="18" customHeight="1" x14ac:dyDescent="0.2">
      <c r="B55" s="129" t="s">
        <v>13</v>
      </c>
      <c r="C55" s="103" t="s">
        <v>104</v>
      </c>
      <c r="D55" s="23"/>
      <c r="E55" s="23"/>
      <c r="F55" s="23"/>
      <c r="G55" s="24"/>
      <c r="H55" s="83">
        <v>39113</v>
      </c>
      <c r="I55" s="58" t="s">
        <v>97</v>
      </c>
      <c r="J55" s="19">
        <v>45017</v>
      </c>
      <c r="K55" s="67">
        <v>46477</v>
      </c>
      <c r="L55" s="53" t="s">
        <v>71</v>
      </c>
    </row>
    <row r="56" spans="2:15" ht="18" customHeight="1" x14ac:dyDescent="0.2">
      <c r="B56" s="130"/>
      <c r="C56" s="15" t="s">
        <v>44</v>
      </c>
      <c r="D56" s="9"/>
      <c r="E56" s="9"/>
      <c r="F56" s="9"/>
      <c r="G56" s="16"/>
      <c r="H56" s="101">
        <v>39904</v>
      </c>
      <c r="I56" s="55" t="s">
        <v>122</v>
      </c>
      <c r="J56" s="19">
        <v>45383</v>
      </c>
      <c r="K56" s="67">
        <v>46477</v>
      </c>
      <c r="L56" s="57" t="s">
        <v>70</v>
      </c>
    </row>
    <row r="57" spans="2:15" ht="18" customHeight="1" x14ac:dyDescent="0.2">
      <c r="B57" s="130"/>
      <c r="C57" s="104" t="s">
        <v>45</v>
      </c>
      <c r="D57" s="105" t="s">
        <v>44</v>
      </c>
      <c r="E57" s="105"/>
      <c r="F57" s="105"/>
      <c r="G57" s="106"/>
      <c r="H57" s="84">
        <v>39486</v>
      </c>
      <c r="I57" s="55" t="s">
        <v>42</v>
      </c>
      <c r="J57" s="19">
        <v>45017</v>
      </c>
      <c r="K57" s="67">
        <v>46477</v>
      </c>
      <c r="L57" s="57" t="s">
        <v>69</v>
      </c>
    </row>
    <row r="58" spans="2:15" ht="18" customHeight="1" x14ac:dyDescent="0.2">
      <c r="B58" s="130"/>
      <c r="C58" s="15" t="s">
        <v>44</v>
      </c>
      <c r="D58" s="9"/>
      <c r="E58" s="9"/>
      <c r="F58" s="9"/>
      <c r="G58" s="16"/>
      <c r="H58" s="85">
        <v>39486</v>
      </c>
      <c r="I58" s="55" t="s">
        <v>2</v>
      </c>
      <c r="J58" s="19">
        <v>45017</v>
      </c>
      <c r="K58" s="67">
        <v>46477</v>
      </c>
      <c r="L58" s="57" t="s">
        <v>72</v>
      </c>
    </row>
    <row r="59" spans="2:15" ht="18" customHeight="1" x14ac:dyDescent="0.2">
      <c r="B59" s="130"/>
      <c r="C59" s="15" t="s">
        <v>44</v>
      </c>
      <c r="D59" s="9"/>
      <c r="E59" s="9"/>
      <c r="F59" s="9"/>
      <c r="G59" s="16"/>
      <c r="H59" s="84">
        <v>40269</v>
      </c>
      <c r="I59" s="55" t="s">
        <v>3</v>
      </c>
      <c r="J59" s="19">
        <v>45383</v>
      </c>
      <c r="K59" s="67">
        <v>46477</v>
      </c>
      <c r="L59" s="57" t="s">
        <v>71</v>
      </c>
    </row>
    <row r="60" spans="2:15" ht="18" customHeight="1" x14ac:dyDescent="0.2">
      <c r="B60" s="130"/>
      <c r="C60" s="15" t="s">
        <v>44</v>
      </c>
      <c r="D60" s="9"/>
      <c r="E60" s="9"/>
      <c r="F60" s="9"/>
      <c r="G60" s="16"/>
      <c r="H60" s="84">
        <v>41857</v>
      </c>
      <c r="I60" s="55" t="s">
        <v>99</v>
      </c>
      <c r="J60" s="19">
        <v>45017</v>
      </c>
      <c r="K60" s="69">
        <v>46477</v>
      </c>
      <c r="L60" s="57" t="s">
        <v>73</v>
      </c>
    </row>
    <row r="61" spans="2:15" ht="18" customHeight="1" x14ac:dyDescent="0.2">
      <c r="B61" s="130"/>
      <c r="C61" s="15"/>
      <c r="D61" s="9"/>
      <c r="E61" s="9" t="s">
        <v>44</v>
      </c>
      <c r="F61" s="9"/>
      <c r="G61" s="16"/>
      <c r="H61" s="101">
        <v>39904</v>
      </c>
      <c r="I61" s="55" t="s">
        <v>136</v>
      </c>
      <c r="J61" s="30">
        <v>45383</v>
      </c>
      <c r="K61" s="69">
        <v>46843</v>
      </c>
      <c r="L61" s="57" t="s">
        <v>72</v>
      </c>
    </row>
    <row r="62" spans="2:15" ht="18" customHeight="1" x14ac:dyDescent="0.2">
      <c r="B62" s="130"/>
      <c r="C62" s="22"/>
      <c r="D62" s="23"/>
      <c r="E62" s="23" t="s">
        <v>44</v>
      </c>
      <c r="F62" s="23"/>
      <c r="G62" s="24"/>
      <c r="H62" s="73">
        <v>39904</v>
      </c>
      <c r="I62" s="58" t="s">
        <v>28</v>
      </c>
      <c r="J62" s="30">
        <v>45383</v>
      </c>
      <c r="K62" s="20">
        <v>46843</v>
      </c>
      <c r="L62" s="53" t="s">
        <v>71</v>
      </c>
      <c r="M62" s="100"/>
      <c r="N62" s="100"/>
      <c r="O62" s="100"/>
    </row>
    <row r="63" spans="2:15" ht="18" customHeight="1" x14ac:dyDescent="0.2">
      <c r="B63" s="130"/>
      <c r="C63" s="22"/>
      <c r="D63" s="23"/>
      <c r="E63" s="23" t="s">
        <v>44</v>
      </c>
      <c r="F63" s="23"/>
      <c r="G63" s="24"/>
      <c r="H63" s="54">
        <v>39904</v>
      </c>
      <c r="I63" s="58" t="s">
        <v>27</v>
      </c>
      <c r="J63" s="30">
        <v>45383</v>
      </c>
      <c r="K63" s="69">
        <v>46843</v>
      </c>
      <c r="L63" s="53" t="s">
        <v>76</v>
      </c>
    </row>
    <row r="64" spans="2:15" ht="18" customHeight="1" x14ac:dyDescent="0.2">
      <c r="B64" s="130"/>
      <c r="C64" s="22"/>
      <c r="D64" s="23"/>
      <c r="E64" s="23" t="s">
        <v>44</v>
      </c>
      <c r="F64" s="23"/>
      <c r="G64" s="24"/>
      <c r="H64" s="96">
        <v>39904</v>
      </c>
      <c r="I64" s="58" t="s">
        <v>25</v>
      </c>
      <c r="J64" s="30">
        <v>45383</v>
      </c>
      <c r="K64" s="20">
        <v>46843</v>
      </c>
      <c r="L64" s="53" t="s">
        <v>74</v>
      </c>
    </row>
    <row r="65" spans="2:12" ht="18" customHeight="1" x14ac:dyDescent="0.2">
      <c r="B65" s="130"/>
      <c r="C65" s="15"/>
      <c r="D65" s="9"/>
      <c r="E65" s="9" t="s">
        <v>44</v>
      </c>
      <c r="F65" s="9"/>
      <c r="G65" s="16"/>
      <c r="H65" s="101">
        <v>39904</v>
      </c>
      <c r="I65" s="55" t="s">
        <v>30</v>
      </c>
      <c r="J65" s="30">
        <v>45383</v>
      </c>
      <c r="K65" s="20">
        <v>46843</v>
      </c>
      <c r="L65" s="57" t="s">
        <v>74</v>
      </c>
    </row>
    <row r="66" spans="2:12" ht="18" customHeight="1" x14ac:dyDescent="0.2">
      <c r="B66" s="130"/>
      <c r="C66" s="15"/>
      <c r="D66" s="9"/>
      <c r="E66" s="9" t="s">
        <v>44</v>
      </c>
      <c r="F66" s="9"/>
      <c r="G66" s="16"/>
      <c r="H66" s="84">
        <v>39904</v>
      </c>
      <c r="I66" s="55" t="s">
        <v>29</v>
      </c>
      <c r="J66" s="30">
        <v>45383</v>
      </c>
      <c r="K66" s="20">
        <v>46843</v>
      </c>
      <c r="L66" s="57" t="s">
        <v>78</v>
      </c>
    </row>
    <row r="67" spans="2:12" ht="18" customHeight="1" x14ac:dyDescent="0.2">
      <c r="B67" s="130"/>
      <c r="C67" s="22"/>
      <c r="D67" s="23"/>
      <c r="E67" s="23" t="s">
        <v>44</v>
      </c>
      <c r="F67" s="23"/>
      <c r="G67" s="24"/>
      <c r="H67" s="96">
        <v>39904</v>
      </c>
      <c r="I67" s="58" t="s">
        <v>31</v>
      </c>
      <c r="J67" s="30">
        <v>45383</v>
      </c>
      <c r="K67" s="20">
        <v>46843</v>
      </c>
      <c r="L67" s="53" t="s">
        <v>74</v>
      </c>
    </row>
    <row r="68" spans="2:12" ht="18" customHeight="1" x14ac:dyDescent="0.2">
      <c r="B68" s="130"/>
      <c r="C68" s="15"/>
      <c r="D68" s="9"/>
      <c r="E68" s="9" t="s">
        <v>44</v>
      </c>
      <c r="F68" s="9"/>
      <c r="G68" s="16"/>
      <c r="H68" s="101">
        <v>39904</v>
      </c>
      <c r="I68" s="55" t="s">
        <v>100</v>
      </c>
      <c r="J68" s="30">
        <v>45383</v>
      </c>
      <c r="K68" s="20">
        <v>46843</v>
      </c>
      <c r="L68" s="57" t="s">
        <v>77</v>
      </c>
    </row>
    <row r="69" spans="2:12" ht="18" customHeight="1" x14ac:dyDescent="0.2">
      <c r="B69" s="130"/>
      <c r="C69" s="15"/>
      <c r="D69" s="9"/>
      <c r="E69" s="9" t="s">
        <v>44</v>
      </c>
      <c r="F69" s="9"/>
      <c r="G69" s="16"/>
      <c r="H69" s="84">
        <v>39904</v>
      </c>
      <c r="I69" s="55" t="s">
        <v>26</v>
      </c>
      <c r="J69" s="30">
        <v>45383</v>
      </c>
      <c r="K69" s="69">
        <v>46843</v>
      </c>
      <c r="L69" s="57" t="s">
        <v>75</v>
      </c>
    </row>
    <row r="70" spans="2:12" ht="18" customHeight="1" x14ac:dyDescent="0.2">
      <c r="B70" s="130"/>
      <c r="C70" s="22"/>
      <c r="D70" s="23"/>
      <c r="E70" s="23" t="s">
        <v>44</v>
      </c>
      <c r="F70" s="23"/>
      <c r="G70" s="24"/>
      <c r="H70" s="85">
        <v>40269</v>
      </c>
      <c r="I70" s="58" t="s">
        <v>34</v>
      </c>
      <c r="J70" s="30">
        <v>45383</v>
      </c>
      <c r="K70" s="69">
        <v>46843</v>
      </c>
      <c r="L70" s="53" t="s">
        <v>80</v>
      </c>
    </row>
    <row r="71" spans="2:12" ht="18" customHeight="1" x14ac:dyDescent="0.2">
      <c r="B71" s="130"/>
      <c r="C71" s="15"/>
      <c r="D71" s="9"/>
      <c r="E71" s="9" t="s">
        <v>44</v>
      </c>
      <c r="F71" s="9"/>
      <c r="G71" s="16"/>
      <c r="H71" s="84">
        <v>40269</v>
      </c>
      <c r="I71" s="55" t="s">
        <v>92</v>
      </c>
      <c r="J71" s="30">
        <v>45383</v>
      </c>
      <c r="K71" s="20">
        <v>46843</v>
      </c>
      <c r="L71" s="57" t="s">
        <v>76</v>
      </c>
    </row>
    <row r="72" spans="2:12" ht="18" customHeight="1" x14ac:dyDescent="0.2">
      <c r="B72" s="130"/>
      <c r="C72" s="15"/>
      <c r="D72" s="9"/>
      <c r="E72" s="9" t="s">
        <v>44</v>
      </c>
      <c r="F72" s="9"/>
      <c r="G72" s="16"/>
      <c r="H72" s="107">
        <v>40269</v>
      </c>
      <c r="I72" s="18" t="s">
        <v>32</v>
      </c>
      <c r="J72" s="27">
        <v>45383</v>
      </c>
      <c r="K72" s="108">
        <v>46843</v>
      </c>
      <c r="L72" s="21" t="s">
        <v>77</v>
      </c>
    </row>
    <row r="73" spans="2:12" ht="18" customHeight="1" x14ac:dyDescent="0.2">
      <c r="B73" s="130"/>
      <c r="C73" s="15"/>
      <c r="D73" s="9"/>
      <c r="E73" s="9" t="s">
        <v>44</v>
      </c>
      <c r="F73" s="9"/>
      <c r="G73" s="16"/>
      <c r="H73" s="107">
        <v>40269</v>
      </c>
      <c r="I73" s="18" t="s">
        <v>33</v>
      </c>
      <c r="J73" s="27">
        <v>45383</v>
      </c>
      <c r="K73" s="109">
        <v>46843</v>
      </c>
      <c r="L73" s="21" t="s">
        <v>79</v>
      </c>
    </row>
    <row r="74" spans="2:12" ht="18" customHeight="1" x14ac:dyDescent="0.2">
      <c r="B74" s="130"/>
      <c r="C74" s="22"/>
      <c r="D74" s="23"/>
      <c r="E74" s="23" t="s">
        <v>44</v>
      </c>
      <c r="F74" s="23"/>
      <c r="G74" s="24"/>
      <c r="H74" s="110">
        <v>40634</v>
      </c>
      <c r="I74" s="26" t="s">
        <v>6</v>
      </c>
      <c r="J74" s="27">
        <v>45383</v>
      </c>
      <c r="K74" s="108">
        <v>46843</v>
      </c>
      <c r="L74" s="28" t="s">
        <v>70</v>
      </c>
    </row>
    <row r="75" spans="2:12" ht="18" customHeight="1" x14ac:dyDescent="0.2">
      <c r="B75" s="130"/>
      <c r="C75" s="15"/>
      <c r="D75" s="9"/>
      <c r="E75" s="23" t="s">
        <v>127</v>
      </c>
      <c r="F75" s="9"/>
      <c r="G75" s="16"/>
      <c r="H75" s="42">
        <v>45748</v>
      </c>
      <c r="I75" s="18" t="s">
        <v>8</v>
      </c>
      <c r="J75" s="42">
        <v>45748</v>
      </c>
      <c r="K75" s="109">
        <v>46843</v>
      </c>
      <c r="L75" s="21" t="s">
        <v>81</v>
      </c>
    </row>
    <row r="76" spans="2:12" ht="18" customHeight="1" thickBot="1" x14ac:dyDescent="0.25">
      <c r="B76" s="131"/>
      <c r="C76" s="111"/>
      <c r="D76" s="112"/>
      <c r="E76" s="112" t="s">
        <v>44</v>
      </c>
      <c r="F76" s="112"/>
      <c r="G76" s="113"/>
      <c r="H76" s="114">
        <v>43922</v>
      </c>
      <c r="I76" s="115" t="s">
        <v>119</v>
      </c>
      <c r="J76" s="27">
        <v>45748</v>
      </c>
      <c r="K76" s="42">
        <v>46843</v>
      </c>
      <c r="L76" s="116" t="s">
        <v>108</v>
      </c>
    </row>
    <row r="77" spans="2:12" ht="18" customHeight="1" thickTop="1" thickBot="1" x14ac:dyDescent="0.25">
      <c r="B77" s="117" t="s">
        <v>46</v>
      </c>
      <c r="C77" s="37">
        <f>COUNTIFS(C55:C76,"○")+COUNTIFS(C55:C76,"◎")+COUNTIFS(C55:C76,"☆")+COUNTIFS(C55:C76,"(◎)")</f>
        <v>6</v>
      </c>
      <c r="D77" s="38">
        <f>COUNTIFS(D55:D76,"○")+COUNTIFS(D55:D75,"◎")</f>
        <v>1</v>
      </c>
      <c r="E77" s="38">
        <f>COUNTIFS(E55:E76,"○")+COUNTIFS(E55:E75,"◎")</f>
        <v>16</v>
      </c>
      <c r="F77" s="38">
        <f>COUNTIFS(F55:F76,"○")+COUNTIFS(F55:F75,"◎")</f>
        <v>0</v>
      </c>
      <c r="G77" s="39">
        <f>COUNTIFS(G55:G76,"○")+COUNTIFS(G55:G75,"◎")</f>
        <v>0</v>
      </c>
      <c r="H77" s="132"/>
      <c r="I77" s="133"/>
      <c r="J77" s="133"/>
      <c r="K77" s="133"/>
      <c r="L77" s="134"/>
    </row>
    <row r="78" spans="2:12" ht="18" customHeight="1" thickTop="1" thickBot="1" x14ac:dyDescent="0.25">
      <c r="B78" s="36" t="s">
        <v>47</v>
      </c>
      <c r="C78" s="37">
        <f>SUM(C5:C77)</f>
        <v>17</v>
      </c>
      <c r="D78" s="38">
        <f>SUM(D5:D77)</f>
        <v>1</v>
      </c>
      <c r="E78" s="38">
        <f>SUM(E5:E77)</f>
        <v>45</v>
      </c>
      <c r="F78" s="38">
        <f>SUM(F5:F77)</f>
        <v>2</v>
      </c>
      <c r="G78" s="39">
        <f>SUM(G5:G77)</f>
        <v>2</v>
      </c>
      <c r="H78" s="118" t="s">
        <v>84</v>
      </c>
      <c r="I78" s="40">
        <f>SUM(C78:G78)-2</f>
        <v>65</v>
      </c>
      <c r="J78" s="38"/>
      <c r="K78" s="38"/>
      <c r="L78" s="119"/>
    </row>
    <row r="79" spans="2:12" x14ac:dyDescent="0.2">
      <c r="B79" s="120" t="s">
        <v>124</v>
      </c>
    </row>
    <row r="80" spans="2:12" x14ac:dyDescent="0.2">
      <c r="B80" s="122" t="s">
        <v>130</v>
      </c>
    </row>
  </sheetData>
  <autoFilter ref="B4:P80" xr:uid="{00000000-0009-0000-0000-000000000000}"/>
  <mergeCells count="25">
    <mergeCell ref="H25:L25"/>
    <mergeCell ref="B1:L1"/>
    <mergeCell ref="B2:L2"/>
    <mergeCell ref="B3:B4"/>
    <mergeCell ref="C3:G3"/>
    <mergeCell ref="H3:H4"/>
    <mergeCell ref="I3:I4"/>
    <mergeCell ref="J3:J4"/>
    <mergeCell ref="K3:K4"/>
    <mergeCell ref="L3:L4"/>
    <mergeCell ref="B5:B12"/>
    <mergeCell ref="H13:L13"/>
    <mergeCell ref="B14:B18"/>
    <mergeCell ref="H19:L19"/>
    <mergeCell ref="B20:B24"/>
    <mergeCell ref="B47:B53"/>
    <mergeCell ref="H54:L54"/>
    <mergeCell ref="B55:B76"/>
    <mergeCell ref="H77:L77"/>
    <mergeCell ref="B26:B31"/>
    <mergeCell ref="H32:L32"/>
    <mergeCell ref="B33:B39"/>
    <mergeCell ref="H40:L40"/>
    <mergeCell ref="B41:B45"/>
    <mergeCell ref="H46:L46"/>
  </mergeCells>
  <phoneticPr fontId="11"/>
  <pageMargins left="0.70866141732283472" right="0.51181102362204722" top="0.35433070866141736" bottom="0.35433070866141736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一覧(R７.４.1)</vt:lpstr>
      <vt:lpstr>'一覧(R７.４.1)'!Print_Area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藤原　遼祐</cp:lastModifiedBy>
  <cp:lastPrinted>2022-03-03T09:28:58Z</cp:lastPrinted>
  <dcterms:created xsi:type="dcterms:W3CDTF">2011-04-25T10:01:12Z</dcterms:created>
  <dcterms:modified xsi:type="dcterms:W3CDTF">2025-04-01T04:21:12Z</dcterms:modified>
</cp:coreProperties>
</file>