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defaultThemeVersion="124226"/>
  <mc:AlternateContent xmlns:mc="http://schemas.openxmlformats.org/markup-compatibility/2006">
    <mc:Choice Requires="x15">
      <x15ac:absPath xmlns:x15ac="http://schemas.microsoft.com/office/spreadsheetml/2010/11/ac" url="\\G0000SV0NS101\D11637w$\作業用\生活習慣病院・がん対策G【作業中】\2000_がん対策事業\005_国・府指定がん診療拠点病院の運営\R6\01_HP\03_診療実績（R6年度提出分）R7.4.1アップ分\01_編集用\"/>
    </mc:Choice>
  </mc:AlternateContent>
  <xr:revisionPtr revIDLastSave="0" documentId="13_ncr:1_{C2FBDA2C-D19E-4593-87C2-E994A8001DBA}" xr6:coauthVersionLast="47" xr6:coauthVersionMax="47" xr10:uidLastSave="{00000000-0000-0000-0000-000000000000}"/>
  <bookViews>
    <workbookView xWindow="-108" yWindow="-108" windowWidth="23256" windowHeight="14160" xr2:uid="{00000000-000D-0000-FFFF-FFFF00000000}"/>
  </bookViews>
  <sheets>
    <sheet name="R6診療実績" sheetId="16" r:id="rId1"/>
  </sheets>
  <externalReferences>
    <externalReference r:id="rId2"/>
  </externalReferences>
  <definedNames>
    <definedName name="_xlnm._FilterDatabase" localSheetId="0" hidden="1">'R6診療実績'!$A$6:$BO$75</definedName>
    <definedName name="list00">[1]選択肢!$B$2:$B$3</definedName>
    <definedName name="_xlnm.Print_Area" localSheetId="0">'R6診療実績'!$A$1:$BN$75</definedName>
    <definedName name="_xlnm.Print_Titles" localSheetId="0">'R6診療実績'!$3:$6</definedName>
    <definedName name="yos410">[1]選択肢!$K$2:$K$4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3" i="16" l="1"/>
  <c r="BM72" i="16"/>
  <c r="BL72" i="16"/>
  <c r="BK72" i="16"/>
  <c r="BJ72" i="16"/>
  <c r="BI72" i="16"/>
  <c r="BH72" i="16"/>
  <c r="BG72" i="16"/>
  <c r="BF72" i="16"/>
  <c r="BE72" i="16"/>
  <c r="BD72" i="16"/>
  <c r="BC72" i="16"/>
  <c r="BB72" i="16"/>
  <c r="BA72" i="16"/>
  <c r="AZ72" i="16"/>
  <c r="AY72" i="16"/>
  <c r="AX72"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E72" i="16"/>
  <c r="BM53" i="16"/>
  <c r="BK53" i="16"/>
  <c r="BM8" i="16"/>
  <c r="BM20" i="16"/>
  <c r="BK20" i="16"/>
  <c r="BM26" i="16" l="1"/>
  <c r="BK26" i="16"/>
  <c r="BM25" i="16"/>
  <c r="BK25" i="16"/>
  <c r="BM32" i="16" l="1"/>
  <c r="BK32" i="16"/>
  <c r="BM38" i="16"/>
  <c r="BK38" i="16"/>
  <c r="BM49" i="16"/>
  <c r="BK49" i="16"/>
  <c r="BM7" i="16"/>
  <c r="BM15" i="16" l="1"/>
  <c r="BK15" i="16"/>
  <c r="BK8" i="16"/>
  <c r="BK7" i="16"/>
  <c r="BM39" i="16" l="1"/>
  <c r="BK39" i="16"/>
  <c r="BM43" i="16" l="1"/>
  <c r="BK43" i="16"/>
  <c r="BM50" i="16" l="1"/>
  <c r="BK50" i="16"/>
  <c r="BM31" i="16" l="1"/>
  <c r="BK31" i="16"/>
  <c r="BM54" i="16" l="1"/>
  <c r="BK54" i="16"/>
  <c r="BM52" i="16" l="1"/>
  <c r="BK52" i="16"/>
  <c r="BM51" i="16" l="1"/>
  <c r="BK51" i="16"/>
  <c r="BM44" i="16" l="1"/>
  <c r="BK44" i="16"/>
  <c r="BL73" i="16" l="1"/>
  <c r="BJ73" i="16"/>
  <c r="BI73" i="16"/>
  <c r="BH73" i="16"/>
  <c r="BG73" i="16"/>
  <c r="BF73" i="16"/>
  <c r="BE73" i="16"/>
  <c r="BD73" i="16"/>
  <c r="AV73" i="16"/>
  <c r="AU73" i="16"/>
  <c r="AT73" i="16"/>
  <c r="AS73" i="16"/>
  <c r="AR73" i="16"/>
  <c r="AQ73" i="16"/>
  <c r="AP73" i="16"/>
  <c r="AO73" i="16"/>
  <c r="AN73" i="16"/>
  <c r="K73" i="16"/>
  <c r="J73" i="16"/>
  <c r="I73" i="16"/>
  <c r="H73" i="16"/>
  <c r="E73" i="16"/>
  <c r="BL71" i="16"/>
  <c r="BJ71" i="16"/>
  <c r="BI71" i="16"/>
  <c r="BH71" i="16"/>
  <c r="BG71" i="16"/>
  <c r="BF71" i="16"/>
  <c r="BE71" i="16"/>
  <c r="BD71" i="16"/>
  <c r="BC71" i="16"/>
  <c r="BB71" i="16"/>
  <c r="BA71" i="16"/>
  <c r="AZ71" i="16"/>
  <c r="AY71" i="16"/>
  <c r="AX71"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G71" i="16"/>
  <c r="E71" i="16"/>
  <c r="BM73" i="16"/>
  <c r="BK73" i="16"/>
  <c r="BM71" i="16"/>
  <c r="BK71" i="16"/>
  <c r="R74" i="16" l="1"/>
  <c r="Z74" i="16"/>
  <c r="AH74" i="16"/>
  <c r="AP74" i="16"/>
  <c r="AX74" i="16"/>
  <c r="S74" i="16"/>
  <c r="AQ74" i="16"/>
  <c r="AA74" i="16"/>
  <c r="U74" i="16"/>
  <c r="AC74" i="16"/>
  <c r="AK74" i="16"/>
  <c r="K74" i="16"/>
  <c r="L74" i="16"/>
  <c r="T74" i="16"/>
  <c r="AB74" i="16"/>
  <c r="AR74" i="16"/>
  <c r="AZ74" i="16"/>
  <c r="BI74" i="16"/>
  <c r="BH74" i="16"/>
  <c r="N74" i="16"/>
  <c r="V74" i="16"/>
  <c r="AD74" i="16"/>
  <c r="BB74" i="16"/>
  <c r="Q74" i="16"/>
  <c r="Y74" i="16"/>
  <c r="AG74" i="16"/>
  <c r="AW74" i="16"/>
  <c r="BE74" i="16"/>
  <c r="BC74" i="16"/>
  <c r="BF74" i="16"/>
  <c r="AO74" i="16"/>
  <c r="AT74" i="16"/>
  <c r="BG74" i="16"/>
  <c r="AY74" i="16"/>
  <c r="AS74" i="16"/>
  <c r="BA74" i="16"/>
  <c r="AE74" i="16"/>
  <c r="I74" i="16"/>
  <c r="J74" i="16"/>
  <c r="W74" i="16"/>
  <c r="BJ74" i="16"/>
  <c r="AL74" i="16"/>
  <c r="AJ74" i="16"/>
  <c r="G74" i="16"/>
  <c r="AM74" i="16"/>
  <c r="AI74" i="16"/>
  <c r="O74" i="16"/>
  <c r="M74" i="16"/>
  <c r="E74" i="16"/>
  <c r="AU74" i="16"/>
  <c r="H74" i="16"/>
  <c r="P74" i="16"/>
  <c r="X74" i="16"/>
  <c r="AF74" i="16"/>
  <c r="AN74" i="16"/>
  <c r="AV74" i="16"/>
  <c r="BL74" i="16"/>
  <c r="BD74" i="16"/>
  <c r="BM74" i="16"/>
  <c r="BK74" i="16"/>
</calcChain>
</file>

<file path=xl/sharedStrings.xml><?xml version="1.0" encoding="utf-8"?>
<sst xmlns="http://schemas.openxmlformats.org/spreadsheetml/2006/main" count="232" uniqueCount="164">
  <si>
    <t xml:space="preserve"> </t>
    <phoneticPr fontId="3"/>
  </si>
  <si>
    <t>病院名</t>
  </si>
  <si>
    <t>年間入院患者数の状況</t>
  </si>
  <si>
    <t>緩和ケア</t>
  </si>
  <si>
    <t>相談支援センター</t>
  </si>
  <si>
    <t>地域連携</t>
  </si>
  <si>
    <t>肺がん</t>
    <phoneticPr fontId="3"/>
  </si>
  <si>
    <t>胃がん手術</t>
  </si>
  <si>
    <t>大腸がん手術</t>
  </si>
  <si>
    <t>肝臓がん</t>
  </si>
  <si>
    <t>乳がん</t>
  </si>
  <si>
    <t>開胸手術</t>
    <rPh sb="0" eb="2">
      <t>カイキョウ</t>
    </rPh>
    <rPh sb="2" eb="4">
      <t>シュジュツ</t>
    </rPh>
    <phoneticPr fontId="3"/>
  </si>
  <si>
    <t xml:space="preserve">胸腔鏡下手術 </t>
  </si>
  <si>
    <t>開腹手術</t>
    <rPh sb="0" eb="2">
      <t>カイフク</t>
    </rPh>
    <rPh sb="2" eb="4">
      <t>シュジュツ</t>
    </rPh>
    <phoneticPr fontId="3"/>
  </si>
  <si>
    <t>腹腔鏡下手術</t>
    <rPh sb="0" eb="2">
      <t>フククウ</t>
    </rPh>
    <rPh sb="2" eb="3">
      <t>キョウ</t>
    </rPh>
    <rPh sb="3" eb="4">
      <t>シタ</t>
    </rPh>
    <rPh sb="4" eb="6">
      <t>シュジュツ</t>
    </rPh>
    <phoneticPr fontId="3"/>
  </si>
  <si>
    <t>EMR</t>
    <phoneticPr fontId="3"/>
  </si>
  <si>
    <t>ESD</t>
    <phoneticPr fontId="3"/>
  </si>
  <si>
    <t>開腹手術</t>
  </si>
  <si>
    <t>内視鏡手術</t>
  </si>
  <si>
    <t>腹腔鏡下手術</t>
    <rPh sb="0" eb="2">
      <t>フククウ</t>
    </rPh>
    <rPh sb="2" eb="3">
      <t>キョウ</t>
    </rPh>
    <rPh sb="3" eb="4">
      <t>カ</t>
    </rPh>
    <rPh sb="4" eb="6">
      <t>シュジュツ</t>
    </rPh>
    <phoneticPr fontId="3"/>
  </si>
  <si>
    <t>マイクロ波凝固法</t>
    <rPh sb="4" eb="5">
      <t>ハ</t>
    </rPh>
    <rPh sb="5" eb="7">
      <t>ギョウコ</t>
    </rPh>
    <rPh sb="7" eb="8">
      <t>ホウ</t>
    </rPh>
    <phoneticPr fontId="3"/>
  </si>
  <si>
    <t>ラジオ波焼灼療法</t>
    <rPh sb="4" eb="6">
      <t>ショウシャク</t>
    </rPh>
    <rPh sb="6" eb="8">
      <t>リョウホウ</t>
    </rPh>
    <phoneticPr fontId="3"/>
  </si>
  <si>
    <t>乳癌冷凍凝固摘出術</t>
    <rPh sb="0" eb="2">
      <t>ニュウガン</t>
    </rPh>
    <rPh sb="2" eb="4">
      <t>レイトウ</t>
    </rPh>
    <rPh sb="4" eb="6">
      <t>ギョウコ</t>
    </rPh>
    <rPh sb="6" eb="8">
      <t>テキシュツ</t>
    </rPh>
    <rPh sb="8" eb="9">
      <t>ジュツ</t>
    </rPh>
    <phoneticPr fontId="3"/>
  </si>
  <si>
    <t>乳腺腫瘍摘出術（生検）</t>
    <phoneticPr fontId="3"/>
  </si>
  <si>
    <t>乳腺腫瘍画像ガイド下吸引術</t>
    <rPh sb="0" eb="2">
      <t>ニュウセン</t>
    </rPh>
    <rPh sb="2" eb="4">
      <t>シュヨウ</t>
    </rPh>
    <rPh sb="4" eb="6">
      <t>ガゾウ</t>
    </rPh>
    <rPh sb="9" eb="10">
      <t>カ</t>
    </rPh>
    <rPh sb="10" eb="12">
      <t>キュウイン</t>
    </rPh>
    <rPh sb="12" eb="13">
      <t>ジュツ</t>
    </rPh>
    <phoneticPr fontId="3"/>
  </si>
  <si>
    <t>豊能</t>
    <rPh sb="0" eb="2">
      <t>トヨノ</t>
    </rPh>
    <phoneticPr fontId="3"/>
  </si>
  <si>
    <t>三島</t>
    <rPh sb="0" eb="2">
      <t>ミシマ</t>
    </rPh>
    <phoneticPr fontId="3"/>
  </si>
  <si>
    <t>北河内</t>
    <rPh sb="0" eb="3">
      <t>キタガワチ</t>
    </rPh>
    <phoneticPr fontId="3"/>
  </si>
  <si>
    <t>南河内</t>
    <rPh sb="0" eb="1">
      <t>ミナミ</t>
    </rPh>
    <rPh sb="1" eb="3">
      <t>カワチ</t>
    </rPh>
    <phoneticPr fontId="3"/>
  </si>
  <si>
    <t>堺市</t>
    <rPh sb="0" eb="2">
      <t>サカイシ</t>
    </rPh>
    <phoneticPr fontId="3"/>
  </si>
  <si>
    <t>泉州</t>
    <rPh sb="0" eb="2">
      <t>センシュウ</t>
    </rPh>
    <phoneticPr fontId="3"/>
  </si>
  <si>
    <t>大阪市</t>
    <rPh sb="0" eb="3">
      <t>オオサカシ</t>
    </rPh>
    <phoneticPr fontId="3"/>
  </si>
  <si>
    <t>府</t>
    <rPh sb="0" eb="1">
      <t>フ</t>
    </rPh>
    <phoneticPr fontId="2"/>
  </si>
  <si>
    <t>院内
がん登録</t>
    <rPh sb="0" eb="2">
      <t>インナイ</t>
    </rPh>
    <rPh sb="5" eb="7">
      <t>トウロク</t>
    </rPh>
    <phoneticPr fontId="2"/>
  </si>
  <si>
    <t>中河内</t>
    <rPh sb="0" eb="1">
      <t>ナカ</t>
    </rPh>
    <rPh sb="1" eb="3">
      <t>カワチ</t>
    </rPh>
    <phoneticPr fontId="2"/>
  </si>
  <si>
    <t>国</t>
    <rPh sb="0" eb="1">
      <t>クン</t>
    </rPh>
    <phoneticPr fontId="2"/>
  </si>
  <si>
    <t>都</t>
    <rPh sb="0" eb="1">
      <t>ト</t>
    </rPh>
    <phoneticPr fontId="2"/>
  </si>
  <si>
    <t>肺</t>
    <rPh sb="0" eb="1">
      <t>ハイ</t>
    </rPh>
    <phoneticPr fontId="2"/>
  </si>
  <si>
    <t>大阪大学医学部附属病院</t>
    <rPh sb="0" eb="11">
      <t>オオサk</t>
    </rPh>
    <phoneticPr fontId="2"/>
  </si>
  <si>
    <t>市立豊中病院</t>
    <rPh sb="0" eb="6">
      <t>シリt</t>
    </rPh>
    <phoneticPr fontId="2"/>
  </si>
  <si>
    <t>市立池田病院</t>
  </si>
  <si>
    <t>箕面市立病院</t>
  </si>
  <si>
    <t>市立東大阪医療センター</t>
    <rPh sb="0" eb="7">
      <t>シリツヒガシオオサカイリョウ</t>
    </rPh>
    <phoneticPr fontId="2"/>
  </si>
  <si>
    <t>八尾市立病院</t>
    <rPh sb="0" eb="6">
      <t>ヤ</t>
    </rPh>
    <phoneticPr fontId="2"/>
  </si>
  <si>
    <t>大阪南医療センター</t>
    <rPh sb="0" eb="9">
      <t>オオサk</t>
    </rPh>
    <phoneticPr fontId="1"/>
  </si>
  <si>
    <t>大阪労災病院</t>
    <rPh sb="0" eb="6">
      <t>オオサk</t>
    </rPh>
    <phoneticPr fontId="2"/>
  </si>
  <si>
    <t>堺市立総合医療センター</t>
    <rPh sb="0" eb="11">
      <t>サカ</t>
    </rPh>
    <phoneticPr fontId="2"/>
  </si>
  <si>
    <t>市立岸和田市民病院</t>
    <rPh sb="0" eb="9">
      <t>シリt</t>
    </rPh>
    <phoneticPr fontId="2"/>
  </si>
  <si>
    <t>大阪市立総合医療センター</t>
    <rPh sb="0" eb="12">
      <t>オオサk</t>
    </rPh>
    <phoneticPr fontId="2"/>
  </si>
  <si>
    <t>大阪赤十字病院</t>
    <rPh sb="0" eb="7">
      <t>オオサk</t>
    </rPh>
    <phoneticPr fontId="2"/>
  </si>
  <si>
    <t>大阪医療センター</t>
    <rPh sb="0" eb="8">
      <t>オオサk</t>
    </rPh>
    <phoneticPr fontId="2"/>
  </si>
  <si>
    <t>関西電力病院</t>
  </si>
  <si>
    <t>腹腔鏡下手術</t>
    <rPh sb="0" eb="2">
      <t>フククウ</t>
    </rPh>
    <rPh sb="2" eb="3">
      <t>キョウ</t>
    </rPh>
    <rPh sb="3" eb="4">
      <t>カ</t>
    </rPh>
    <rPh sb="4" eb="6">
      <t>シュジュツ</t>
    </rPh>
    <phoneticPr fontId="2"/>
  </si>
  <si>
    <t>大阪国際がんセンター</t>
    <rPh sb="0" eb="2">
      <t>オオサカ</t>
    </rPh>
    <rPh sb="2" eb="4">
      <t>コクサイ</t>
    </rPh>
    <phoneticPr fontId="2"/>
  </si>
  <si>
    <t>大阪急性期・総合医療センター</t>
    <rPh sb="0" eb="2">
      <t>オオサカ</t>
    </rPh>
    <rPh sb="2" eb="5">
      <t>キュウセイキ</t>
    </rPh>
    <rPh sb="6" eb="8">
      <t>ソウゴウ</t>
    </rPh>
    <rPh sb="8" eb="10">
      <t>イリョウ</t>
    </rPh>
    <phoneticPr fontId="2"/>
  </si>
  <si>
    <t>手術</t>
    <phoneticPr fontId="2"/>
  </si>
  <si>
    <t>放射線治療</t>
    <phoneticPr fontId="2"/>
  </si>
  <si>
    <t>放射線治療
のべ患者数</t>
    <phoneticPr fontId="2"/>
  </si>
  <si>
    <t>薬物療法</t>
    <rPh sb="0" eb="2">
      <t>ヤクブツ</t>
    </rPh>
    <rPh sb="2" eb="4">
      <t>リョウホウ</t>
    </rPh>
    <phoneticPr fontId="3"/>
  </si>
  <si>
    <t>和泉市立総合医療センター</t>
    <rPh sb="0" eb="8">
      <t>イズミシリツソウゴウイリョウ</t>
    </rPh>
    <phoneticPr fontId="1"/>
  </si>
  <si>
    <t>治療別のべ患者数</t>
    <rPh sb="0" eb="2">
      <t>チリョウ</t>
    </rPh>
    <rPh sb="2" eb="3">
      <t>ベツ</t>
    </rPh>
    <phoneticPr fontId="3"/>
  </si>
  <si>
    <t>体外照射</t>
    <rPh sb="0" eb="2">
      <t>タイガイ</t>
    </rPh>
    <rPh sb="2" eb="4">
      <t>ショウシャ</t>
    </rPh>
    <phoneticPr fontId="3"/>
  </si>
  <si>
    <t>定位照射（脳）</t>
    <rPh sb="0" eb="2">
      <t>テイイ</t>
    </rPh>
    <rPh sb="2" eb="4">
      <t>ショウシャ</t>
    </rPh>
    <rPh sb="5" eb="6">
      <t>ノウ</t>
    </rPh>
    <phoneticPr fontId="3"/>
  </si>
  <si>
    <t>定位照射（体幹部）</t>
    <rPh sb="0" eb="2">
      <t>テイイ</t>
    </rPh>
    <rPh sb="2" eb="4">
      <t>ショウシャ</t>
    </rPh>
    <rPh sb="5" eb="7">
      <t>タイカン</t>
    </rPh>
    <rPh sb="7" eb="8">
      <t>ブ</t>
    </rPh>
    <phoneticPr fontId="3"/>
  </si>
  <si>
    <t>強度変調放射線治療
（IMRT）</t>
    <rPh sb="0" eb="2">
      <t>キョウド</t>
    </rPh>
    <rPh sb="2" eb="4">
      <t>ヘンチョウ</t>
    </rPh>
    <rPh sb="4" eb="7">
      <t>ホウシャセン</t>
    </rPh>
    <rPh sb="7" eb="9">
      <t>チリョウ</t>
    </rPh>
    <phoneticPr fontId="3"/>
  </si>
  <si>
    <t>粒子線治療（重粒子線、陽子線治療）</t>
    <phoneticPr fontId="2"/>
  </si>
  <si>
    <t>密封小線源治療</t>
  </si>
  <si>
    <t>核医学治療</t>
    <phoneticPr fontId="2"/>
  </si>
  <si>
    <t>部位別のべ患者数</t>
    <rPh sb="0" eb="2">
      <t>ブイ</t>
    </rPh>
    <phoneticPr fontId="2"/>
  </si>
  <si>
    <t>肺がん</t>
    <phoneticPr fontId="2"/>
  </si>
  <si>
    <t>胃がん</t>
    <phoneticPr fontId="2"/>
  </si>
  <si>
    <t>肝がん</t>
    <phoneticPr fontId="2"/>
  </si>
  <si>
    <t>大腸がん</t>
    <phoneticPr fontId="2"/>
  </si>
  <si>
    <t>乳がん</t>
    <phoneticPr fontId="2"/>
  </si>
  <si>
    <t>緩和ケアチームに対する新規診療症例数</t>
    <phoneticPr fontId="2"/>
  </si>
  <si>
    <t>身体症状</t>
    <phoneticPr fontId="2"/>
  </si>
  <si>
    <t>精神症状</t>
    <phoneticPr fontId="2"/>
  </si>
  <si>
    <t>社会的苦痛</t>
    <phoneticPr fontId="2"/>
  </si>
  <si>
    <t>病病連携・病診連携の受入患者数</t>
    <rPh sb="12" eb="14">
      <t>カンジャ</t>
    </rPh>
    <phoneticPr fontId="3"/>
  </si>
  <si>
    <t>病病連携・病診連携の紹介患者数</t>
    <rPh sb="10" eb="12">
      <t>ショウカイ</t>
    </rPh>
    <rPh sb="12" eb="14">
      <t>カンジャ</t>
    </rPh>
    <phoneticPr fontId="3"/>
  </si>
  <si>
    <t>（8月の集計）</t>
    <phoneticPr fontId="2"/>
  </si>
  <si>
    <t>年換算</t>
    <rPh sb="0" eb="1">
      <t>ネン</t>
    </rPh>
    <rPh sb="1" eb="3">
      <t>カンサン</t>
    </rPh>
    <phoneticPr fontId="3"/>
  </si>
  <si>
    <t>（8月の集計）</t>
    <phoneticPr fontId="3"/>
  </si>
  <si>
    <t>国</t>
    <phoneticPr fontId="3"/>
  </si>
  <si>
    <t>前立腺がん</t>
    <rPh sb="0" eb="3">
      <t>ゼンリツセン</t>
    </rPh>
    <phoneticPr fontId="2"/>
  </si>
  <si>
    <t>胆のうがん</t>
    <rPh sb="0" eb="1">
      <t>タン</t>
    </rPh>
    <phoneticPr fontId="2"/>
  </si>
  <si>
    <t>胆管がん</t>
    <rPh sb="0" eb="2">
      <t>タンカン</t>
    </rPh>
    <phoneticPr fontId="2"/>
  </si>
  <si>
    <t>膵臓がん</t>
    <rPh sb="0" eb="2">
      <t>スイゾウ</t>
    </rPh>
    <phoneticPr fontId="2"/>
  </si>
  <si>
    <t xml:space="preserve">開腹手術
</t>
    <rPh sb="0" eb="2">
      <t>カイフク</t>
    </rPh>
    <rPh sb="2" eb="4">
      <t>シュジュツ</t>
    </rPh>
    <phoneticPr fontId="22"/>
  </si>
  <si>
    <t>腹腔鏡下手術</t>
    <phoneticPr fontId="2"/>
  </si>
  <si>
    <t>胆のう・
胆管がん</t>
    <phoneticPr fontId="2"/>
  </si>
  <si>
    <t>膵臓がん</t>
  </si>
  <si>
    <t>前立腺がん</t>
    <rPh sb="0" eb="3">
      <t>ゼンリツセン</t>
    </rPh>
    <phoneticPr fontId="22"/>
  </si>
  <si>
    <t>治療件数（手術件数）の集計</t>
    <rPh sb="0" eb="2">
      <t>チリョウ</t>
    </rPh>
    <rPh sb="2" eb="4">
      <t>ケンスウ</t>
    </rPh>
    <rPh sb="5" eb="7">
      <t>シュジュツ</t>
    </rPh>
    <rPh sb="7" eb="9">
      <t>ケンスウ</t>
    </rPh>
    <rPh sb="11" eb="13">
      <t>シュウケイ</t>
    </rPh>
    <phoneticPr fontId="2"/>
  </si>
  <si>
    <t xml:space="preserve">胸腔鏡下手術 </t>
    <phoneticPr fontId="2"/>
  </si>
  <si>
    <t>うちロボット支援手術</t>
    <rPh sb="6" eb="8">
      <t>シエン</t>
    </rPh>
    <rPh sb="8" eb="10">
      <t>シュジュツ</t>
    </rPh>
    <phoneticPr fontId="2"/>
  </si>
  <si>
    <t>乳房再建術（乳房切除後）二次的</t>
    <rPh sb="0" eb="2">
      <t>ニュウボウ</t>
    </rPh>
    <rPh sb="2" eb="5">
      <t>サイケンジュツ</t>
    </rPh>
    <rPh sb="6" eb="8">
      <t>ニュウボウ</t>
    </rPh>
    <rPh sb="8" eb="10">
      <t>セツジョ</t>
    </rPh>
    <rPh sb="10" eb="11">
      <t>ゴ</t>
    </rPh>
    <rPh sb="12" eb="15">
      <t>ニジテキ</t>
    </rPh>
    <phoneticPr fontId="3"/>
  </si>
  <si>
    <t>年間入院がん患者延べ数</t>
    <rPh sb="0" eb="2">
      <t>ネンカン</t>
    </rPh>
    <rPh sb="2" eb="4">
      <t>ニュウイン</t>
    </rPh>
    <rPh sb="6" eb="8">
      <t>カンジャ</t>
    </rPh>
    <rPh sb="8" eb="9">
      <t>ノ</t>
    </rPh>
    <rPh sb="10" eb="11">
      <t>スウ</t>
    </rPh>
    <phoneticPr fontId="3"/>
  </si>
  <si>
    <t>年間入院患者延べ数に占めるがん患者の割合
(％)</t>
    <rPh sb="0" eb="2">
      <t>ネンカン</t>
    </rPh>
    <rPh sb="6" eb="7">
      <t>ノ</t>
    </rPh>
    <phoneticPr fontId="2"/>
  </si>
  <si>
    <t>相談支援センターにおける年間ののべ相談件数</t>
    <rPh sb="12" eb="14">
      <t>ネンカン</t>
    </rPh>
    <phoneticPr fontId="3"/>
  </si>
  <si>
    <t>大阪医科薬科大学病院</t>
    <rPh sb="0" eb="2">
      <t>オオサカ</t>
    </rPh>
    <rPh sb="2" eb="4">
      <t>イカ</t>
    </rPh>
    <rPh sb="4" eb="6">
      <t>ヤッカ</t>
    </rPh>
    <rPh sb="6" eb="8">
      <t>ダイガク</t>
    </rPh>
    <rPh sb="8" eb="10">
      <t>ビョウイン</t>
    </rPh>
    <phoneticPr fontId="2"/>
  </si>
  <si>
    <t>近畿大学病院</t>
    <rPh sb="0" eb="2">
      <t>キンキ</t>
    </rPh>
    <rPh sb="2" eb="4">
      <t>ダイガク</t>
    </rPh>
    <rPh sb="4" eb="6">
      <t>ビョウイン</t>
    </rPh>
    <phoneticPr fontId="1"/>
  </si>
  <si>
    <t>府拠点（肺がん）合計</t>
    <rPh sb="0" eb="1">
      <t>フ</t>
    </rPh>
    <rPh sb="1" eb="3">
      <t>キョテン</t>
    </rPh>
    <rPh sb="4" eb="5">
      <t>ハイ</t>
    </rPh>
    <rPh sb="8" eb="10">
      <t>ゴウケイ</t>
    </rPh>
    <phoneticPr fontId="2"/>
  </si>
  <si>
    <t>当該2次医療圏に居住するがん患者の診療実績の割合
（％）</t>
    <phoneticPr fontId="2"/>
  </si>
  <si>
    <t>社会医療法人愛仁会　高槻病院</t>
  </si>
  <si>
    <t>社会医療法人　仙養会　北摂総合病院</t>
  </si>
  <si>
    <t>日本赤十字社高槻赤十字病院</t>
  </si>
  <si>
    <t>社会医療法人美杉会　佐藤病院</t>
  </si>
  <si>
    <t>医療法人宝生会　PL病院</t>
  </si>
  <si>
    <t>医療法人春秋会　城山病院</t>
  </si>
  <si>
    <t>医療法人徳洲会　松原徳洲会病院</t>
  </si>
  <si>
    <t>社会医療法人愛仁会　千船病院</t>
  </si>
  <si>
    <t>独立行政法人国立病院機構大阪刀根山医療センター</t>
  </si>
  <si>
    <t>緩和ケアチームの新規介入患者数
（35人以上）</t>
    <rPh sb="19" eb="20">
      <t>ニン</t>
    </rPh>
    <rPh sb="20" eb="22">
      <t>イジョウ</t>
    </rPh>
    <phoneticPr fontId="2"/>
  </si>
  <si>
    <t>がんに係る薬物療法のべ患者数
（400件以上）
※250件以上</t>
    <rPh sb="5" eb="7">
      <t>ヤクブツ</t>
    </rPh>
    <rPh sb="19" eb="20">
      <t>ケン</t>
    </rPh>
    <rPh sb="20" eb="22">
      <t>イジョウ</t>
    </rPh>
    <rPh sb="28" eb="31">
      <t>ケンイジョウ</t>
    </rPh>
    <phoneticPr fontId="2"/>
  </si>
  <si>
    <t>悪性腫瘍の手術件数
（200件以上）
※100件以上</t>
    <rPh sb="7" eb="9">
      <t>ケンスウ</t>
    </rPh>
    <rPh sb="14" eb="15">
      <t>ケン</t>
    </rPh>
    <rPh sb="15" eb="17">
      <t>イジョウ</t>
    </rPh>
    <rPh sb="23" eb="26">
      <t>ケンイジョウ</t>
    </rPh>
    <phoneticPr fontId="3"/>
  </si>
  <si>
    <t>院内
がん
登録数
（200件以上）
※150件以上</t>
    <rPh sb="0" eb="2">
      <t>インナイ</t>
    </rPh>
    <rPh sb="6" eb="8">
      <t>トウロク</t>
    </rPh>
    <rPh sb="8" eb="9">
      <t>スウ</t>
    </rPh>
    <rPh sb="14" eb="17">
      <t>ケンイジョウ</t>
    </rPh>
    <rPh sb="23" eb="24">
      <t>ケン</t>
    </rPh>
    <rPh sb="24" eb="26">
      <t>イジョウ</t>
    </rPh>
    <phoneticPr fontId="2"/>
  </si>
  <si>
    <t>社会福祉法人恩賜財団済生会支部大阪府済生会中津病院</t>
  </si>
  <si>
    <t>国家公務員共済組合連合会大手前病院</t>
  </si>
  <si>
    <t>公益財団法人田附興風会　医学研究所北野病院</t>
  </si>
  <si>
    <t>一般財団法人住友病院</t>
  </si>
  <si>
    <t>宗教法人在日本南プレスビテリアンミッション淀川キリスト教病院</t>
  </si>
  <si>
    <t>社会福祉法人恩賜財団大阪府済生会富田林病院</t>
  </si>
  <si>
    <t>関西医科大学総合医療センター</t>
  </si>
  <si>
    <t>社会福祉法人恩賜財団済生会支部　大阪府済生会吹田病院</t>
  </si>
  <si>
    <t>地方独立行政法人市立吹田市民病院</t>
  </si>
  <si>
    <t>社会福祉法人恩賜財団済生会支部大阪府済生会千里病院</t>
  </si>
  <si>
    <t>医療法人徳洲会　八尾徳洲会総合病院</t>
  </si>
  <si>
    <t>医療法人　藤井会　石切生喜病院</t>
  </si>
  <si>
    <t>地方独立行政法人大阪府立病院機構　大阪はびきの医療センター</t>
  </si>
  <si>
    <t>診療実績
割合</t>
    <rPh sb="0" eb="2">
      <t>シンリョウ</t>
    </rPh>
    <rPh sb="2" eb="4">
      <t>ジッセキ</t>
    </rPh>
    <rPh sb="5" eb="7">
      <t>ワリアイ</t>
    </rPh>
    <phoneticPr fontId="2"/>
  </si>
  <si>
    <t>※ＥＭＲ：内視鏡手術粘膜切除術、ＥＳＤ：内視鏡手術　粘膜下層剥離術</t>
  </si>
  <si>
    <t>国拠点病院合計（都道府県がん診療連携拠点病院含む）</t>
    <phoneticPr fontId="2"/>
  </si>
  <si>
    <t>関西医科大学附属病院</t>
    <rPh sb="0" eb="2">
      <t>カンサイ</t>
    </rPh>
    <rPh sb="2" eb="4">
      <t>イカ</t>
    </rPh>
    <rPh sb="4" eb="6">
      <t>ダイガク</t>
    </rPh>
    <rPh sb="6" eb="8">
      <t>フゾク</t>
    </rPh>
    <rPh sb="8" eb="10">
      <t>ビョウイン</t>
    </rPh>
    <phoneticPr fontId="2"/>
  </si>
  <si>
    <t>令和６年度がん診療拠点病院の診療実績（対象期間：R5.1.1～R5.12.31)</t>
    <rPh sb="0" eb="2">
      <t>レイワ</t>
    </rPh>
    <rPh sb="7" eb="9">
      <t>シンリョウ</t>
    </rPh>
    <rPh sb="9" eb="11">
      <t>キョテン</t>
    </rPh>
    <rPh sb="11" eb="13">
      <t>ビョウイン</t>
    </rPh>
    <rPh sb="14" eb="16">
      <t>シンリョウ</t>
    </rPh>
    <rPh sb="16" eb="18">
      <t>ジッセキ</t>
    </rPh>
    <rPh sb="19" eb="21">
      <t>タイショウ</t>
    </rPh>
    <rPh sb="21" eb="23">
      <t>キカン</t>
    </rPh>
    <phoneticPr fontId="2"/>
  </si>
  <si>
    <t>国</t>
    <rPh sb="0" eb="1">
      <t>クニ</t>
    </rPh>
    <phoneticPr fontId="2"/>
  </si>
  <si>
    <t>大阪公立大学医学部附属病院</t>
    <rPh sb="0" eb="2">
      <t>オオサカ</t>
    </rPh>
    <rPh sb="2" eb="4">
      <t>コウリツ</t>
    </rPh>
    <rPh sb="4" eb="6">
      <t>ダイガク</t>
    </rPh>
    <rPh sb="6" eb="8">
      <t>イガク</t>
    </rPh>
    <rPh sb="8" eb="9">
      <t>ブ</t>
    </rPh>
    <rPh sb="9" eb="11">
      <t>フゾク</t>
    </rPh>
    <rPh sb="11" eb="13">
      <t>ビョウイン</t>
    </rPh>
    <phoneticPr fontId="2"/>
  </si>
  <si>
    <t>社会福祉法人恩賜財団大阪府済生会野江病院</t>
  </si>
  <si>
    <t>地方独立行政法人　りんくう総合医療センター</t>
  </si>
  <si>
    <t>社会医療法人　景岳会　南大阪病院</t>
  </si>
  <si>
    <t>市立柏原病院</t>
  </si>
  <si>
    <t>社会医療法人生長会　ベルランド総合病院</t>
  </si>
  <si>
    <t>医療法人徳洲会　岸和田徳洲会病院</t>
  </si>
  <si>
    <t>西日本旅客鉄道株式会社　大阪鉄道病院</t>
  </si>
  <si>
    <t>パナソニック健康保険組合　松下記念病院</t>
  </si>
  <si>
    <t>社会医療法人東和会　第一東和会病院</t>
  </si>
  <si>
    <t>地方独立行政法人大阪市民病院機構　大阪市立十三市民病院</t>
  </si>
  <si>
    <t>社会医療法人　大阪国際メディカル＆サイエンスセンター　大阪けいさつ病院</t>
  </si>
  <si>
    <t>近畿中央呼吸器センター</t>
  </si>
  <si>
    <t>若草第一病院</t>
  </si>
  <si>
    <t>公益財団法人　日本生命済生会　日本生命病院</t>
  </si>
  <si>
    <t>市立貝塚病院</t>
  </si>
  <si>
    <t>独立行政法人地域医療機能推進機構　大阪病院</t>
  </si>
  <si>
    <t>耳原総合病院</t>
  </si>
  <si>
    <t>医療法人　橘会　東住吉森本病院</t>
  </si>
  <si>
    <t>多根総合病院</t>
  </si>
  <si>
    <t>市立ひらかた病院</t>
  </si>
  <si>
    <t>医療圏名</t>
    <rPh sb="0" eb="1">
      <t>イ</t>
    </rPh>
    <rPh sb="1" eb="2">
      <t>イヤス</t>
    </rPh>
    <rPh sb="2" eb="3">
      <t>ケン</t>
    </rPh>
    <phoneticPr fontId="3"/>
  </si>
  <si>
    <t>泉大津急性期メディカルセンター</t>
    <phoneticPr fontId="2"/>
  </si>
  <si>
    <t>国指定
　or　
府指定
0r
府指定（推進）
府指定（肺がん）</t>
    <rPh sb="1" eb="3">
      <t>シテイ</t>
    </rPh>
    <rPh sb="10" eb="12">
      <t>シテイ</t>
    </rPh>
    <rPh sb="16" eb="17">
      <t>フ</t>
    </rPh>
    <rPh sb="17" eb="19">
      <t>シテイ</t>
    </rPh>
    <rPh sb="20" eb="22">
      <t>スイシン</t>
    </rPh>
    <rPh sb="24" eb="25">
      <t>フ</t>
    </rPh>
    <rPh sb="25" eb="27">
      <t>シテイ</t>
    </rPh>
    <rPh sb="28" eb="29">
      <t>ハイ</t>
    </rPh>
    <phoneticPr fontId="3"/>
  </si>
  <si>
    <t>推</t>
    <rPh sb="0" eb="1">
      <t>スイ</t>
    </rPh>
    <phoneticPr fontId="3"/>
  </si>
  <si>
    <t>推</t>
    <rPh sb="0" eb="1">
      <t>スイ</t>
    </rPh>
    <phoneticPr fontId="2"/>
  </si>
  <si>
    <t>府拠点病院（５がん・推進）合計</t>
    <rPh sb="0" eb="1">
      <t>フ</t>
    </rPh>
    <rPh sb="1" eb="3">
      <t>キョテン</t>
    </rPh>
    <rPh sb="3" eb="5">
      <t>ビョウイン</t>
    </rPh>
    <rPh sb="10" eb="12">
      <t>スイシン</t>
    </rPh>
    <rPh sb="13" eb="15">
      <t>ゴウケイ</t>
    </rPh>
    <phoneticPr fontId="2"/>
  </si>
  <si>
    <t>拠点病院等合計</t>
    <rPh sb="0" eb="2">
      <t>キョテン</t>
    </rPh>
    <rPh sb="2" eb="4">
      <t>ビョウイン</t>
    </rPh>
    <rPh sb="4" eb="5">
      <t>ナド</t>
    </rPh>
    <rPh sb="5" eb="7">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</si>
</sst>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2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4"/>
      <name val="ＭＳ Ｐゴシック"/>
      <family val="3"/>
      <charset val="128"/>
    </font>
    <font>
      <sz val="14"/>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u/>
      <sz val="11"/>
      <color theme="11"/>
      <name val="ＭＳ Ｐゴシック"/>
      <family val="3"/>
      <charset val="128"/>
      <scheme val="minor"/>
    </font>
    <font>
      <sz val="10"/>
      <name val="ＭＳ Ｐゴシック"/>
      <family val="3"/>
      <charset val="128"/>
    </font>
    <font>
      <u/>
      <sz val="8"/>
      <color indexed="12"/>
      <name val="ＭＳ Ｐゴシック"/>
      <family val="3"/>
      <charset val="128"/>
    </font>
    <font>
      <sz val="11"/>
      <color rgb="FF9C6500"/>
      <name val="ＭＳ Ｐゴシック"/>
      <family val="3"/>
      <charset val="128"/>
      <scheme val="minor"/>
    </font>
    <font>
      <sz val="10"/>
      <color rgb="FF000000"/>
      <name val="Arial"/>
      <family val="2"/>
    </font>
    <font>
      <sz val="11"/>
      <color rgb="FF9C0006"/>
      <name val="ＭＳ Ｐゴシック"/>
      <family val="3"/>
      <charset val="128"/>
      <scheme val="minor"/>
    </font>
    <font>
      <sz val="11"/>
      <name val="ＭＳ Ｐゴシック"/>
      <family val="3"/>
      <charset val="128"/>
      <scheme val="minor"/>
    </font>
    <font>
      <sz val="12"/>
      <name val="ＭＳ Ｐゴシック"/>
      <family val="3"/>
      <charset val="128"/>
      <scheme val="minor"/>
    </font>
    <font>
      <sz val="20"/>
      <name val="ＭＳ Ｐゴシック"/>
      <family val="3"/>
      <charset val="128"/>
      <scheme val="minor"/>
    </font>
    <font>
      <sz val="24"/>
      <color theme="1"/>
      <name val="ＭＳ ゴシック"/>
      <family val="3"/>
      <charset val="128"/>
    </font>
    <font>
      <sz val="20"/>
      <color theme="1"/>
      <name val="ＭＳ Ｐゴシック"/>
      <family val="3"/>
      <charset val="128"/>
      <scheme val="minor"/>
    </font>
    <font>
      <sz val="14"/>
      <color theme="1"/>
      <name val="ＭＳ Ｐゴシック"/>
      <family val="3"/>
      <charset val="128"/>
    </font>
    <font>
      <sz val="14"/>
      <color theme="1"/>
      <name val="ＭＳ Ｐ明朝"/>
      <family val="1"/>
      <charset val="128"/>
    </font>
    <font>
      <sz val="12"/>
      <color theme="0"/>
      <name val="Arial"/>
      <family val="2"/>
    </font>
    <font>
      <sz val="16"/>
      <color theme="1"/>
      <name val="ＭＳ Ｐゴシック"/>
      <family val="3"/>
      <charset val="128"/>
    </font>
    <font>
      <sz val="18"/>
      <color theme="1"/>
      <name val="ＭＳ Ｐゴシック"/>
      <family val="3"/>
      <charset val="128"/>
    </font>
    <font>
      <sz val="18"/>
      <color theme="1"/>
      <name val="ＭＳ Ｐゴシック"/>
      <family val="3"/>
      <charset val="128"/>
      <scheme val="minor"/>
    </font>
  </fonts>
  <fills count="9">
    <fill>
      <patternFill patternType="none"/>
    </fill>
    <fill>
      <patternFill patternType="gray125"/>
    </fill>
    <fill>
      <patternFill patternType="solid">
        <fgColor rgb="FF4F81BD"/>
        <bgColor indexed="64"/>
      </patternFill>
    </fill>
    <fill>
      <patternFill patternType="solid">
        <fgColor theme="0"/>
        <bgColor indexed="64"/>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8" tint="0.59999389629810485"/>
        <bgColor indexed="64"/>
      </patternFill>
    </fill>
  </fills>
  <borders count="102">
    <border>
      <left/>
      <right/>
      <top/>
      <bottom/>
      <diagonal/>
    </border>
    <border>
      <left/>
      <right/>
      <top/>
      <bottom style="thin">
        <color auto="1"/>
      </bottom>
      <diagonal/>
    </border>
    <border>
      <left/>
      <right style="medium">
        <color rgb="FFFFFFFF"/>
      </right>
      <top/>
      <bottom/>
      <diagonal/>
    </border>
    <border>
      <left style="thick">
        <color rgb="FFFFFFFF"/>
      </left>
      <right style="medium">
        <color rgb="FFFFFFFF"/>
      </right>
      <top style="thick">
        <color rgb="FFFFFFFF"/>
      </top>
      <bottom/>
      <diagonal/>
    </border>
    <border>
      <left style="medium">
        <color rgb="FFFFFFFF"/>
      </left>
      <right/>
      <top style="thick">
        <color rgb="FFFFFFFF"/>
      </top>
      <bottom style="medium">
        <color rgb="FFFFFFFF"/>
      </bottom>
      <diagonal/>
    </border>
    <border>
      <left/>
      <right style="medium">
        <color rgb="FFFFFFFF"/>
      </right>
      <top style="thick">
        <color rgb="FFFFFFFF"/>
      </top>
      <bottom style="medium">
        <color rgb="FFFFFFFF"/>
      </bottom>
      <diagonal/>
    </border>
    <border>
      <left/>
      <right/>
      <top style="thick">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medium">
        <color auto="1"/>
      </bottom>
      <diagonal style="thin">
        <color auto="1"/>
      </diagonal>
    </border>
    <border>
      <left style="thin">
        <color auto="1"/>
      </left>
      <right/>
      <top style="medium">
        <color auto="1"/>
      </top>
      <bottom style="thin">
        <color auto="1"/>
      </bottom>
      <diagonal/>
    </border>
    <border>
      <left style="medium">
        <color theme="0"/>
      </left>
      <right style="medium">
        <color theme="0"/>
      </right>
      <top style="medium">
        <color theme="0"/>
      </top>
      <bottom/>
      <diagonal/>
    </border>
    <border>
      <left/>
      <right style="thin">
        <color indexed="64"/>
      </right>
      <top style="thick">
        <color rgb="FFFFFFFF"/>
      </top>
      <bottom style="medium">
        <color rgb="FFFFFFFF"/>
      </bottom>
      <diagonal/>
    </border>
    <border>
      <left/>
      <right/>
      <top style="medium">
        <color auto="1"/>
      </top>
      <bottom/>
      <diagonal/>
    </border>
    <border diagonalUp="1">
      <left style="thin">
        <color auto="1"/>
      </left>
      <right style="thin">
        <color auto="1"/>
      </right>
      <top style="thin">
        <color auto="1"/>
      </top>
      <bottom/>
      <diagonal style="thin">
        <color auto="1"/>
      </diagonal>
    </border>
    <border>
      <left style="medium">
        <color indexed="64"/>
      </left>
      <right/>
      <top style="medium">
        <color indexed="64"/>
      </top>
      <bottom/>
      <diagonal/>
    </border>
    <border>
      <left style="medium">
        <color rgb="FFFFFFFF"/>
      </left>
      <right/>
      <top style="medium">
        <color indexed="64"/>
      </top>
      <bottom style="thick">
        <color rgb="FFFFFFFF"/>
      </bottom>
      <diagonal/>
    </border>
    <border>
      <left/>
      <right/>
      <top style="medium">
        <color indexed="64"/>
      </top>
      <bottom style="thick">
        <color rgb="FFFFFFFF"/>
      </bottom>
      <diagonal/>
    </border>
    <border>
      <left style="medium">
        <color rgb="FFFFFFFF"/>
      </left>
      <right/>
      <top style="medium">
        <color indexed="64"/>
      </top>
      <bottom/>
      <diagonal/>
    </border>
    <border>
      <left style="medium">
        <color rgb="FFFFFFFF"/>
      </left>
      <right/>
      <top style="medium">
        <color indexed="64"/>
      </top>
      <bottom style="medium">
        <color theme="0"/>
      </bottom>
      <diagonal/>
    </border>
    <border>
      <left/>
      <right style="medium">
        <color rgb="FFFFFFFF"/>
      </right>
      <top style="medium">
        <color indexed="64"/>
      </top>
      <bottom style="thick">
        <color rgb="FFFFFFFF"/>
      </bottom>
      <diagonal/>
    </border>
    <border>
      <left style="medium">
        <color indexed="64"/>
      </left>
      <right/>
      <top/>
      <bottom/>
      <diagonal/>
    </border>
    <border>
      <left style="medium">
        <color rgb="FFFFFFFF"/>
      </left>
      <right/>
      <top style="thick">
        <color rgb="FFFFFFFF"/>
      </top>
      <bottom/>
      <diagonal/>
    </border>
    <border>
      <left/>
      <right/>
      <top style="thick">
        <color rgb="FFFFFFFF"/>
      </top>
      <bottom/>
      <diagonal/>
    </border>
    <border>
      <left/>
      <right style="medium">
        <color rgb="FFFFFFFF"/>
      </right>
      <top style="thick">
        <color rgb="FFFFFFFF"/>
      </top>
      <bottom/>
      <diagonal/>
    </border>
    <border>
      <left style="medium">
        <color theme="0"/>
      </left>
      <right style="medium">
        <color theme="0"/>
      </right>
      <top style="medium">
        <color theme="0"/>
      </top>
      <bottom style="medium">
        <color theme="0"/>
      </bottom>
      <diagonal/>
    </border>
    <border>
      <left style="thick">
        <color rgb="FFFFFFFF"/>
      </left>
      <right style="medium">
        <color rgb="FFFFFFFF"/>
      </right>
      <top/>
      <bottom/>
      <diagonal/>
    </border>
    <border>
      <left/>
      <right/>
      <top/>
      <bottom style="medium">
        <color indexed="64"/>
      </bottom>
      <diagonal/>
    </border>
    <border>
      <left style="medium">
        <color theme="0"/>
      </left>
      <right/>
      <top style="thick">
        <color rgb="FFFFFFFF"/>
      </top>
      <bottom style="medium">
        <color rgb="FFFFFFFF"/>
      </bottom>
      <diagonal/>
    </border>
    <border>
      <left/>
      <right style="medium">
        <color theme="0"/>
      </right>
      <top style="thick">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diagonal/>
    </border>
    <border>
      <left style="medium">
        <color theme="0"/>
      </left>
      <right/>
      <top style="medium">
        <color theme="0"/>
      </top>
      <bottom/>
      <diagonal/>
    </border>
    <border>
      <left/>
      <right/>
      <top style="medium">
        <color indexed="64"/>
      </top>
      <bottom style="medium">
        <color theme="0"/>
      </bottom>
      <diagonal/>
    </border>
    <border>
      <left style="medium">
        <color theme="0"/>
      </left>
      <right style="medium">
        <color rgb="FFFFFFFF"/>
      </right>
      <top style="medium">
        <color indexed="64"/>
      </top>
      <bottom style="thick">
        <color rgb="FFFFFFFF"/>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rgb="FFFFFFFF"/>
      </left>
      <right style="medium">
        <color theme="0"/>
      </right>
      <top style="medium">
        <color indexed="64"/>
      </top>
      <bottom style="thick">
        <color rgb="FFFFFFFF"/>
      </bottom>
      <diagonal/>
    </border>
    <border>
      <left style="medium">
        <color theme="0"/>
      </left>
      <right/>
      <top style="medium">
        <color indexed="64"/>
      </top>
      <bottom style="thick">
        <color rgb="FFFFFFFF"/>
      </bottom>
      <diagonal/>
    </border>
    <border>
      <left style="medium">
        <color indexed="64"/>
      </left>
      <right/>
      <top/>
      <bottom style="thin">
        <color auto="1"/>
      </bottom>
      <diagonal/>
    </border>
    <border>
      <left style="medium">
        <color rgb="FFFFFFFF"/>
      </left>
      <right style="medium">
        <color indexed="64"/>
      </right>
      <top style="medium">
        <color indexed="64"/>
      </top>
      <bottom style="thick">
        <color rgb="FFFFFFFF"/>
      </bottom>
      <diagonal/>
    </border>
    <border diagonalUp="1">
      <left style="thin">
        <color auto="1"/>
      </left>
      <right style="medium">
        <color indexed="64"/>
      </right>
      <top/>
      <bottom style="thin">
        <color auto="1"/>
      </bottom>
      <diagonal style="thin">
        <color auto="1"/>
      </diagonal>
    </border>
    <border>
      <left/>
      <right style="medium">
        <color indexed="64"/>
      </right>
      <top/>
      <bottom/>
      <diagonal/>
    </border>
    <border>
      <left style="medium">
        <color rgb="FFFFFFFF"/>
      </left>
      <right/>
      <top/>
      <bottom style="medium">
        <color indexed="64"/>
      </bottom>
      <diagonal/>
    </border>
    <border>
      <left style="medium">
        <color rgb="FFFFFFFF"/>
      </left>
      <right style="medium">
        <color rgb="FFFFFFFF"/>
      </right>
      <top/>
      <bottom style="medium">
        <color auto="1"/>
      </bottom>
      <diagonal/>
    </border>
    <border>
      <left style="dashed">
        <color theme="0"/>
      </left>
      <right style="medium">
        <color rgb="FFFFFFFF"/>
      </right>
      <top style="dashed">
        <color theme="0"/>
      </top>
      <bottom style="medium">
        <color auto="1"/>
      </bottom>
      <diagonal/>
    </border>
    <border>
      <left style="thin">
        <color theme="0"/>
      </left>
      <right/>
      <top/>
      <bottom style="medium">
        <color auto="1"/>
      </bottom>
      <diagonal/>
    </border>
    <border>
      <left style="medium">
        <color theme="0"/>
      </left>
      <right/>
      <top/>
      <bottom/>
      <diagonal/>
    </border>
    <border>
      <left style="medium">
        <color theme="0"/>
      </left>
      <right/>
      <top/>
      <bottom style="medium">
        <color auto="1"/>
      </bottom>
      <diagonal/>
    </border>
    <border>
      <left style="medium">
        <color theme="0"/>
      </left>
      <right style="medium">
        <color theme="0"/>
      </right>
      <top/>
      <bottom style="medium">
        <color auto="1"/>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medium">
        <color auto="1"/>
      </bottom>
      <diagonal/>
    </border>
    <border>
      <left style="thick">
        <color rgb="FFFFFFFF"/>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right style="medium">
        <color indexed="64"/>
      </right>
      <top style="medium">
        <color indexed="64"/>
      </top>
      <bottom/>
      <diagonal/>
    </border>
    <border>
      <left/>
      <right style="medium">
        <color indexed="64"/>
      </right>
      <top/>
      <bottom style="medium">
        <color auto="1"/>
      </bottom>
      <diagonal/>
    </border>
    <border>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theme="0"/>
      </right>
      <top style="medium">
        <color rgb="FFFFFFFF"/>
      </top>
      <bottom style="medium">
        <color rgb="FFFFFFFF"/>
      </bottom>
      <diagonal/>
    </border>
    <border>
      <left style="medium">
        <color rgb="FFFFFFFF"/>
      </left>
      <right/>
      <top style="medium">
        <color theme="0"/>
      </top>
      <bottom/>
      <diagonal/>
    </border>
    <border>
      <left style="thin">
        <color theme="0"/>
      </left>
      <right/>
      <top style="medium">
        <color theme="0"/>
      </top>
      <bottom/>
      <diagonal/>
    </border>
    <border>
      <left/>
      <right/>
      <top style="medium">
        <color theme="0"/>
      </top>
      <bottom style="medium">
        <color theme="0"/>
      </bottom>
      <diagonal/>
    </border>
    <border>
      <left/>
      <right style="thin">
        <color theme="0"/>
      </right>
      <top style="medium">
        <color theme="0"/>
      </top>
      <bottom/>
      <diagonal/>
    </border>
    <border>
      <left style="medium">
        <color theme="0"/>
      </left>
      <right style="dashed">
        <color theme="0"/>
      </right>
      <top/>
      <bottom style="medium">
        <color auto="1"/>
      </bottom>
      <diagonal/>
    </border>
    <border>
      <left style="thick">
        <color rgb="FFFFFFFF"/>
      </left>
      <right style="thick">
        <color rgb="FFFFFFFF"/>
      </right>
      <top style="medium">
        <color rgb="FFFFFFFF"/>
      </top>
      <bottom/>
      <diagonal/>
    </border>
    <border>
      <left style="thick">
        <color rgb="FFFFFFFF"/>
      </left>
      <right/>
      <top style="medium">
        <color rgb="FFFFFFFF"/>
      </top>
      <bottom/>
      <diagonal/>
    </border>
    <border>
      <left style="thick">
        <color rgb="FFFFFFFF"/>
      </left>
      <right style="medium">
        <color indexed="64"/>
      </right>
      <top style="thick">
        <color rgb="FFFFFFFF"/>
      </top>
      <bottom/>
      <diagonal/>
    </border>
    <border>
      <left style="thick">
        <color rgb="FFFFFFFF"/>
      </left>
      <right style="medium">
        <color indexed="64"/>
      </right>
      <top/>
      <bottom/>
      <diagonal/>
    </border>
    <border>
      <left style="thick">
        <color rgb="FFFFFFFF"/>
      </left>
      <right style="medium">
        <color indexed="64"/>
      </right>
      <top/>
      <bottom style="medium">
        <color auto="1"/>
      </bottom>
      <diagonal/>
    </border>
    <border>
      <left style="medium">
        <color theme="0"/>
      </left>
      <right style="thick">
        <color rgb="FFFFFFFF"/>
      </right>
      <top style="medium">
        <color theme="0"/>
      </top>
      <bottom/>
      <diagonal/>
    </border>
    <border>
      <left style="medium">
        <color theme="0"/>
      </left>
      <right style="thick">
        <color rgb="FFFFFFFF"/>
      </right>
      <top/>
      <bottom style="medium">
        <color indexed="64"/>
      </bottom>
      <diagonal/>
    </border>
    <border>
      <left style="medium">
        <color theme="0"/>
      </left>
      <right style="medium">
        <color theme="0"/>
      </right>
      <top/>
      <bottom/>
      <diagonal/>
    </border>
    <border>
      <left style="medium">
        <color rgb="FFFFFFFF"/>
      </left>
      <right style="medium">
        <color theme="0"/>
      </right>
      <top style="medium">
        <color rgb="FFFFFFFF"/>
      </top>
      <bottom/>
      <diagonal/>
    </border>
    <border>
      <left style="medium">
        <color rgb="FFFFFFFF"/>
      </left>
      <right style="medium">
        <color theme="0"/>
      </right>
      <top/>
      <bottom style="medium">
        <color indexed="64"/>
      </bottom>
      <diagonal/>
    </border>
    <border>
      <left style="thick">
        <color rgb="FFFFFFFF"/>
      </left>
      <right style="medium">
        <color rgb="FFFFFFFF"/>
      </right>
      <top/>
      <bottom style="medium">
        <color auto="1"/>
      </bottom>
      <diagonal/>
    </border>
    <border>
      <left style="medium">
        <color indexed="64"/>
      </left>
      <right style="thin">
        <color auto="1"/>
      </right>
      <top style="medium">
        <color auto="1"/>
      </top>
      <bottom style="thin">
        <color auto="1"/>
      </bottom>
      <diagonal/>
    </border>
    <border diagonalUp="1">
      <left style="thin">
        <color auto="1"/>
      </left>
      <right style="medium">
        <color indexed="64"/>
      </right>
      <top style="thin">
        <color auto="1"/>
      </top>
      <bottom style="medium">
        <color indexed="64"/>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auto="1"/>
      </left>
      <right style="medium">
        <color indexed="64"/>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medium">
        <color indexed="64"/>
      </right>
      <top style="medium">
        <color indexed="64"/>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s>
  <cellStyleXfs count="95">
    <xf numFmtId="0" fontId="0"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lignment vertical="center"/>
    </xf>
    <xf numFmtId="0" fontId="7" fillId="0" borderId="0">
      <alignment vertical="center"/>
    </xf>
    <xf numFmtId="0" fontId="12" fillId="6"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0" fillId="0" borderId="0">
      <alignment vertical="center"/>
    </xf>
    <xf numFmtId="0" fontId="13" fillId="0" borderId="0"/>
    <xf numFmtId="0" fontId="13" fillId="0" borderId="0"/>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5" borderId="0" applyNumberFormat="0" applyBorder="0" applyAlignment="0" applyProtection="0">
      <alignment vertical="center"/>
    </xf>
    <xf numFmtId="0" fontId="7" fillId="0" borderId="0">
      <alignment vertical="center"/>
    </xf>
    <xf numFmtId="0" fontId="11" fillId="0" borderId="0" applyNumberFormat="0" applyFill="0" applyBorder="0" applyAlignment="0" applyProtection="0">
      <alignment vertical="top"/>
      <protection locked="0"/>
    </xf>
  </cellStyleXfs>
  <cellXfs count="198">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6" fillId="0" borderId="0" xfId="0" applyFont="1" applyFill="1">
      <alignment vertical="center"/>
    </xf>
    <xf numFmtId="0" fontId="0" fillId="0" borderId="0" xfId="0" applyFill="1">
      <alignment vertical="center"/>
    </xf>
    <xf numFmtId="178" fontId="0" fillId="0" borderId="0" xfId="0" applyNumberFormat="1">
      <alignment vertical="center"/>
    </xf>
    <xf numFmtId="178" fontId="0" fillId="0" borderId="0" xfId="0" applyNumberFormat="1" applyBorder="1">
      <alignment vertical="center"/>
    </xf>
    <xf numFmtId="178" fontId="6" fillId="0" borderId="0" xfId="0" applyNumberFormat="1" applyFont="1" applyFill="1">
      <alignment vertical="center"/>
    </xf>
    <xf numFmtId="0" fontId="15" fillId="0" borderId="0" xfId="0" applyFont="1">
      <alignment vertical="center"/>
    </xf>
    <xf numFmtId="0" fontId="16" fillId="0" borderId="0" xfId="0" applyFont="1" applyAlignment="1">
      <alignment horizontal="left" vertical="center"/>
    </xf>
    <xf numFmtId="178" fontId="15" fillId="0" borderId="0" xfId="0" applyNumberFormat="1" applyFont="1">
      <alignment vertical="center"/>
    </xf>
    <xf numFmtId="0" fontId="17" fillId="0" borderId="0" xfId="0" applyFont="1" applyBorder="1" applyAlignment="1">
      <alignment vertical="center"/>
    </xf>
    <xf numFmtId="0" fontId="0" fillId="0" borderId="0" xfId="0" applyFont="1" applyBorder="1">
      <alignment vertical="center"/>
    </xf>
    <xf numFmtId="0" fontId="0" fillId="0" borderId="33" xfId="0" applyFont="1" applyBorder="1">
      <alignment vertical="center"/>
    </xf>
    <xf numFmtId="0" fontId="4" fillId="0" borderId="0" xfId="0" applyFont="1" applyBorder="1" applyAlignment="1">
      <alignment horizontal="left" vertical="center"/>
    </xf>
    <xf numFmtId="0" fontId="0" fillId="0" borderId="0" xfId="0" applyNumberFormat="1" applyFont="1" applyBorder="1">
      <alignment vertical="center"/>
    </xf>
    <xf numFmtId="0" fontId="19" fillId="0" borderId="0" xfId="0" applyFont="1" applyBorder="1" applyAlignment="1">
      <alignment vertical="center"/>
    </xf>
    <xf numFmtId="0" fontId="0" fillId="0" borderId="0" xfId="0" applyFont="1">
      <alignment vertical="center"/>
    </xf>
    <xf numFmtId="0" fontId="20" fillId="2" borderId="24" xfId="0" applyFont="1" applyFill="1" applyBorder="1" applyAlignment="1">
      <alignment horizontal="center" vertical="center" wrapText="1" readingOrder="1"/>
    </xf>
    <xf numFmtId="0" fontId="20" fillId="2" borderId="40" xfId="0" applyFont="1" applyFill="1" applyBorder="1" applyAlignment="1">
      <alignment horizontal="center" vertical="center" wrapText="1" readingOrder="1"/>
    </xf>
    <xf numFmtId="177" fontId="24" fillId="0" borderId="43" xfId="0" applyNumberFormat="1" applyFont="1" applyFill="1" applyBorder="1" applyAlignment="1" applyProtection="1">
      <alignment horizontal="center" vertical="center"/>
      <protection locked="0"/>
    </xf>
    <xf numFmtId="176" fontId="24" fillId="0" borderId="43" xfId="0" applyNumberFormat="1" applyFont="1" applyFill="1" applyBorder="1" applyAlignment="1" applyProtection="1">
      <alignment horizontal="center" vertical="center"/>
      <protection locked="0"/>
    </xf>
    <xf numFmtId="176" fontId="24" fillId="0" borderId="11" xfId="0" applyNumberFormat="1" applyFont="1" applyFill="1" applyBorder="1" applyAlignment="1" applyProtection="1">
      <alignment horizontal="center" vertical="center"/>
      <protection locked="0"/>
    </xf>
    <xf numFmtId="177" fontId="24" fillId="0" borderId="43" xfId="75" applyNumberFormat="1" applyFont="1" applyFill="1" applyBorder="1" applyAlignment="1" applyProtection="1">
      <alignment horizontal="center" vertical="center"/>
      <protection locked="0"/>
    </xf>
    <xf numFmtId="176" fontId="24" fillId="0" borderId="43" xfId="75" applyNumberFormat="1" applyFont="1" applyFill="1" applyBorder="1" applyAlignment="1" applyProtection="1">
      <alignment horizontal="center" vertical="center"/>
      <protection locked="0"/>
    </xf>
    <xf numFmtId="0" fontId="24" fillId="0" borderId="43" xfId="0" applyNumberFormat="1" applyFont="1" applyFill="1" applyBorder="1" applyAlignment="1" applyProtection="1">
      <alignment horizontal="center" vertical="center"/>
      <protection locked="0"/>
    </xf>
    <xf numFmtId="38" fontId="24" fillId="0" borderId="42" xfId="3" applyFont="1" applyFill="1" applyBorder="1" applyAlignment="1" applyProtection="1">
      <alignment horizontal="center" vertical="center"/>
    </xf>
    <xf numFmtId="177" fontId="24" fillId="0" borderId="42" xfId="0" applyNumberFormat="1" applyFont="1" applyFill="1" applyBorder="1" applyAlignment="1" applyProtection="1">
      <alignment horizontal="center" vertical="center"/>
      <protection locked="0"/>
    </xf>
    <xf numFmtId="176" fontId="24" fillId="0" borderId="15" xfId="0" applyNumberFormat="1" applyFont="1" applyFill="1" applyBorder="1" applyAlignment="1" applyProtection="1">
      <alignment horizontal="center" vertical="center"/>
      <protection locked="0"/>
    </xf>
    <xf numFmtId="176" fontId="24" fillId="0" borderId="42" xfId="0" applyNumberFormat="1" applyFont="1" applyFill="1" applyBorder="1" applyAlignment="1" applyProtection="1">
      <alignment horizontal="center" vertical="center"/>
      <protection locked="0"/>
    </xf>
    <xf numFmtId="176" fontId="24" fillId="0" borderId="16" xfId="0" applyNumberFormat="1" applyFont="1" applyFill="1" applyBorder="1" applyAlignment="1" applyProtection="1">
      <alignment horizontal="center" vertical="center"/>
      <protection locked="0"/>
    </xf>
    <xf numFmtId="0" fontId="24" fillId="0" borderId="13" xfId="0" applyNumberFormat="1" applyFont="1" applyFill="1" applyBorder="1" applyAlignment="1">
      <alignment horizontal="center" vertical="center"/>
    </xf>
    <xf numFmtId="38" fontId="24" fillId="0" borderId="13" xfId="3" applyFont="1" applyFill="1" applyBorder="1" applyAlignment="1" applyProtection="1">
      <alignment horizontal="center" vertical="center"/>
    </xf>
    <xf numFmtId="177" fontId="24" fillId="0" borderId="13" xfId="0" applyNumberFormat="1" applyFont="1" applyFill="1" applyBorder="1" applyAlignment="1" applyProtection="1">
      <alignment horizontal="center" vertical="center"/>
      <protection locked="0"/>
    </xf>
    <xf numFmtId="176" fontId="24" fillId="0" borderId="13" xfId="0" applyNumberFormat="1" applyFont="1" applyFill="1" applyBorder="1" applyAlignment="1" applyProtection="1">
      <alignment horizontal="center" vertical="center"/>
      <protection locked="0"/>
    </xf>
    <xf numFmtId="38" fontId="24" fillId="0" borderId="43" xfId="3" applyFont="1" applyFill="1" applyBorder="1" applyAlignment="1" applyProtection="1">
      <alignment horizontal="center" vertical="center"/>
    </xf>
    <xf numFmtId="176" fontId="24" fillId="0" borderId="14" xfId="0" applyNumberFormat="1" applyFont="1" applyFill="1" applyBorder="1" applyAlignment="1" applyProtection="1">
      <alignment horizontal="center" vertical="center"/>
      <protection locked="0"/>
    </xf>
    <xf numFmtId="176" fontId="24" fillId="0" borderId="12" xfId="0" applyNumberFormat="1" applyFont="1" applyFill="1" applyBorder="1" applyAlignment="1" applyProtection="1">
      <alignment horizontal="center" vertical="center"/>
      <protection locked="0"/>
    </xf>
    <xf numFmtId="176" fontId="24" fillId="0" borderId="9" xfId="0" applyNumberFormat="1" applyFont="1" applyFill="1" applyBorder="1" applyAlignment="1" applyProtection="1">
      <alignment horizontal="center" vertical="center"/>
      <protection locked="0"/>
    </xf>
    <xf numFmtId="0" fontId="24" fillId="0" borderId="43" xfId="0" applyFont="1" applyFill="1" applyBorder="1" applyAlignment="1" applyProtection="1">
      <alignment horizontal="center" vertical="center"/>
      <protection locked="0"/>
    </xf>
    <xf numFmtId="0" fontId="24" fillId="0" borderId="42" xfId="0" applyFont="1" applyFill="1" applyBorder="1" applyAlignment="1" applyProtection="1">
      <alignment horizontal="center" vertical="center"/>
      <protection locked="0"/>
    </xf>
    <xf numFmtId="176" fontId="24" fillId="0" borderId="20" xfId="0" applyNumberFormat="1" applyFont="1" applyFill="1" applyBorder="1" applyAlignment="1" applyProtection="1">
      <alignment horizontal="center" vertical="center"/>
      <protection locked="0"/>
    </xf>
    <xf numFmtId="0" fontId="0" fillId="0" borderId="0" xfId="0" applyFont="1" applyFill="1">
      <alignment vertical="center"/>
    </xf>
    <xf numFmtId="0" fontId="20" fillId="2" borderId="50" xfId="0" applyFont="1" applyFill="1" applyBorder="1" applyAlignment="1">
      <alignment horizontal="center" vertical="center" wrapText="1" readingOrder="1"/>
    </xf>
    <xf numFmtId="0" fontId="20" fillId="2" borderId="53" xfId="0" applyFont="1" applyFill="1" applyBorder="1" applyAlignment="1">
      <alignment horizontal="center" vertical="center" wrapText="1" readingOrder="1"/>
    </xf>
    <xf numFmtId="176" fontId="23" fillId="0" borderId="13" xfId="0" applyNumberFormat="1" applyFont="1" applyFill="1" applyBorder="1" applyAlignment="1" applyProtection="1">
      <alignment horizontal="left" vertical="center"/>
      <protection locked="0"/>
    </xf>
    <xf numFmtId="176" fontId="23" fillId="0" borderId="43" xfId="0" applyNumberFormat="1" applyFont="1" applyFill="1" applyBorder="1" applyAlignment="1" applyProtection="1">
      <alignment horizontal="left" vertical="center"/>
      <protection locked="0"/>
    </xf>
    <xf numFmtId="0" fontId="24" fillId="0" borderId="13" xfId="0" applyNumberFormat="1" applyFont="1" applyFill="1" applyBorder="1" applyAlignment="1" applyProtection="1">
      <alignment horizontal="center" vertical="center"/>
      <protection locked="0"/>
    </xf>
    <xf numFmtId="0" fontId="24" fillId="0" borderId="15" xfId="0" applyNumberFormat="1" applyFont="1" applyFill="1" applyBorder="1" applyAlignment="1">
      <alignment horizontal="center" vertical="center"/>
    </xf>
    <xf numFmtId="0" fontId="21" fillId="4" borderId="59" xfId="0" applyFont="1" applyFill="1" applyBorder="1" applyAlignment="1">
      <alignment horizontal="center" vertical="center" wrapText="1" readingOrder="1"/>
    </xf>
    <xf numFmtId="0" fontId="21" fillId="4" borderId="58" xfId="0" applyFont="1" applyFill="1" applyBorder="1" applyAlignment="1">
      <alignment horizontal="center" vertical="center" wrapText="1" readingOrder="1"/>
    </xf>
    <xf numFmtId="0" fontId="21" fillId="4" borderId="80" xfId="0" applyFont="1" applyFill="1" applyBorder="1" applyAlignment="1">
      <alignment horizontal="center" vertical="center" wrapText="1" readingOrder="1"/>
    </xf>
    <xf numFmtId="176" fontId="24" fillId="0" borderId="93" xfId="0" applyNumberFormat="1" applyFont="1" applyFill="1" applyBorder="1" applyAlignment="1" applyProtection="1">
      <alignment horizontal="center" vertical="center"/>
      <protection locked="0"/>
    </xf>
    <xf numFmtId="178" fontId="24" fillId="0" borderId="45" xfId="0" applyNumberFormat="1" applyFont="1" applyFill="1" applyBorder="1" applyAlignment="1" applyProtection="1">
      <alignment horizontal="center" vertical="center"/>
      <protection locked="0"/>
    </xf>
    <xf numFmtId="0" fontId="23" fillId="0" borderId="13" xfId="0" applyFont="1" applyFill="1" applyBorder="1" applyAlignment="1">
      <alignment horizontal="center" vertical="center" wrapText="1"/>
    </xf>
    <xf numFmtId="178" fontId="24" fillId="0" borderId="44" xfId="0" applyNumberFormat="1" applyFont="1" applyFill="1" applyBorder="1" applyAlignment="1" applyProtection="1">
      <alignment horizontal="center" vertical="center"/>
      <protection locked="0"/>
    </xf>
    <xf numFmtId="0" fontId="23" fillId="0" borderId="43" xfId="0" applyFont="1" applyFill="1" applyBorder="1" applyAlignment="1">
      <alignment horizontal="center" vertical="center" wrapText="1"/>
    </xf>
    <xf numFmtId="178" fontId="24" fillId="0" borderId="45" xfId="75" applyNumberFormat="1" applyFont="1" applyFill="1" applyBorder="1" applyAlignment="1" applyProtection="1">
      <alignment horizontal="center" vertical="center"/>
      <protection locked="0"/>
    </xf>
    <xf numFmtId="0" fontId="23" fillId="0" borderId="42" xfId="0" applyFont="1" applyFill="1" applyBorder="1" applyAlignment="1">
      <alignment horizontal="center" vertical="center" wrapText="1"/>
    </xf>
    <xf numFmtId="176" fontId="23" fillId="0" borderId="42" xfId="0" applyNumberFormat="1" applyFont="1" applyFill="1" applyBorder="1" applyAlignment="1" applyProtection="1">
      <alignment horizontal="left" vertical="center"/>
      <protection locked="0"/>
    </xf>
    <xf numFmtId="178" fontId="24" fillId="0" borderId="47" xfId="0" applyNumberFormat="1" applyFont="1" applyFill="1" applyBorder="1" applyAlignment="1" applyProtection="1">
      <alignment horizontal="center" vertical="center"/>
      <protection locked="0"/>
    </xf>
    <xf numFmtId="178" fontId="24" fillId="0" borderId="43" xfId="0" applyNumberFormat="1" applyFont="1" applyFill="1" applyBorder="1" applyAlignment="1">
      <alignment horizontal="center" vertical="center"/>
    </xf>
    <xf numFmtId="178" fontId="24" fillId="0" borderId="42" xfId="0" applyNumberFormat="1" applyFont="1" applyFill="1" applyBorder="1" applyAlignment="1">
      <alignment horizontal="center" vertical="center"/>
    </xf>
    <xf numFmtId="0" fontId="6" fillId="7" borderId="0" xfId="0" applyFont="1" applyFill="1">
      <alignment vertical="center"/>
    </xf>
    <xf numFmtId="177" fontId="24" fillId="0" borderId="15" xfId="0" applyNumberFormat="1" applyFont="1" applyFill="1" applyBorder="1" applyAlignment="1" applyProtection="1">
      <alignment horizontal="center" vertical="center"/>
      <protection locked="0"/>
    </xf>
    <xf numFmtId="0" fontId="6" fillId="8" borderId="0" xfId="0" applyFont="1" applyFill="1">
      <alignment vertical="center"/>
    </xf>
    <xf numFmtId="176" fontId="24" fillId="0" borderId="43" xfId="0" applyNumberFormat="1" applyFont="1" applyFill="1" applyBorder="1" applyAlignment="1" applyProtection="1">
      <alignment horizontal="center" vertical="center" wrapText="1"/>
      <protection locked="0"/>
    </xf>
    <xf numFmtId="177" fontId="24" fillId="0" borderId="15" xfId="0" applyNumberFormat="1" applyFont="1" applyFill="1" applyBorder="1" applyAlignment="1" applyProtection="1">
      <alignment horizontal="center" vertical="center" wrapText="1"/>
      <protection locked="0"/>
    </xf>
    <xf numFmtId="176" fontId="24" fillId="0" borderId="15" xfId="0" applyNumberFormat="1" applyFont="1" applyFill="1" applyBorder="1" applyAlignment="1" applyProtection="1">
      <alignment horizontal="center" vertical="center" wrapText="1"/>
      <protection locked="0"/>
    </xf>
    <xf numFmtId="176" fontId="23" fillId="0" borderId="43" xfId="0" applyNumberFormat="1" applyFont="1" applyFill="1" applyBorder="1" applyAlignment="1" applyProtection="1">
      <alignment horizontal="left" vertical="center" wrapText="1"/>
      <protection locked="0"/>
    </xf>
    <xf numFmtId="178" fontId="24" fillId="0" borderId="43" xfId="0" applyNumberFormat="1" applyFont="1" applyFill="1" applyBorder="1" applyAlignment="1">
      <alignment horizontal="center" vertical="center" wrapText="1"/>
    </xf>
    <xf numFmtId="38" fontId="24" fillId="0" borderId="43" xfId="3" applyFont="1" applyFill="1" applyBorder="1" applyAlignment="1" applyProtection="1">
      <alignment horizontal="center" vertical="center" wrapText="1"/>
    </xf>
    <xf numFmtId="177" fontId="24" fillId="0" borderId="43" xfId="0" applyNumberFormat="1" applyFont="1" applyFill="1" applyBorder="1" applyAlignment="1" applyProtection="1">
      <alignment horizontal="center" vertical="center" wrapText="1"/>
      <protection locked="0"/>
    </xf>
    <xf numFmtId="178" fontId="24" fillId="0" borderId="45" xfId="0" applyNumberFormat="1" applyFont="1" applyFill="1" applyBorder="1" applyAlignment="1" applyProtection="1">
      <alignment horizontal="center" vertical="center" wrapText="1"/>
      <protection locked="0"/>
    </xf>
    <xf numFmtId="178" fontId="25" fillId="0" borderId="42" xfId="0" applyNumberFormat="1" applyFont="1" applyFill="1" applyBorder="1" applyAlignment="1">
      <alignment horizontal="center" vertical="center"/>
    </xf>
    <xf numFmtId="176" fontId="23" fillId="0" borderId="42" xfId="0" applyNumberFormat="1" applyFont="1" applyFill="1" applyBorder="1" applyAlignment="1" applyProtection="1">
      <alignment horizontal="left" vertical="center" wrapText="1"/>
      <protection locked="0"/>
    </xf>
    <xf numFmtId="0" fontId="24" fillId="0" borderId="20" xfId="0" applyNumberFormat="1" applyFont="1" applyFill="1" applyBorder="1" applyAlignment="1">
      <alignment horizontal="center" vertical="center"/>
    </xf>
    <xf numFmtId="176" fontId="24" fillId="0" borderId="98" xfId="0" applyNumberFormat="1" applyFont="1" applyFill="1" applyBorder="1" applyAlignment="1" applyProtection="1">
      <alignment horizontal="center" vertical="center"/>
      <protection locked="0"/>
    </xf>
    <xf numFmtId="176" fontId="24" fillId="0" borderId="95" xfId="0" applyNumberFormat="1" applyFont="1" applyFill="1" applyBorder="1" applyAlignment="1" applyProtection="1">
      <alignment horizontal="center" vertical="center"/>
      <protection locked="0"/>
    </xf>
    <xf numFmtId="0" fontId="24" fillId="0" borderId="99" xfId="0" applyNumberFormat="1" applyFont="1" applyFill="1" applyBorder="1" applyAlignment="1">
      <alignment horizontal="center" vertical="center"/>
    </xf>
    <xf numFmtId="176" fontId="24" fillId="0" borderId="54" xfId="0" applyNumberFormat="1" applyFont="1" applyFill="1" applyBorder="1" applyAlignment="1" applyProtection="1">
      <alignment horizontal="center" vertical="center"/>
      <protection locked="0"/>
    </xf>
    <xf numFmtId="176" fontId="24" fillId="0" borderId="42" xfId="0" applyNumberFormat="1" applyFont="1" applyFill="1" applyBorder="1" applyAlignment="1" applyProtection="1">
      <alignment horizontal="center" vertical="center" wrapText="1"/>
      <protection locked="0"/>
    </xf>
    <xf numFmtId="176" fontId="23" fillId="0" borderId="13" xfId="1" applyNumberFormat="1" applyFont="1" applyFill="1" applyBorder="1" applyAlignment="1" applyProtection="1">
      <alignment horizontal="left" vertical="center"/>
      <protection locked="0"/>
    </xf>
    <xf numFmtId="176" fontId="23" fillId="0" borderId="43" xfId="1" applyNumberFormat="1" applyFont="1" applyFill="1" applyBorder="1" applyAlignment="1" applyProtection="1">
      <alignment horizontal="left" vertical="center"/>
      <protection locked="0"/>
    </xf>
    <xf numFmtId="176" fontId="23" fillId="0" borderId="43" xfId="1" applyNumberFormat="1" applyFont="1" applyFill="1" applyBorder="1" applyAlignment="1" applyProtection="1">
      <alignment horizontal="left" vertical="center" wrapText="1"/>
      <protection locked="0"/>
    </xf>
    <xf numFmtId="178" fontId="24" fillId="0" borderId="42" xfId="0" applyNumberFormat="1" applyFont="1" applyFill="1" applyBorder="1" applyAlignment="1">
      <alignment horizontal="center" vertical="center" wrapText="1" readingOrder="1"/>
    </xf>
    <xf numFmtId="177" fontId="24" fillId="0" borderId="42" xfId="0" applyNumberFormat="1" applyFont="1" applyFill="1" applyBorder="1" applyAlignment="1" applyProtection="1">
      <alignment horizontal="center" vertical="center" wrapText="1"/>
      <protection locked="0"/>
    </xf>
    <xf numFmtId="177" fontId="24" fillId="0" borderId="42" xfId="75" applyNumberFormat="1" applyFont="1" applyFill="1" applyBorder="1" applyAlignment="1" applyProtection="1">
      <alignment horizontal="center" vertical="center" wrapText="1"/>
      <protection locked="0"/>
    </xf>
    <xf numFmtId="176" fontId="24" fillId="0" borderId="42" xfId="75" applyNumberFormat="1" applyFont="1" applyFill="1" applyBorder="1" applyAlignment="1" applyProtection="1">
      <alignment horizontal="center" vertical="center" wrapText="1"/>
      <protection locked="0"/>
    </xf>
    <xf numFmtId="178" fontId="24" fillId="0" borderId="47" xfId="75" applyNumberFormat="1" applyFont="1" applyFill="1" applyBorder="1" applyAlignment="1" applyProtection="1">
      <alignment horizontal="center" vertical="center" wrapText="1"/>
      <protection locked="0"/>
    </xf>
    <xf numFmtId="178" fontId="24" fillId="0" borderId="100" xfId="0" applyNumberFormat="1" applyFont="1" applyFill="1" applyBorder="1" applyAlignment="1" applyProtection="1">
      <alignment horizontal="center" vertical="center"/>
      <protection locked="0"/>
    </xf>
    <xf numFmtId="176" fontId="24" fillId="0" borderId="13" xfId="0" applyNumberFormat="1" applyFont="1" applyFill="1" applyBorder="1" applyAlignment="1" applyProtection="1">
      <alignment horizontal="center" vertical="center" wrapText="1"/>
      <protection locked="0"/>
    </xf>
    <xf numFmtId="178" fontId="24" fillId="0" borderId="101" xfId="0" applyNumberFormat="1" applyFont="1" applyFill="1" applyBorder="1" applyAlignment="1">
      <alignment horizontal="center" vertical="center"/>
    </xf>
    <xf numFmtId="0" fontId="18" fillId="0" borderId="0" xfId="0" applyFont="1">
      <alignment vertical="center"/>
    </xf>
    <xf numFmtId="176" fontId="23" fillId="0" borderId="42" xfId="1" applyNumberFormat="1" applyFont="1" applyFill="1" applyBorder="1" applyAlignment="1" applyProtection="1">
      <alignment horizontal="left" vertical="center" wrapText="1"/>
      <protection locked="0"/>
    </xf>
    <xf numFmtId="0" fontId="21" fillId="4" borderId="0" xfId="0" applyFont="1" applyFill="1" applyBorder="1" applyAlignment="1">
      <alignment horizontal="center" vertical="center" wrapText="1" readingOrder="1"/>
    </xf>
    <xf numFmtId="0" fontId="20" fillId="4" borderId="31" xfId="0" applyFont="1" applyFill="1" applyBorder="1" applyAlignment="1">
      <alignment horizontal="center" vertical="center" wrapText="1" readingOrder="1"/>
    </xf>
    <xf numFmtId="0" fontId="20" fillId="2" borderId="19" xfId="0" applyFont="1" applyFill="1" applyBorder="1" applyAlignment="1">
      <alignment horizontal="center" vertical="center" wrapText="1" readingOrder="1"/>
    </xf>
    <xf numFmtId="0" fontId="20" fillId="3" borderId="97" xfId="0" applyFont="1" applyFill="1" applyBorder="1" applyAlignment="1">
      <alignment horizontal="center" vertical="center" wrapText="1" readingOrder="1"/>
    </xf>
    <xf numFmtId="178" fontId="24" fillId="0" borderId="13" xfId="0" applyNumberFormat="1" applyFont="1" applyFill="1" applyBorder="1" applyAlignment="1">
      <alignment horizontal="center" vertical="center"/>
    </xf>
    <xf numFmtId="178" fontId="24" fillId="0" borderId="43" xfId="0" applyNumberFormat="1" applyFont="1" applyFill="1" applyBorder="1" applyAlignment="1">
      <alignment horizontal="center" vertical="center" wrapText="1" readingOrder="1"/>
    </xf>
    <xf numFmtId="178" fontId="25" fillId="0" borderId="43" xfId="0" applyNumberFormat="1" applyFont="1" applyFill="1" applyBorder="1" applyAlignment="1">
      <alignment horizontal="center" vertical="center"/>
    </xf>
    <xf numFmtId="0" fontId="20" fillId="3" borderId="96" xfId="0" applyFont="1" applyFill="1" applyBorder="1" applyAlignment="1">
      <alignment vertical="center" wrapText="1" readingOrder="1"/>
    </xf>
    <xf numFmtId="0" fontId="20" fillId="3" borderId="97" xfId="0" applyFont="1" applyFill="1" applyBorder="1" applyAlignment="1">
      <alignment vertical="center" wrapText="1" readingOrder="1"/>
    </xf>
    <xf numFmtId="0" fontId="20" fillId="3" borderId="41" xfId="0" applyFont="1" applyFill="1" applyBorder="1" applyAlignment="1">
      <alignment vertical="center" wrapText="1" readingOrder="1"/>
    </xf>
    <xf numFmtId="0" fontId="20" fillId="3" borderId="46" xfId="0" applyFont="1" applyFill="1" applyBorder="1" applyAlignment="1">
      <alignment horizontal="center" vertical="center" wrapText="1" readingOrder="1"/>
    </xf>
    <xf numFmtId="0" fontId="20" fillId="3" borderId="33" xfId="0" applyFont="1" applyFill="1" applyBorder="1" applyAlignment="1">
      <alignment horizontal="center" vertical="center" wrapText="1" readingOrder="1"/>
    </xf>
    <xf numFmtId="0" fontId="23" fillId="0" borderId="92" xfId="0" applyFont="1" applyFill="1" applyBorder="1" applyAlignment="1">
      <alignment horizontal="center" vertical="center" wrapText="1" readingOrder="1"/>
    </xf>
    <xf numFmtId="0" fontId="23" fillId="0" borderId="13" xfId="0" applyFont="1" applyFill="1" applyBorder="1" applyAlignment="1">
      <alignment horizontal="center" vertical="center" wrapText="1" readingOrder="1"/>
    </xf>
    <xf numFmtId="0" fontId="23" fillId="0" borderId="94" xfId="0" applyFont="1" applyFill="1" applyBorder="1" applyAlignment="1">
      <alignment horizontal="center" vertical="center" wrapText="1" readingOrder="1"/>
    </xf>
    <xf numFmtId="0" fontId="23" fillId="0" borderId="43" xfId="0" applyFont="1" applyFill="1" applyBorder="1" applyAlignment="1">
      <alignment horizontal="center" vertical="center" wrapText="1" readingOrder="1"/>
    </xf>
    <xf numFmtId="0" fontId="23" fillId="0" borderId="95" xfId="0" applyFont="1" applyFill="1" applyBorder="1" applyAlignment="1">
      <alignment horizontal="center" vertical="center" wrapText="1" readingOrder="1"/>
    </xf>
    <xf numFmtId="0" fontId="23" fillId="0" borderId="42" xfId="0" applyFont="1" applyFill="1" applyBorder="1" applyAlignment="1">
      <alignment horizontal="center" vertical="center" wrapText="1" readingOrder="1"/>
    </xf>
    <xf numFmtId="0" fontId="5" fillId="0" borderId="92" xfId="0" applyFont="1" applyFill="1" applyBorder="1" applyAlignment="1">
      <alignment horizontal="center" vertical="center" wrapText="1" readingOrder="1"/>
    </xf>
    <xf numFmtId="0" fontId="5" fillId="0" borderId="13" xfId="0" applyFont="1" applyFill="1" applyBorder="1" applyAlignment="1">
      <alignment horizontal="center" vertical="center" wrapText="1" readingOrder="1"/>
    </xf>
    <xf numFmtId="0" fontId="5" fillId="0" borderId="94" xfId="0" applyFont="1" applyFill="1" applyBorder="1" applyAlignment="1">
      <alignment horizontal="center" vertical="center" wrapText="1" readingOrder="1"/>
    </xf>
    <xf numFmtId="0" fontId="5" fillId="0" borderId="43" xfId="0" applyFont="1" applyFill="1" applyBorder="1" applyAlignment="1">
      <alignment horizontal="center" vertical="center" wrapText="1" readingOrder="1"/>
    </xf>
    <xf numFmtId="0" fontId="5" fillId="0" borderId="95" xfId="0" applyFont="1" applyFill="1" applyBorder="1" applyAlignment="1">
      <alignment horizontal="center" vertical="center" wrapText="1" readingOrder="1"/>
    </xf>
    <xf numFmtId="0" fontId="5" fillId="0" borderId="42" xfId="0" applyFont="1" applyFill="1" applyBorder="1" applyAlignment="1">
      <alignment horizontal="center" vertical="center" wrapText="1" readingOrder="1"/>
    </xf>
    <xf numFmtId="0" fontId="20" fillId="3" borderId="52" xfId="0" applyFont="1" applyFill="1" applyBorder="1" applyAlignment="1">
      <alignment horizontal="center" vertical="center" wrapText="1" readingOrder="1"/>
    </xf>
    <xf numFmtId="0" fontId="20" fillId="3" borderId="1" xfId="0" applyFont="1" applyFill="1" applyBorder="1" applyAlignment="1">
      <alignment horizontal="center" vertical="center" wrapText="1" readingOrder="1"/>
    </xf>
    <xf numFmtId="0" fontId="20" fillId="3" borderId="10" xfId="0" applyFont="1" applyFill="1" applyBorder="1" applyAlignment="1">
      <alignment horizontal="center" vertical="center" wrapText="1" readingOrder="1"/>
    </xf>
    <xf numFmtId="0" fontId="21" fillId="4" borderId="81" xfId="0" applyFont="1" applyFill="1" applyBorder="1" applyAlignment="1">
      <alignment horizontal="center" vertical="center" wrapText="1" readingOrder="1"/>
    </xf>
    <xf numFmtId="0" fontId="21" fillId="4" borderId="65" xfId="0" applyFont="1" applyFill="1" applyBorder="1" applyAlignment="1">
      <alignment horizontal="center" vertical="center" wrapText="1" readingOrder="1"/>
    </xf>
    <xf numFmtId="0" fontId="21" fillId="4" borderId="8" xfId="0" applyFont="1" applyFill="1" applyBorder="1" applyAlignment="1">
      <alignment horizontal="center" vertical="center" wrapText="1" readingOrder="1"/>
    </xf>
    <xf numFmtId="0" fontId="21" fillId="4" borderId="57" xfId="0" applyFont="1" applyFill="1" applyBorder="1" applyAlignment="1">
      <alignment horizontal="center" vertical="center" wrapText="1" readingOrder="1"/>
    </xf>
    <xf numFmtId="0" fontId="21" fillId="4" borderId="7" xfId="0" applyFont="1" applyFill="1" applyBorder="1" applyAlignment="1">
      <alignment horizontal="center" vertical="center" wrapText="1" readingOrder="1"/>
    </xf>
    <xf numFmtId="0" fontId="21" fillId="4" borderId="0" xfId="0" applyFont="1" applyFill="1" applyBorder="1" applyAlignment="1">
      <alignment horizontal="center" vertical="center" wrapText="1" readingOrder="1"/>
    </xf>
    <xf numFmtId="0" fontId="21" fillId="4" borderId="2" xfId="0" applyFont="1" applyFill="1" applyBorder="1" applyAlignment="1">
      <alignment horizontal="center" vertical="center" wrapText="1" readingOrder="1"/>
    </xf>
    <xf numFmtId="0" fontId="21" fillId="4" borderId="76" xfId="0" applyFont="1" applyFill="1" applyBorder="1" applyAlignment="1">
      <alignment horizontal="center" vertical="center" wrapText="1" readingOrder="1"/>
    </xf>
    <xf numFmtId="0" fontId="21" fillId="4" borderId="56" xfId="0" applyFont="1" applyFill="1" applyBorder="1" applyAlignment="1">
      <alignment horizontal="center" vertical="center" wrapText="1" readingOrder="1"/>
    </xf>
    <xf numFmtId="0" fontId="21" fillId="4" borderId="17" xfId="0" applyFont="1" applyFill="1" applyBorder="1" applyAlignment="1">
      <alignment horizontal="center" vertical="center" wrapText="1" readingOrder="1"/>
    </xf>
    <xf numFmtId="0" fontId="21" fillId="4" borderId="62" xfId="0" applyFont="1" applyFill="1" applyBorder="1" applyAlignment="1">
      <alignment horizontal="center" vertical="center" wrapText="1" readingOrder="1"/>
    </xf>
    <xf numFmtId="0" fontId="21" fillId="4" borderId="38" xfId="0" applyFont="1" applyFill="1" applyBorder="1" applyAlignment="1">
      <alignment horizontal="center" vertical="center" wrapText="1" readingOrder="1"/>
    </xf>
    <xf numFmtId="0" fontId="21" fillId="4" borderId="61" xfId="0" applyFont="1" applyFill="1" applyBorder="1" applyAlignment="1">
      <alignment horizontal="center" vertical="center" wrapText="1" readingOrder="1"/>
    </xf>
    <xf numFmtId="0" fontId="21" fillId="4" borderId="60" xfId="0" applyFont="1" applyFill="1" applyBorder="1" applyAlignment="1">
      <alignment horizontal="center" vertical="center" wrapText="1" readingOrder="1"/>
    </xf>
    <xf numFmtId="0" fontId="21" fillId="4" borderId="72" xfId="0" applyFont="1" applyFill="1" applyBorder="1" applyAlignment="1">
      <alignment horizontal="center" vertical="center" wrapText="1" readingOrder="1"/>
    </xf>
    <xf numFmtId="0" fontId="21" fillId="4" borderId="33" xfId="0" applyFont="1" applyFill="1" applyBorder="1" applyAlignment="1">
      <alignment horizontal="center" vertical="center" wrapText="1" readingOrder="1"/>
    </xf>
    <xf numFmtId="0" fontId="20" fillId="4" borderId="63" xfId="0" applyFont="1" applyFill="1" applyBorder="1" applyAlignment="1">
      <alignment horizontal="center" vertical="center" wrapText="1" readingOrder="1"/>
    </xf>
    <xf numFmtId="0" fontId="20" fillId="4" borderId="64" xfId="0" applyFont="1" applyFill="1" applyBorder="1" applyAlignment="1">
      <alignment horizontal="center" vertical="center" wrapText="1" readingOrder="1"/>
    </xf>
    <xf numFmtId="0" fontId="20" fillId="4" borderId="65" xfId="0" applyFont="1" applyFill="1" applyBorder="1" applyAlignment="1">
      <alignment horizontal="center" vertical="center" wrapText="1" readingOrder="1"/>
    </xf>
    <xf numFmtId="0" fontId="20" fillId="4" borderId="63" xfId="0" applyNumberFormat="1" applyFont="1" applyFill="1" applyBorder="1" applyAlignment="1">
      <alignment horizontal="center" vertical="center" wrapText="1" readingOrder="1"/>
    </xf>
    <xf numFmtId="0" fontId="20" fillId="4" borderId="64" xfId="0" applyNumberFormat="1" applyFont="1" applyFill="1" applyBorder="1" applyAlignment="1">
      <alignment horizontal="center" vertical="center" wrapText="1" readingOrder="1"/>
    </xf>
    <xf numFmtId="0" fontId="20" fillId="4" borderId="65" xfId="0" applyNumberFormat="1" applyFont="1" applyFill="1" applyBorder="1" applyAlignment="1">
      <alignment horizontal="center" vertical="center" wrapText="1" readingOrder="1"/>
    </xf>
    <xf numFmtId="0" fontId="20" fillId="4" borderId="17" xfId="0" applyFont="1" applyFill="1" applyBorder="1" applyAlignment="1">
      <alignment horizontal="center" vertical="center" wrapText="1" readingOrder="1"/>
    </xf>
    <xf numFmtId="0" fontId="20" fillId="4" borderId="62" xfId="0" applyFont="1" applyFill="1" applyBorder="1" applyAlignment="1">
      <alignment horizontal="center" vertical="center" wrapText="1" readingOrder="1"/>
    </xf>
    <xf numFmtId="0" fontId="21" fillId="4" borderId="77" xfId="0" applyFont="1" applyFill="1" applyBorder="1" applyAlignment="1">
      <alignment horizontal="center" vertical="center" wrapText="1" readingOrder="1"/>
    </xf>
    <xf numFmtId="0" fontId="21" fillId="4" borderId="79" xfId="0" applyFont="1" applyFill="1" applyBorder="1" applyAlignment="1">
      <alignment horizontal="center" vertical="center" wrapText="1" readingOrder="1"/>
    </xf>
    <xf numFmtId="0" fontId="20" fillId="2" borderId="21"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0" fillId="2" borderId="67" xfId="0" applyFont="1" applyFill="1" applyBorder="1" applyAlignment="1">
      <alignment horizontal="center" vertical="center" wrapText="1" readingOrder="1"/>
    </xf>
    <xf numFmtId="0" fontId="20" fillId="2" borderId="68" xfId="0" applyFont="1" applyFill="1" applyBorder="1" applyAlignment="1">
      <alignment horizontal="center" vertical="center" wrapText="1" readingOrder="1"/>
    </xf>
    <xf numFmtId="0" fontId="20" fillId="2" borderId="69" xfId="0" applyFont="1" applyFill="1" applyBorder="1" applyAlignment="1">
      <alignment horizontal="center" vertical="center" wrapText="1" readingOrder="1"/>
    </xf>
    <xf numFmtId="0" fontId="20" fillId="2" borderId="22" xfId="0" applyFont="1" applyFill="1" applyBorder="1" applyAlignment="1">
      <alignment horizontal="center" vertical="center" wrapText="1" readingOrder="1"/>
    </xf>
    <xf numFmtId="178" fontId="20" fillId="2" borderId="26" xfId="0" applyNumberFormat="1" applyFont="1" applyFill="1" applyBorder="1" applyAlignment="1">
      <alignment horizontal="center" vertical="center" wrapText="1" readingOrder="1"/>
    </xf>
    <xf numFmtId="0" fontId="20" fillId="2" borderId="19" xfId="0" applyFont="1" applyFill="1" applyBorder="1" applyAlignment="1">
      <alignment horizontal="center" vertical="center" wrapText="1" readingOrder="1"/>
    </xf>
    <xf numFmtId="0" fontId="20" fillId="4" borderId="4" xfId="0" applyFont="1" applyFill="1" applyBorder="1" applyAlignment="1">
      <alignment horizontal="center" vertical="center" wrapText="1" readingOrder="1"/>
    </xf>
    <xf numFmtId="0" fontId="20" fillId="4" borderId="6" xfId="0" applyFont="1" applyFill="1" applyBorder="1" applyAlignment="1">
      <alignment horizontal="center" vertical="center" wrapText="1" readingOrder="1"/>
    </xf>
    <xf numFmtId="0" fontId="20" fillId="4" borderId="18" xfId="0" applyFont="1" applyFill="1" applyBorder="1" applyAlignment="1">
      <alignment horizontal="center" vertical="center" wrapText="1" readingOrder="1"/>
    </xf>
    <xf numFmtId="0" fontId="20" fillId="4" borderId="48" xfId="0" applyFont="1" applyFill="1" applyBorder="1" applyAlignment="1">
      <alignment horizontal="center" vertical="center" wrapText="1" readingOrder="1"/>
    </xf>
    <xf numFmtId="0" fontId="20" fillId="4" borderId="49" xfId="0" applyFont="1" applyFill="1" applyBorder="1" applyAlignment="1">
      <alignment horizontal="center" vertical="center" wrapText="1" readingOrder="1"/>
    </xf>
    <xf numFmtId="0" fontId="20" fillId="4" borderId="78" xfId="0" applyFont="1" applyFill="1" applyBorder="1" applyAlignment="1">
      <alignment horizontal="center" vertical="center" wrapText="1" readingOrder="1"/>
    </xf>
    <xf numFmtId="0" fontId="20" fillId="4" borderId="83" xfId="0" applyFont="1" applyFill="1" applyBorder="1" applyAlignment="1">
      <alignment horizontal="center" vertical="top" wrapText="1" readingOrder="1"/>
    </xf>
    <xf numFmtId="0" fontId="20" fillId="4" borderId="84" xfId="0" applyFont="1" applyFill="1" applyBorder="1" applyAlignment="1">
      <alignment horizontal="center" vertical="top" wrapText="1" readingOrder="1"/>
    </xf>
    <xf numFmtId="0" fontId="20" fillId="4" borderId="85" xfId="0" applyFont="1" applyFill="1" applyBorder="1" applyAlignment="1">
      <alignment horizontal="center" vertical="top" wrapText="1" readingOrder="1"/>
    </xf>
    <xf numFmtId="0" fontId="21" fillId="4" borderId="37" xfId="0" applyFont="1" applyFill="1" applyBorder="1" applyAlignment="1">
      <alignment horizontal="center" vertical="center" wrapText="1" readingOrder="1"/>
    </xf>
    <xf numFmtId="0" fontId="21" fillId="4" borderId="36" xfId="0" applyFont="1" applyFill="1" applyBorder="1" applyAlignment="1">
      <alignment horizontal="center" vertical="center" wrapText="1" readingOrder="1"/>
    </xf>
    <xf numFmtId="0" fontId="20" fillId="4" borderId="29" xfId="0" applyFont="1" applyFill="1" applyBorder="1" applyAlignment="1">
      <alignment horizontal="center" vertical="center" wrapText="1" readingOrder="1"/>
    </xf>
    <xf numFmtId="0" fontId="20" fillId="4" borderId="0" xfId="0" applyFont="1" applyFill="1" applyBorder="1" applyAlignment="1">
      <alignment horizontal="center" vertical="center" wrapText="1" readingOrder="1"/>
    </xf>
    <xf numFmtId="0" fontId="20" fillId="4" borderId="33" xfId="0" applyFont="1" applyFill="1" applyBorder="1" applyAlignment="1">
      <alignment horizontal="center" vertical="center" wrapText="1" readingOrder="1"/>
    </xf>
    <xf numFmtId="0" fontId="20" fillId="4" borderId="34" xfId="0" applyFont="1" applyFill="1" applyBorder="1" applyAlignment="1">
      <alignment horizontal="center" vertical="center" wrapText="1" readingOrder="1"/>
    </xf>
    <xf numFmtId="0" fontId="20" fillId="4" borderId="35" xfId="0" applyFont="1" applyFill="1" applyBorder="1" applyAlignment="1">
      <alignment horizontal="center" vertical="center" wrapText="1" readingOrder="1"/>
    </xf>
    <xf numFmtId="0" fontId="20" fillId="4" borderId="88" xfId="0" applyFont="1" applyFill="1" applyBorder="1" applyAlignment="1">
      <alignment horizontal="center" vertical="center" wrapText="1" readingOrder="1"/>
    </xf>
    <xf numFmtId="0" fontId="20" fillId="4" borderId="31" xfId="0" applyFont="1" applyFill="1" applyBorder="1" applyAlignment="1">
      <alignment horizontal="center" vertical="center" wrapText="1" readingOrder="1"/>
    </xf>
    <xf numFmtId="0" fontId="20" fillId="4" borderId="86" xfId="0" applyFont="1" applyFill="1" applyBorder="1" applyAlignment="1">
      <alignment horizontal="center" vertical="center" wrapText="1" readingOrder="1"/>
    </xf>
    <xf numFmtId="0" fontId="20" fillId="4" borderId="87" xfId="0" applyFont="1" applyFill="1" applyBorder="1" applyAlignment="1">
      <alignment horizontal="center" vertical="center" wrapText="1" readingOrder="1"/>
    </xf>
    <xf numFmtId="0" fontId="20" fillId="2" borderId="51" xfId="0" applyFont="1" applyFill="1" applyBorder="1" applyAlignment="1">
      <alignment horizontal="center" vertical="center" wrapText="1" readingOrder="1"/>
    </xf>
    <xf numFmtId="0" fontId="20" fillId="2" borderId="23" xfId="0" applyFont="1" applyFill="1" applyBorder="1" applyAlignment="1">
      <alignment horizontal="center" vertical="center" wrapText="1" readingOrder="1"/>
    </xf>
    <xf numFmtId="0" fontId="20" fillId="2" borderId="26" xfId="0" applyFont="1" applyFill="1" applyBorder="1" applyAlignment="1">
      <alignment horizontal="center" vertical="center" wrapText="1" readingOrder="1"/>
    </xf>
    <xf numFmtId="0" fontId="21" fillId="4" borderId="89" xfId="0" applyFont="1" applyFill="1" applyBorder="1" applyAlignment="1">
      <alignment horizontal="center" vertical="center" wrapText="1" readingOrder="1"/>
    </xf>
    <xf numFmtId="0" fontId="21" fillId="4" borderId="90" xfId="0" applyFont="1" applyFill="1" applyBorder="1" applyAlignment="1">
      <alignment horizontal="center" vertical="center" wrapText="1" readingOrder="1"/>
    </xf>
    <xf numFmtId="0" fontId="20" fillId="4" borderId="3" xfId="0" applyFont="1" applyFill="1" applyBorder="1" applyAlignment="1">
      <alignment horizontal="center" vertical="center" wrapText="1" readingOrder="1"/>
    </xf>
    <xf numFmtId="0" fontId="20" fillId="4" borderId="32" xfId="0" applyFont="1" applyFill="1" applyBorder="1" applyAlignment="1">
      <alignment horizontal="center" vertical="center" wrapText="1" readingOrder="1"/>
    </xf>
    <xf numFmtId="0" fontId="20" fillId="4" borderId="91" xfId="0" applyFont="1" applyFill="1" applyBorder="1" applyAlignment="1">
      <alignment horizontal="center" vertical="center" wrapText="1" readingOrder="1"/>
    </xf>
    <xf numFmtId="0" fontId="20" fillId="4" borderId="5" xfId="0" applyFont="1" applyFill="1" applyBorder="1" applyAlignment="1">
      <alignment horizontal="center" vertical="center" wrapText="1" readingOrder="1"/>
    </xf>
    <xf numFmtId="0" fontId="20" fillId="4" borderId="28" xfId="0" applyFont="1" applyFill="1" applyBorder="1" applyAlignment="1">
      <alignment horizontal="center" vertical="center" wrapText="1" readingOrder="1"/>
    </xf>
    <xf numFmtId="0" fontId="20" fillId="4" borderId="30" xfId="0" applyFont="1" applyFill="1" applyBorder="1" applyAlignment="1">
      <alignment horizontal="center" vertical="center" wrapText="1" readingOrder="1"/>
    </xf>
    <xf numFmtId="0" fontId="20" fillId="2" borderId="25" xfId="0" applyFont="1" applyFill="1" applyBorder="1" applyAlignment="1">
      <alignment horizontal="center" vertical="center" wrapText="1" readingOrder="1"/>
    </xf>
    <xf numFmtId="0" fontId="20" fillId="2" borderId="39" xfId="0" applyFont="1" applyFill="1" applyBorder="1" applyAlignment="1">
      <alignment horizontal="center" vertical="center" wrapText="1" readingOrder="1"/>
    </xf>
    <xf numFmtId="0" fontId="21" fillId="4" borderId="82" xfId="0" applyFont="1" applyFill="1" applyBorder="1" applyAlignment="1">
      <alignment horizontal="center" vertical="center" wrapText="1" readingOrder="1"/>
    </xf>
    <xf numFmtId="0" fontId="21" fillId="4" borderId="66" xfId="0" applyFont="1" applyFill="1" applyBorder="1" applyAlignment="1">
      <alignment horizontal="center" vertical="center" wrapText="1" readingOrder="1"/>
    </xf>
    <xf numFmtId="0" fontId="20" fillId="4" borderId="73" xfId="0" applyFont="1" applyFill="1" applyBorder="1" applyAlignment="1">
      <alignment horizontal="center" vertical="center" wrapText="1" readingOrder="1"/>
    </xf>
    <xf numFmtId="0" fontId="20" fillId="4" borderId="74" xfId="0" applyFont="1" applyFill="1" applyBorder="1" applyAlignment="1">
      <alignment horizontal="center" vertical="center" wrapText="1" readingOrder="1"/>
    </xf>
    <xf numFmtId="0" fontId="20" fillId="4" borderId="75" xfId="0" applyFont="1" applyFill="1" applyBorder="1" applyAlignment="1">
      <alignment horizontal="center" vertical="center" wrapText="1" readingOrder="1"/>
    </xf>
  </cellXfs>
  <cellStyles count="95">
    <cellStyle name="どちらでもない 2" xfId="76" xr:uid="{00000000-0005-0000-0000-000000000000}"/>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7" builtinId="8" customBuiltin="1"/>
    <cellStyle name="ハイパーリンク 2" xfId="94" xr:uid="{00000000-0005-0000-0000-000026000000}"/>
    <cellStyle name="悪い 2" xfId="92" xr:uid="{00000000-0005-0000-0000-000027000000}"/>
    <cellStyle name="桁区切り" xfId="3" builtinId="6"/>
    <cellStyle name="標準" xfId="0" builtinId="0"/>
    <cellStyle name="標準 2" xfId="78" xr:uid="{00000000-0005-0000-0000-00002A000000}"/>
    <cellStyle name="標準 2 2" xfId="75" xr:uid="{00000000-0005-0000-0000-00002B000000}"/>
    <cellStyle name="標準 2 3" xfId="79" xr:uid="{00000000-0005-0000-0000-00002C000000}"/>
    <cellStyle name="標準 3" xfId="2" xr:uid="{00000000-0005-0000-0000-00002D000000}"/>
    <cellStyle name="標準 3 2" xfId="80" xr:uid="{00000000-0005-0000-0000-00002E000000}"/>
    <cellStyle name="標準 3 3" xfId="81" xr:uid="{00000000-0005-0000-0000-00002F000000}"/>
    <cellStyle name="標準 4" xfId="1" xr:uid="{00000000-0005-0000-0000-000030000000}"/>
    <cellStyle name="標準 4 2" xfId="83" xr:uid="{00000000-0005-0000-0000-000031000000}"/>
    <cellStyle name="標準 4 2 2" xfId="84" xr:uid="{00000000-0005-0000-0000-000032000000}"/>
    <cellStyle name="標準 4 3" xfId="85" xr:uid="{00000000-0005-0000-0000-000033000000}"/>
    <cellStyle name="標準 4 4" xfId="86" xr:uid="{00000000-0005-0000-0000-000034000000}"/>
    <cellStyle name="標準 4 5" xfId="87" xr:uid="{00000000-0005-0000-0000-000035000000}"/>
    <cellStyle name="標準 4 6" xfId="82" xr:uid="{00000000-0005-0000-0000-000036000000}"/>
    <cellStyle name="標準 5" xfId="88" xr:uid="{00000000-0005-0000-0000-000037000000}"/>
    <cellStyle name="標準 5 2" xfId="89" xr:uid="{00000000-0005-0000-0000-000038000000}"/>
    <cellStyle name="標準 5 2 2" xfId="90" xr:uid="{00000000-0005-0000-0000-000039000000}"/>
    <cellStyle name="標準 5 3" xfId="91" xr:uid="{00000000-0005-0000-0000-00003A000000}"/>
    <cellStyle name="標準 7" xfId="74" xr:uid="{00000000-0005-0000-0000-00003B000000}"/>
    <cellStyle name="標準 8" xfId="93" xr:uid="{00000000-0005-0000-0000-00003C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281B7-C03B-43AB-84FD-3245B15B53A9}">
  <sheetPr>
    <pageSetUpPr fitToPage="1"/>
  </sheetPr>
  <dimension ref="A1:BO92"/>
  <sheetViews>
    <sheetView tabSelected="1" view="pageBreakPreview" zoomScale="46" zoomScaleNormal="50" zoomScaleSheetLayoutView="40" zoomScalePageLayoutView="50" workbookViewId="0">
      <pane xSplit="4" ySplit="6" topLeftCell="E7" activePane="bottomRight" state="frozen"/>
      <selection pane="topRight" activeCell="E1" sqref="E1"/>
      <selection pane="bottomLeft" activeCell="A7" sqref="A7"/>
      <selection pane="bottomRight"/>
    </sheetView>
  </sheetViews>
  <sheetFormatPr defaultColWidth="8.88671875" defaultRowHeight="14.4" outlineLevelCol="1" x14ac:dyDescent="0.2"/>
  <cols>
    <col min="2" max="2" width="3.109375" customWidth="1"/>
    <col min="3" max="3" width="13.88671875" customWidth="1"/>
    <col min="4" max="4" width="47.109375" style="1" bestFit="1" customWidth="1"/>
    <col min="5" max="5" width="18" customWidth="1"/>
    <col min="6" max="6" width="13.33203125" style="5" customWidth="1"/>
    <col min="7" max="7" width="16.109375" customWidth="1"/>
    <col min="8" max="8" width="15.88671875" customWidth="1"/>
    <col min="9" max="9" width="15.6640625" customWidth="1" outlineLevel="1"/>
    <col min="10" max="10" width="13.21875" customWidth="1" outlineLevel="1"/>
    <col min="11" max="11" width="11.33203125" customWidth="1" outlineLevel="1"/>
    <col min="12" max="12" width="10.109375" customWidth="1" outlineLevel="1"/>
    <col min="13" max="14" width="11.109375" customWidth="1" outlineLevel="1"/>
    <col min="15" max="15" width="10.109375" customWidth="1" outlineLevel="1"/>
    <col min="16" max="16" width="18.44140625" customWidth="1" outlineLevel="1"/>
    <col min="17" max="17" width="10" customWidth="1" outlineLevel="1"/>
    <col min="18" max="19" width="10.6640625" customWidth="1" outlineLevel="1"/>
    <col min="20" max="20" width="11.109375" customWidth="1" outlineLevel="1"/>
    <col min="21" max="25" width="11.6640625" customWidth="1" outlineLevel="1"/>
    <col min="26" max="26" width="11.88671875" customWidth="1" outlineLevel="1"/>
    <col min="27" max="27" width="11" customWidth="1" outlineLevel="1"/>
    <col min="28" max="28" width="9.109375" customWidth="1" outlineLevel="1"/>
    <col min="29" max="29" width="12" customWidth="1" outlineLevel="1"/>
    <col min="30" max="30" width="11.44140625" customWidth="1" outlineLevel="1"/>
    <col min="31" max="31" width="14.6640625" customWidth="1"/>
    <col min="32" max="39" width="11.44140625" customWidth="1" outlineLevel="1"/>
    <col min="40" max="41" width="16.33203125" customWidth="1" outlineLevel="1"/>
    <col min="42" max="45" width="11.44140625" customWidth="1" outlineLevel="1"/>
    <col min="46" max="46" width="15.109375" customWidth="1"/>
    <col min="47" max="50" width="13.109375" customWidth="1" outlineLevel="1"/>
    <col min="51" max="51" width="13.109375" customWidth="1"/>
    <col min="52" max="55" width="13.109375" customWidth="1" outlineLevel="1"/>
    <col min="56" max="56" width="15.6640625" customWidth="1" outlineLevel="1"/>
    <col min="57" max="57" width="12.33203125" customWidth="1"/>
    <col min="58" max="58" width="19.44140625" customWidth="1"/>
    <col min="59" max="59" width="12" customWidth="1"/>
    <col min="60" max="60" width="11.77734375" customWidth="1"/>
    <col min="61" max="61" width="15.6640625" customWidth="1"/>
    <col min="62" max="62" width="20.88671875" customWidth="1"/>
    <col min="63" max="63" width="17.77734375" customWidth="1"/>
    <col min="64" max="64" width="21.44140625" customWidth="1"/>
    <col min="65" max="65" width="15.33203125" customWidth="1"/>
    <col min="66" max="66" width="14.77734375" customWidth="1"/>
  </cols>
  <sheetData>
    <row r="1" spans="1:66" ht="11.25" customHeight="1" x14ac:dyDescent="0.2">
      <c r="A1" s="8" t="s">
        <v>0</v>
      </c>
      <c r="B1" s="8"/>
      <c r="C1" s="8"/>
      <c r="D1" s="9"/>
      <c r="E1" s="8"/>
      <c r="F1" s="10"/>
      <c r="G1" s="8"/>
      <c r="H1" s="8"/>
      <c r="I1" s="8"/>
      <c r="J1" s="8"/>
      <c r="K1" s="8"/>
      <c r="L1" s="8"/>
      <c r="M1" s="8"/>
      <c r="N1" s="8"/>
      <c r="O1" s="8"/>
      <c r="P1" s="8"/>
      <c r="Q1" s="8"/>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row>
    <row r="2" spans="1:66" s="17" customFormat="1" ht="34.799999999999997" customHeight="1" thickBot="1" x14ac:dyDescent="0.25">
      <c r="A2" s="93" t="s">
        <v>134</v>
      </c>
      <c r="B2" s="12"/>
      <c r="C2" s="13"/>
      <c r="D2" s="14"/>
      <c r="E2" s="12"/>
      <c r="F2" s="15"/>
      <c r="G2" s="12"/>
      <c r="H2" s="12"/>
      <c r="I2" s="12"/>
      <c r="J2" s="12"/>
      <c r="K2" s="12"/>
      <c r="L2" s="12"/>
      <c r="M2" s="12"/>
      <c r="N2" s="12"/>
      <c r="O2" s="12"/>
      <c r="P2" s="12"/>
      <c r="Q2" s="12"/>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row>
    <row r="3" spans="1:66" s="2" customFormat="1" ht="43.2" customHeight="1" thickBot="1" x14ac:dyDescent="0.25">
      <c r="A3" s="148" t="s">
        <v>157</v>
      </c>
      <c r="B3" s="149"/>
      <c r="C3" s="154" t="s">
        <v>159</v>
      </c>
      <c r="D3" s="148" t="s">
        <v>1</v>
      </c>
      <c r="E3" s="157" t="s">
        <v>2</v>
      </c>
      <c r="F3" s="158"/>
      <c r="G3" s="43" t="s">
        <v>33</v>
      </c>
      <c r="H3" s="159" t="s">
        <v>93</v>
      </c>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97"/>
      <c r="AN3" s="180" t="s">
        <v>56</v>
      </c>
      <c r="AO3" s="181"/>
      <c r="AP3" s="181"/>
      <c r="AQ3" s="181"/>
      <c r="AR3" s="181"/>
      <c r="AS3" s="181"/>
      <c r="AT3" s="181"/>
      <c r="AU3" s="181"/>
      <c r="AV3" s="181"/>
      <c r="AW3" s="181"/>
      <c r="AX3" s="181"/>
      <c r="AY3" s="181"/>
      <c r="AZ3" s="181"/>
      <c r="BA3" s="181"/>
      <c r="BB3" s="181"/>
      <c r="BC3" s="182"/>
      <c r="BD3" s="18" t="s">
        <v>58</v>
      </c>
      <c r="BE3" s="191" t="s">
        <v>3</v>
      </c>
      <c r="BF3" s="192"/>
      <c r="BG3" s="192"/>
      <c r="BH3" s="192"/>
      <c r="BI3" s="19" t="s">
        <v>4</v>
      </c>
      <c r="BJ3" s="157" t="s">
        <v>5</v>
      </c>
      <c r="BK3" s="181"/>
      <c r="BL3" s="181"/>
      <c r="BM3" s="182"/>
      <c r="BN3" s="44" t="s">
        <v>130</v>
      </c>
    </row>
    <row r="4" spans="1:66" s="2" customFormat="1" ht="43.2" customHeight="1" thickTop="1" thickBot="1" x14ac:dyDescent="0.25">
      <c r="A4" s="150"/>
      <c r="B4" s="151"/>
      <c r="C4" s="155"/>
      <c r="D4" s="150"/>
      <c r="E4" s="138" t="s">
        <v>97</v>
      </c>
      <c r="F4" s="141" t="s">
        <v>98</v>
      </c>
      <c r="G4" s="138" t="s">
        <v>116</v>
      </c>
      <c r="H4" s="185" t="s">
        <v>115</v>
      </c>
      <c r="I4" s="160" t="s">
        <v>6</v>
      </c>
      <c r="J4" s="161"/>
      <c r="K4" s="188"/>
      <c r="L4" s="189" t="s">
        <v>7</v>
      </c>
      <c r="M4" s="171"/>
      <c r="N4" s="171"/>
      <c r="O4" s="171"/>
      <c r="P4" s="190"/>
      <c r="Q4" s="189" t="s">
        <v>8</v>
      </c>
      <c r="R4" s="171"/>
      <c r="S4" s="171"/>
      <c r="T4" s="190"/>
      <c r="U4" s="189" t="s">
        <v>9</v>
      </c>
      <c r="V4" s="171"/>
      <c r="W4" s="171"/>
      <c r="X4" s="171"/>
      <c r="Y4" s="190"/>
      <c r="Z4" s="160" t="s">
        <v>10</v>
      </c>
      <c r="AA4" s="161"/>
      <c r="AB4" s="161"/>
      <c r="AC4" s="161"/>
      <c r="AD4" s="162"/>
      <c r="AE4" s="195" t="s">
        <v>84</v>
      </c>
      <c r="AF4" s="196"/>
      <c r="AG4" s="197"/>
      <c r="AH4" s="163" t="s">
        <v>85</v>
      </c>
      <c r="AI4" s="164"/>
      <c r="AJ4" s="96" t="s">
        <v>86</v>
      </c>
      <c r="AK4" s="163" t="s">
        <v>87</v>
      </c>
      <c r="AL4" s="165"/>
      <c r="AM4" s="164"/>
      <c r="AN4" s="171" t="s">
        <v>57</v>
      </c>
      <c r="AO4" s="174" t="s">
        <v>60</v>
      </c>
      <c r="AP4" s="161"/>
      <c r="AQ4" s="161"/>
      <c r="AR4" s="161"/>
      <c r="AS4" s="161"/>
      <c r="AT4" s="161"/>
      <c r="AU4" s="175"/>
      <c r="AV4" s="174" t="s">
        <v>68</v>
      </c>
      <c r="AW4" s="161"/>
      <c r="AX4" s="161"/>
      <c r="AY4" s="161"/>
      <c r="AZ4" s="161"/>
      <c r="BA4" s="161"/>
      <c r="BB4" s="161"/>
      <c r="BC4" s="161"/>
      <c r="BD4" s="144" t="s">
        <v>114</v>
      </c>
      <c r="BE4" s="144" t="s">
        <v>113</v>
      </c>
      <c r="BF4" s="177" t="s">
        <v>74</v>
      </c>
      <c r="BG4" s="177"/>
      <c r="BH4" s="163"/>
      <c r="BI4" s="138" t="s">
        <v>99</v>
      </c>
      <c r="BJ4" s="161" t="s">
        <v>78</v>
      </c>
      <c r="BK4" s="188"/>
      <c r="BL4" s="160" t="s">
        <v>79</v>
      </c>
      <c r="BM4" s="161"/>
      <c r="BN4" s="166" t="s">
        <v>103</v>
      </c>
    </row>
    <row r="5" spans="1:66" s="2" customFormat="1" ht="43.2" customHeight="1" x14ac:dyDescent="0.2">
      <c r="A5" s="150"/>
      <c r="B5" s="151"/>
      <c r="C5" s="155"/>
      <c r="D5" s="150"/>
      <c r="E5" s="139"/>
      <c r="F5" s="142"/>
      <c r="G5" s="139"/>
      <c r="H5" s="186"/>
      <c r="I5" s="169" t="s">
        <v>11</v>
      </c>
      <c r="J5" s="169" t="s">
        <v>94</v>
      </c>
      <c r="K5" s="170"/>
      <c r="L5" s="124" t="s">
        <v>13</v>
      </c>
      <c r="M5" s="169" t="s">
        <v>14</v>
      </c>
      <c r="N5" s="170"/>
      <c r="O5" s="124" t="s">
        <v>15</v>
      </c>
      <c r="P5" s="124" t="s">
        <v>16</v>
      </c>
      <c r="Q5" s="124" t="s">
        <v>17</v>
      </c>
      <c r="R5" s="136" t="s">
        <v>52</v>
      </c>
      <c r="S5" s="170"/>
      <c r="T5" s="169" t="s">
        <v>18</v>
      </c>
      <c r="U5" s="124" t="s">
        <v>17</v>
      </c>
      <c r="V5" s="136" t="s">
        <v>19</v>
      </c>
      <c r="W5" s="170"/>
      <c r="X5" s="169" t="s">
        <v>20</v>
      </c>
      <c r="Y5" s="136" t="s">
        <v>21</v>
      </c>
      <c r="Z5" s="136" t="s">
        <v>55</v>
      </c>
      <c r="AA5" s="136" t="s">
        <v>22</v>
      </c>
      <c r="AB5" s="136" t="s">
        <v>23</v>
      </c>
      <c r="AC5" s="136" t="s">
        <v>24</v>
      </c>
      <c r="AD5" s="136" t="s">
        <v>96</v>
      </c>
      <c r="AE5" s="126" t="s">
        <v>88</v>
      </c>
      <c r="AF5" s="127" t="s">
        <v>89</v>
      </c>
      <c r="AG5" s="128"/>
      <c r="AH5" s="129" t="s">
        <v>11</v>
      </c>
      <c r="AI5" s="131" t="s">
        <v>12</v>
      </c>
      <c r="AJ5" s="133" t="s">
        <v>11</v>
      </c>
      <c r="AK5" s="135" t="s">
        <v>88</v>
      </c>
      <c r="AL5" s="146" t="s">
        <v>89</v>
      </c>
      <c r="AM5" s="147"/>
      <c r="AN5" s="172"/>
      <c r="AO5" s="124" t="s">
        <v>61</v>
      </c>
      <c r="AP5" s="124" t="s">
        <v>62</v>
      </c>
      <c r="AQ5" s="124" t="s">
        <v>63</v>
      </c>
      <c r="AR5" s="124" t="s">
        <v>64</v>
      </c>
      <c r="AS5" s="124" t="s">
        <v>65</v>
      </c>
      <c r="AT5" s="124" t="s">
        <v>66</v>
      </c>
      <c r="AU5" s="124" t="s">
        <v>67</v>
      </c>
      <c r="AV5" s="124" t="s">
        <v>69</v>
      </c>
      <c r="AW5" s="124" t="s">
        <v>70</v>
      </c>
      <c r="AX5" s="124" t="s">
        <v>71</v>
      </c>
      <c r="AY5" s="124" t="s">
        <v>72</v>
      </c>
      <c r="AZ5" s="124" t="s">
        <v>90</v>
      </c>
      <c r="BA5" s="124" t="s">
        <v>91</v>
      </c>
      <c r="BB5" s="124" t="s">
        <v>73</v>
      </c>
      <c r="BC5" s="183" t="s">
        <v>92</v>
      </c>
      <c r="BD5" s="176"/>
      <c r="BE5" s="176"/>
      <c r="BF5" s="144" t="s">
        <v>75</v>
      </c>
      <c r="BG5" s="144" t="s">
        <v>76</v>
      </c>
      <c r="BH5" s="178" t="s">
        <v>77</v>
      </c>
      <c r="BI5" s="139"/>
      <c r="BJ5" s="122" t="s">
        <v>80</v>
      </c>
      <c r="BK5" s="122" t="s">
        <v>81</v>
      </c>
      <c r="BL5" s="122" t="s">
        <v>82</v>
      </c>
      <c r="BM5" s="193" t="s">
        <v>81</v>
      </c>
      <c r="BN5" s="167"/>
    </row>
    <row r="6" spans="1:66" s="2" customFormat="1" ht="87" customHeight="1" thickBot="1" x14ac:dyDescent="0.25">
      <c r="A6" s="152"/>
      <c r="B6" s="153"/>
      <c r="C6" s="156"/>
      <c r="D6" s="152"/>
      <c r="E6" s="140"/>
      <c r="F6" s="143"/>
      <c r="G6" s="140"/>
      <c r="H6" s="187"/>
      <c r="I6" s="130"/>
      <c r="J6" s="49"/>
      <c r="K6" s="50" t="s">
        <v>95</v>
      </c>
      <c r="L6" s="125"/>
      <c r="M6" s="95"/>
      <c r="N6" s="50" t="s">
        <v>95</v>
      </c>
      <c r="O6" s="125"/>
      <c r="P6" s="125"/>
      <c r="Q6" s="125"/>
      <c r="R6" s="95"/>
      <c r="S6" s="50" t="s">
        <v>95</v>
      </c>
      <c r="T6" s="130"/>
      <c r="U6" s="125"/>
      <c r="V6" s="95"/>
      <c r="W6" s="50" t="s">
        <v>95</v>
      </c>
      <c r="X6" s="130"/>
      <c r="Y6" s="137"/>
      <c r="Z6" s="137"/>
      <c r="AA6" s="137"/>
      <c r="AB6" s="137"/>
      <c r="AC6" s="137"/>
      <c r="AD6" s="137"/>
      <c r="AE6" s="125"/>
      <c r="AF6" s="95"/>
      <c r="AG6" s="50" t="s">
        <v>95</v>
      </c>
      <c r="AH6" s="130"/>
      <c r="AI6" s="132"/>
      <c r="AJ6" s="134"/>
      <c r="AK6" s="134"/>
      <c r="AL6" s="51"/>
      <c r="AM6" s="50" t="s">
        <v>95</v>
      </c>
      <c r="AN6" s="173"/>
      <c r="AO6" s="125"/>
      <c r="AP6" s="125"/>
      <c r="AQ6" s="125"/>
      <c r="AR6" s="125"/>
      <c r="AS6" s="125"/>
      <c r="AT6" s="125"/>
      <c r="AU6" s="125"/>
      <c r="AV6" s="125"/>
      <c r="AW6" s="125"/>
      <c r="AX6" s="125"/>
      <c r="AY6" s="125"/>
      <c r="AZ6" s="125"/>
      <c r="BA6" s="125"/>
      <c r="BB6" s="125"/>
      <c r="BC6" s="184"/>
      <c r="BD6" s="145"/>
      <c r="BE6" s="145"/>
      <c r="BF6" s="145"/>
      <c r="BG6" s="145"/>
      <c r="BH6" s="179"/>
      <c r="BI6" s="140"/>
      <c r="BJ6" s="123"/>
      <c r="BK6" s="123"/>
      <c r="BL6" s="123"/>
      <c r="BM6" s="194"/>
      <c r="BN6" s="168"/>
    </row>
    <row r="7" spans="1:66" s="3" customFormat="1" ht="132" customHeight="1" x14ac:dyDescent="0.2">
      <c r="A7" s="107" t="s">
        <v>25</v>
      </c>
      <c r="B7" s="108"/>
      <c r="C7" s="54" t="s">
        <v>35</v>
      </c>
      <c r="D7" s="45" t="s">
        <v>38</v>
      </c>
      <c r="E7" s="34">
        <v>7330</v>
      </c>
      <c r="F7" s="99">
        <v>33.1</v>
      </c>
      <c r="G7" s="34">
        <v>2783</v>
      </c>
      <c r="H7" s="33">
        <v>2517</v>
      </c>
      <c r="I7" s="33">
        <v>37</v>
      </c>
      <c r="J7" s="33">
        <v>123</v>
      </c>
      <c r="K7" s="33">
        <v>12</v>
      </c>
      <c r="L7" s="33">
        <v>3</v>
      </c>
      <c r="M7" s="33">
        <v>38</v>
      </c>
      <c r="N7" s="33">
        <v>0</v>
      </c>
      <c r="O7" s="33">
        <v>4</v>
      </c>
      <c r="P7" s="33">
        <v>99</v>
      </c>
      <c r="Q7" s="33">
        <v>10</v>
      </c>
      <c r="R7" s="33">
        <v>178</v>
      </c>
      <c r="S7" s="33">
        <v>0</v>
      </c>
      <c r="T7" s="33">
        <v>114</v>
      </c>
      <c r="U7" s="33">
        <v>17</v>
      </c>
      <c r="V7" s="34">
        <v>28</v>
      </c>
      <c r="W7" s="34">
        <v>6</v>
      </c>
      <c r="X7" s="34">
        <v>5</v>
      </c>
      <c r="Y7" s="34">
        <v>9</v>
      </c>
      <c r="Z7" s="34">
        <v>319</v>
      </c>
      <c r="AA7" s="34">
        <v>0</v>
      </c>
      <c r="AB7" s="34">
        <v>47</v>
      </c>
      <c r="AC7" s="34">
        <v>361</v>
      </c>
      <c r="AD7" s="34">
        <v>27</v>
      </c>
      <c r="AE7" s="34">
        <v>0</v>
      </c>
      <c r="AF7" s="34">
        <v>80</v>
      </c>
      <c r="AG7" s="34">
        <v>80</v>
      </c>
      <c r="AH7" s="34">
        <v>2</v>
      </c>
      <c r="AI7" s="34">
        <v>0</v>
      </c>
      <c r="AJ7" s="34">
        <v>8</v>
      </c>
      <c r="AK7" s="34">
        <v>35</v>
      </c>
      <c r="AL7" s="34">
        <v>30</v>
      </c>
      <c r="AM7" s="34">
        <v>25</v>
      </c>
      <c r="AN7" s="34">
        <v>807</v>
      </c>
      <c r="AO7" s="34">
        <v>807</v>
      </c>
      <c r="AP7" s="34">
        <v>51</v>
      </c>
      <c r="AQ7" s="34">
        <v>151</v>
      </c>
      <c r="AR7" s="34">
        <v>350</v>
      </c>
      <c r="AS7" s="34">
        <v>0</v>
      </c>
      <c r="AT7" s="34">
        <v>57</v>
      </c>
      <c r="AU7" s="34">
        <v>89</v>
      </c>
      <c r="AV7" s="34">
        <v>51</v>
      </c>
      <c r="AW7" s="34">
        <v>1</v>
      </c>
      <c r="AX7" s="34">
        <v>10</v>
      </c>
      <c r="AY7" s="34">
        <v>6</v>
      </c>
      <c r="AZ7" s="34">
        <v>0</v>
      </c>
      <c r="BA7" s="34">
        <v>19</v>
      </c>
      <c r="BB7" s="34">
        <v>53</v>
      </c>
      <c r="BC7" s="34">
        <v>81</v>
      </c>
      <c r="BD7" s="33">
        <v>3742</v>
      </c>
      <c r="BE7" s="34">
        <v>374</v>
      </c>
      <c r="BF7" s="34">
        <v>341</v>
      </c>
      <c r="BG7" s="34">
        <v>167</v>
      </c>
      <c r="BH7" s="34">
        <v>27</v>
      </c>
      <c r="BI7" s="34">
        <v>737</v>
      </c>
      <c r="BJ7" s="34">
        <v>421</v>
      </c>
      <c r="BK7" s="47">
        <f t="shared" ref="BK7:BK15" si="0">BJ7*12</f>
        <v>5052</v>
      </c>
      <c r="BL7" s="34">
        <v>29</v>
      </c>
      <c r="BM7" s="34">
        <f t="shared" ref="BM7" si="1">0+(BL7*12)</f>
        <v>348</v>
      </c>
      <c r="BN7" s="55">
        <v>16</v>
      </c>
    </row>
    <row r="8" spans="1:66" s="3" customFormat="1" ht="132" customHeight="1" x14ac:dyDescent="0.2">
      <c r="A8" s="109"/>
      <c r="B8" s="110"/>
      <c r="C8" s="56" t="s">
        <v>35</v>
      </c>
      <c r="D8" s="46" t="s">
        <v>39</v>
      </c>
      <c r="E8" s="21">
        <v>3862</v>
      </c>
      <c r="F8" s="100">
        <v>26.9</v>
      </c>
      <c r="G8" s="21">
        <v>1722</v>
      </c>
      <c r="H8" s="20">
        <v>1399</v>
      </c>
      <c r="I8" s="20">
        <v>1</v>
      </c>
      <c r="J8" s="20">
        <v>33</v>
      </c>
      <c r="K8" s="20">
        <v>0</v>
      </c>
      <c r="L8" s="20">
        <v>3</v>
      </c>
      <c r="M8" s="20">
        <v>69</v>
      </c>
      <c r="N8" s="20">
        <v>27</v>
      </c>
      <c r="O8" s="20">
        <v>4</v>
      </c>
      <c r="P8" s="20">
        <v>75</v>
      </c>
      <c r="Q8" s="20">
        <v>14</v>
      </c>
      <c r="R8" s="20">
        <v>136</v>
      </c>
      <c r="S8" s="20">
        <v>0</v>
      </c>
      <c r="T8" s="20">
        <v>305</v>
      </c>
      <c r="U8" s="20">
        <v>5</v>
      </c>
      <c r="V8" s="21">
        <v>2</v>
      </c>
      <c r="W8" s="21">
        <v>0</v>
      </c>
      <c r="X8" s="21">
        <v>0</v>
      </c>
      <c r="Y8" s="21">
        <v>0</v>
      </c>
      <c r="Z8" s="21">
        <v>118</v>
      </c>
      <c r="AA8" s="21">
        <v>0</v>
      </c>
      <c r="AB8" s="21">
        <v>2</v>
      </c>
      <c r="AC8" s="21">
        <v>100</v>
      </c>
      <c r="AD8" s="21">
        <v>0</v>
      </c>
      <c r="AE8" s="21">
        <v>0</v>
      </c>
      <c r="AF8" s="21">
        <v>70</v>
      </c>
      <c r="AG8" s="21">
        <v>70</v>
      </c>
      <c r="AH8" s="21">
        <v>1</v>
      </c>
      <c r="AI8" s="21">
        <v>0</v>
      </c>
      <c r="AJ8" s="21">
        <v>0</v>
      </c>
      <c r="AK8" s="21">
        <v>30</v>
      </c>
      <c r="AL8" s="21">
        <v>4</v>
      </c>
      <c r="AM8" s="21">
        <v>0</v>
      </c>
      <c r="AN8" s="21">
        <v>293</v>
      </c>
      <c r="AO8" s="21">
        <v>293</v>
      </c>
      <c r="AP8" s="21">
        <v>4</v>
      </c>
      <c r="AQ8" s="21">
        <v>9</v>
      </c>
      <c r="AR8" s="21">
        <v>0</v>
      </c>
      <c r="AS8" s="21">
        <v>0</v>
      </c>
      <c r="AT8" s="21">
        <v>0</v>
      </c>
      <c r="AU8" s="21">
        <v>6</v>
      </c>
      <c r="AV8" s="21">
        <v>40</v>
      </c>
      <c r="AW8" s="21">
        <v>12</v>
      </c>
      <c r="AX8" s="21">
        <v>3</v>
      </c>
      <c r="AY8" s="21">
        <v>17</v>
      </c>
      <c r="AZ8" s="21">
        <v>1</v>
      </c>
      <c r="BA8" s="21">
        <v>10</v>
      </c>
      <c r="BB8" s="21">
        <v>122</v>
      </c>
      <c r="BC8" s="21">
        <v>7</v>
      </c>
      <c r="BD8" s="23">
        <v>2400</v>
      </c>
      <c r="BE8" s="24">
        <v>260</v>
      </c>
      <c r="BF8" s="24">
        <v>213</v>
      </c>
      <c r="BG8" s="24">
        <v>41</v>
      </c>
      <c r="BH8" s="24">
        <v>6</v>
      </c>
      <c r="BI8" s="24">
        <v>1606</v>
      </c>
      <c r="BJ8" s="24">
        <v>136</v>
      </c>
      <c r="BK8" s="25">
        <f t="shared" si="0"/>
        <v>1632</v>
      </c>
      <c r="BL8" s="24">
        <v>112</v>
      </c>
      <c r="BM8" s="21">
        <f>0+(BL8*12)</f>
        <v>1344</v>
      </c>
      <c r="BN8" s="57">
        <v>16</v>
      </c>
    </row>
    <row r="9" spans="1:66" s="3" customFormat="1" ht="129.9" customHeight="1" x14ac:dyDescent="0.2">
      <c r="A9" s="109"/>
      <c r="B9" s="110"/>
      <c r="C9" s="56" t="s">
        <v>32</v>
      </c>
      <c r="D9" s="46" t="s">
        <v>40</v>
      </c>
      <c r="E9" s="21">
        <v>3034</v>
      </c>
      <c r="F9" s="61">
        <v>30.889839136632052</v>
      </c>
      <c r="G9" s="21">
        <v>1245</v>
      </c>
      <c r="H9" s="20">
        <v>832</v>
      </c>
      <c r="I9" s="20">
        <v>7</v>
      </c>
      <c r="J9" s="20">
        <v>41</v>
      </c>
      <c r="K9" s="20">
        <v>0</v>
      </c>
      <c r="L9" s="20">
        <v>2</v>
      </c>
      <c r="M9" s="20">
        <v>23</v>
      </c>
      <c r="N9" s="20">
        <v>10</v>
      </c>
      <c r="O9" s="20">
        <v>1</v>
      </c>
      <c r="P9" s="20">
        <v>45</v>
      </c>
      <c r="Q9" s="20">
        <v>10</v>
      </c>
      <c r="R9" s="20">
        <v>61</v>
      </c>
      <c r="S9" s="20">
        <v>20</v>
      </c>
      <c r="T9" s="20">
        <v>73</v>
      </c>
      <c r="U9" s="20">
        <v>11</v>
      </c>
      <c r="V9" s="21">
        <v>8</v>
      </c>
      <c r="W9" s="21">
        <v>0</v>
      </c>
      <c r="X9" s="21">
        <v>0</v>
      </c>
      <c r="Y9" s="21">
        <v>0</v>
      </c>
      <c r="Z9" s="21">
        <v>86</v>
      </c>
      <c r="AA9" s="21">
        <v>0</v>
      </c>
      <c r="AB9" s="21">
        <v>1</v>
      </c>
      <c r="AC9" s="21">
        <v>2</v>
      </c>
      <c r="AD9" s="21">
        <v>1</v>
      </c>
      <c r="AE9" s="21">
        <v>0</v>
      </c>
      <c r="AF9" s="21">
        <v>63</v>
      </c>
      <c r="AG9" s="21">
        <v>63</v>
      </c>
      <c r="AH9" s="21">
        <v>2</v>
      </c>
      <c r="AI9" s="21">
        <v>0</v>
      </c>
      <c r="AJ9" s="21">
        <v>0</v>
      </c>
      <c r="AK9" s="21">
        <v>14</v>
      </c>
      <c r="AL9" s="21">
        <v>0</v>
      </c>
      <c r="AM9" s="21">
        <v>0</v>
      </c>
      <c r="AN9" s="21">
        <v>319</v>
      </c>
      <c r="AO9" s="21">
        <v>327</v>
      </c>
      <c r="AP9" s="21">
        <v>0</v>
      </c>
      <c r="AQ9" s="21">
        <v>19</v>
      </c>
      <c r="AR9" s="21">
        <v>0</v>
      </c>
      <c r="AS9" s="21">
        <v>0</v>
      </c>
      <c r="AT9" s="21">
        <v>0</v>
      </c>
      <c r="AU9" s="21">
        <v>0</v>
      </c>
      <c r="AV9" s="21">
        <v>50</v>
      </c>
      <c r="AW9" s="21">
        <v>3</v>
      </c>
      <c r="AX9" s="21">
        <v>7</v>
      </c>
      <c r="AY9" s="21">
        <v>13</v>
      </c>
      <c r="AZ9" s="21">
        <v>1</v>
      </c>
      <c r="BA9" s="21">
        <v>1</v>
      </c>
      <c r="BB9" s="21">
        <v>103</v>
      </c>
      <c r="BC9" s="21">
        <v>63</v>
      </c>
      <c r="BD9" s="20">
        <v>1303</v>
      </c>
      <c r="BE9" s="21">
        <v>247</v>
      </c>
      <c r="BF9" s="21">
        <v>316</v>
      </c>
      <c r="BG9" s="21">
        <v>76</v>
      </c>
      <c r="BH9" s="21">
        <v>35</v>
      </c>
      <c r="BI9" s="21">
        <v>311</v>
      </c>
      <c r="BJ9" s="66">
        <v>250</v>
      </c>
      <c r="BK9" s="66">
        <v>3000</v>
      </c>
      <c r="BL9" s="66">
        <v>278</v>
      </c>
      <c r="BM9" s="66">
        <v>3336</v>
      </c>
      <c r="BN9" s="53">
        <v>7</v>
      </c>
    </row>
    <row r="10" spans="1:66" s="3" customFormat="1" ht="129.9" customHeight="1" x14ac:dyDescent="0.2">
      <c r="A10" s="109"/>
      <c r="B10" s="110"/>
      <c r="C10" s="56" t="s">
        <v>32</v>
      </c>
      <c r="D10" s="69" t="s">
        <v>124</v>
      </c>
      <c r="E10" s="66">
        <v>2200</v>
      </c>
      <c r="F10" s="70">
        <v>22.448979591836736</v>
      </c>
      <c r="G10" s="66">
        <v>1086</v>
      </c>
      <c r="H10" s="72">
        <v>1034</v>
      </c>
      <c r="I10" s="72">
        <v>0</v>
      </c>
      <c r="J10" s="72">
        <v>91</v>
      </c>
      <c r="K10" s="72">
        <v>0</v>
      </c>
      <c r="L10" s="72">
        <v>21</v>
      </c>
      <c r="M10" s="72">
        <v>15</v>
      </c>
      <c r="N10" s="72">
        <v>0</v>
      </c>
      <c r="O10" s="72">
        <v>0</v>
      </c>
      <c r="P10" s="72">
        <v>63</v>
      </c>
      <c r="Q10" s="72">
        <v>9</v>
      </c>
      <c r="R10" s="72">
        <v>73</v>
      </c>
      <c r="S10" s="72">
        <v>0</v>
      </c>
      <c r="T10" s="72">
        <v>32</v>
      </c>
      <c r="U10" s="72">
        <v>7</v>
      </c>
      <c r="V10" s="66">
        <v>10</v>
      </c>
      <c r="W10" s="66">
        <v>0</v>
      </c>
      <c r="X10" s="66">
        <v>0</v>
      </c>
      <c r="Y10" s="66">
        <v>22</v>
      </c>
      <c r="Z10" s="66">
        <v>41</v>
      </c>
      <c r="AA10" s="66">
        <v>0</v>
      </c>
      <c r="AB10" s="66">
        <v>0</v>
      </c>
      <c r="AC10" s="66">
        <v>1</v>
      </c>
      <c r="AD10" s="66">
        <v>0</v>
      </c>
      <c r="AE10" s="66">
        <v>0</v>
      </c>
      <c r="AF10" s="66">
        <v>25</v>
      </c>
      <c r="AG10" s="66">
        <v>25</v>
      </c>
      <c r="AH10" s="66">
        <v>0</v>
      </c>
      <c r="AI10" s="66">
        <v>0</v>
      </c>
      <c r="AJ10" s="66">
        <v>2</v>
      </c>
      <c r="AK10" s="66">
        <v>13</v>
      </c>
      <c r="AL10" s="66">
        <v>5</v>
      </c>
      <c r="AM10" s="66">
        <v>0</v>
      </c>
      <c r="AN10" s="66">
        <v>259</v>
      </c>
      <c r="AO10" s="66">
        <v>259</v>
      </c>
      <c r="AP10" s="66">
        <v>30</v>
      </c>
      <c r="AQ10" s="66">
        <v>27</v>
      </c>
      <c r="AR10" s="66">
        <v>67</v>
      </c>
      <c r="AS10" s="66">
        <v>0</v>
      </c>
      <c r="AT10" s="66">
        <v>0</v>
      </c>
      <c r="AU10" s="66">
        <v>0</v>
      </c>
      <c r="AV10" s="66">
        <v>106</v>
      </c>
      <c r="AW10" s="66">
        <v>2</v>
      </c>
      <c r="AX10" s="66">
        <v>26</v>
      </c>
      <c r="AY10" s="66">
        <v>19</v>
      </c>
      <c r="AZ10" s="66">
        <v>3</v>
      </c>
      <c r="BA10" s="66">
        <v>5</v>
      </c>
      <c r="BB10" s="66">
        <v>35</v>
      </c>
      <c r="BC10" s="66">
        <v>37</v>
      </c>
      <c r="BD10" s="72">
        <v>950</v>
      </c>
      <c r="BE10" s="66">
        <v>159</v>
      </c>
      <c r="BF10" s="66">
        <v>150</v>
      </c>
      <c r="BG10" s="66">
        <v>35</v>
      </c>
      <c r="BH10" s="66">
        <v>29</v>
      </c>
      <c r="BI10" s="66">
        <v>2265</v>
      </c>
      <c r="BJ10" s="66">
        <v>443</v>
      </c>
      <c r="BK10" s="66">
        <v>5316</v>
      </c>
      <c r="BL10" s="66">
        <v>200</v>
      </c>
      <c r="BM10" s="66">
        <v>2400</v>
      </c>
      <c r="BN10" s="73">
        <v>4</v>
      </c>
    </row>
    <row r="11" spans="1:66" s="3" customFormat="1" ht="129.9" customHeight="1" x14ac:dyDescent="0.2">
      <c r="A11" s="109"/>
      <c r="B11" s="110"/>
      <c r="C11" s="56" t="s">
        <v>32</v>
      </c>
      <c r="D11" s="69" t="s">
        <v>125</v>
      </c>
      <c r="E11" s="21">
        <v>2344</v>
      </c>
      <c r="F11" s="61">
        <v>24.663299663299661</v>
      </c>
      <c r="G11" s="21">
        <v>1088</v>
      </c>
      <c r="H11" s="20">
        <v>695</v>
      </c>
      <c r="I11" s="20">
        <v>1</v>
      </c>
      <c r="J11" s="20">
        <v>32</v>
      </c>
      <c r="K11" s="20">
        <v>17</v>
      </c>
      <c r="L11" s="20">
        <v>18</v>
      </c>
      <c r="M11" s="20">
        <v>15</v>
      </c>
      <c r="N11" s="20">
        <v>0</v>
      </c>
      <c r="O11" s="20">
        <v>0</v>
      </c>
      <c r="P11" s="20">
        <v>46</v>
      </c>
      <c r="Q11" s="20">
        <v>2</v>
      </c>
      <c r="R11" s="20">
        <v>76</v>
      </c>
      <c r="S11" s="20">
        <v>24</v>
      </c>
      <c r="T11" s="20">
        <v>91</v>
      </c>
      <c r="U11" s="20">
        <v>3</v>
      </c>
      <c r="V11" s="21">
        <v>7</v>
      </c>
      <c r="W11" s="21">
        <v>0</v>
      </c>
      <c r="X11" s="21">
        <v>13</v>
      </c>
      <c r="Y11" s="21">
        <v>0</v>
      </c>
      <c r="Z11" s="21">
        <v>104</v>
      </c>
      <c r="AA11" s="21">
        <v>0</v>
      </c>
      <c r="AB11" s="21">
        <v>0</v>
      </c>
      <c r="AC11" s="21">
        <v>98</v>
      </c>
      <c r="AD11" s="21">
        <v>0</v>
      </c>
      <c r="AE11" s="21">
        <v>0</v>
      </c>
      <c r="AF11" s="21">
        <v>28</v>
      </c>
      <c r="AG11" s="21">
        <v>28</v>
      </c>
      <c r="AH11" s="21">
        <v>0</v>
      </c>
      <c r="AI11" s="21">
        <v>0</v>
      </c>
      <c r="AJ11" s="21">
        <v>2</v>
      </c>
      <c r="AK11" s="21">
        <v>7</v>
      </c>
      <c r="AL11" s="21">
        <v>0</v>
      </c>
      <c r="AM11" s="21">
        <v>0</v>
      </c>
      <c r="AN11" s="21">
        <v>247</v>
      </c>
      <c r="AO11" s="21">
        <v>264</v>
      </c>
      <c r="AP11" s="21">
        <v>0</v>
      </c>
      <c r="AQ11" s="21">
        <v>12</v>
      </c>
      <c r="AR11" s="21">
        <v>0</v>
      </c>
      <c r="AS11" s="21">
        <v>0</v>
      </c>
      <c r="AT11" s="21">
        <v>0</v>
      </c>
      <c r="AU11" s="21">
        <v>0</v>
      </c>
      <c r="AV11" s="21">
        <v>58</v>
      </c>
      <c r="AW11" s="21">
        <v>2</v>
      </c>
      <c r="AX11" s="21">
        <v>6</v>
      </c>
      <c r="AY11" s="21">
        <v>14</v>
      </c>
      <c r="AZ11" s="21">
        <v>0</v>
      </c>
      <c r="BA11" s="21">
        <v>1</v>
      </c>
      <c r="BB11" s="21">
        <v>102</v>
      </c>
      <c r="BC11" s="21">
        <v>28</v>
      </c>
      <c r="BD11" s="20">
        <v>1283</v>
      </c>
      <c r="BE11" s="21">
        <v>84</v>
      </c>
      <c r="BF11" s="21">
        <v>84</v>
      </c>
      <c r="BG11" s="21">
        <v>44</v>
      </c>
      <c r="BH11" s="21">
        <v>11</v>
      </c>
      <c r="BI11" s="21">
        <v>833</v>
      </c>
      <c r="BJ11" s="21">
        <v>57</v>
      </c>
      <c r="BK11" s="66">
        <v>684</v>
      </c>
      <c r="BL11" s="21">
        <v>28</v>
      </c>
      <c r="BM11" s="66">
        <v>336</v>
      </c>
      <c r="BN11" s="53">
        <v>9</v>
      </c>
    </row>
    <row r="12" spans="1:66" s="3" customFormat="1" ht="129.9" customHeight="1" x14ac:dyDescent="0.2">
      <c r="A12" s="109"/>
      <c r="B12" s="110"/>
      <c r="C12" s="56" t="s">
        <v>32</v>
      </c>
      <c r="D12" s="69" t="s">
        <v>126</v>
      </c>
      <c r="E12" s="66">
        <v>961</v>
      </c>
      <c r="F12" s="70">
        <v>12.298438699769644</v>
      </c>
      <c r="G12" s="66">
        <v>565</v>
      </c>
      <c r="H12" s="72">
        <v>494</v>
      </c>
      <c r="I12" s="72">
        <v>1</v>
      </c>
      <c r="J12" s="72">
        <v>14</v>
      </c>
      <c r="K12" s="72">
        <v>0</v>
      </c>
      <c r="L12" s="72">
        <v>3</v>
      </c>
      <c r="M12" s="72">
        <v>19</v>
      </c>
      <c r="N12" s="72">
        <v>0</v>
      </c>
      <c r="O12" s="72">
        <v>2</v>
      </c>
      <c r="P12" s="72">
        <v>15</v>
      </c>
      <c r="Q12" s="72">
        <v>7</v>
      </c>
      <c r="R12" s="72">
        <v>57</v>
      </c>
      <c r="S12" s="72">
        <v>0</v>
      </c>
      <c r="T12" s="72">
        <v>31</v>
      </c>
      <c r="U12" s="72">
        <v>1</v>
      </c>
      <c r="V12" s="66">
        <v>0</v>
      </c>
      <c r="W12" s="66">
        <v>0</v>
      </c>
      <c r="X12" s="66">
        <v>0</v>
      </c>
      <c r="Y12" s="66">
        <v>0</v>
      </c>
      <c r="Z12" s="66">
        <v>105</v>
      </c>
      <c r="AA12" s="66">
        <v>0</v>
      </c>
      <c r="AB12" s="66">
        <v>2</v>
      </c>
      <c r="AC12" s="66">
        <v>27</v>
      </c>
      <c r="AD12" s="66">
        <v>0</v>
      </c>
      <c r="AE12" s="66">
        <v>0</v>
      </c>
      <c r="AF12" s="66">
        <v>0</v>
      </c>
      <c r="AG12" s="66">
        <v>0</v>
      </c>
      <c r="AH12" s="66">
        <v>0</v>
      </c>
      <c r="AI12" s="66">
        <v>0</v>
      </c>
      <c r="AJ12" s="66">
        <v>0</v>
      </c>
      <c r="AK12" s="66">
        <v>2</v>
      </c>
      <c r="AL12" s="66">
        <v>0</v>
      </c>
      <c r="AM12" s="66">
        <v>0</v>
      </c>
      <c r="AN12" s="66">
        <v>0</v>
      </c>
      <c r="AO12" s="66">
        <v>0</v>
      </c>
      <c r="AP12" s="66">
        <v>0</v>
      </c>
      <c r="AQ12" s="66">
        <v>0</v>
      </c>
      <c r="AR12" s="66">
        <v>0</v>
      </c>
      <c r="AS12" s="66">
        <v>0</v>
      </c>
      <c r="AT12" s="66">
        <v>0</v>
      </c>
      <c r="AU12" s="66">
        <v>0</v>
      </c>
      <c r="AV12" s="66">
        <v>0</v>
      </c>
      <c r="AW12" s="66">
        <v>0</v>
      </c>
      <c r="AX12" s="66">
        <v>0</v>
      </c>
      <c r="AY12" s="66">
        <v>0</v>
      </c>
      <c r="AZ12" s="66">
        <v>0</v>
      </c>
      <c r="BA12" s="66">
        <v>0</v>
      </c>
      <c r="BB12" s="66">
        <v>0</v>
      </c>
      <c r="BC12" s="66">
        <v>0</v>
      </c>
      <c r="BD12" s="72">
        <v>634</v>
      </c>
      <c r="BE12" s="66">
        <v>223</v>
      </c>
      <c r="BF12" s="66">
        <v>178</v>
      </c>
      <c r="BG12" s="66">
        <v>151</v>
      </c>
      <c r="BH12" s="66">
        <v>27</v>
      </c>
      <c r="BI12" s="66">
        <v>809</v>
      </c>
      <c r="BJ12" s="66">
        <v>75</v>
      </c>
      <c r="BK12" s="66">
        <v>900</v>
      </c>
      <c r="BL12" s="66">
        <v>39</v>
      </c>
      <c r="BM12" s="66">
        <v>468</v>
      </c>
      <c r="BN12" s="73">
        <v>4</v>
      </c>
    </row>
    <row r="13" spans="1:66" s="3" customFormat="1" ht="129.9" customHeight="1" x14ac:dyDescent="0.2">
      <c r="A13" s="109"/>
      <c r="B13" s="110"/>
      <c r="C13" s="56" t="s">
        <v>32</v>
      </c>
      <c r="D13" s="69" t="s">
        <v>41</v>
      </c>
      <c r="E13" s="66">
        <v>1182</v>
      </c>
      <c r="F13" s="70">
        <v>16.626811084540723</v>
      </c>
      <c r="G13" s="66">
        <v>707</v>
      </c>
      <c r="H13" s="72">
        <v>584</v>
      </c>
      <c r="I13" s="72">
        <v>3</v>
      </c>
      <c r="J13" s="72">
        <v>25</v>
      </c>
      <c r="K13" s="72">
        <v>0</v>
      </c>
      <c r="L13" s="72">
        <v>7</v>
      </c>
      <c r="M13" s="72">
        <v>22</v>
      </c>
      <c r="N13" s="72">
        <v>0</v>
      </c>
      <c r="O13" s="72">
        <v>0</v>
      </c>
      <c r="P13" s="72">
        <v>34</v>
      </c>
      <c r="Q13" s="72">
        <v>2</v>
      </c>
      <c r="R13" s="72">
        <v>71</v>
      </c>
      <c r="S13" s="72">
        <v>29</v>
      </c>
      <c r="T13" s="72">
        <v>59</v>
      </c>
      <c r="U13" s="72">
        <v>1</v>
      </c>
      <c r="V13" s="66">
        <v>2</v>
      </c>
      <c r="W13" s="66">
        <v>0</v>
      </c>
      <c r="X13" s="66">
        <v>2</v>
      </c>
      <c r="Y13" s="66">
        <v>0</v>
      </c>
      <c r="Z13" s="66">
        <v>47</v>
      </c>
      <c r="AA13" s="66">
        <v>0</v>
      </c>
      <c r="AB13" s="66">
        <v>2</v>
      </c>
      <c r="AC13" s="66">
        <v>7</v>
      </c>
      <c r="AD13" s="66">
        <v>0</v>
      </c>
      <c r="AE13" s="66">
        <v>0</v>
      </c>
      <c r="AF13" s="66">
        <v>56</v>
      </c>
      <c r="AG13" s="66">
        <v>56</v>
      </c>
      <c r="AH13" s="66">
        <v>2</v>
      </c>
      <c r="AI13" s="66">
        <v>0</v>
      </c>
      <c r="AJ13" s="66">
        <v>0</v>
      </c>
      <c r="AK13" s="66">
        <v>4</v>
      </c>
      <c r="AL13" s="66">
        <v>0</v>
      </c>
      <c r="AM13" s="66">
        <v>0</v>
      </c>
      <c r="AN13" s="66">
        <v>0</v>
      </c>
      <c r="AO13" s="66">
        <v>0</v>
      </c>
      <c r="AP13" s="66">
        <v>0</v>
      </c>
      <c r="AQ13" s="66">
        <v>0</v>
      </c>
      <c r="AR13" s="66">
        <v>0</v>
      </c>
      <c r="AS13" s="66">
        <v>0</v>
      </c>
      <c r="AT13" s="66">
        <v>0</v>
      </c>
      <c r="AU13" s="66">
        <v>0</v>
      </c>
      <c r="AV13" s="66">
        <v>0</v>
      </c>
      <c r="AW13" s="66">
        <v>0</v>
      </c>
      <c r="AX13" s="66">
        <v>0</v>
      </c>
      <c r="AY13" s="66">
        <v>0</v>
      </c>
      <c r="AZ13" s="66">
        <v>0</v>
      </c>
      <c r="BA13" s="66">
        <v>0</v>
      </c>
      <c r="BB13" s="66">
        <v>0</v>
      </c>
      <c r="BC13" s="66">
        <v>0</v>
      </c>
      <c r="BD13" s="72">
        <v>550</v>
      </c>
      <c r="BE13" s="66">
        <v>142</v>
      </c>
      <c r="BF13" s="66">
        <v>142</v>
      </c>
      <c r="BG13" s="66">
        <v>0</v>
      </c>
      <c r="BH13" s="66">
        <v>0</v>
      </c>
      <c r="BI13" s="66">
        <v>1319</v>
      </c>
      <c r="BJ13" s="66">
        <v>115</v>
      </c>
      <c r="BK13" s="66">
        <v>1380</v>
      </c>
      <c r="BL13" s="66">
        <v>165</v>
      </c>
      <c r="BM13" s="66">
        <v>1980</v>
      </c>
      <c r="BN13" s="73">
        <v>5</v>
      </c>
    </row>
    <row r="14" spans="1:66" s="3" customFormat="1" ht="129.9" customHeight="1" thickBot="1" x14ac:dyDescent="0.25">
      <c r="A14" s="111"/>
      <c r="B14" s="112"/>
      <c r="C14" s="58" t="s">
        <v>37</v>
      </c>
      <c r="D14" s="75" t="s">
        <v>112</v>
      </c>
      <c r="E14" s="81">
        <v>962</v>
      </c>
      <c r="F14" s="85">
        <v>29.374045801526716</v>
      </c>
      <c r="G14" s="81">
        <v>225</v>
      </c>
      <c r="H14" s="86">
        <v>110</v>
      </c>
      <c r="I14" s="86">
        <v>109</v>
      </c>
      <c r="J14" s="86">
        <v>0</v>
      </c>
      <c r="K14" s="86">
        <v>0</v>
      </c>
      <c r="L14" s="67"/>
      <c r="M14" s="67"/>
      <c r="N14" s="67"/>
      <c r="O14" s="67"/>
      <c r="P14" s="67"/>
      <c r="Q14" s="67"/>
      <c r="R14" s="67"/>
      <c r="S14" s="67"/>
      <c r="T14" s="67"/>
      <c r="U14" s="67"/>
      <c r="V14" s="68"/>
      <c r="W14" s="68"/>
      <c r="X14" s="68"/>
      <c r="Y14" s="68"/>
      <c r="Z14" s="68"/>
      <c r="AA14" s="68"/>
      <c r="AB14" s="68"/>
      <c r="AC14" s="68"/>
      <c r="AD14" s="68"/>
      <c r="AE14" s="68"/>
      <c r="AF14" s="68"/>
      <c r="AG14" s="68"/>
      <c r="AH14" s="68"/>
      <c r="AI14" s="68"/>
      <c r="AJ14" s="68"/>
      <c r="AK14" s="68"/>
      <c r="AL14" s="68"/>
      <c r="AM14" s="68"/>
      <c r="AN14" s="81">
        <v>131</v>
      </c>
      <c r="AO14" s="81">
        <v>85</v>
      </c>
      <c r="AP14" s="81">
        <v>0</v>
      </c>
      <c r="AQ14" s="81">
        <v>0</v>
      </c>
      <c r="AR14" s="81">
        <v>0</v>
      </c>
      <c r="AS14" s="81">
        <v>0</v>
      </c>
      <c r="AT14" s="81">
        <v>0</v>
      </c>
      <c r="AU14" s="81">
        <v>0</v>
      </c>
      <c r="AV14" s="81">
        <v>85</v>
      </c>
      <c r="AW14" s="68"/>
      <c r="AX14" s="68"/>
      <c r="AY14" s="68"/>
      <c r="AZ14" s="68"/>
      <c r="BA14" s="68"/>
      <c r="BB14" s="68"/>
      <c r="BC14" s="68"/>
      <c r="BD14" s="87">
        <v>548</v>
      </c>
      <c r="BE14" s="88">
        <v>159</v>
      </c>
      <c r="BF14" s="88">
        <v>157</v>
      </c>
      <c r="BG14" s="88">
        <v>103</v>
      </c>
      <c r="BH14" s="88">
        <v>78</v>
      </c>
      <c r="BI14" s="88">
        <v>1174</v>
      </c>
      <c r="BJ14" s="88">
        <v>26</v>
      </c>
      <c r="BK14" s="81">
        <v>312</v>
      </c>
      <c r="BL14" s="88">
        <v>10</v>
      </c>
      <c r="BM14" s="81">
        <v>120</v>
      </c>
      <c r="BN14" s="89">
        <v>3</v>
      </c>
    </row>
    <row r="15" spans="1:66" s="3" customFormat="1" ht="132" customHeight="1" x14ac:dyDescent="0.2">
      <c r="A15" s="107" t="s">
        <v>26</v>
      </c>
      <c r="B15" s="108"/>
      <c r="C15" s="54" t="s">
        <v>35</v>
      </c>
      <c r="D15" s="45" t="s">
        <v>100</v>
      </c>
      <c r="E15" s="34">
        <v>6825</v>
      </c>
      <c r="F15" s="99">
        <v>31.4</v>
      </c>
      <c r="G15" s="34">
        <v>2703</v>
      </c>
      <c r="H15" s="32">
        <v>3033</v>
      </c>
      <c r="I15" s="33">
        <v>61</v>
      </c>
      <c r="J15" s="33">
        <v>197</v>
      </c>
      <c r="K15" s="33">
        <v>37</v>
      </c>
      <c r="L15" s="33">
        <v>3</v>
      </c>
      <c r="M15" s="33">
        <v>56</v>
      </c>
      <c r="N15" s="33">
        <v>29</v>
      </c>
      <c r="O15" s="33">
        <v>0</v>
      </c>
      <c r="P15" s="33">
        <v>0</v>
      </c>
      <c r="Q15" s="33">
        <v>5</v>
      </c>
      <c r="R15" s="33">
        <v>173</v>
      </c>
      <c r="S15" s="33">
        <v>72</v>
      </c>
      <c r="T15" s="33">
        <v>1</v>
      </c>
      <c r="U15" s="33">
        <v>25</v>
      </c>
      <c r="V15" s="34">
        <v>18</v>
      </c>
      <c r="W15" s="34">
        <v>0</v>
      </c>
      <c r="X15" s="34">
        <v>0</v>
      </c>
      <c r="Y15" s="34">
        <v>0</v>
      </c>
      <c r="Z15" s="34">
        <v>254</v>
      </c>
      <c r="AA15" s="34">
        <v>0</v>
      </c>
      <c r="AB15" s="34">
        <v>15</v>
      </c>
      <c r="AC15" s="34">
        <v>251</v>
      </c>
      <c r="AD15" s="34">
        <v>1</v>
      </c>
      <c r="AE15" s="34">
        <v>0</v>
      </c>
      <c r="AF15" s="34">
        <v>103</v>
      </c>
      <c r="AG15" s="34">
        <v>103</v>
      </c>
      <c r="AH15" s="34">
        <v>1</v>
      </c>
      <c r="AI15" s="34">
        <v>4</v>
      </c>
      <c r="AJ15" s="34">
        <v>2</v>
      </c>
      <c r="AK15" s="34">
        <v>42</v>
      </c>
      <c r="AL15" s="34">
        <v>26</v>
      </c>
      <c r="AM15" s="34">
        <v>2</v>
      </c>
      <c r="AN15" s="34">
        <v>914</v>
      </c>
      <c r="AO15" s="34">
        <v>914</v>
      </c>
      <c r="AP15" s="34">
        <v>0</v>
      </c>
      <c r="AQ15" s="34">
        <v>28</v>
      </c>
      <c r="AR15" s="34">
        <v>195</v>
      </c>
      <c r="AS15" s="34">
        <v>0</v>
      </c>
      <c r="AT15" s="34">
        <v>18</v>
      </c>
      <c r="AU15" s="34">
        <v>0</v>
      </c>
      <c r="AV15" s="34">
        <v>103</v>
      </c>
      <c r="AW15" s="34">
        <v>9</v>
      </c>
      <c r="AX15" s="34">
        <v>12</v>
      </c>
      <c r="AY15" s="34">
        <v>12</v>
      </c>
      <c r="AZ15" s="34">
        <v>9</v>
      </c>
      <c r="BA15" s="34">
        <v>11</v>
      </c>
      <c r="BB15" s="34">
        <v>219</v>
      </c>
      <c r="BC15" s="34">
        <v>77</v>
      </c>
      <c r="BD15" s="33">
        <v>4757</v>
      </c>
      <c r="BE15" s="34">
        <v>360</v>
      </c>
      <c r="BF15" s="34">
        <v>338</v>
      </c>
      <c r="BG15" s="34">
        <v>55</v>
      </c>
      <c r="BH15" s="34">
        <v>14</v>
      </c>
      <c r="BI15" s="34">
        <v>4980</v>
      </c>
      <c r="BJ15" s="34">
        <v>202</v>
      </c>
      <c r="BK15" s="47">
        <f t="shared" si="0"/>
        <v>2424</v>
      </c>
      <c r="BL15" s="34">
        <v>83</v>
      </c>
      <c r="BM15" s="34">
        <f>0+(BL15*12)</f>
        <v>996</v>
      </c>
      <c r="BN15" s="55">
        <v>34</v>
      </c>
    </row>
    <row r="16" spans="1:66" s="3" customFormat="1" ht="129.9" customHeight="1" x14ac:dyDescent="0.2">
      <c r="A16" s="109"/>
      <c r="B16" s="110"/>
      <c r="C16" s="56" t="s">
        <v>32</v>
      </c>
      <c r="D16" s="46" t="s">
        <v>104</v>
      </c>
      <c r="E16" s="21">
        <v>1520</v>
      </c>
      <c r="F16" s="61">
        <v>9.4129303938568256</v>
      </c>
      <c r="G16" s="21">
        <v>751</v>
      </c>
      <c r="H16" s="35">
        <v>681</v>
      </c>
      <c r="I16" s="20">
        <v>2</v>
      </c>
      <c r="J16" s="20">
        <v>45</v>
      </c>
      <c r="K16" s="20">
        <v>0</v>
      </c>
      <c r="L16" s="20">
        <v>10</v>
      </c>
      <c r="M16" s="20">
        <v>15</v>
      </c>
      <c r="N16" s="20">
        <v>0</v>
      </c>
      <c r="O16" s="20">
        <v>0</v>
      </c>
      <c r="P16" s="20">
        <v>39</v>
      </c>
      <c r="Q16" s="20">
        <v>10</v>
      </c>
      <c r="R16" s="20">
        <v>59</v>
      </c>
      <c r="S16" s="20">
        <v>0</v>
      </c>
      <c r="T16" s="20">
        <v>182</v>
      </c>
      <c r="U16" s="20">
        <v>0</v>
      </c>
      <c r="V16" s="21">
        <v>2</v>
      </c>
      <c r="W16" s="21">
        <v>0</v>
      </c>
      <c r="X16" s="21">
        <v>0</v>
      </c>
      <c r="Y16" s="21">
        <v>5</v>
      </c>
      <c r="Z16" s="21">
        <v>93</v>
      </c>
      <c r="AA16" s="21">
        <v>0</v>
      </c>
      <c r="AB16" s="21">
        <v>3</v>
      </c>
      <c r="AC16" s="21">
        <v>14</v>
      </c>
      <c r="AD16" s="21">
        <v>1</v>
      </c>
      <c r="AE16" s="21">
        <v>0</v>
      </c>
      <c r="AF16" s="21">
        <v>0</v>
      </c>
      <c r="AG16" s="21">
        <v>0</v>
      </c>
      <c r="AH16" s="21">
        <v>1</v>
      </c>
      <c r="AI16" s="21">
        <v>1</v>
      </c>
      <c r="AJ16" s="21">
        <v>0</v>
      </c>
      <c r="AK16" s="21">
        <v>2</v>
      </c>
      <c r="AL16" s="21">
        <v>0</v>
      </c>
      <c r="AM16" s="21">
        <v>0</v>
      </c>
      <c r="AN16" s="21">
        <v>188</v>
      </c>
      <c r="AO16" s="21">
        <v>192</v>
      </c>
      <c r="AP16" s="21">
        <v>12</v>
      </c>
      <c r="AQ16" s="21">
        <v>16</v>
      </c>
      <c r="AR16" s="21">
        <v>15</v>
      </c>
      <c r="AS16" s="21">
        <v>0</v>
      </c>
      <c r="AT16" s="21">
        <v>0</v>
      </c>
      <c r="AU16" s="21">
        <v>0</v>
      </c>
      <c r="AV16" s="21">
        <v>60</v>
      </c>
      <c r="AW16" s="21">
        <v>1</v>
      </c>
      <c r="AX16" s="21">
        <v>1</v>
      </c>
      <c r="AY16" s="21">
        <v>1</v>
      </c>
      <c r="AZ16" s="21">
        <v>0</v>
      </c>
      <c r="BA16" s="21">
        <v>1</v>
      </c>
      <c r="BB16" s="21">
        <v>79</v>
      </c>
      <c r="BC16" s="21">
        <v>14</v>
      </c>
      <c r="BD16" s="20">
        <v>2696</v>
      </c>
      <c r="BE16" s="21">
        <v>101</v>
      </c>
      <c r="BF16" s="21">
        <v>79</v>
      </c>
      <c r="BG16" s="21">
        <v>73</v>
      </c>
      <c r="BH16" s="21">
        <v>36</v>
      </c>
      <c r="BI16" s="21">
        <v>346</v>
      </c>
      <c r="BJ16" s="21">
        <v>590</v>
      </c>
      <c r="BK16" s="66">
        <v>7080</v>
      </c>
      <c r="BL16" s="21">
        <v>409</v>
      </c>
      <c r="BM16" s="66">
        <v>4908</v>
      </c>
      <c r="BN16" s="53">
        <v>10.1</v>
      </c>
    </row>
    <row r="17" spans="1:66" s="3" customFormat="1" ht="129.9" customHeight="1" x14ac:dyDescent="0.2">
      <c r="A17" s="109"/>
      <c r="B17" s="110"/>
      <c r="C17" s="56" t="s">
        <v>32</v>
      </c>
      <c r="D17" s="69" t="s">
        <v>105</v>
      </c>
      <c r="E17" s="66">
        <v>607</v>
      </c>
      <c r="F17" s="70">
        <v>10.907457322551663</v>
      </c>
      <c r="G17" s="66">
        <v>298</v>
      </c>
      <c r="H17" s="71">
        <v>244</v>
      </c>
      <c r="I17" s="72">
        <v>8</v>
      </c>
      <c r="J17" s="72">
        <v>6</v>
      </c>
      <c r="K17" s="72">
        <v>0</v>
      </c>
      <c r="L17" s="72">
        <v>1</v>
      </c>
      <c r="M17" s="72">
        <v>14</v>
      </c>
      <c r="N17" s="72">
        <v>0</v>
      </c>
      <c r="O17" s="72">
        <v>2</v>
      </c>
      <c r="P17" s="72">
        <v>19</v>
      </c>
      <c r="Q17" s="72">
        <v>1</v>
      </c>
      <c r="R17" s="72">
        <v>57</v>
      </c>
      <c r="S17" s="72">
        <v>0</v>
      </c>
      <c r="T17" s="72">
        <v>35</v>
      </c>
      <c r="U17" s="72">
        <v>0</v>
      </c>
      <c r="V17" s="66">
        <v>0</v>
      </c>
      <c r="W17" s="66">
        <v>0</v>
      </c>
      <c r="X17" s="66">
        <v>0</v>
      </c>
      <c r="Y17" s="66">
        <v>0</v>
      </c>
      <c r="Z17" s="66">
        <v>11</v>
      </c>
      <c r="AA17" s="66">
        <v>0</v>
      </c>
      <c r="AB17" s="66">
        <v>0</v>
      </c>
      <c r="AC17" s="66">
        <v>4</v>
      </c>
      <c r="AD17" s="66">
        <v>0</v>
      </c>
      <c r="AE17" s="66">
        <v>0</v>
      </c>
      <c r="AF17" s="66">
        <v>0</v>
      </c>
      <c r="AG17" s="66">
        <v>0</v>
      </c>
      <c r="AH17" s="66">
        <v>0</v>
      </c>
      <c r="AI17" s="66">
        <v>0</v>
      </c>
      <c r="AJ17" s="66">
        <v>0</v>
      </c>
      <c r="AK17" s="66">
        <v>3</v>
      </c>
      <c r="AL17" s="66">
        <v>0</v>
      </c>
      <c r="AM17" s="66">
        <v>0</v>
      </c>
      <c r="AN17" s="66">
        <v>0</v>
      </c>
      <c r="AO17" s="66">
        <v>0</v>
      </c>
      <c r="AP17" s="66">
        <v>0</v>
      </c>
      <c r="AQ17" s="66">
        <v>0</v>
      </c>
      <c r="AR17" s="66">
        <v>0</v>
      </c>
      <c r="AS17" s="66">
        <v>0</v>
      </c>
      <c r="AT17" s="66">
        <v>0</v>
      </c>
      <c r="AU17" s="66">
        <v>0</v>
      </c>
      <c r="AV17" s="66">
        <v>0</v>
      </c>
      <c r="AW17" s="66">
        <v>0</v>
      </c>
      <c r="AX17" s="66">
        <v>0</v>
      </c>
      <c r="AY17" s="66">
        <v>0</v>
      </c>
      <c r="AZ17" s="66">
        <v>0</v>
      </c>
      <c r="BA17" s="66">
        <v>0</v>
      </c>
      <c r="BB17" s="66">
        <v>0</v>
      </c>
      <c r="BC17" s="66">
        <v>0</v>
      </c>
      <c r="BD17" s="72">
        <v>402</v>
      </c>
      <c r="BE17" s="66">
        <v>117</v>
      </c>
      <c r="BF17" s="66">
        <v>95</v>
      </c>
      <c r="BG17" s="66">
        <v>29</v>
      </c>
      <c r="BH17" s="66">
        <v>10</v>
      </c>
      <c r="BI17" s="66">
        <v>1023</v>
      </c>
      <c r="BJ17" s="66">
        <v>132</v>
      </c>
      <c r="BK17" s="66">
        <v>1584</v>
      </c>
      <c r="BL17" s="66">
        <v>93</v>
      </c>
      <c r="BM17" s="66">
        <v>1116</v>
      </c>
      <c r="BN17" s="73">
        <v>4</v>
      </c>
    </row>
    <row r="18" spans="1:66" s="3" customFormat="1" ht="129.9" customHeight="1" x14ac:dyDescent="0.2">
      <c r="A18" s="109"/>
      <c r="B18" s="110"/>
      <c r="C18" s="56" t="s">
        <v>32</v>
      </c>
      <c r="D18" s="46" t="s">
        <v>106</v>
      </c>
      <c r="E18" s="21">
        <v>1292</v>
      </c>
      <c r="F18" s="61">
        <v>19.481302774427022</v>
      </c>
      <c r="G18" s="21">
        <v>538</v>
      </c>
      <c r="H18" s="35">
        <v>354</v>
      </c>
      <c r="I18" s="20">
        <v>8</v>
      </c>
      <c r="J18" s="20">
        <v>36</v>
      </c>
      <c r="K18" s="20">
        <v>0</v>
      </c>
      <c r="L18" s="20">
        <v>8</v>
      </c>
      <c r="M18" s="20">
        <v>13</v>
      </c>
      <c r="N18" s="20">
        <v>0</v>
      </c>
      <c r="O18" s="20">
        <v>1</v>
      </c>
      <c r="P18" s="20">
        <v>65</v>
      </c>
      <c r="Q18" s="20">
        <v>5</v>
      </c>
      <c r="R18" s="20">
        <v>39</v>
      </c>
      <c r="S18" s="20">
        <v>0</v>
      </c>
      <c r="T18" s="20">
        <v>35</v>
      </c>
      <c r="U18" s="20">
        <v>4</v>
      </c>
      <c r="V18" s="21">
        <v>0</v>
      </c>
      <c r="W18" s="21">
        <v>0</v>
      </c>
      <c r="X18" s="21">
        <v>0</v>
      </c>
      <c r="Y18" s="21">
        <v>11</v>
      </c>
      <c r="Z18" s="21">
        <v>46</v>
      </c>
      <c r="AA18" s="21">
        <v>0</v>
      </c>
      <c r="AB18" s="21">
        <v>0</v>
      </c>
      <c r="AC18" s="21">
        <v>22</v>
      </c>
      <c r="AD18" s="21">
        <v>0</v>
      </c>
      <c r="AE18" s="21">
        <v>0</v>
      </c>
      <c r="AF18" s="21">
        <v>0</v>
      </c>
      <c r="AG18" s="21">
        <v>0</v>
      </c>
      <c r="AH18" s="21">
        <v>2</v>
      </c>
      <c r="AI18" s="21">
        <v>0</v>
      </c>
      <c r="AJ18" s="21">
        <v>0</v>
      </c>
      <c r="AK18" s="21">
        <v>2</v>
      </c>
      <c r="AL18" s="21">
        <v>1</v>
      </c>
      <c r="AM18" s="21">
        <v>0</v>
      </c>
      <c r="AN18" s="21">
        <v>103</v>
      </c>
      <c r="AO18" s="21">
        <v>103</v>
      </c>
      <c r="AP18" s="21">
        <v>0</v>
      </c>
      <c r="AQ18" s="21">
        <v>0</v>
      </c>
      <c r="AR18" s="21">
        <v>0</v>
      </c>
      <c r="AS18" s="21">
        <v>0</v>
      </c>
      <c r="AT18" s="21">
        <v>0</v>
      </c>
      <c r="AU18" s="21">
        <v>0</v>
      </c>
      <c r="AV18" s="21">
        <v>45</v>
      </c>
      <c r="AW18" s="21">
        <v>1</v>
      </c>
      <c r="AX18" s="21">
        <v>2</v>
      </c>
      <c r="AY18" s="21">
        <v>1</v>
      </c>
      <c r="AZ18" s="21">
        <v>3</v>
      </c>
      <c r="BA18" s="21">
        <v>3</v>
      </c>
      <c r="BB18" s="21">
        <v>31</v>
      </c>
      <c r="BC18" s="21">
        <v>1</v>
      </c>
      <c r="BD18" s="20">
        <v>1227</v>
      </c>
      <c r="BE18" s="21">
        <v>144</v>
      </c>
      <c r="BF18" s="21">
        <v>109</v>
      </c>
      <c r="BG18" s="21">
        <v>127</v>
      </c>
      <c r="BH18" s="21">
        <v>108</v>
      </c>
      <c r="BI18" s="21">
        <v>1039</v>
      </c>
      <c r="BJ18" s="21">
        <v>26</v>
      </c>
      <c r="BK18" s="66">
        <v>312</v>
      </c>
      <c r="BL18" s="21">
        <v>6</v>
      </c>
      <c r="BM18" s="66">
        <v>72</v>
      </c>
      <c r="BN18" s="53">
        <v>8.3000000000000007</v>
      </c>
    </row>
    <row r="19" spans="1:66" s="3" customFormat="1" ht="129.9" customHeight="1" thickBot="1" x14ac:dyDescent="0.25">
      <c r="A19" s="111"/>
      <c r="B19" s="112"/>
      <c r="C19" s="58" t="s">
        <v>32</v>
      </c>
      <c r="D19" s="75" t="s">
        <v>145</v>
      </c>
      <c r="E19" s="29">
        <v>802</v>
      </c>
      <c r="F19" s="62">
        <v>10.856910789224312</v>
      </c>
      <c r="G19" s="29">
        <v>348</v>
      </c>
      <c r="H19" s="26">
        <v>516</v>
      </c>
      <c r="I19" s="27">
        <v>0</v>
      </c>
      <c r="J19" s="27">
        <v>4</v>
      </c>
      <c r="K19" s="27">
        <v>0</v>
      </c>
      <c r="L19" s="27">
        <v>2</v>
      </c>
      <c r="M19" s="27">
        <v>21</v>
      </c>
      <c r="N19" s="27">
        <v>0</v>
      </c>
      <c r="O19" s="27">
        <v>0</v>
      </c>
      <c r="P19" s="27">
        <v>46</v>
      </c>
      <c r="Q19" s="27">
        <v>3</v>
      </c>
      <c r="R19" s="27">
        <v>65</v>
      </c>
      <c r="S19" s="27">
        <v>0</v>
      </c>
      <c r="T19" s="27">
        <v>74</v>
      </c>
      <c r="U19" s="27">
        <v>3</v>
      </c>
      <c r="V19" s="29">
        <v>5</v>
      </c>
      <c r="W19" s="29">
        <v>0</v>
      </c>
      <c r="X19" s="29">
        <v>0</v>
      </c>
      <c r="Y19" s="29">
        <v>0</v>
      </c>
      <c r="Z19" s="29">
        <v>0</v>
      </c>
      <c r="AA19" s="29">
        <v>0</v>
      </c>
      <c r="AB19" s="29">
        <v>0</v>
      </c>
      <c r="AC19" s="29">
        <v>25</v>
      </c>
      <c r="AD19" s="29">
        <v>0</v>
      </c>
      <c r="AE19" s="29">
        <v>0</v>
      </c>
      <c r="AF19" s="29">
        <v>0</v>
      </c>
      <c r="AG19" s="29">
        <v>0</v>
      </c>
      <c r="AH19" s="29">
        <v>0</v>
      </c>
      <c r="AI19" s="29">
        <v>0</v>
      </c>
      <c r="AJ19" s="29">
        <v>0</v>
      </c>
      <c r="AK19" s="29">
        <v>2</v>
      </c>
      <c r="AL19" s="29">
        <v>1</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7">
        <v>644</v>
      </c>
      <c r="BE19" s="29">
        <v>158</v>
      </c>
      <c r="BF19" s="29">
        <v>57</v>
      </c>
      <c r="BG19" s="29">
        <v>82</v>
      </c>
      <c r="BH19" s="29">
        <v>43</v>
      </c>
      <c r="BI19" s="29">
        <v>382</v>
      </c>
      <c r="BJ19" s="29">
        <v>43</v>
      </c>
      <c r="BK19" s="81">
        <v>516</v>
      </c>
      <c r="BL19" s="29">
        <v>44</v>
      </c>
      <c r="BM19" s="81">
        <v>528</v>
      </c>
      <c r="BN19" s="60">
        <v>3.3</v>
      </c>
    </row>
    <row r="20" spans="1:66" s="3" customFormat="1" ht="132" customHeight="1" x14ac:dyDescent="0.2">
      <c r="A20" s="107" t="s">
        <v>27</v>
      </c>
      <c r="B20" s="108"/>
      <c r="C20" s="54" t="s">
        <v>35</v>
      </c>
      <c r="D20" s="45" t="s">
        <v>133</v>
      </c>
      <c r="E20" s="34">
        <v>6322</v>
      </c>
      <c r="F20" s="99">
        <v>26.6</v>
      </c>
      <c r="G20" s="34">
        <v>3404</v>
      </c>
      <c r="H20" s="32">
        <v>3522</v>
      </c>
      <c r="I20" s="33">
        <v>82</v>
      </c>
      <c r="J20" s="33">
        <v>293</v>
      </c>
      <c r="K20" s="33">
        <v>0</v>
      </c>
      <c r="L20" s="33">
        <v>27</v>
      </c>
      <c r="M20" s="33">
        <v>85</v>
      </c>
      <c r="N20" s="33">
        <v>2</v>
      </c>
      <c r="O20" s="33">
        <v>5</v>
      </c>
      <c r="P20" s="33">
        <v>130</v>
      </c>
      <c r="Q20" s="33">
        <v>12</v>
      </c>
      <c r="R20" s="33">
        <v>172</v>
      </c>
      <c r="S20" s="33">
        <v>11</v>
      </c>
      <c r="T20" s="33">
        <v>1027</v>
      </c>
      <c r="U20" s="33">
        <v>21</v>
      </c>
      <c r="V20" s="34">
        <v>133</v>
      </c>
      <c r="W20" s="34">
        <v>0</v>
      </c>
      <c r="X20" s="34">
        <v>0</v>
      </c>
      <c r="Y20" s="34">
        <v>16</v>
      </c>
      <c r="Z20" s="34">
        <v>261</v>
      </c>
      <c r="AA20" s="34">
        <v>0</v>
      </c>
      <c r="AB20" s="34">
        <v>26</v>
      </c>
      <c r="AC20" s="34">
        <v>139</v>
      </c>
      <c r="AD20" s="34">
        <v>2</v>
      </c>
      <c r="AE20" s="34">
        <v>0</v>
      </c>
      <c r="AF20" s="34">
        <v>123</v>
      </c>
      <c r="AG20" s="34">
        <v>123</v>
      </c>
      <c r="AH20" s="34">
        <v>7</v>
      </c>
      <c r="AI20" s="34">
        <v>1</v>
      </c>
      <c r="AJ20" s="34">
        <v>17</v>
      </c>
      <c r="AK20" s="34">
        <v>99</v>
      </c>
      <c r="AL20" s="34">
        <v>15</v>
      </c>
      <c r="AM20" s="34">
        <v>0</v>
      </c>
      <c r="AN20" s="34">
        <v>1063</v>
      </c>
      <c r="AO20" s="34">
        <v>879</v>
      </c>
      <c r="AP20" s="34">
        <v>38</v>
      </c>
      <c r="AQ20" s="34">
        <v>38</v>
      </c>
      <c r="AR20" s="34">
        <v>265</v>
      </c>
      <c r="AS20" s="34">
        <v>0</v>
      </c>
      <c r="AT20" s="34">
        <v>14</v>
      </c>
      <c r="AU20" s="34">
        <v>13</v>
      </c>
      <c r="AV20" s="34">
        <v>170</v>
      </c>
      <c r="AW20" s="34">
        <v>15</v>
      </c>
      <c r="AX20" s="34">
        <v>8</v>
      </c>
      <c r="AY20" s="34">
        <v>12</v>
      </c>
      <c r="AZ20" s="34">
        <v>4</v>
      </c>
      <c r="BA20" s="34">
        <v>6</v>
      </c>
      <c r="BB20" s="34">
        <v>194</v>
      </c>
      <c r="BC20" s="34">
        <v>127</v>
      </c>
      <c r="BD20" s="33">
        <v>6897</v>
      </c>
      <c r="BE20" s="34">
        <v>764</v>
      </c>
      <c r="BF20" s="34">
        <v>536</v>
      </c>
      <c r="BG20" s="34">
        <v>262</v>
      </c>
      <c r="BH20" s="34">
        <v>195</v>
      </c>
      <c r="BI20" s="34">
        <v>8842</v>
      </c>
      <c r="BJ20" s="34">
        <v>289</v>
      </c>
      <c r="BK20" s="34">
        <f>BJ20*12</f>
        <v>3468</v>
      </c>
      <c r="BL20" s="34">
        <v>472</v>
      </c>
      <c r="BM20" s="34">
        <f>BL20*12</f>
        <v>5664</v>
      </c>
      <c r="BN20" s="55">
        <v>23</v>
      </c>
    </row>
    <row r="21" spans="1:66" s="3" customFormat="1" ht="129.9" customHeight="1" x14ac:dyDescent="0.2">
      <c r="A21" s="109"/>
      <c r="B21" s="110"/>
      <c r="C21" s="56" t="s">
        <v>32</v>
      </c>
      <c r="D21" s="69" t="s">
        <v>144</v>
      </c>
      <c r="E21" s="21">
        <v>1548</v>
      </c>
      <c r="F21" s="61">
        <v>23.125186734389004</v>
      </c>
      <c r="G21" s="21">
        <v>766</v>
      </c>
      <c r="H21" s="35">
        <v>371</v>
      </c>
      <c r="I21" s="20">
        <v>0</v>
      </c>
      <c r="J21" s="20">
        <v>31</v>
      </c>
      <c r="K21" s="20">
        <v>0</v>
      </c>
      <c r="L21" s="20">
        <v>5</v>
      </c>
      <c r="M21" s="20">
        <v>27</v>
      </c>
      <c r="N21" s="20">
        <v>19</v>
      </c>
      <c r="O21" s="20">
        <v>0</v>
      </c>
      <c r="P21" s="20">
        <v>42</v>
      </c>
      <c r="Q21" s="20">
        <v>2</v>
      </c>
      <c r="R21" s="20">
        <v>62</v>
      </c>
      <c r="S21" s="20">
        <v>6</v>
      </c>
      <c r="T21" s="20">
        <v>9</v>
      </c>
      <c r="U21" s="20">
        <v>6</v>
      </c>
      <c r="V21" s="21">
        <v>1</v>
      </c>
      <c r="W21" s="21">
        <v>0</v>
      </c>
      <c r="X21" s="21">
        <v>18</v>
      </c>
      <c r="Y21" s="21">
        <v>1</v>
      </c>
      <c r="Z21" s="21">
        <v>81</v>
      </c>
      <c r="AA21" s="21">
        <v>0</v>
      </c>
      <c r="AB21" s="21">
        <v>2</v>
      </c>
      <c r="AC21" s="21">
        <v>0</v>
      </c>
      <c r="AD21" s="21">
        <v>1</v>
      </c>
      <c r="AE21" s="21">
        <v>0</v>
      </c>
      <c r="AF21" s="21">
        <v>20</v>
      </c>
      <c r="AG21" s="21">
        <v>19</v>
      </c>
      <c r="AH21" s="21">
        <v>2</v>
      </c>
      <c r="AI21" s="21">
        <v>1</v>
      </c>
      <c r="AJ21" s="21">
        <v>1</v>
      </c>
      <c r="AK21" s="21">
        <v>5</v>
      </c>
      <c r="AL21" s="21">
        <v>0</v>
      </c>
      <c r="AM21" s="21">
        <v>0</v>
      </c>
      <c r="AN21" s="21">
        <v>228</v>
      </c>
      <c r="AO21" s="21">
        <v>228</v>
      </c>
      <c r="AP21" s="21">
        <v>9</v>
      </c>
      <c r="AQ21" s="21">
        <v>25</v>
      </c>
      <c r="AR21" s="21">
        <v>33</v>
      </c>
      <c r="AS21" s="21">
        <v>0</v>
      </c>
      <c r="AT21" s="21">
        <v>0</v>
      </c>
      <c r="AU21" s="21">
        <v>0</v>
      </c>
      <c r="AV21" s="21">
        <v>59</v>
      </c>
      <c r="AW21" s="21">
        <v>2</v>
      </c>
      <c r="AX21" s="21">
        <v>4</v>
      </c>
      <c r="AY21" s="21">
        <v>4</v>
      </c>
      <c r="AZ21" s="21">
        <v>4</v>
      </c>
      <c r="BA21" s="21">
        <v>3</v>
      </c>
      <c r="BB21" s="21">
        <v>53</v>
      </c>
      <c r="BC21" s="21">
        <v>37</v>
      </c>
      <c r="BD21" s="20">
        <v>970</v>
      </c>
      <c r="BE21" s="21">
        <v>109</v>
      </c>
      <c r="BF21" s="21">
        <v>108</v>
      </c>
      <c r="BG21" s="21">
        <v>37</v>
      </c>
      <c r="BH21" s="21">
        <v>58</v>
      </c>
      <c r="BI21" s="21">
        <v>1995</v>
      </c>
      <c r="BJ21" s="21">
        <v>244</v>
      </c>
      <c r="BK21" s="66">
        <v>2928</v>
      </c>
      <c r="BL21" s="21">
        <v>215</v>
      </c>
      <c r="BM21" s="66">
        <v>2580</v>
      </c>
      <c r="BN21" s="53">
        <v>6</v>
      </c>
    </row>
    <row r="22" spans="1:66" s="3" customFormat="1" ht="129.9" customHeight="1" x14ac:dyDescent="0.2">
      <c r="A22" s="109"/>
      <c r="B22" s="110"/>
      <c r="C22" s="56" t="s">
        <v>32</v>
      </c>
      <c r="D22" s="46" t="s">
        <v>123</v>
      </c>
      <c r="E22" s="21">
        <v>2357</v>
      </c>
      <c r="F22" s="61">
        <v>20.417532917532917</v>
      </c>
      <c r="G22" s="21">
        <v>1088</v>
      </c>
      <c r="H22" s="35">
        <v>805</v>
      </c>
      <c r="I22" s="20">
        <v>4</v>
      </c>
      <c r="J22" s="20">
        <v>61</v>
      </c>
      <c r="K22" s="20">
        <v>32</v>
      </c>
      <c r="L22" s="20">
        <v>26</v>
      </c>
      <c r="M22" s="20">
        <v>6</v>
      </c>
      <c r="N22" s="20">
        <v>0</v>
      </c>
      <c r="O22" s="20">
        <v>1</v>
      </c>
      <c r="P22" s="20">
        <v>40</v>
      </c>
      <c r="Q22" s="20">
        <v>22</v>
      </c>
      <c r="R22" s="20">
        <v>77</v>
      </c>
      <c r="S22" s="20">
        <v>52</v>
      </c>
      <c r="T22" s="20">
        <v>662</v>
      </c>
      <c r="U22" s="20">
        <v>12</v>
      </c>
      <c r="V22" s="21">
        <v>12</v>
      </c>
      <c r="W22" s="21">
        <v>0</v>
      </c>
      <c r="X22" s="21">
        <v>31</v>
      </c>
      <c r="Y22" s="21">
        <v>1</v>
      </c>
      <c r="Z22" s="21">
        <v>77</v>
      </c>
      <c r="AA22" s="21">
        <v>0</v>
      </c>
      <c r="AB22" s="21">
        <v>6</v>
      </c>
      <c r="AC22" s="21">
        <v>27</v>
      </c>
      <c r="AD22" s="21">
        <v>0</v>
      </c>
      <c r="AE22" s="21">
        <v>7</v>
      </c>
      <c r="AF22" s="21">
        <v>31</v>
      </c>
      <c r="AG22" s="21">
        <v>31</v>
      </c>
      <c r="AH22" s="21">
        <v>4</v>
      </c>
      <c r="AI22" s="21">
        <v>0</v>
      </c>
      <c r="AJ22" s="21">
        <v>1</v>
      </c>
      <c r="AK22" s="21">
        <v>17</v>
      </c>
      <c r="AL22" s="21">
        <v>0</v>
      </c>
      <c r="AM22" s="21">
        <v>0</v>
      </c>
      <c r="AN22" s="21">
        <v>321</v>
      </c>
      <c r="AO22" s="21">
        <v>262</v>
      </c>
      <c r="AP22" s="21">
        <v>0</v>
      </c>
      <c r="AQ22" s="21">
        <v>0</v>
      </c>
      <c r="AR22" s="21">
        <v>0</v>
      </c>
      <c r="AS22" s="21">
        <v>0</v>
      </c>
      <c r="AT22" s="21">
        <v>59</v>
      </c>
      <c r="AU22" s="21">
        <v>14</v>
      </c>
      <c r="AV22" s="21">
        <v>25</v>
      </c>
      <c r="AW22" s="21">
        <v>1</v>
      </c>
      <c r="AX22" s="21">
        <v>3</v>
      </c>
      <c r="AY22" s="21">
        <v>5</v>
      </c>
      <c r="AZ22" s="21">
        <v>0</v>
      </c>
      <c r="BA22" s="21">
        <v>0</v>
      </c>
      <c r="BB22" s="21">
        <v>36</v>
      </c>
      <c r="BC22" s="21">
        <v>37</v>
      </c>
      <c r="BD22" s="20">
        <v>1346</v>
      </c>
      <c r="BE22" s="21">
        <v>145</v>
      </c>
      <c r="BF22" s="21">
        <v>145</v>
      </c>
      <c r="BG22" s="21">
        <v>130</v>
      </c>
      <c r="BH22" s="21">
        <v>87</v>
      </c>
      <c r="BI22" s="21">
        <v>448</v>
      </c>
      <c r="BJ22" s="21">
        <v>53</v>
      </c>
      <c r="BK22" s="66">
        <v>636</v>
      </c>
      <c r="BL22" s="21">
        <v>102</v>
      </c>
      <c r="BM22" s="66">
        <v>1224</v>
      </c>
      <c r="BN22" s="53">
        <v>7</v>
      </c>
    </row>
    <row r="23" spans="1:66" s="3" customFormat="1" ht="129.9" customHeight="1" x14ac:dyDescent="0.2">
      <c r="A23" s="109"/>
      <c r="B23" s="110"/>
      <c r="C23" s="56" t="s">
        <v>32</v>
      </c>
      <c r="D23" s="46" t="s">
        <v>107</v>
      </c>
      <c r="E23" s="21">
        <v>611</v>
      </c>
      <c r="F23" s="61">
        <v>17.512181140728003</v>
      </c>
      <c r="G23" s="21">
        <v>555</v>
      </c>
      <c r="H23" s="35">
        <v>285</v>
      </c>
      <c r="I23" s="20">
        <v>1</v>
      </c>
      <c r="J23" s="20">
        <v>11</v>
      </c>
      <c r="K23" s="20">
        <v>0</v>
      </c>
      <c r="L23" s="20">
        <v>3</v>
      </c>
      <c r="M23" s="20">
        <v>27</v>
      </c>
      <c r="N23" s="20">
        <v>0</v>
      </c>
      <c r="O23" s="20">
        <v>0</v>
      </c>
      <c r="P23" s="20">
        <v>10</v>
      </c>
      <c r="Q23" s="20">
        <v>3</v>
      </c>
      <c r="R23" s="20">
        <v>87</v>
      </c>
      <c r="S23" s="20">
        <v>0</v>
      </c>
      <c r="T23" s="20">
        <v>19</v>
      </c>
      <c r="U23" s="20">
        <v>2</v>
      </c>
      <c r="V23" s="21">
        <v>2</v>
      </c>
      <c r="W23" s="21">
        <v>0</v>
      </c>
      <c r="X23" s="21">
        <v>0</v>
      </c>
      <c r="Y23" s="21">
        <v>0</v>
      </c>
      <c r="Z23" s="21">
        <v>25</v>
      </c>
      <c r="AA23" s="21">
        <v>0</v>
      </c>
      <c r="AB23" s="21">
        <v>1</v>
      </c>
      <c r="AC23" s="21">
        <v>27</v>
      </c>
      <c r="AD23" s="21">
        <v>0</v>
      </c>
      <c r="AE23" s="21">
        <v>0</v>
      </c>
      <c r="AF23" s="21">
        <v>21</v>
      </c>
      <c r="AG23" s="21">
        <v>0</v>
      </c>
      <c r="AH23" s="21">
        <v>1</v>
      </c>
      <c r="AI23" s="21">
        <v>0</v>
      </c>
      <c r="AJ23" s="21">
        <v>2</v>
      </c>
      <c r="AK23" s="21">
        <v>3</v>
      </c>
      <c r="AL23" s="21">
        <v>0</v>
      </c>
      <c r="AM23" s="21">
        <v>0</v>
      </c>
      <c r="AN23" s="21">
        <v>175</v>
      </c>
      <c r="AO23" s="21">
        <v>87</v>
      </c>
      <c r="AP23" s="21">
        <v>12</v>
      </c>
      <c r="AQ23" s="21">
        <v>24</v>
      </c>
      <c r="AR23" s="21">
        <v>51</v>
      </c>
      <c r="AS23" s="21">
        <v>0</v>
      </c>
      <c r="AT23" s="21">
        <v>0</v>
      </c>
      <c r="AU23" s="21">
        <v>0</v>
      </c>
      <c r="AV23" s="21">
        <v>40</v>
      </c>
      <c r="AW23" s="21">
        <v>3</v>
      </c>
      <c r="AX23" s="21">
        <v>2</v>
      </c>
      <c r="AY23" s="21">
        <v>25</v>
      </c>
      <c r="AZ23" s="21">
        <v>1</v>
      </c>
      <c r="BA23" s="21">
        <v>3</v>
      </c>
      <c r="BB23" s="21">
        <v>102</v>
      </c>
      <c r="BC23" s="21">
        <v>30</v>
      </c>
      <c r="BD23" s="20">
        <v>408</v>
      </c>
      <c r="BE23" s="21">
        <v>68</v>
      </c>
      <c r="BF23" s="21">
        <v>38</v>
      </c>
      <c r="BG23" s="21">
        <v>15</v>
      </c>
      <c r="BH23" s="21">
        <v>27</v>
      </c>
      <c r="BI23" s="21">
        <v>134</v>
      </c>
      <c r="BJ23" s="21">
        <v>37</v>
      </c>
      <c r="BK23" s="66">
        <v>444</v>
      </c>
      <c r="BL23" s="21">
        <v>29</v>
      </c>
      <c r="BM23" s="66">
        <v>348</v>
      </c>
      <c r="BN23" s="53">
        <v>2</v>
      </c>
    </row>
    <row r="24" spans="1:66" s="3" customFormat="1" ht="129.9" customHeight="1" thickBot="1" x14ac:dyDescent="0.25">
      <c r="A24" s="111"/>
      <c r="B24" s="112"/>
      <c r="C24" s="58" t="s">
        <v>32</v>
      </c>
      <c r="D24" s="59" t="s">
        <v>156</v>
      </c>
      <c r="E24" s="29">
        <v>1185</v>
      </c>
      <c r="F24" s="62">
        <v>12.979189485213583</v>
      </c>
      <c r="G24" s="29">
        <v>721</v>
      </c>
      <c r="H24" s="26">
        <v>571</v>
      </c>
      <c r="I24" s="27">
        <v>25</v>
      </c>
      <c r="J24" s="27">
        <v>16</v>
      </c>
      <c r="K24" s="27">
        <v>0</v>
      </c>
      <c r="L24" s="27">
        <v>2</v>
      </c>
      <c r="M24" s="27">
        <v>42</v>
      </c>
      <c r="N24" s="27">
        <v>15</v>
      </c>
      <c r="O24" s="27">
        <v>1</v>
      </c>
      <c r="P24" s="27">
        <v>38</v>
      </c>
      <c r="Q24" s="27">
        <v>2</v>
      </c>
      <c r="R24" s="27">
        <v>75</v>
      </c>
      <c r="S24" s="27">
        <v>26</v>
      </c>
      <c r="T24" s="27">
        <v>49</v>
      </c>
      <c r="U24" s="27">
        <v>6</v>
      </c>
      <c r="V24" s="29">
        <v>16</v>
      </c>
      <c r="W24" s="29">
        <v>0</v>
      </c>
      <c r="X24" s="29">
        <v>0</v>
      </c>
      <c r="Y24" s="29">
        <v>5</v>
      </c>
      <c r="Z24" s="29">
        <v>100</v>
      </c>
      <c r="AA24" s="29">
        <v>0</v>
      </c>
      <c r="AB24" s="29">
        <v>10</v>
      </c>
      <c r="AC24" s="29">
        <v>90</v>
      </c>
      <c r="AD24" s="29">
        <v>0</v>
      </c>
      <c r="AE24" s="29">
        <v>0</v>
      </c>
      <c r="AF24" s="29">
        <v>20</v>
      </c>
      <c r="AG24" s="29">
        <v>20</v>
      </c>
      <c r="AH24" s="29">
        <v>0</v>
      </c>
      <c r="AI24" s="29">
        <v>2</v>
      </c>
      <c r="AJ24" s="29">
        <v>0</v>
      </c>
      <c r="AK24" s="29">
        <v>5</v>
      </c>
      <c r="AL24" s="29">
        <v>4</v>
      </c>
      <c r="AM24" s="29">
        <v>0</v>
      </c>
      <c r="AN24" s="29">
        <v>128</v>
      </c>
      <c r="AO24" s="29">
        <v>121</v>
      </c>
      <c r="AP24" s="29">
        <v>6</v>
      </c>
      <c r="AQ24" s="29">
        <v>1</v>
      </c>
      <c r="AR24" s="29">
        <v>0</v>
      </c>
      <c r="AS24" s="29">
        <v>0</v>
      </c>
      <c r="AT24" s="29">
        <v>0</v>
      </c>
      <c r="AU24" s="29">
        <v>0</v>
      </c>
      <c r="AV24" s="29">
        <v>37</v>
      </c>
      <c r="AW24" s="29">
        <v>4</v>
      </c>
      <c r="AX24" s="29">
        <v>1</v>
      </c>
      <c r="AY24" s="29">
        <v>8</v>
      </c>
      <c r="AZ24" s="29">
        <v>0</v>
      </c>
      <c r="BA24" s="29">
        <v>1</v>
      </c>
      <c r="BB24" s="29">
        <v>54</v>
      </c>
      <c r="BC24" s="29">
        <v>4</v>
      </c>
      <c r="BD24" s="27">
        <v>658</v>
      </c>
      <c r="BE24" s="29">
        <v>80</v>
      </c>
      <c r="BF24" s="29">
        <v>74</v>
      </c>
      <c r="BG24" s="29">
        <v>11</v>
      </c>
      <c r="BH24" s="29">
        <v>4</v>
      </c>
      <c r="BI24" s="29">
        <v>234</v>
      </c>
      <c r="BJ24" s="29">
        <v>86</v>
      </c>
      <c r="BK24" s="81">
        <v>1032</v>
      </c>
      <c r="BL24" s="29">
        <v>34</v>
      </c>
      <c r="BM24" s="81">
        <v>408</v>
      </c>
      <c r="BN24" s="60">
        <v>4.7</v>
      </c>
    </row>
    <row r="25" spans="1:66" s="3" customFormat="1" ht="132" customHeight="1" thickBot="1" x14ac:dyDescent="0.25">
      <c r="A25" s="107" t="s">
        <v>34</v>
      </c>
      <c r="B25" s="108"/>
      <c r="C25" s="54" t="s">
        <v>35</v>
      </c>
      <c r="D25" s="45" t="s">
        <v>42</v>
      </c>
      <c r="E25" s="34">
        <v>2279</v>
      </c>
      <c r="F25" s="99">
        <v>15.5</v>
      </c>
      <c r="G25" s="34">
        <v>1327</v>
      </c>
      <c r="H25" s="32">
        <v>1198</v>
      </c>
      <c r="I25" s="33">
        <v>25</v>
      </c>
      <c r="J25" s="33">
        <v>49</v>
      </c>
      <c r="K25" s="33">
        <v>0</v>
      </c>
      <c r="L25" s="33">
        <v>21</v>
      </c>
      <c r="M25" s="33">
        <v>31</v>
      </c>
      <c r="N25" s="33">
        <v>0</v>
      </c>
      <c r="O25" s="33">
        <v>0</v>
      </c>
      <c r="P25" s="33">
        <v>52</v>
      </c>
      <c r="Q25" s="33">
        <v>11</v>
      </c>
      <c r="R25" s="33">
        <v>161</v>
      </c>
      <c r="S25" s="33">
        <v>127</v>
      </c>
      <c r="T25" s="33">
        <v>73</v>
      </c>
      <c r="U25" s="33">
        <v>18</v>
      </c>
      <c r="V25" s="34">
        <v>10</v>
      </c>
      <c r="W25" s="34">
        <v>0</v>
      </c>
      <c r="X25" s="34">
        <v>0</v>
      </c>
      <c r="Y25" s="34">
        <v>15</v>
      </c>
      <c r="Z25" s="34">
        <v>126</v>
      </c>
      <c r="AA25" s="34">
        <v>0</v>
      </c>
      <c r="AB25" s="34">
        <v>16</v>
      </c>
      <c r="AC25" s="34">
        <v>15</v>
      </c>
      <c r="AD25" s="34">
        <v>0</v>
      </c>
      <c r="AE25" s="34">
        <v>0</v>
      </c>
      <c r="AF25" s="34">
        <v>58</v>
      </c>
      <c r="AG25" s="34">
        <v>58</v>
      </c>
      <c r="AH25" s="34">
        <v>7</v>
      </c>
      <c r="AI25" s="34">
        <v>0</v>
      </c>
      <c r="AJ25" s="34">
        <v>3</v>
      </c>
      <c r="AK25" s="34">
        <v>24</v>
      </c>
      <c r="AL25" s="34">
        <v>9</v>
      </c>
      <c r="AM25" s="34">
        <v>0</v>
      </c>
      <c r="AN25" s="34">
        <v>276</v>
      </c>
      <c r="AO25" s="34">
        <v>301</v>
      </c>
      <c r="AP25" s="34">
        <v>1</v>
      </c>
      <c r="AQ25" s="34">
        <v>49</v>
      </c>
      <c r="AR25" s="34">
        <v>109</v>
      </c>
      <c r="AS25" s="34">
        <v>0</v>
      </c>
      <c r="AT25" s="34">
        <v>0</v>
      </c>
      <c r="AU25" s="34">
        <v>4</v>
      </c>
      <c r="AV25" s="34">
        <v>36</v>
      </c>
      <c r="AW25" s="34">
        <v>6</v>
      </c>
      <c r="AX25" s="34">
        <v>18</v>
      </c>
      <c r="AY25" s="34">
        <v>33</v>
      </c>
      <c r="AZ25" s="34">
        <v>2</v>
      </c>
      <c r="BA25" s="34">
        <v>8</v>
      </c>
      <c r="BB25" s="34">
        <v>78</v>
      </c>
      <c r="BC25" s="34">
        <v>40</v>
      </c>
      <c r="BD25" s="33">
        <v>1287</v>
      </c>
      <c r="BE25" s="34">
        <v>274</v>
      </c>
      <c r="BF25" s="34">
        <v>240</v>
      </c>
      <c r="BG25" s="34">
        <v>77</v>
      </c>
      <c r="BH25" s="34">
        <v>164</v>
      </c>
      <c r="BI25" s="34">
        <v>7639</v>
      </c>
      <c r="BJ25" s="34">
        <v>132</v>
      </c>
      <c r="BK25" s="34">
        <f>BJ25*12</f>
        <v>1584</v>
      </c>
      <c r="BL25" s="34">
        <v>375</v>
      </c>
      <c r="BM25" s="34">
        <f>BL25*12</f>
        <v>4500</v>
      </c>
      <c r="BN25" s="55">
        <v>19</v>
      </c>
    </row>
    <row r="26" spans="1:66" s="3" customFormat="1" ht="132" customHeight="1" x14ac:dyDescent="0.2">
      <c r="A26" s="109"/>
      <c r="B26" s="110"/>
      <c r="C26" s="56" t="s">
        <v>35</v>
      </c>
      <c r="D26" s="46" t="s">
        <v>43</v>
      </c>
      <c r="E26" s="21">
        <v>2128</v>
      </c>
      <c r="F26" s="101">
        <v>20.8</v>
      </c>
      <c r="G26" s="21">
        <v>1170</v>
      </c>
      <c r="H26" s="35">
        <v>972</v>
      </c>
      <c r="I26" s="20">
        <v>13</v>
      </c>
      <c r="J26" s="20">
        <v>44</v>
      </c>
      <c r="K26" s="20">
        <v>23</v>
      </c>
      <c r="L26" s="20">
        <v>7</v>
      </c>
      <c r="M26" s="20">
        <v>32</v>
      </c>
      <c r="N26" s="20">
        <v>15</v>
      </c>
      <c r="O26" s="20">
        <v>1</v>
      </c>
      <c r="P26" s="20">
        <v>67</v>
      </c>
      <c r="Q26" s="20">
        <v>3</v>
      </c>
      <c r="R26" s="20">
        <v>128</v>
      </c>
      <c r="S26" s="20">
        <v>105</v>
      </c>
      <c r="T26" s="20">
        <v>41</v>
      </c>
      <c r="U26" s="20">
        <v>8</v>
      </c>
      <c r="V26" s="21">
        <v>9</v>
      </c>
      <c r="W26" s="21">
        <v>0</v>
      </c>
      <c r="X26" s="21">
        <v>0</v>
      </c>
      <c r="Y26" s="21">
        <v>20</v>
      </c>
      <c r="Z26" s="21">
        <v>233</v>
      </c>
      <c r="AA26" s="21">
        <v>0</v>
      </c>
      <c r="AB26" s="21">
        <v>4</v>
      </c>
      <c r="AC26" s="21">
        <v>14</v>
      </c>
      <c r="AD26" s="21">
        <v>1</v>
      </c>
      <c r="AE26" s="21">
        <v>0</v>
      </c>
      <c r="AF26" s="21">
        <v>22</v>
      </c>
      <c r="AG26" s="21">
        <v>22</v>
      </c>
      <c r="AH26" s="21">
        <v>1</v>
      </c>
      <c r="AI26" s="21">
        <v>0</v>
      </c>
      <c r="AJ26" s="21">
        <v>0</v>
      </c>
      <c r="AK26" s="21">
        <v>14</v>
      </c>
      <c r="AL26" s="21">
        <v>2</v>
      </c>
      <c r="AM26" s="21">
        <v>0</v>
      </c>
      <c r="AN26" s="21">
        <v>429</v>
      </c>
      <c r="AO26" s="21">
        <v>426</v>
      </c>
      <c r="AP26" s="21">
        <v>0</v>
      </c>
      <c r="AQ26" s="21">
        <v>70</v>
      </c>
      <c r="AR26" s="21">
        <v>99</v>
      </c>
      <c r="AS26" s="21">
        <v>0</v>
      </c>
      <c r="AT26" s="21">
        <v>0</v>
      </c>
      <c r="AU26" s="21">
        <v>3</v>
      </c>
      <c r="AV26" s="21">
        <v>78</v>
      </c>
      <c r="AW26" s="21">
        <v>8</v>
      </c>
      <c r="AX26" s="21">
        <v>9</v>
      </c>
      <c r="AY26" s="21">
        <v>11</v>
      </c>
      <c r="AZ26" s="21">
        <v>0</v>
      </c>
      <c r="BA26" s="21">
        <v>0</v>
      </c>
      <c r="BB26" s="21">
        <v>126</v>
      </c>
      <c r="BC26" s="21">
        <v>26</v>
      </c>
      <c r="BD26" s="20">
        <v>3761</v>
      </c>
      <c r="BE26" s="21">
        <v>184</v>
      </c>
      <c r="BF26" s="21">
        <v>129</v>
      </c>
      <c r="BG26" s="21">
        <v>110</v>
      </c>
      <c r="BH26" s="21">
        <v>44</v>
      </c>
      <c r="BI26" s="21">
        <v>4507</v>
      </c>
      <c r="BJ26" s="21">
        <v>73</v>
      </c>
      <c r="BK26" s="34">
        <f>BJ26*12</f>
        <v>876</v>
      </c>
      <c r="BL26" s="21">
        <v>95</v>
      </c>
      <c r="BM26" s="34">
        <f>BL26*12</f>
        <v>1140</v>
      </c>
      <c r="BN26" s="53">
        <v>9.6</v>
      </c>
    </row>
    <row r="27" spans="1:66" s="3" customFormat="1" ht="129.9" customHeight="1" x14ac:dyDescent="0.2">
      <c r="A27" s="109"/>
      <c r="B27" s="110"/>
      <c r="C27" s="56" t="s">
        <v>32</v>
      </c>
      <c r="D27" s="69" t="s">
        <v>127</v>
      </c>
      <c r="E27" s="21">
        <v>1481</v>
      </c>
      <c r="F27" s="61">
        <v>12.953730429458584</v>
      </c>
      <c r="G27" s="21">
        <v>882</v>
      </c>
      <c r="H27" s="35">
        <v>600</v>
      </c>
      <c r="I27" s="20">
        <v>4</v>
      </c>
      <c r="J27" s="20">
        <v>44</v>
      </c>
      <c r="K27" s="20">
        <v>12</v>
      </c>
      <c r="L27" s="20">
        <v>8</v>
      </c>
      <c r="M27" s="20">
        <v>38</v>
      </c>
      <c r="N27" s="20">
        <v>0</v>
      </c>
      <c r="O27" s="20">
        <v>0</v>
      </c>
      <c r="P27" s="20">
        <v>45</v>
      </c>
      <c r="Q27" s="20">
        <v>21</v>
      </c>
      <c r="R27" s="20">
        <v>106</v>
      </c>
      <c r="S27" s="20">
        <v>32</v>
      </c>
      <c r="T27" s="20">
        <v>50</v>
      </c>
      <c r="U27" s="20">
        <v>5</v>
      </c>
      <c r="V27" s="21">
        <v>6</v>
      </c>
      <c r="W27" s="21">
        <v>2</v>
      </c>
      <c r="X27" s="21">
        <v>7</v>
      </c>
      <c r="Y27" s="21">
        <v>2</v>
      </c>
      <c r="Z27" s="21">
        <v>17</v>
      </c>
      <c r="AA27" s="21">
        <v>0</v>
      </c>
      <c r="AB27" s="21">
        <v>0</v>
      </c>
      <c r="AC27" s="21">
        <v>0</v>
      </c>
      <c r="AD27" s="21">
        <v>0</v>
      </c>
      <c r="AE27" s="21">
        <v>0</v>
      </c>
      <c r="AF27" s="21">
        <v>27</v>
      </c>
      <c r="AG27" s="21">
        <v>27</v>
      </c>
      <c r="AH27" s="21">
        <v>0</v>
      </c>
      <c r="AI27" s="21">
        <v>1</v>
      </c>
      <c r="AJ27" s="21">
        <v>8</v>
      </c>
      <c r="AK27" s="21">
        <v>10</v>
      </c>
      <c r="AL27" s="21">
        <v>2</v>
      </c>
      <c r="AM27" s="21">
        <v>2</v>
      </c>
      <c r="AN27" s="21">
        <v>155</v>
      </c>
      <c r="AO27" s="21">
        <v>155</v>
      </c>
      <c r="AP27" s="21">
        <v>0</v>
      </c>
      <c r="AQ27" s="21">
        <v>0</v>
      </c>
      <c r="AR27" s="21">
        <v>0</v>
      </c>
      <c r="AS27" s="21">
        <v>0</v>
      </c>
      <c r="AT27" s="21">
        <v>0</v>
      </c>
      <c r="AU27" s="21">
        <v>0</v>
      </c>
      <c r="AV27" s="21">
        <v>22</v>
      </c>
      <c r="AW27" s="21">
        <v>3</v>
      </c>
      <c r="AX27" s="21">
        <v>0</v>
      </c>
      <c r="AY27" s="21">
        <v>5</v>
      </c>
      <c r="AZ27" s="21">
        <v>0</v>
      </c>
      <c r="BA27" s="21">
        <v>1</v>
      </c>
      <c r="BB27" s="21">
        <v>7</v>
      </c>
      <c r="BC27" s="21">
        <v>32</v>
      </c>
      <c r="BD27" s="20">
        <v>878</v>
      </c>
      <c r="BE27" s="21">
        <v>36</v>
      </c>
      <c r="BF27" s="21">
        <v>33</v>
      </c>
      <c r="BG27" s="21">
        <v>11</v>
      </c>
      <c r="BH27" s="21">
        <v>9</v>
      </c>
      <c r="BI27" s="21">
        <v>203</v>
      </c>
      <c r="BJ27" s="21">
        <v>33</v>
      </c>
      <c r="BK27" s="66">
        <v>396</v>
      </c>
      <c r="BL27" s="21">
        <v>59</v>
      </c>
      <c r="BM27" s="66">
        <v>708</v>
      </c>
      <c r="BN27" s="53">
        <v>12</v>
      </c>
    </row>
    <row r="28" spans="1:66" s="3" customFormat="1" ht="129.9" customHeight="1" x14ac:dyDescent="0.2">
      <c r="A28" s="109"/>
      <c r="B28" s="110"/>
      <c r="C28" s="56" t="s">
        <v>32</v>
      </c>
      <c r="D28" s="46" t="s">
        <v>149</v>
      </c>
      <c r="E28" s="21">
        <v>588</v>
      </c>
      <c r="F28" s="61">
        <v>12.096276486319688</v>
      </c>
      <c r="G28" s="21">
        <v>226</v>
      </c>
      <c r="H28" s="35">
        <v>241</v>
      </c>
      <c r="I28" s="20">
        <v>0</v>
      </c>
      <c r="J28" s="20">
        <v>0</v>
      </c>
      <c r="K28" s="20">
        <v>0</v>
      </c>
      <c r="L28" s="20">
        <v>9</v>
      </c>
      <c r="M28" s="20">
        <v>2</v>
      </c>
      <c r="N28" s="20">
        <v>0</v>
      </c>
      <c r="O28" s="20">
        <v>0</v>
      </c>
      <c r="P28" s="20">
        <v>28</v>
      </c>
      <c r="Q28" s="20">
        <v>13</v>
      </c>
      <c r="R28" s="20">
        <v>41</v>
      </c>
      <c r="S28" s="20">
        <v>0</v>
      </c>
      <c r="T28" s="20">
        <v>357</v>
      </c>
      <c r="U28" s="20">
        <v>0</v>
      </c>
      <c r="V28" s="21">
        <v>0</v>
      </c>
      <c r="W28" s="21">
        <v>0</v>
      </c>
      <c r="X28" s="21">
        <v>0</v>
      </c>
      <c r="Y28" s="21">
        <v>0</v>
      </c>
      <c r="Z28" s="21">
        <v>5</v>
      </c>
      <c r="AA28" s="21">
        <v>0</v>
      </c>
      <c r="AB28" s="21">
        <v>0</v>
      </c>
      <c r="AC28" s="21">
        <v>0</v>
      </c>
      <c r="AD28" s="21">
        <v>0</v>
      </c>
      <c r="AE28" s="21">
        <v>0</v>
      </c>
      <c r="AF28" s="21">
        <v>0</v>
      </c>
      <c r="AG28" s="21">
        <v>0</v>
      </c>
      <c r="AH28" s="21">
        <v>0</v>
      </c>
      <c r="AI28" s="21">
        <v>0</v>
      </c>
      <c r="AJ28" s="21">
        <v>0</v>
      </c>
      <c r="AK28" s="21">
        <v>0</v>
      </c>
      <c r="AL28" s="21">
        <v>0</v>
      </c>
      <c r="AM28" s="21">
        <v>0</v>
      </c>
      <c r="AN28" s="21">
        <v>24</v>
      </c>
      <c r="AO28" s="21">
        <v>49</v>
      </c>
      <c r="AP28" s="21">
        <v>6</v>
      </c>
      <c r="AQ28" s="21">
        <v>43</v>
      </c>
      <c r="AR28" s="21">
        <v>0</v>
      </c>
      <c r="AS28" s="21">
        <v>0</v>
      </c>
      <c r="AT28" s="21">
        <v>0</v>
      </c>
      <c r="AU28" s="21">
        <v>0</v>
      </c>
      <c r="AV28" s="21">
        <v>4</v>
      </c>
      <c r="AW28" s="21">
        <v>0</v>
      </c>
      <c r="AX28" s="21">
        <v>0</v>
      </c>
      <c r="AY28" s="21">
        <v>5</v>
      </c>
      <c r="AZ28" s="21">
        <v>0</v>
      </c>
      <c r="BA28" s="21">
        <v>0</v>
      </c>
      <c r="BB28" s="21">
        <v>5</v>
      </c>
      <c r="BC28" s="21">
        <v>3</v>
      </c>
      <c r="BD28" s="20">
        <v>519</v>
      </c>
      <c r="BE28" s="21">
        <v>80</v>
      </c>
      <c r="BF28" s="21">
        <v>60</v>
      </c>
      <c r="BG28" s="21">
        <v>10</v>
      </c>
      <c r="BH28" s="21">
        <v>65</v>
      </c>
      <c r="BI28" s="21">
        <v>272</v>
      </c>
      <c r="BJ28" s="21">
        <v>167</v>
      </c>
      <c r="BK28" s="66">
        <v>2004</v>
      </c>
      <c r="BL28" s="21">
        <v>137</v>
      </c>
      <c r="BM28" s="66">
        <v>1644</v>
      </c>
      <c r="BN28" s="53">
        <v>3</v>
      </c>
    </row>
    <row r="29" spans="1:66" s="3" customFormat="1" ht="129.9" customHeight="1" x14ac:dyDescent="0.2">
      <c r="A29" s="109"/>
      <c r="B29" s="110"/>
      <c r="C29" s="56" t="s">
        <v>32</v>
      </c>
      <c r="D29" s="46" t="s">
        <v>128</v>
      </c>
      <c r="E29" s="21">
        <v>1367</v>
      </c>
      <c r="F29" s="61">
        <v>19.660578167697395</v>
      </c>
      <c r="G29" s="21">
        <v>854</v>
      </c>
      <c r="H29" s="35">
        <v>655</v>
      </c>
      <c r="I29" s="20">
        <v>2</v>
      </c>
      <c r="J29" s="20">
        <v>66</v>
      </c>
      <c r="K29" s="20">
        <v>9</v>
      </c>
      <c r="L29" s="20">
        <v>3</v>
      </c>
      <c r="M29" s="20">
        <v>27</v>
      </c>
      <c r="N29" s="20">
        <v>0</v>
      </c>
      <c r="O29" s="20">
        <v>6</v>
      </c>
      <c r="P29" s="20">
        <v>24</v>
      </c>
      <c r="Q29" s="20">
        <v>8</v>
      </c>
      <c r="R29" s="20">
        <v>75</v>
      </c>
      <c r="S29" s="20">
        <v>10</v>
      </c>
      <c r="T29" s="20">
        <v>38</v>
      </c>
      <c r="U29" s="20">
        <v>7</v>
      </c>
      <c r="V29" s="21">
        <v>14</v>
      </c>
      <c r="W29" s="21">
        <v>3</v>
      </c>
      <c r="X29" s="21">
        <v>0</v>
      </c>
      <c r="Y29" s="21">
        <v>3</v>
      </c>
      <c r="Z29" s="21">
        <v>118</v>
      </c>
      <c r="AA29" s="21">
        <v>0</v>
      </c>
      <c r="AB29" s="21">
        <v>11</v>
      </c>
      <c r="AC29" s="21">
        <v>17</v>
      </c>
      <c r="AD29" s="21">
        <v>2</v>
      </c>
      <c r="AE29" s="21">
        <v>1</v>
      </c>
      <c r="AF29" s="21">
        <v>1</v>
      </c>
      <c r="AG29" s="21">
        <v>9</v>
      </c>
      <c r="AH29" s="21">
        <v>4</v>
      </c>
      <c r="AI29" s="21">
        <v>1</v>
      </c>
      <c r="AJ29" s="21">
        <v>0</v>
      </c>
      <c r="AK29" s="21">
        <v>14</v>
      </c>
      <c r="AL29" s="21">
        <v>3</v>
      </c>
      <c r="AM29" s="21">
        <v>0</v>
      </c>
      <c r="AN29" s="21">
        <v>266</v>
      </c>
      <c r="AO29" s="21">
        <v>266</v>
      </c>
      <c r="AP29" s="21">
        <v>19</v>
      </c>
      <c r="AQ29" s="21">
        <v>23</v>
      </c>
      <c r="AR29" s="21">
        <v>42</v>
      </c>
      <c r="AS29" s="21">
        <v>0</v>
      </c>
      <c r="AT29" s="21">
        <v>0</v>
      </c>
      <c r="AU29" s="21">
        <v>0</v>
      </c>
      <c r="AV29" s="21">
        <v>93</v>
      </c>
      <c r="AW29" s="21">
        <v>2</v>
      </c>
      <c r="AX29" s="21">
        <v>1</v>
      </c>
      <c r="AY29" s="21">
        <v>10</v>
      </c>
      <c r="AZ29" s="21">
        <v>0</v>
      </c>
      <c r="BA29" s="21">
        <v>5</v>
      </c>
      <c r="BB29" s="21">
        <v>67</v>
      </c>
      <c r="BC29" s="21">
        <v>30</v>
      </c>
      <c r="BD29" s="20">
        <v>766</v>
      </c>
      <c r="BE29" s="21">
        <v>126</v>
      </c>
      <c r="BF29" s="21">
        <v>82</v>
      </c>
      <c r="BG29" s="21">
        <v>45</v>
      </c>
      <c r="BH29" s="21">
        <v>52</v>
      </c>
      <c r="BI29" s="21">
        <v>446</v>
      </c>
      <c r="BJ29" s="21">
        <v>40</v>
      </c>
      <c r="BK29" s="66">
        <v>480</v>
      </c>
      <c r="BL29" s="21">
        <v>55</v>
      </c>
      <c r="BM29" s="66">
        <v>660</v>
      </c>
      <c r="BN29" s="53">
        <v>2</v>
      </c>
    </row>
    <row r="30" spans="1:66" s="3" customFormat="1" ht="129.9" customHeight="1" thickBot="1" x14ac:dyDescent="0.25">
      <c r="A30" s="111"/>
      <c r="B30" s="112"/>
      <c r="C30" s="58" t="s">
        <v>32</v>
      </c>
      <c r="D30" s="59" t="s">
        <v>140</v>
      </c>
      <c r="E30" s="29">
        <v>723</v>
      </c>
      <c r="F30" s="74">
        <v>20.932252460914881</v>
      </c>
      <c r="G30" s="29">
        <v>292</v>
      </c>
      <c r="H30" s="26">
        <v>208</v>
      </c>
      <c r="I30" s="27">
        <v>0</v>
      </c>
      <c r="J30" s="27">
        <v>0</v>
      </c>
      <c r="K30" s="27">
        <v>0</v>
      </c>
      <c r="L30" s="27">
        <v>3</v>
      </c>
      <c r="M30" s="27">
        <v>6</v>
      </c>
      <c r="N30" s="27">
        <v>0</v>
      </c>
      <c r="O30" s="27">
        <v>0</v>
      </c>
      <c r="P30" s="27">
        <v>18</v>
      </c>
      <c r="Q30" s="27">
        <v>4</v>
      </c>
      <c r="R30" s="27">
        <v>39</v>
      </c>
      <c r="S30" s="27">
        <v>0</v>
      </c>
      <c r="T30" s="27">
        <v>19</v>
      </c>
      <c r="U30" s="27">
        <v>2</v>
      </c>
      <c r="V30" s="29">
        <v>0</v>
      </c>
      <c r="W30" s="29">
        <v>0</v>
      </c>
      <c r="X30" s="29">
        <v>0</v>
      </c>
      <c r="Y30" s="29">
        <v>3</v>
      </c>
      <c r="Z30" s="29">
        <v>27</v>
      </c>
      <c r="AA30" s="29">
        <v>0</v>
      </c>
      <c r="AB30" s="29">
        <v>2</v>
      </c>
      <c r="AC30" s="29">
        <v>0</v>
      </c>
      <c r="AD30" s="29">
        <v>0</v>
      </c>
      <c r="AE30" s="29">
        <v>0</v>
      </c>
      <c r="AF30" s="29">
        <v>0</v>
      </c>
      <c r="AG30" s="29">
        <v>0</v>
      </c>
      <c r="AH30" s="29">
        <v>0</v>
      </c>
      <c r="AI30" s="29">
        <v>0</v>
      </c>
      <c r="AJ30" s="29">
        <v>0</v>
      </c>
      <c r="AK30" s="29">
        <v>1</v>
      </c>
      <c r="AL30" s="29">
        <v>0</v>
      </c>
      <c r="AM30" s="29">
        <v>0</v>
      </c>
      <c r="AN30" s="29">
        <v>0</v>
      </c>
      <c r="AO30" s="29">
        <v>0</v>
      </c>
      <c r="AP30" s="29">
        <v>0</v>
      </c>
      <c r="AQ30" s="29">
        <v>0</v>
      </c>
      <c r="AR30" s="29">
        <v>0</v>
      </c>
      <c r="AS30" s="29">
        <v>0</v>
      </c>
      <c r="AT30" s="29">
        <v>0</v>
      </c>
      <c r="AU30" s="29">
        <v>0</v>
      </c>
      <c r="AV30" s="29">
        <v>0</v>
      </c>
      <c r="AW30" s="29">
        <v>0</v>
      </c>
      <c r="AX30" s="29">
        <v>0</v>
      </c>
      <c r="AY30" s="29">
        <v>0</v>
      </c>
      <c r="AZ30" s="29">
        <v>0</v>
      </c>
      <c r="BA30" s="29">
        <v>0</v>
      </c>
      <c r="BB30" s="29">
        <v>0</v>
      </c>
      <c r="BC30" s="29">
        <v>0</v>
      </c>
      <c r="BD30" s="27">
        <v>427</v>
      </c>
      <c r="BE30" s="29">
        <v>35</v>
      </c>
      <c r="BF30" s="29">
        <v>28</v>
      </c>
      <c r="BG30" s="29">
        <v>7</v>
      </c>
      <c r="BH30" s="29">
        <v>2</v>
      </c>
      <c r="BI30" s="29">
        <v>39</v>
      </c>
      <c r="BJ30" s="29">
        <v>21</v>
      </c>
      <c r="BK30" s="81">
        <v>252</v>
      </c>
      <c r="BL30" s="29">
        <v>18</v>
      </c>
      <c r="BM30" s="81">
        <v>216</v>
      </c>
      <c r="BN30" s="60">
        <v>9</v>
      </c>
    </row>
    <row r="31" spans="1:66" s="3" customFormat="1" ht="132" customHeight="1" thickBot="1" x14ac:dyDescent="0.25">
      <c r="A31" s="107" t="s">
        <v>28</v>
      </c>
      <c r="B31" s="108"/>
      <c r="C31" s="54" t="s">
        <v>35</v>
      </c>
      <c r="D31" s="45" t="s">
        <v>101</v>
      </c>
      <c r="E31" s="34">
        <v>6823</v>
      </c>
      <c r="F31" s="99">
        <v>29.2</v>
      </c>
      <c r="G31" s="34">
        <v>3010</v>
      </c>
      <c r="H31" s="32">
        <v>3386</v>
      </c>
      <c r="I31" s="33">
        <v>20</v>
      </c>
      <c r="J31" s="33">
        <v>183</v>
      </c>
      <c r="K31" s="33">
        <v>51</v>
      </c>
      <c r="L31" s="33">
        <v>38</v>
      </c>
      <c r="M31" s="33">
        <v>43</v>
      </c>
      <c r="N31" s="33">
        <v>10</v>
      </c>
      <c r="O31" s="33">
        <v>1</v>
      </c>
      <c r="P31" s="33">
        <v>120</v>
      </c>
      <c r="Q31" s="33">
        <v>16</v>
      </c>
      <c r="R31" s="33">
        <v>185</v>
      </c>
      <c r="S31" s="33">
        <v>29</v>
      </c>
      <c r="T31" s="33">
        <v>160</v>
      </c>
      <c r="U31" s="33">
        <v>4</v>
      </c>
      <c r="V31" s="34">
        <v>24</v>
      </c>
      <c r="W31" s="34">
        <v>0</v>
      </c>
      <c r="X31" s="34">
        <v>0</v>
      </c>
      <c r="Y31" s="34">
        <v>123</v>
      </c>
      <c r="Z31" s="34">
        <v>210</v>
      </c>
      <c r="AA31" s="34">
        <v>0</v>
      </c>
      <c r="AB31" s="34">
        <v>3</v>
      </c>
      <c r="AC31" s="34">
        <v>70</v>
      </c>
      <c r="AD31" s="34">
        <v>11</v>
      </c>
      <c r="AE31" s="34">
        <v>0</v>
      </c>
      <c r="AF31" s="34">
        <v>59</v>
      </c>
      <c r="AG31" s="34">
        <v>59</v>
      </c>
      <c r="AH31" s="34">
        <v>5</v>
      </c>
      <c r="AI31" s="34">
        <v>4</v>
      </c>
      <c r="AJ31" s="34">
        <v>14</v>
      </c>
      <c r="AK31" s="34">
        <v>51</v>
      </c>
      <c r="AL31" s="34">
        <v>12</v>
      </c>
      <c r="AM31" s="34">
        <v>12</v>
      </c>
      <c r="AN31" s="34">
        <v>821</v>
      </c>
      <c r="AO31" s="34">
        <v>821</v>
      </c>
      <c r="AP31" s="34">
        <v>28</v>
      </c>
      <c r="AQ31" s="34">
        <v>48</v>
      </c>
      <c r="AR31" s="34">
        <v>295</v>
      </c>
      <c r="AS31" s="34">
        <v>0</v>
      </c>
      <c r="AT31" s="34">
        <v>24</v>
      </c>
      <c r="AU31" s="34">
        <v>30</v>
      </c>
      <c r="AV31" s="34">
        <v>158</v>
      </c>
      <c r="AW31" s="34">
        <v>8</v>
      </c>
      <c r="AX31" s="34">
        <v>31</v>
      </c>
      <c r="AY31" s="34">
        <v>51</v>
      </c>
      <c r="AZ31" s="34">
        <v>6</v>
      </c>
      <c r="BA31" s="34">
        <v>6</v>
      </c>
      <c r="BB31" s="34">
        <v>117</v>
      </c>
      <c r="BC31" s="34">
        <v>93</v>
      </c>
      <c r="BD31" s="33">
        <v>4226</v>
      </c>
      <c r="BE31" s="34">
        <v>382</v>
      </c>
      <c r="BF31" s="34">
        <v>330</v>
      </c>
      <c r="BG31" s="34">
        <v>308</v>
      </c>
      <c r="BH31" s="34">
        <v>149</v>
      </c>
      <c r="BI31" s="34">
        <v>4012</v>
      </c>
      <c r="BJ31" s="34">
        <v>190</v>
      </c>
      <c r="BK31" s="34">
        <f>BJ31*12</f>
        <v>2280</v>
      </c>
      <c r="BL31" s="34">
        <v>252</v>
      </c>
      <c r="BM31" s="34">
        <f>BL31*12</f>
        <v>3024</v>
      </c>
      <c r="BN31" s="55">
        <v>24</v>
      </c>
    </row>
    <row r="32" spans="1:66" s="3" customFormat="1" ht="132" customHeight="1" x14ac:dyDescent="0.2">
      <c r="A32" s="109"/>
      <c r="B32" s="110"/>
      <c r="C32" s="56" t="s">
        <v>32</v>
      </c>
      <c r="D32" s="46" t="s">
        <v>44</v>
      </c>
      <c r="E32" s="21">
        <v>1847</v>
      </c>
      <c r="F32" s="61">
        <v>23</v>
      </c>
      <c r="G32" s="21">
        <v>715</v>
      </c>
      <c r="H32" s="35">
        <v>440</v>
      </c>
      <c r="I32" s="20">
        <v>0</v>
      </c>
      <c r="J32" s="20">
        <v>0</v>
      </c>
      <c r="K32" s="20">
        <v>0</v>
      </c>
      <c r="L32" s="20">
        <v>10</v>
      </c>
      <c r="M32" s="20">
        <v>26</v>
      </c>
      <c r="N32" s="20">
        <v>0</v>
      </c>
      <c r="O32" s="20">
        <v>1</v>
      </c>
      <c r="P32" s="20">
        <v>31</v>
      </c>
      <c r="Q32" s="20">
        <v>2</v>
      </c>
      <c r="R32" s="20">
        <v>99</v>
      </c>
      <c r="S32" s="20">
        <v>0</v>
      </c>
      <c r="T32" s="20">
        <v>27</v>
      </c>
      <c r="U32" s="20">
        <v>11</v>
      </c>
      <c r="V32" s="21">
        <v>0</v>
      </c>
      <c r="W32" s="21">
        <v>0</v>
      </c>
      <c r="X32" s="21">
        <v>0</v>
      </c>
      <c r="Y32" s="21">
        <v>8</v>
      </c>
      <c r="Z32" s="21">
        <v>57</v>
      </c>
      <c r="AA32" s="21">
        <v>0</v>
      </c>
      <c r="AB32" s="21">
        <v>3</v>
      </c>
      <c r="AC32" s="21">
        <v>67</v>
      </c>
      <c r="AD32" s="21">
        <v>1</v>
      </c>
      <c r="AE32" s="21">
        <v>0</v>
      </c>
      <c r="AF32" s="21">
        <v>0</v>
      </c>
      <c r="AG32" s="21">
        <v>0</v>
      </c>
      <c r="AH32" s="21">
        <v>2</v>
      </c>
      <c r="AI32" s="21">
        <v>0</v>
      </c>
      <c r="AJ32" s="21">
        <v>2</v>
      </c>
      <c r="AK32" s="21">
        <v>15</v>
      </c>
      <c r="AL32" s="21">
        <v>1</v>
      </c>
      <c r="AM32" s="21">
        <v>0</v>
      </c>
      <c r="AN32" s="21">
        <v>153</v>
      </c>
      <c r="AO32" s="21">
        <v>153</v>
      </c>
      <c r="AP32" s="21">
        <v>2</v>
      </c>
      <c r="AQ32" s="21">
        <v>7</v>
      </c>
      <c r="AR32" s="21">
        <v>18</v>
      </c>
      <c r="AS32" s="21">
        <v>0</v>
      </c>
      <c r="AT32" s="21">
        <v>0</v>
      </c>
      <c r="AU32" s="21">
        <v>3</v>
      </c>
      <c r="AV32" s="21">
        <v>19</v>
      </c>
      <c r="AW32" s="21">
        <v>5</v>
      </c>
      <c r="AX32" s="21">
        <v>2</v>
      </c>
      <c r="AY32" s="21">
        <v>8</v>
      </c>
      <c r="AZ32" s="21">
        <v>2</v>
      </c>
      <c r="BA32" s="21">
        <v>1</v>
      </c>
      <c r="BB32" s="21">
        <v>56</v>
      </c>
      <c r="BC32" s="21">
        <v>16</v>
      </c>
      <c r="BD32" s="20">
        <v>2387</v>
      </c>
      <c r="BE32" s="21">
        <v>97</v>
      </c>
      <c r="BF32" s="21">
        <v>84</v>
      </c>
      <c r="BG32" s="21">
        <v>60</v>
      </c>
      <c r="BH32" s="21">
        <v>53</v>
      </c>
      <c r="BI32" s="21">
        <v>2972</v>
      </c>
      <c r="BJ32" s="21">
        <v>99</v>
      </c>
      <c r="BK32" s="34">
        <f>BJ32*12</f>
        <v>1188</v>
      </c>
      <c r="BL32" s="21">
        <v>87</v>
      </c>
      <c r="BM32" s="34">
        <f>BL32*12</f>
        <v>1044</v>
      </c>
      <c r="BN32" s="53">
        <v>10</v>
      </c>
    </row>
    <row r="33" spans="1:66" s="3" customFormat="1" ht="129.9" customHeight="1" x14ac:dyDescent="0.2">
      <c r="A33" s="109"/>
      <c r="B33" s="110"/>
      <c r="C33" s="56" t="s">
        <v>32</v>
      </c>
      <c r="D33" s="69" t="s">
        <v>122</v>
      </c>
      <c r="E33" s="21">
        <v>920</v>
      </c>
      <c r="F33" s="61">
        <v>15.686274509803921</v>
      </c>
      <c r="G33" s="21">
        <v>505</v>
      </c>
      <c r="H33" s="35">
        <v>377</v>
      </c>
      <c r="I33" s="20">
        <v>0</v>
      </c>
      <c r="J33" s="20">
        <v>0</v>
      </c>
      <c r="K33" s="20">
        <v>0</v>
      </c>
      <c r="L33" s="20">
        <v>9</v>
      </c>
      <c r="M33" s="20">
        <v>8</v>
      </c>
      <c r="N33" s="20">
        <v>0</v>
      </c>
      <c r="O33" s="20">
        <v>3</v>
      </c>
      <c r="P33" s="20">
        <v>28</v>
      </c>
      <c r="Q33" s="20">
        <v>3</v>
      </c>
      <c r="R33" s="20">
        <v>54</v>
      </c>
      <c r="S33" s="20">
        <v>0</v>
      </c>
      <c r="T33" s="20">
        <v>0</v>
      </c>
      <c r="U33" s="20">
        <v>2</v>
      </c>
      <c r="V33" s="21">
        <v>0</v>
      </c>
      <c r="W33" s="21">
        <v>0</v>
      </c>
      <c r="X33" s="21">
        <v>0</v>
      </c>
      <c r="Y33" s="21">
        <v>0</v>
      </c>
      <c r="Z33" s="21">
        <v>64</v>
      </c>
      <c r="AA33" s="21">
        <v>0</v>
      </c>
      <c r="AB33" s="21">
        <v>7</v>
      </c>
      <c r="AC33" s="21">
        <v>59</v>
      </c>
      <c r="AD33" s="21">
        <v>0</v>
      </c>
      <c r="AE33" s="21">
        <v>0</v>
      </c>
      <c r="AF33" s="21">
        <v>0</v>
      </c>
      <c r="AG33" s="21">
        <v>0</v>
      </c>
      <c r="AH33" s="21">
        <v>0</v>
      </c>
      <c r="AI33" s="21">
        <v>0</v>
      </c>
      <c r="AJ33" s="21">
        <v>0</v>
      </c>
      <c r="AK33" s="21">
        <v>5</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0</v>
      </c>
      <c r="BB33" s="21">
        <v>0</v>
      </c>
      <c r="BC33" s="21">
        <v>0</v>
      </c>
      <c r="BD33" s="20">
        <v>1124</v>
      </c>
      <c r="BE33" s="21">
        <v>89</v>
      </c>
      <c r="BF33" s="21">
        <v>89</v>
      </c>
      <c r="BG33" s="21">
        <v>26</v>
      </c>
      <c r="BH33" s="21">
        <v>34</v>
      </c>
      <c r="BI33" s="21">
        <v>1064</v>
      </c>
      <c r="BJ33" s="21">
        <v>32</v>
      </c>
      <c r="BK33" s="66">
        <v>384</v>
      </c>
      <c r="BL33" s="21">
        <v>59</v>
      </c>
      <c r="BM33" s="66">
        <v>708</v>
      </c>
      <c r="BN33" s="53">
        <v>5</v>
      </c>
    </row>
    <row r="34" spans="1:66" s="3" customFormat="1" ht="129.9" customHeight="1" x14ac:dyDescent="0.2">
      <c r="A34" s="109"/>
      <c r="B34" s="110"/>
      <c r="C34" s="56" t="s">
        <v>32</v>
      </c>
      <c r="D34" s="46" t="s">
        <v>108</v>
      </c>
      <c r="E34" s="21">
        <v>736</v>
      </c>
      <c r="F34" s="61">
        <v>9.6931384169629915</v>
      </c>
      <c r="G34" s="21">
        <v>494</v>
      </c>
      <c r="H34" s="35">
        <v>267</v>
      </c>
      <c r="I34" s="20">
        <v>0</v>
      </c>
      <c r="J34" s="20">
        <v>0</v>
      </c>
      <c r="K34" s="20">
        <v>0</v>
      </c>
      <c r="L34" s="20">
        <v>1</v>
      </c>
      <c r="M34" s="20">
        <v>18</v>
      </c>
      <c r="N34" s="20">
        <v>0</v>
      </c>
      <c r="O34" s="20">
        <v>1</v>
      </c>
      <c r="P34" s="20">
        <v>32</v>
      </c>
      <c r="Q34" s="20">
        <v>2</v>
      </c>
      <c r="R34" s="20">
        <v>58</v>
      </c>
      <c r="S34" s="20">
        <v>0</v>
      </c>
      <c r="T34" s="20">
        <v>7</v>
      </c>
      <c r="U34" s="20">
        <v>3</v>
      </c>
      <c r="V34" s="21">
        <v>2</v>
      </c>
      <c r="W34" s="21">
        <v>0</v>
      </c>
      <c r="X34" s="21">
        <v>0</v>
      </c>
      <c r="Y34" s="21">
        <v>0</v>
      </c>
      <c r="Z34" s="21">
        <v>0</v>
      </c>
      <c r="AA34" s="21">
        <v>0</v>
      </c>
      <c r="AB34" s="21">
        <v>0</v>
      </c>
      <c r="AC34" s="21">
        <v>2</v>
      </c>
      <c r="AD34" s="21">
        <v>0</v>
      </c>
      <c r="AE34" s="21">
        <v>0</v>
      </c>
      <c r="AF34" s="21">
        <v>52</v>
      </c>
      <c r="AG34" s="21">
        <v>52</v>
      </c>
      <c r="AH34" s="21">
        <v>0</v>
      </c>
      <c r="AI34" s="21">
        <v>2</v>
      </c>
      <c r="AJ34" s="21">
        <v>1</v>
      </c>
      <c r="AK34" s="21">
        <v>5</v>
      </c>
      <c r="AL34" s="21">
        <v>0</v>
      </c>
      <c r="AM34" s="21">
        <v>0</v>
      </c>
      <c r="AN34" s="21">
        <v>0</v>
      </c>
      <c r="AO34" s="21">
        <v>0</v>
      </c>
      <c r="AP34" s="21">
        <v>0</v>
      </c>
      <c r="AQ34" s="21">
        <v>0</v>
      </c>
      <c r="AR34" s="21">
        <v>0</v>
      </c>
      <c r="AS34" s="21">
        <v>0</v>
      </c>
      <c r="AT34" s="21">
        <v>0</v>
      </c>
      <c r="AU34" s="21">
        <v>0</v>
      </c>
      <c r="AV34" s="21">
        <v>0</v>
      </c>
      <c r="AW34" s="21">
        <v>0</v>
      </c>
      <c r="AX34" s="21">
        <v>0</v>
      </c>
      <c r="AY34" s="21">
        <v>0</v>
      </c>
      <c r="AZ34" s="21">
        <v>0</v>
      </c>
      <c r="BA34" s="21">
        <v>0</v>
      </c>
      <c r="BB34" s="21">
        <v>0</v>
      </c>
      <c r="BC34" s="21">
        <v>0</v>
      </c>
      <c r="BD34" s="20">
        <v>405</v>
      </c>
      <c r="BE34" s="21">
        <v>41</v>
      </c>
      <c r="BF34" s="21">
        <v>41</v>
      </c>
      <c r="BG34" s="21">
        <v>3</v>
      </c>
      <c r="BH34" s="21">
        <v>17</v>
      </c>
      <c r="BI34" s="21">
        <v>107</v>
      </c>
      <c r="BJ34" s="21">
        <v>16</v>
      </c>
      <c r="BK34" s="66">
        <v>192</v>
      </c>
      <c r="BL34" s="21">
        <v>31</v>
      </c>
      <c r="BM34" s="66">
        <v>372</v>
      </c>
      <c r="BN34" s="53">
        <v>4.4000000000000004</v>
      </c>
    </row>
    <row r="35" spans="1:66" s="63" customFormat="1" ht="129.9" customHeight="1" x14ac:dyDescent="0.2">
      <c r="A35" s="109"/>
      <c r="B35" s="110"/>
      <c r="C35" s="56" t="s">
        <v>32</v>
      </c>
      <c r="D35" s="46" t="s">
        <v>109</v>
      </c>
      <c r="E35" s="21">
        <v>435</v>
      </c>
      <c r="F35" s="61">
        <v>7.0985639686684072</v>
      </c>
      <c r="G35" s="21">
        <v>460</v>
      </c>
      <c r="H35" s="35">
        <v>414</v>
      </c>
      <c r="I35" s="20">
        <v>0</v>
      </c>
      <c r="J35" s="20">
        <v>0</v>
      </c>
      <c r="K35" s="20">
        <v>0</v>
      </c>
      <c r="L35" s="20">
        <v>5</v>
      </c>
      <c r="M35" s="20">
        <v>20</v>
      </c>
      <c r="N35" s="20">
        <v>0</v>
      </c>
      <c r="O35" s="20">
        <v>0</v>
      </c>
      <c r="P35" s="20">
        <v>26</v>
      </c>
      <c r="Q35" s="20">
        <v>7</v>
      </c>
      <c r="R35" s="20">
        <v>96</v>
      </c>
      <c r="S35" s="20">
        <v>78</v>
      </c>
      <c r="T35" s="20">
        <v>126</v>
      </c>
      <c r="U35" s="20">
        <v>5</v>
      </c>
      <c r="V35" s="21">
        <v>8</v>
      </c>
      <c r="W35" s="21">
        <v>0</v>
      </c>
      <c r="X35" s="21">
        <v>0</v>
      </c>
      <c r="Y35" s="21">
        <v>0</v>
      </c>
      <c r="Z35" s="21">
        <v>95</v>
      </c>
      <c r="AA35" s="21">
        <v>0</v>
      </c>
      <c r="AB35" s="21">
        <v>2</v>
      </c>
      <c r="AC35" s="21">
        <v>33</v>
      </c>
      <c r="AD35" s="21">
        <v>0</v>
      </c>
      <c r="AE35" s="21">
        <v>0</v>
      </c>
      <c r="AF35" s="21">
        <v>15</v>
      </c>
      <c r="AG35" s="21">
        <v>15</v>
      </c>
      <c r="AH35" s="21">
        <v>2</v>
      </c>
      <c r="AI35" s="21">
        <v>1</v>
      </c>
      <c r="AJ35" s="21">
        <v>0</v>
      </c>
      <c r="AK35" s="21">
        <v>3</v>
      </c>
      <c r="AL35" s="21">
        <v>1</v>
      </c>
      <c r="AM35" s="21">
        <v>0</v>
      </c>
      <c r="AN35" s="21">
        <v>188</v>
      </c>
      <c r="AO35" s="21">
        <v>188</v>
      </c>
      <c r="AP35" s="21">
        <v>188</v>
      </c>
      <c r="AQ35" s="21">
        <v>0</v>
      </c>
      <c r="AR35" s="21">
        <v>0</v>
      </c>
      <c r="AS35" s="21">
        <v>0</v>
      </c>
      <c r="AT35" s="21">
        <v>0</v>
      </c>
      <c r="AU35" s="21">
        <v>0</v>
      </c>
      <c r="AV35" s="21">
        <v>96</v>
      </c>
      <c r="AW35" s="21">
        <v>2</v>
      </c>
      <c r="AX35" s="21">
        <v>0</v>
      </c>
      <c r="AY35" s="21">
        <v>7</v>
      </c>
      <c r="AZ35" s="21">
        <v>0</v>
      </c>
      <c r="BA35" s="21">
        <v>0</v>
      </c>
      <c r="BB35" s="21">
        <v>17</v>
      </c>
      <c r="BC35" s="21">
        <v>0</v>
      </c>
      <c r="BD35" s="20">
        <v>447</v>
      </c>
      <c r="BE35" s="21">
        <v>90</v>
      </c>
      <c r="BF35" s="21">
        <v>71</v>
      </c>
      <c r="BG35" s="21">
        <v>57</v>
      </c>
      <c r="BH35" s="21">
        <v>34</v>
      </c>
      <c r="BI35" s="21">
        <v>469</v>
      </c>
      <c r="BJ35" s="21">
        <v>105</v>
      </c>
      <c r="BK35" s="66">
        <v>1260</v>
      </c>
      <c r="BL35" s="21">
        <v>80</v>
      </c>
      <c r="BM35" s="66">
        <v>960</v>
      </c>
      <c r="BN35" s="53">
        <v>3</v>
      </c>
    </row>
    <row r="36" spans="1:66" s="3" customFormat="1" ht="129.9" customHeight="1" x14ac:dyDescent="0.2">
      <c r="A36" s="109"/>
      <c r="B36" s="110"/>
      <c r="C36" s="56" t="s">
        <v>32</v>
      </c>
      <c r="D36" s="46" t="s">
        <v>110</v>
      </c>
      <c r="E36" s="21">
        <v>536</v>
      </c>
      <c r="F36" s="61">
        <v>0.82172040043538908</v>
      </c>
      <c r="G36" s="21">
        <v>282</v>
      </c>
      <c r="H36" s="35">
        <v>341</v>
      </c>
      <c r="I36" s="20">
        <v>0</v>
      </c>
      <c r="J36" s="20">
        <v>0</v>
      </c>
      <c r="K36" s="20">
        <v>0</v>
      </c>
      <c r="L36" s="20">
        <v>11</v>
      </c>
      <c r="M36" s="20">
        <v>8</v>
      </c>
      <c r="N36" s="20">
        <v>0</v>
      </c>
      <c r="O36" s="20">
        <v>0</v>
      </c>
      <c r="P36" s="20">
        <v>9</v>
      </c>
      <c r="Q36" s="20">
        <v>12</v>
      </c>
      <c r="R36" s="20">
        <v>48</v>
      </c>
      <c r="S36" s="20">
        <v>0</v>
      </c>
      <c r="T36" s="20">
        <v>12</v>
      </c>
      <c r="U36" s="20">
        <v>0</v>
      </c>
      <c r="V36" s="21">
        <v>0</v>
      </c>
      <c r="W36" s="21">
        <v>0</v>
      </c>
      <c r="X36" s="21">
        <v>0</v>
      </c>
      <c r="Y36" s="21">
        <v>0</v>
      </c>
      <c r="Z36" s="21">
        <v>12</v>
      </c>
      <c r="AA36" s="21">
        <v>0</v>
      </c>
      <c r="AB36" s="21">
        <v>0</v>
      </c>
      <c r="AC36" s="21">
        <v>13</v>
      </c>
      <c r="AD36" s="21">
        <v>0</v>
      </c>
      <c r="AE36" s="21">
        <v>0</v>
      </c>
      <c r="AF36" s="21">
        <v>17</v>
      </c>
      <c r="AG36" s="21">
        <v>17</v>
      </c>
      <c r="AH36" s="21">
        <v>0</v>
      </c>
      <c r="AI36" s="21">
        <v>0</v>
      </c>
      <c r="AJ36" s="21">
        <v>0</v>
      </c>
      <c r="AK36" s="21">
        <v>2</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v>0</v>
      </c>
      <c r="BC36" s="21">
        <v>0</v>
      </c>
      <c r="BD36" s="20">
        <v>444</v>
      </c>
      <c r="BE36" s="21">
        <v>113</v>
      </c>
      <c r="BF36" s="21">
        <v>94</v>
      </c>
      <c r="BG36" s="21">
        <v>72</v>
      </c>
      <c r="BH36" s="21">
        <v>59</v>
      </c>
      <c r="BI36" s="21">
        <v>408</v>
      </c>
      <c r="BJ36" s="21">
        <v>18</v>
      </c>
      <c r="BK36" s="66">
        <v>216</v>
      </c>
      <c r="BL36" s="21">
        <v>44</v>
      </c>
      <c r="BM36" s="66">
        <v>528</v>
      </c>
      <c r="BN36" s="53">
        <v>3</v>
      </c>
    </row>
    <row r="37" spans="1:66" s="65" customFormat="1" ht="129.9" customHeight="1" thickBot="1" x14ac:dyDescent="0.25">
      <c r="A37" s="111"/>
      <c r="B37" s="112"/>
      <c r="C37" s="58" t="s">
        <v>161</v>
      </c>
      <c r="D37" s="75" t="s">
        <v>129</v>
      </c>
      <c r="E37" s="29">
        <v>1784</v>
      </c>
      <c r="F37" s="62">
        <v>18.10432311751573</v>
      </c>
      <c r="G37" s="29">
        <v>569</v>
      </c>
      <c r="H37" s="26">
        <v>304</v>
      </c>
      <c r="I37" s="27">
        <v>23</v>
      </c>
      <c r="J37" s="27">
        <v>81</v>
      </c>
      <c r="K37" s="27">
        <v>7</v>
      </c>
      <c r="L37" s="27">
        <v>11</v>
      </c>
      <c r="M37" s="27">
        <v>4</v>
      </c>
      <c r="N37" s="27">
        <v>0</v>
      </c>
      <c r="O37" s="27">
        <v>2</v>
      </c>
      <c r="P37" s="27">
        <v>7</v>
      </c>
      <c r="Q37" s="27">
        <v>23</v>
      </c>
      <c r="R37" s="27">
        <v>14</v>
      </c>
      <c r="S37" s="27">
        <v>0</v>
      </c>
      <c r="T37" s="27">
        <v>16</v>
      </c>
      <c r="U37" s="27">
        <v>2</v>
      </c>
      <c r="V37" s="29">
        <v>0</v>
      </c>
      <c r="W37" s="29">
        <v>0</v>
      </c>
      <c r="X37" s="29">
        <v>0</v>
      </c>
      <c r="Y37" s="29">
        <v>0</v>
      </c>
      <c r="Z37" s="29">
        <v>74</v>
      </c>
      <c r="AA37" s="29">
        <v>0</v>
      </c>
      <c r="AB37" s="29">
        <v>2</v>
      </c>
      <c r="AC37" s="29">
        <v>22</v>
      </c>
      <c r="AD37" s="29">
        <v>0</v>
      </c>
      <c r="AE37" s="29">
        <v>0</v>
      </c>
      <c r="AF37" s="29">
        <v>0</v>
      </c>
      <c r="AG37" s="29">
        <v>21</v>
      </c>
      <c r="AH37" s="29">
        <v>1</v>
      </c>
      <c r="AI37" s="29">
        <v>0</v>
      </c>
      <c r="AJ37" s="29">
        <v>0</v>
      </c>
      <c r="AK37" s="29">
        <v>0</v>
      </c>
      <c r="AL37" s="29">
        <v>0</v>
      </c>
      <c r="AM37" s="29">
        <v>0</v>
      </c>
      <c r="AN37" s="29">
        <v>86</v>
      </c>
      <c r="AO37" s="29">
        <v>86</v>
      </c>
      <c r="AP37" s="29">
        <v>0</v>
      </c>
      <c r="AQ37" s="29">
        <v>0</v>
      </c>
      <c r="AR37" s="29">
        <v>0</v>
      </c>
      <c r="AS37" s="29">
        <v>0</v>
      </c>
      <c r="AT37" s="29">
        <v>0</v>
      </c>
      <c r="AU37" s="29">
        <v>0</v>
      </c>
      <c r="AV37" s="29">
        <v>34</v>
      </c>
      <c r="AW37" s="29">
        <v>0</v>
      </c>
      <c r="AX37" s="29">
        <v>0</v>
      </c>
      <c r="AY37" s="29">
        <v>1</v>
      </c>
      <c r="AZ37" s="29">
        <v>0</v>
      </c>
      <c r="BA37" s="29">
        <v>0</v>
      </c>
      <c r="BB37" s="29">
        <v>28</v>
      </c>
      <c r="BC37" s="29">
        <v>1</v>
      </c>
      <c r="BD37" s="27">
        <v>728</v>
      </c>
      <c r="BE37" s="29">
        <v>68</v>
      </c>
      <c r="BF37" s="29">
        <v>68</v>
      </c>
      <c r="BG37" s="29">
        <v>44</v>
      </c>
      <c r="BH37" s="29">
        <v>6</v>
      </c>
      <c r="BI37" s="29">
        <v>786</v>
      </c>
      <c r="BJ37" s="29">
        <v>52</v>
      </c>
      <c r="BK37" s="81">
        <v>624</v>
      </c>
      <c r="BL37" s="29">
        <v>84</v>
      </c>
      <c r="BM37" s="81">
        <v>1008</v>
      </c>
      <c r="BN37" s="60">
        <v>11</v>
      </c>
    </row>
    <row r="38" spans="1:66" s="3" customFormat="1" ht="132" customHeight="1" x14ac:dyDescent="0.2">
      <c r="A38" s="107" t="s">
        <v>29</v>
      </c>
      <c r="B38" s="108"/>
      <c r="C38" s="54" t="s">
        <v>35</v>
      </c>
      <c r="D38" s="82" t="s">
        <v>45</v>
      </c>
      <c r="E38" s="34">
        <v>2746</v>
      </c>
      <c r="F38" s="99">
        <v>13.1</v>
      </c>
      <c r="G38" s="34">
        <v>1928</v>
      </c>
      <c r="H38" s="32">
        <v>2253</v>
      </c>
      <c r="I38" s="33">
        <v>1</v>
      </c>
      <c r="J38" s="33">
        <v>35</v>
      </c>
      <c r="K38" s="33">
        <v>0</v>
      </c>
      <c r="L38" s="33">
        <v>14</v>
      </c>
      <c r="M38" s="33">
        <v>80</v>
      </c>
      <c r="N38" s="33">
        <v>5</v>
      </c>
      <c r="O38" s="33">
        <v>27</v>
      </c>
      <c r="P38" s="33">
        <v>62</v>
      </c>
      <c r="Q38" s="33">
        <v>9</v>
      </c>
      <c r="R38" s="33">
        <v>212</v>
      </c>
      <c r="S38" s="33">
        <v>113</v>
      </c>
      <c r="T38" s="33">
        <v>68</v>
      </c>
      <c r="U38" s="33">
        <v>20</v>
      </c>
      <c r="V38" s="34">
        <v>17</v>
      </c>
      <c r="W38" s="34">
        <v>0</v>
      </c>
      <c r="X38" s="34">
        <v>0</v>
      </c>
      <c r="Y38" s="34">
        <v>64</v>
      </c>
      <c r="Z38" s="34">
        <v>213</v>
      </c>
      <c r="AA38" s="34">
        <v>0</v>
      </c>
      <c r="AB38" s="34">
        <v>8</v>
      </c>
      <c r="AC38" s="34">
        <v>26</v>
      </c>
      <c r="AD38" s="34">
        <v>1</v>
      </c>
      <c r="AE38" s="34">
        <v>0</v>
      </c>
      <c r="AF38" s="34">
        <v>130</v>
      </c>
      <c r="AG38" s="34">
        <v>130</v>
      </c>
      <c r="AH38" s="34">
        <v>0</v>
      </c>
      <c r="AI38" s="34">
        <v>3</v>
      </c>
      <c r="AJ38" s="34">
        <v>0</v>
      </c>
      <c r="AK38" s="34">
        <v>32</v>
      </c>
      <c r="AL38" s="34">
        <v>2</v>
      </c>
      <c r="AM38" s="34">
        <v>0</v>
      </c>
      <c r="AN38" s="34">
        <v>436</v>
      </c>
      <c r="AO38" s="34">
        <v>421</v>
      </c>
      <c r="AP38" s="34">
        <v>10</v>
      </c>
      <c r="AQ38" s="34">
        <v>23</v>
      </c>
      <c r="AR38" s="34">
        <v>107</v>
      </c>
      <c r="AS38" s="34">
        <v>0</v>
      </c>
      <c r="AT38" s="34">
        <v>15</v>
      </c>
      <c r="AU38" s="34">
        <v>0</v>
      </c>
      <c r="AV38" s="34">
        <v>44</v>
      </c>
      <c r="AW38" s="34">
        <v>8</v>
      </c>
      <c r="AX38" s="34">
        <v>9</v>
      </c>
      <c r="AY38" s="34">
        <v>9</v>
      </c>
      <c r="AZ38" s="34">
        <v>1</v>
      </c>
      <c r="BA38" s="34">
        <v>12</v>
      </c>
      <c r="BB38" s="34">
        <v>131</v>
      </c>
      <c r="BC38" s="34">
        <v>49</v>
      </c>
      <c r="BD38" s="33">
        <v>3798</v>
      </c>
      <c r="BE38" s="34">
        <v>2368</v>
      </c>
      <c r="BF38" s="34">
        <v>1304</v>
      </c>
      <c r="BG38" s="34">
        <v>1064</v>
      </c>
      <c r="BH38" s="34">
        <v>72</v>
      </c>
      <c r="BI38" s="34">
        <v>3566</v>
      </c>
      <c r="BJ38" s="34">
        <v>328</v>
      </c>
      <c r="BK38" s="47">
        <f>BJ38*12</f>
        <v>3936</v>
      </c>
      <c r="BL38" s="34">
        <v>525</v>
      </c>
      <c r="BM38" s="34">
        <f>BL38*12</f>
        <v>6300</v>
      </c>
      <c r="BN38" s="55">
        <v>24</v>
      </c>
    </row>
    <row r="39" spans="1:66" s="3" customFormat="1" ht="132" customHeight="1" x14ac:dyDescent="0.2">
      <c r="A39" s="109"/>
      <c r="B39" s="110"/>
      <c r="C39" s="56" t="s">
        <v>35</v>
      </c>
      <c r="D39" s="83" t="s">
        <v>46</v>
      </c>
      <c r="E39" s="21">
        <v>3200</v>
      </c>
      <c r="F39" s="61">
        <v>22.9</v>
      </c>
      <c r="G39" s="21">
        <v>1827</v>
      </c>
      <c r="H39" s="35">
        <v>1265</v>
      </c>
      <c r="I39" s="20">
        <v>3</v>
      </c>
      <c r="J39" s="20">
        <v>88</v>
      </c>
      <c r="K39" s="20">
        <v>82</v>
      </c>
      <c r="L39" s="20">
        <v>2</v>
      </c>
      <c r="M39" s="20">
        <v>70</v>
      </c>
      <c r="N39" s="20">
        <v>64</v>
      </c>
      <c r="O39" s="20">
        <v>1</v>
      </c>
      <c r="P39" s="20">
        <v>74</v>
      </c>
      <c r="Q39" s="20">
        <v>11</v>
      </c>
      <c r="R39" s="20">
        <v>128</v>
      </c>
      <c r="S39" s="20">
        <v>92</v>
      </c>
      <c r="T39" s="20">
        <v>35</v>
      </c>
      <c r="U39" s="20">
        <v>4</v>
      </c>
      <c r="V39" s="21">
        <v>15</v>
      </c>
      <c r="W39" s="21">
        <v>0</v>
      </c>
      <c r="X39" s="21">
        <v>0</v>
      </c>
      <c r="Y39" s="21">
        <v>4</v>
      </c>
      <c r="Z39" s="21">
        <v>169</v>
      </c>
      <c r="AA39" s="21">
        <v>0</v>
      </c>
      <c r="AB39" s="21">
        <v>2</v>
      </c>
      <c r="AC39" s="21">
        <v>0</v>
      </c>
      <c r="AD39" s="21">
        <v>0</v>
      </c>
      <c r="AE39" s="21">
        <v>0</v>
      </c>
      <c r="AF39" s="21">
        <v>54</v>
      </c>
      <c r="AG39" s="21">
        <v>54</v>
      </c>
      <c r="AH39" s="21">
        <v>7</v>
      </c>
      <c r="AI39" s="21">
        <v>1</v>
      </c>
      <c r="AJ39" s="21">
        <v>1</v>
      </c>
      <c r="AK39" s="21">
        <v>11</v>
      </c>
      <c r="AL39" s="21">
        <v>0</v>
      </c>
      <c r="AM39" s="21">
        <v>0</v>
      </c>
      <c r="AN39" s="21">
        <v>610</v>
      </c>
      <c r="AO39" s="21">
        <v>610</v>
      </c>
      <c r="AP39" s="21">
        <v>33</v>
      </c>
      <c r="AQ39" s="21">
        <v>48</v>
      </c>
      <c r="AR39" s="21">
        <v>219</v>
      </c>
      <c r="AS39" s="21">
        <v>0</v>
      </c>
      <c r="AT39" s="21">
        <v>0</v>
      </c>
      <c r="AU39" s="21">
        <v>0</v>
      </c>
      <c r="AV39" s="21">
        <v>143</v>
      </c>
      <c r="AW39" s="21">
        <v>28</v>
      </c>
      <c r="AX39" s="21">
        <v>9</v>
      </c>
      <c r="AY39" s="21">
        <v>18</v>
      </c>
      <c r="AZ39" s="21">
        <v>4</v>
      </c>
      <c r="BA39" s="21">
        <v>11</v>
      </c>
      <c r="BB39" s="21">
        <v>161</v>
      </c>
      <c r="BC39" s="21">
        <v>69</v>
      </c>
      <c r="BD39" s="20">
        <v>1424</v>
      </c>
      <c r="BE39" s="21">
        <v>623</v>
      </c>
      <c r="BF39" s="21">
        <v>419</v>
      </c>
      <c r="BG39" s="21">
        <v>539</v>
      </c>
      <c r="BH39" s="21">
        <v>219</v>
      </c>
      <c r="BI39" s="21">
        <v>2948</v>
      </c>
      <c r="BJ39" s="21">
        <v>295</v>
      </c>
      <c r="BK39" s="25">
        <f>BJ39*12</f>
        <v>3540</v>
      </c>
      <c r="BL39" s="21">
        <v>668</v>
      </c>
      <c r="BM39" s="21">
        <f>BL39*12</f>
        <v>8016</v>
      </c>
      <c r="BN39" s="53">
        <v>16.5</v>
      </c>
    </row>
    <row r="40" spans="1:66" s="3" customFormat="1" ht="129.9" customHeight="1" x14ac:dyDescent="0.2">
      <c r="A40" s="109"/>
      <c r="B40" s="110"/>
      <c r="C40" s="56" t="s">
        <v>32</v>
      </c>
      <c r="D40" s="84" t="s">
        <v>141</v>
      </c>
      <c r="E40" s="21">
        <v>2701</v>
      </c>
      <c r="F40" s="61">
        <v>19.643636363636364</v>
      </c>
      <c r="G40" s="21">
        <v>1314</v>
      </c>
      <c r="H40" s="35">
        <v>896</v>
      </c>
      <c r="I40" s="20">
        <v>14</v>
      </c>
      <c r="J40" s="20">
        <v>89</v>
      </c>
      <c r="K40" s="20">
        <v>36</v>
      </c>
      <c r="L40" s="20">
        <v>1</v>
      </c>
      <c r="M40" s="20">
        <v>47</v>
      </c>
      <c r="N40" s="20">
        <v>40</v>
      </c>
      <c r="O40" s="20">
        <v>33</v>
      </c>
      <c r="P40" s="20">
        <v>75</v>
      </c>
      <c r="Q40" s="20">
        <v>23</v>
      </c>
      <c r="R40" s="20">
        <v>152</v>
      </c>
      <c r="S40" s="20">
        <v>91</v>
      </c>
      <c r="T40" s="20">
        <v>82</v>
      </c>
      <c r="U40" s="20">
        <v>8</v>
      </c>
      <c r="V40" s="21">
        <v>13</v>
      </c>
      <c r="W40" s="21">
        <v>0</v>
      </c>
      <c r="X40" s="21">
        <v>0</v>
      </c>
      <c r="Y40" s="21">
        <v>12</v>
      </c>
      <c r="Z40" s="21">
        <v>143</v>
      </c>
      <c r="AA40" s="21">
        <v>0</v>
      </c>
      <c r="AB40" s="21">
        <v>17</v>
      </c>
      <c r="AC40" s="21">
        <v>21</v>
      </c>
      <c r="AD40" s="21">
        <v>1</v>
      </c>
      <c r="AE40" s="21">
        <v>0</v>
      </c>
      <c r="AF40" s="21">
        <v>60</v>
      </c>
      <c r="AG40" s="21">
        <v>60</v>
      </c>
      <c r="AH40" s="21">
        <v>4</v>
      </c>
      <c r="AI40" s="21">
        <v>0</v>
      </c>
      <c r="AJ40" s="21">
        <v>2</v>
      </c>
      <c r="AK40" s="21">
        <v>15</v>
      </c>
      <c r="AL40" s="21">
        <v>8</v>
      </c>
      <c r="AM40" s="21">
        <v>1</v>
      </c>
      <c r="AN40" s="21">
        <v>259</v>
      </c>
      <c r="AO40" s="21">
        <v>259</v>
      </c>
      <c r="AP40" s="21">
        <v>4</v>
      </c>
      <c r="AQ40" s="21">
        <v>17</v>
      </c>
      <c r="AR40" s="21">
        <v>0</v>
      </c>
      <c r="AS40" s="21">
        <v>0</v>
      </c>
      <c r="AT40" s="21">
        <v>0</v>
      </c>
      <c r="AU40" s="21">
        <v>0</v>
      </c>
      <c r="AV40" s="21">
        <v>79</v>
      </c>
      <c r="AW40" s="21">
        <v>5</v>
      </c>
      <c r="AX40" s="21">
        <v>1</v>
      </c>
      <c r="AY40" s="21">
        <v>14</v>
      </c>
      <c r="AZ40" s="21">
        <v>0</v>
      </c>
      <c r="BA40" s="21">
        <v>2</v>
      </c>
      <c r="BB40" s="21">
        <v>69</v>
      </c>
      <c r="BC40" s="21">
        <v>8</v>
      </c>
      <c r="BD40" s="20">
        <v>673</v>
      </c>
      <c r="BE40" s="21">
        <v>110</v>
      </c>
      <c r="BF40" s="21">
        <v>101</v>
      </c>
      <c r="BG40" s="21">
        <v>15</v>
      </c>
      <c r="BH40" s="21">
        <v>19</v>
      </c>
      <c r="BI40" s="21">
        <v>335</v>
      </c>
      <c r="BJ40" s="21">
        <v>96</v>
      </c>
      <c r="BK40" s="66">
        <v>1152</v>
      </c>
      <c r="BL40" s="21">
        <v>81</v>
      </c>
      <c r="BM40" s="66">
        <v>972</v>
      </c>
      <c r="BN40" s="53">
        <v>14</v>
      </c>
    </row>
    <row r="41" spans="1:66" s="3" customFormat="1" ht="129.9" customHeight="1" x14ac:dyDescent="0.2">
      <c r="A41" s="109"/>
      <c r="B41" s="110"/>
      <c r="C41" s="56" t="s">
        <v>32</v>
      </c>
      <c r="D41" s="84" t="s">
        <v>153</v>
      </c>
      <c r="E41" s="21">
        <v>1142</v>
      </c>
      <c r="F41" s="61">
        <v>12.614602894068264</v>
      </c>
      <c r="G41" s="21">
        <v>528</v>
      </c>
      <c r="H41" s="35">
        <v>405</v>
      </c>
      <c r="I41" s="20">
        <v>1</v>
      </c>
      <c r="J41" s="20">
        <v>27</v>
      </c>
      <c r="K41" s="20">
        <v>0</v>
      </c>
      <c r="L41" s="20">
        <v>15</v>
      </c>
      <c r="M41" s="20">
        <v>7</v>
      </c>
      <c r="N41" s="20">
        <v>0</v>
      </c>
      <c r="O41" s="20">
        <v>3</v>
      </c>
      <c r="P41" s="20">
        <v>54</v>
      </c>
      <c r="Q41" s="20">
        <v>29</v>
      </c>
      <c r="R41" s="20">
        <v>68</v>
      </c>
      <c r="S41" s="20">
        <v>0</v>
      </c>
      <c r="T41" s="20">
        <v>15</v>
      </c>
      <c r="U41" s="20">
        <v>0</v>
      </c>
      <c r="V41" s="21">
        <v>0</v>
      </c>
      <c r="W41" s="21">
        <v>0</v>
      </c>
      <c r="X41" s="21">
        <v>0</v>
      </c>
      <c r="Y41" s="21">
        <v>0</v>
      </c>
      <c r="Z41" s="21">
        <v>53</v>
      </c>
      <c r="AA41" s="21">
        <v>0</v>
      </c>
      <c r="AB41" s="21">
        <v>0</v>
      </c>
      <c r="AC41" s="21">
        <v>0</v>
      </c>
      <c r="AD41" s="21">
        <v>0</v>
      </c>
      <c r="AE41" s="21">
        <v>5</v>
      </c>
      <c r="AF41" s="21">
        <v>0</v>
      </c>
      <c r="AG41" s="21">
        <v>0</v>
      </c>
      <c r="AH41" s="21">
        <v>0</v>
      </c>
      <c r="AI41" s="21">
        <v>0</v>
      </c>
      <c r="AJ41" s="21">
        <v>0</v>
      </c>
      <c r="AK41" s="21">
        <v>0</v>
      </c>
      <c r="AL41" s="21">
        <v>0</v>
      </c>
      <c r="AM41" s="21">
        <v>0</v>
      </c>
      <c r="AN41" s="21">
        <v>0</v>
      </c>
      <c r="AO41" s="21">
        <v>0</v>
      </c>
      <c r="AP41" s="21">
        <v>0</v>
      </c>
      <c r="AQ41" s="21">
        <v>0</v>
      </c>
      <c r="AR41" s="21">
        <v>0</v>
      </c>
      <c r="AS41" s="21">
        <v>0</v>
      </c>
      <c r="AT41" s="21">
        <v>0</v>
      </c>
      <c r="AU41" s="21">
        <v>0</v>
      </c>
      <c r="AV41" s="21">
        <v>0</v>
      </c>
      <c r="AW41" s="21">
        <v>0</v>
      </c>
      <c r="AX41" s="21">
        <v>0</v>
      </c>
      <c r="AY41" s="21">
        <v>0</v>
      </c>
      <c r="AZ41" s="21">
        <v>0</v>
      </c>
      <c r="BA41" s="21">
        <v>0</v>
      </c>
      <c r="BB41" s="21">
        <v>0</v>
      </c>
      <c r="BC41" s="21">
        <v>0</v>
      </c>
      <c r="BD41" s="20">
        <v>540</v>
      </c>
      <c r="BE41" s="21">
        <v>40</v>
      </c>
      <c r="BF41" s="21">
        <v>35</v>
      </c>
      <c r="BG41" s="21">
        <v>5</v>
      </c>
      <c r="BH41" s="21">
        <v>0</v>
      </c>
      <c r="BI41" s="21">
        <v>805</v>
      </c>
      <c r="BJ41" s="21">
        <v>70</v>
      </c>
      <c r="BK41" s="66">
        <v>840</v>
      </c>
      <c r="BL41" s="21">
        <v>128</v>
      </c>
      <c r="BM41" s="66">
        <v>1536</v>
      </c>
      <c r="BN41" s="53">
        <v>6</v>
      </c>
    </row>
    <row r="42" spans="1:66" s="3" customFormat="1" ht="129.9" customHeight="1" thickBot="1" x14ac:dyDescent="0.25">
      <c r="A42" s="111"/>
      <c r="B42" s="112"/>
      <c r="C42" s="58" t="s">
        <v>37</v>
      </c>
      <c r="D42" s="94" t="s">
        <v>148</v>
      </c>
      <c r="E42" s="29">
        <v>2044</v>
      </c>
      <c r="F42" s="62">
        <v>46.730681298582532</v>
      </c>
      <c r="G42" s="29">
        <v>457</v>
      </c>
      <c r="H42" s="26">
        <v>144</v>
      </c>
      <c r="I42" s="27">
        <v>32</v>
      </c>
      <c r="J42" s="27">
        <v>112</v>
      </c>
      <c r="K42" s="27">
        <v>0</v>
      </c>
      <c r="L42" s="64"/>
      <c r="M42" s="64"/>
      <c r="N42" s="64"/>
      <c r="O42" s="64"/>
      <c r="P42" s="64"/>
      <c r="Q42" s="64"/>
      <c r="R42" s="64"/>
      <c r="S42" s="64"/>
      <c r="T42" s="64"/>
      <c r="U42" s="64"/>
      <c r="V42" s="28"/>
      <c r="W42" s="28"/>
      <c r="X42" s="28"/>
      <c r="Y42" s="28"/>
      <c r="Z42" s="28"/>
      <c r="AA42" s="28"/>
      <c r="AB42" s="28"/>
      <c r="AC42" s="28"/>
      <c r="AD42" s="28"/>
      <c r="AE42" s="28"/>
      <c r="AF42" s="28"/>
      <c r="AG42" s="28"/>
      <c r="AH42" s="28"/>
      <c r="AI42" s="28"/>
      <c r="AJ42" s="28"/>
      <c r="AK42" s="28"/>
      <c r="AL42" s="28"/>
      <c r="AM42" s="28"/>
      <c r="AN42" s="29">
        <v>76</v>
      </c>
      <c r="AO42" s="29">
        <v>33</v>
      </c>
      <c r="AP42" s="29">
        <v>5</v>
      </c>
      <c r="AQ42" s="29">
        <v>28</v>
      </c>
      <c r="AR42" s="29">
        <v>0</v>
      </c>
      <c r="AS42" s="29">
        <v>0</v>
      </c>
      <c r="AT42" s="29">
        <v>0</v>
      </c>
      <c r="AU42" s="29">
        <v>0</v>
      </c>
      <c r="AV42" s="29">
        <v>66</v>
      </c>
      <c r="AW42" s="28"/>
      <c r="AX42" s="28"/>
      <c r="AY42" s="28"/>
      <c r="AZ42" s="28"/>
      <c r="BA42" s="28"/>
      <c r="BB42" s="28"/>
      <c r="BC42" s="28"/>
      <c r="BD42" s="27">
        <v>992</v>
      </c>
      <c r="BE42" s="29">
        <v>295</v>
      </c>
      <c r="BF42" s="29">
        <v>229</v>
      </c>
      <c r="BG42" s="29">
        <v>124</v>
      </c>
      <c r="BH42" s="29">
        <v>23</v>
      </c>
      <c r="BI42" s="29">
        <v>590</v>
      </c>
      <c r="BJ42" s="29">
        <v>72</v>
      </c>
      <c r="BK42" s="81">
        <v>864</v>
      </c>
      <c r="BL42" s="29">
        <v>8</v>
      </c>
      <c r="BM42" s="81">
        <v>96</v>
      </c>
      <c r="BN42" s="60">
        <v>8.1</v>
      </c>
    </row>
    <row r="43" spans="1:66" s="3" customFormat="1" ht="132" customHeight="1" x14ac:dyDescent="0.2">
      <c r="A43" s="107" t="s">
        <v>30</v>
      </c>
      <c r="B43" s="108"/>
      <c r="C43" s="54" t="s">
        <v>35</v>
      </c>
      <c r="D43" s="45" t="s">
        <v>47</v>
      </c>
      <c r="E43" s="34">
        <v>2235</v>
      </c>
      <c r="F43" s="99">
        <v>26</v>
      </c>
      <c r="G43" s="34">
        <v>1130</v>
      </c>
      <c r="H43" s="32">
        <v>704</v>
      </c>
      <c r="I43" s="33">
        <v>4</v>
      </c>
      <c r="J43" s="33">
        <v>38</v>
      </c>
      <c r="K43" s="33">
        <v>0</v>
      </c>
      <c r="L43" s="33">
        <v>1</v>
      </c>
      <c r="M43" s="33">
        <v>22</v>
      </c>
      <c r="N43" s="33">
        <v>0</v>
      </c>
      <c r="O43" s="33">
        <v>0</v>
      </c>
      <c r="P43" s="33">
        <v>19</v>
      </c>
      <c r="Q43" s="33">
        <v>13</v>
      </c>
      <c r="R43" s="33">
        <v>68</v>
      </c>
      <c r="S43" s="33">
        <v>10</v>
      </c>
      <c r="T43" s="33">
        <v>36</v>
      </c>
      <c r="U43" s="33">
        <v>4</v>
      </c>
      <c r="V43" s="34">
        <v>11</v>
      </c>
      <c r="W43" s="34">
        <v>0</v>
      </c>
      <c r="X43" s="34">
        <v>0</v>
      </c>
      <c r="Y43" s="34">
        <v>3</v>
      </c>
      <c r="Z43" s="34">
        <v>112</v>
      </c>
      <c r="AA43" s="34">
        <v>0</v>
      </c>
      <c r="AB43" s="34">
        <v>9</v>
      </c>
      <c r="AC43" s="34">
        <v>0</v>
      </c>
      <c r="AD43" s="34">
        <v>0</v>
      </c>
      <c r="AE43" s="34">
        <v>0</v>
      </c>
      <c r="AF43" s="34">
        <v>27</v>
      </c>
      <c r="AG43" s="34">
        <v>27</v>
      </c>
      <c r="AH43" s="34">
        <v>1</v>
      </c>
      <c r="AI43" s="34">
        <v>0</v>
      </c>
      <c r="AJ43" s="34">
        <v>1</v>
      </c>
      <c r="AK43" s="34">
        <v>16</v>
      </c>
      <c r="AL43" s="34">
        <v>2</v>
      </c>
      <c r="AM43" s="34">
        <v>0</v>
      </c>
      <c r="AN43" s="34">
        <v>407</v>
      </c>
      <c r="AO43" s="34">
        <v>406</v>
      </c>
      <c r="AP43" s="34">
        <v>18</v>
      </c>
      <c r="AQ43" s="34">
        <v>38</v>
      </c>
      <c r="AR43" s="34">
        <v>77</v>
      </c>
      <c r="AS43" s="34">
        <v>0</v>
      </c>
      <c r="AT43" s="34">
        <v>0</v>
      </c>
      <c r="AU43" s="34">
        <v>1</v>
      </c>
      <c r="AV43" s="34">
        <v>139</v>
      </c>
      <c r="AW43" s="34">
        <v>9</v>
      </c>
      <c r="AX43" s="34">
        <v>3</v>
      </c>
      <c r="AY43" s="34">
        <v>11</v>
      </c>
      <c r="AZ43" s="34">
        <v>0</v>
      </c>
      <c r="BA43" s="34">
        <v>6</v>
      </c>
      <c r="BB43" s="34">
        <v>78</v>
      </c>
      <c r="BC43" s="34">
        <v>35</v>
      </c>
      <c r="BD43" s="33">
        <v>1113</v>
      </c>
      <c r="BE43" s="34">
        <v>116</v>
      </c>
      <c r="BF43" s="34">
        <v>112</v>
      </c>
      <c r="BG43" s="34">
        <v>51</v>
      </c>
      <c r="BH43" s="34">
        <v>81</v>
      </c>
      <c r="BI43" s="34">
        <v>3933</v>
      </c>
      <c r="BJ43" s="34">
        <v>179</v>
      </c>
      <c r="BK43" s="47">
        <f>BJ43*12</f>
        <v>2148</v>
      </c>
      <c r="BL43" s="34">
        <v>106</v>
      </c>
      <c r="BM43" s="34">
        <f>BL43*12</f>
        <v>1272</v>
      </c>
      <c r="BN43" s="55">
        <v>15</v>
      </c>
    </row>
    <row r="44" spans="1:66" s="3" customFormat="1" ht="132" customHeight="1" x14ac:dyDescent="0.2">
      <c r="A44" s="109"/>
      <c r="B44" s="110"/>
      <c r="C44" s="56" t="s">
        <v>83</v>
      </c>
      <c r="D44" s="46" t="s">
        <v>59</v>
      </c>
      <c r="E44" s="21">
        <v>3392</v>
      </c>
      <c r="F44" s="61">
        <v>35.299999999999997</v>
      </c>
      <c r="G44" s="21">
        <v>1311</v>
      </c>
      <c r="H44" s="39">
        <v>946</v>
      </c>
      <c r="I44" s="39">
        <v>30</v>
      </c>
      <c r="J44" s="20">
        <v>132</v>
      </c>
      <c r="K44" s="20">
        <v>37</v>
      </c>
      <c r="L44" s="20">
        <v>1</v>
      </c>
      <c r="M44" s="20">
        <v>32</v>
      </c>
      <c r="N44" s="20">
        <v>20</v>
      </c>
      <c r="O44" s="20">
        <v>1</v>
      </c>
      <c r="P44" s="20">
        <v>40</v>
      </c>
      <c r="Q44" s="20">
        <v>12</v>
      </c>
      <c r="R44" s="20">
        <v>77</v>
      </c>
      <c r="S44" s="20">
        <v>23</v>
      </c>
      <c r="T44" s="20">
        <v>57</v>
      </c>
      <c r="U44" s="20">
        <v>5</v>
      </c>
      <c r="V44" s="21">
        <v>13</v>
      </c>
      <c r="W44" s="21">
        <v>4</v>
      </c>
      <c r="X44" s="21">
        <v>0</v>
      </c>
      <c r="Y44" s="21">
        <v>29</v>
      </c>
      <c r="Z44" s="21">
        <v>76</v>
      </c>
      <c r="AA44" s="21">
        <v>0</v>
      </c>
      <c r="AB44" s="21">
        <v>1</v>
      </c>
      <c r="AC44" s="21">
        <v>1</v>
      </c>
      <c r="AD44" s="21">
        <v>0</v>
      </c>
      <c r="AE44" s="21">
        <v>0</v>
      </c>
      <c r="AF44" s="21">
        <v>63</v>
      </c>
      <c r="AG44" s="21">
        <v>63</v>
      </c>
      <c r="AH44" s="21">
        <v>2</v>
      </c>
      <c r="AI44" s="21">
        <v>0</v>
      </c>
      <c r="AJ44" s="21">
        <v>8</v>
      </c>
      <c r="AK44" s="21">
        <v>6</v>
      </c>
      <c r="AL44" s="21">
        <v>0</v>
      </c>
      <c r="AM44" s="21">
        <v>0</v>
      </c>
      <c r="AN44" s="21">
        <v>274</v>
      </c>
      <c r="AO44" s="21">
        <v>274</v>
      </c>
      <c r="AP44" s="21">
        <v>11</v>
      </c>
      <c r="AQ44" s="21">
        <v>22</v>
      </c>
      <c r="AR44" s="21">
        <v>102</v>
      </c>
      <c r="AS44" s="21">
        <v>0</v>
      </c>
      <c r="AT44" s="21">
        <v>0</v>
      </c>
      <c r="AU44" s="21">
        <v>0</v>
      </c>
      <c r="AV44" s="21">
        <v>114</v>
      </c>
      <c r="AW44" s="21">
        <v>5</v>
      </c>
      <c r="AX44" s="21">
        <v>5</v>
      </c>
      <c r="AY44" s="21">
        <v>18</v>
      </c>
      <c r="AZ44" s="21">
        <v>1</v>
      </c>
      <c r="BA44" s="21">
        <v>6</v>
      </c>
      <c r="BB44" s="21">
        <v>47</v>
      </c>
      <c r="BC44" s="21">
        <v>39</v>
      </c>
      <c r="BD44" s="21">
        <v>1839</v>
      </c>
      <c r="BE44" s="21">
        <v>240</v>
      </c>
      <c r="BF44" s="21">
        <v>172</v>
      </c>
      <c r="BG44" s="21">
        <v>135</v>
      </c>
      <c r="BH44" s="21">
        <v>40</v>
      </c>
      <c r="BI44" s="21">
        <v>2078</v>
      </c>
      <c r="BJ44" s="21">
        <v>238</v>
      </c>
      <c r="BK44" s="25">
        <f>BJ44*12</f>
        <v>2856</v>
      </c>
      <c r="BL44" s="21">
        <v>152</v>
      </c>
      <c r="BM44" s="21">
        <f>BL44*12</f>
        <v>1824</v>
      </c>
      <c r="BN44" s="53">
        <v>21.3</v>
      </c>
    </row>
    <row r="45" spans="1:66" s="3" customFormat="1" ht="129.9" customHeight="1" x14ac:dyDescent="0.2">
      <c r="A45" s="109"/>
      <c r="B45" s="110"/>
      <c r="C45" s="56" t="s">
        <v>32</v>
      </c>
      <c r="D45" s="46" t="s">
        <v>158</v>
      </c>
      <c r="E45" s="21">
        <v>1938</v>
      </c>
      <c r="F45" s="61">
        <v>20.623603277641799</v>
      </c>
      <c r="G45" s="21">
        <v>1095</v>
      </c>
      <c r="H45" s="35">
        <v>528</v>
      </c>
      <c r="I45" s="20">
        <v>0</v>
      </c>
      <c r="J45" s="20">
        <v>5</v>
      </c>
      <c r="K45" s="20">
        <v>0</v>
      </c>
      <c r="L45" s="20">
        <v>9</v>
      </c>
      <c r="M45" s="20">
        <v>42</v>
      </c>
      <c r="N45" s="20">
        <v>18</v>
      </c>
      <c r="O45" s="20">
        <v>0</v>
      </c>
      <c r="P45" s="20">
        <v>81</v>
      </c>
      <c r="Q45" s="20">
        <v>25</v>
      </c>
      <c r="R45" s="20">
        <v>93</v>
      </c>
      <c r="S45" s="20">
        <v>30</v>
      </c>
      <c r="T45" s="20">
        <v>58</v>
      </c>
      <c r="U45" s="20">
        <v>15</v>
      </c>
      <c r="V45" s="21">
        <v>9</v>
      </c>
      <c r="W45" s="21">
        <v>2</v>
      </c>
      <c r="X45" s="21">
        <v>0</v>
      </c>
      <c r="Y45" s="21">
        <v>20</v>
      </c>
      <c r="Z45" s="21">
        <v>79</v>
      </c>
      <c r="AA45" s="21">
        <v>0</v>
      </c>
      <c r="AB45" s="21">
        <v>14</v>
      </c>
      <c r="AC45" s="21">
        <v>2</v>
      </c>
      <c r="AD45" s="21">
        <v>0</v>
      </c>
      <c r="AE45" s="21">
        <v>0</v>
      </c>
      <c r="AF45" s="21">
        <v>53</v>
      </c>
      <c r="AG45" s="21">
        <v>53</v>
      </c>
      <c r="AH45" s="21">
        <v>0</v>
      </c>
      <c r="AI45" s="21">
        <v>0</v>
      </c>
      <c r="AJ45" s="21">
        <v>3</v>
      </c>
      <c r="AK45" s="21">
        <v>12</v>
      </c>
      <c r="AL45" s="21">
        <v>6</v>
      </c>
      <c r="AM45" s="21">
        <v>6</v>
      </c>
      <c r="AN45" s="21">
        <v>132</v>
      </c>
      <c r="AO45" s="21">
        <v>132</v>
      </c>
      <c r="AP45" s="21">
        <v>0</v>
      </c>
      <c r="AQ45" s="21">
        <v>0</v>
      </c>
      <c r="AR45" s="21">
        <v>0</v>
      </c>
      <c r="AS45" s="21">
        <v>0</v>
      </c>
      <c r="AT45" s="21">
        <v>0</v>
      </c>
      <c r="AU45" s="21">
        <v>0</v>
      </c>
      <c r="AV45" s="21">
        <v>4</v>
      </c>
      <c r="AW45" s="21">
        <v>4</v>
      </c>
      <c r="AX45" s="21">
        <v>4</v>
      </c>
      <c r="AY45" s="21">
        <v>3</v>
      </c>
      <c r="AZ45" s="21">
        <v>1</v>
      </c>
      <c r="BA45" s="21">
        <v>3</v>
      </c>
      <c r="BB45" s="21">
        <v>45</v>
      </c>
      <c r="BC45" s="21">
        <v>9</v>
      </c>
      <c r="BD45" s="20">
        <v>692</v>
      </c>
      <c r="BE45" s="21">
        <v>36</v>
      </c>
      <c r="BF45" s="21">
        <v>36</v>
      </c>
      <c r="BG45" s="21">
        <v>10</v>
      </c>
      <c r="BH45" s="21">
        <v>12</v>
      </c>
      <c r="BI45" s="21">
        <v>720</v>
      </c>
      <c r="BJ45" s="21">
        <v>81</v>
      </c>
      <c r="BK45" s="66">
        <v>972</v>
      </c>
      <c r="BL45" s="21">
        <v>75</v>
      </c>
      <c r="BM45" s="66">
        <v>900</v>
      </c>
      <c r="BN45" s="53">
        <v>12</v>
      </c>
    </row>
    <row r="46" spans="1:66" s="3" customFormat="1" ht="129.9" customHeight="1" x14ac:dyDescent="0.2">
      <c r="A46" s="109"/>
      <c r="B46" s="110"/>
      <c r="C46" s="56" t="s">
        <v>32</v>
      </c>
      <c r="D46" s="69" t="s">
        <v>138</v>
      </c>
      <c r="E46" s="21">
        <v>1382</v>
      </c>
      <c r="F46" s="61">
        <v>14.439452512799081</v>
      </c>
      <c r="G46" s="21">
        <v>833</v>
      </c>
      <c r="H46" s="35">
        <v>590</v>
      </c>
      <c r="I46" s="20">
        <v>1</v>
      </c>
      <c r="J46" s="20">
        <v>21</v>
      </c>
      <c r="K46" s="20">
        <v>0</v>
      </c>
      <c r="L46" s="20">
        <v>5</v>
      </c>
      <c r="M46" s="20">
        <v>46</v>
      </c>
      <c r="N46" s="20">
        <v>0</v>
      </c>
      <c r="O46" s="20">
        <v>0</v>
      </c>
      <c r="P46" s="20">
        <v>25</v>
      </c>
      <c r="Q46" s="20">
        <v>6</v>
      </c>
      <c r="R46" s="20">
        <v>116</v>
      </c>
      <c r="S46" s="20">
        <v>0</v>
      </c>
      <c r="T46" s="20">
        <v>7</v>
      </c>
      <c r="U46" s="20">
        <v>5</v>
      </c>
      <c r="V46" s="21">
        <v>0</v>
      </c>
      <c r="W46" s="21">
        <v>0</v>
      </c>
      <c r="X46" s="21">
        <v>0</v>
      </c>
      <c r="Y46" s="21">
        <v>0</v>
      </c>
      <c r="Z46" s="21">
        <v>72</v>
      </c>
      <c r="AA46" s="21">
        <v>0</v>
      </c>
      <c r="AB46" s="21">
        <v>1</v>
      </c>
      <c r="AC46" s="21">
        <v>1</v>
      </c>
      <c r="AD46" s="21">
        <v>0</v>
      </c>
      <c r="AE46" s="21">
        <v>0</v>
      </c>
      <c r="AF46" s="21">
        <v>1</v>
      </c>
      <c r="AG46" s="21">
        <v>1</v>
      </c>
      <c r="AH46" s="21">
        <v>4</v>
      </c>
      <c r="AI46" s="21">
        <v>0</v>
      </c>
      <c r="AJ46" s="21">
        <v>2</v>
      </c>
      <c r="AK46" s="21">
        <v>5</v>
      </c>
      <c r="AL46" s="21">
        <v>0</v>
      </c>
      <c r="AM46" s="21">
        <v>0</v>
      </c>
      <c r="AN46" s="21">
        <v>122</v>
      </c>
      <c r="AO46" s="21">
        <v>122</v>
      </c>
      <c r="AP46" s="21">
        <v>0</v>
      </c>
      <c r="AQ46" s="21">
        <v>0</v>
      </c>
      <c r="AR46" s="21">
        <v>0</v>
      </c>
      <c r="AS46" s="21">
        <v>0</v>
      </c>
      <c r="AT46" s="21">
        <v>0</v>
      </c>
      <c r="AU46" s="21">
        <v>0</v>
      </c>
      <c r="AV46" s="21">
        <v>10</v>
      </c>
      <c r="AW46" s="21">
        <v>1</v>
      </c>
      <c r="AX46" s="21">
        <v>0</v>
      </c>
      <c r="AY46" s="21">
        <v>4</v>
      </c>
      <c r="AZ46" s="21">
        <v>0</v>
      </c>
      <c r="BA46" s="21">
        <v>0</v>
      </c>
      <c r="BB46" s="21">
        <v>36</v>
      </c>
      <c r="BC46" s="21">
        <v>6</v>
      </c>
      <c r="BD46" s="20">
        <v>759</v>
      </c>
      <c r="BE46" s="21">
        <v>87</v>
      </c>
      <c r="BF46" s="21">
        <v>74</v>
      </c>
      <c r="BG46" s="21">
        <v>66</v>
      </c>
      <c r="BH46" s="21">
        <v>30</v>
      </c>
      <c r="BI46" s="21">
        <v>1132</v>
      </c>
      <c r="BJ46" s="21">
        <v>206</v>
      </c>
      <c r="BK46" s="66">
        <v>2472</v>
      </c>
      <c r="BL46" s="21">
        <v>219</v>
      </c>
      <c r="BM46" s="66">
        <v>2628</v>
      </c>
      <c r="BN46" s="53">
        <v>9</v>
      </c>
    </row>
    <row r="47" spans="1:66" s="3" customFormat="1" ht="129.9" customHeight="1" x14ac:dyDescent="0.2">
      <c r="A47" s="109"/>
      <c r="B47" s="110"/>
      <c r="C47" s="56" t="s">
        <v>32</v>
      </c>
      <c r="D47" s="46" t="s">
        <v>151</v>
      </c>
      <c r="E47" s="21">
        <v>1793</v>
      </c>
      <c r="F47" s="61">
        <v>26.198129748684977</v>
      </c>
      <c r="G47" s="21">
        <v>760</v>
      </c>
      <c r="H47" s="35">
        <v>590</v>
      </c>
      <c r="I47" s="20">
        <v>0</v>
      </c>
      <c r="J47" s="20">
        <v>0</v>
      </c>
      <c r="K47" s="20">
        <v>0</v>
      </c>
      <c r="L47" s="20">
        <v>10</v>
      </c>
      <c r="M47" s="20">
        <v>9</v>
      </c>
      <c r="N47" s="20">
        <v>0</v>
      </c>
      <c r="O47" s="20">
        <v>0</v>
      </c>
      <c r="P47" s="20">
        <v>23</v>
      </c>
      <c r="Q47" s="20">
        <v>14</v>
      </c>
      <c r="R47" s="20">
        <v>59</v>
      </c>
      <c r="S47" s="20">
        <v>0</v>
      </c>
      <c r="T47" s="20">
        <v>29</v>
      </c>
      <c r="U47" s="20">
        <v>1</v>
      </c>
      <c r="V47" s="21">
        <v>14</v>
      </c>
      <c r="W47" s="21">
        <v>0</v>
      </c>
      <c r="X47" s="21">
        <v>0</v>
      </c>
      <c r="Y47" s="21">
        <v>3</v>
      </c>
      <c r="Z47" s="21">
        <v>201</v>
      </c>
      <c r="AA47" s="21">
        <v>0</v>
      </c>
      <c r="AB47" s="21">
        <v>25</v>
      </c>
      <c r="AC47" s="21">
        <v>243</v>
      </c>
      <c r="AD47" s="21">
        <v>2</v>
      </c>
      <c r="AE47" s="21">
        <v>0</v>
      </c>
      <c r="AF47" s="21">
        <v>0</v>
      </c>
      <c r="AG47" s="21">
        <v>0</v>
      </c>
      <c r="AH47" s="21">
        <v>0</v>
      </c>
      <c r="AI47" s="21">
        <v>2</v>
      </c>
      <c r="AJ47" s="21">
        <v>1</v>
      </c>
      <c r="AK47" s="21">
        <v>9</v>
      </c>
      <c r="AL47" s="21">
        <v>4</v>
      </c>
      <c r="AM47" s="21">
        <v>0</v>
      </c>
      <c r="AN47" s="21">
        <v>207</v>
      </c>
      <c r="AO47" s="21">
        <v>207</v>
      </c>
      <c r="AP47" s="21">
        <v>0</v>
      </c>
      <c r="AQ47" s="21">
        <v>0</v>
      </c>
      <c r="AR47" s="21">
        <v>0</v>
      </c>
      <c r="AS47" s="21">
        <v>0</v>
      </c>
      <c r="AT47" s="21">
        <v>0</v>
      </c>
      <c r="AU47" s="21">
        <v>0</v>
      </c>
      <c r="AV47" s="21">
        <v>1</v>
      </c>
      <c r="AW47" s="21">
        <v>1</v>
      </c>
      <c r="AX47" s="21">
        <v>5</v>
      </c>
      <c r="AY47" s="21">
        <v>8</v>
      </c>
      <c r="AZ47" s="21">
        <v>2</v>
      </c>
      <c r="BA47" s="21">
        <v>8</v>
      </c>
      <c r="BB47" s="21">
        <v>101</v>
      </c>
      <c r="BC47" s="21">
        <v>40</v>
      </c>
      <c r="BD47" s="20">
        <v>1019</v>
      </c>
      <c r="BE47" s="21">
        <v>167</v>
      </c>
      <c r="BF47" s="21">
        <v>100</v>
      </c>
      <c r="BG47" s="21">
        <v>62</v>
      </c>
      <c r="BH47" s="21">
        <v>44</v>
      </c>
      <c r="BI47" s="21">
        <v>980</v>
      </c>
      <c r="BJ47" s="21">
        <v>93</v>
      </c>
      <c r="BK47" s="66">
        <v>1116</v>
      </c>
      <c r="BL47" s="21">
        <v>67</v>
      </c>
      <c r="BM47" s="66">
        <v>804</v>
      </c>
      <c r="BN47" s="53">
        <v>12</v>
      </c>
    </row>
    <row r="48" spans="1:66" s="3" customFormat="1" ht="129.9" customHeight="1" thickBot="1" x14ac:dyDescent="0.25">
      <c r="A48" s="111"/>
      <c r="B48" s="112"/>
      <c r="C48" s="58" t="s">
        <v>32</v>
      </c>
      <c r="D48" s="75" t="s">
        <v>142</v>
      </c>
      <c r="E48" s="29">
        <v>1782</v>
      </c>
      <c r="F48" s="62">
        <v>16.484736355226641</v>
      </c>
      <c r="G48" s="29">
        <v>1042</v>
      </c>
      <c r="H48" s="40">
        <v>1003</v>
      </c>
      <c r="I48" s="40">
        <v>3</v>
      </c>
      <c r="J48" s="27">
        <v>37</v>
      </c>
      <c r="K48" s="27">
        <v>0</v>
      </c>
      <c r="L48" s="27">
        <v>25</v>
      </c>
      <c r="M48" s="27">
        <v>22</v>
      </c>
      <c r="N48" s="27">
        <v>10</v>
      </c>
      <c r="O48" s="27">
        <v>5</v>
      </c>
      <c r="P48" s="27">
        <v>136</v>
      </c>
      <c r="Q48" s="27">
        <v>143</v>
      </c>
      <c r="R48" s="27">
        <v>116</v>
      </c>
      <c r="S48" s="27">
        <v>46</v>
      </c>
      <c r="T48" s="27">
        <v>324</v>
      </c>
      <c r="U48" s="27">
        <v>8</v>
      </c>
      <c r="V48" s="29">
        <v>17</v>
      </c>
      <c r="W48" s="29">
        <v>0</v>
      </c>
      <c r="X48" s="29">
        <v>1</v>
      </c>
      <c r="Y48" s="29">
        <v>1</v>
      </c>
      <c r="Z48" s="29">
        <v>48</v>
      </c>
      <c r="AA48" s="29">
        <v>0</v>
      </c>
      <c r="AB48" s="29">
        <v>0</v>
      </c>
      <c r="AC48" s="29">
        <v>15</v>
      </c>
      <c r="AD48" s="29">
        <v>0</v>
      </c>
      <c r="AE48" s="29">
        <v>0</v>
      </c>
      <c r="AF48" s="29">
        <v>56</v>
      </c>
      <c r="AG48" s="29">
        <v>56</v>
      </c>
      <c r="AH48" s="29">
        <v>3</v>
      </c>
      <c r="AI48" s="29">
        <v>0</v>
      </c>
      <c r="AJ48" s="29">
        <v>0</v>
      </c>
      <c r="AK48" s="29">
        <v>18</v>
      </c>
      <c r="AL48" s="29">
        <v>2</v>
      </c>
      <c r="AM48" s="29">
        <v>0</v>
      </c>
      <c r="AN48" s="29">
        <v>110</v>
      </c>
      <c r="AO48" s="29">
        <v>110</v>
      </c>
      <c r="AP48" s="29">
        <v>3</v>
      </c>
      <c r="AQ48" s="29">
        <v>10</v>
      </c>
      <c r="AR48" s="29">
        <v>68</v>
      </c>
      <c r="AS48" s="29">
        <v>0</v>
      </c>
      <c r="AT48" s="29">
        <v>0</v>
      </c>
      <c r="AU48" s="29">
        <v>0</v>
      </c>
      <c r="AV48" s="29">
        <v>4</v>
      </c>
      <c r="AW48" s="29">
        <v>4</v>
      </c>
      <c r="AX48" s="29">
        <v>1</v>
      </c>
      <c r="AY48" s="29">
        <v>5</v>
      </c>
      <c r="AZ48" s="29">
        <v>1</v>
      </c>
      <c r="BA48" s="29">
        <v>8</v>
      </c>
      <c r="BB48" s="29">
        <v>13</v>
      </c>
      <c r="BC48" s="29">
        <v>22</v>
      </c>
      <c r="BD48" s="29">
        <v>621</v>
      </c>
      <c r="BE48" s="29">
        <v>104</v>
      </c>
      <c r="BF48" s="29">
        <v>44</v>
      </c>
      <c r="BG48" s="29">
        <v>30</v>
      </c>
      <c r="BH48" s="29">
        <v>30</v>
      </c>
      <c r="BI48" s="29">
        <v>330</v>
      </c>
      <c r="BJ48" s="29">
        <v>196</v>
      </c>
      <c r="BK48" s="81">
        <v>2352</v>
      </c>
      <c r="BL48" s="29">
        <v>352</v>
      </c>
      <c r="BM48" s="81">
        <v>4224</v>
      </c>
      <c r="BN48" s="60">
        <v>8.3000000000000007</v>
      </c>
    </row>
    <row r="49" spans="1:67" s="3" customFormat="1" ht="132" customHeight="1" thickBot="1" x14ac:dyDescent="0.25">
      <c r="A49" s="113" t="s">
        <v>31</v>
      </c>
      <c r="B49" s="114"/>
      <c r="C49" s="54" t="s">
        <v>36</v>
      </c>
      <c r="D49" s="45" t="s">
        <v>53</v>
      </c>
      <c r="E49" s="34">
        <v>15705</v>
      </c>
      <c r="F49" s="31">
        <v>95.3</v>
      </c>
      <c r="G49" s="34">
        <v>4671</v>
      </c>
      <c r="H49" s="32">
        <v>4361</v>
      </c>
      <c r="I49" s="33">
        <v>55</v>
      </c>
      <c r="J49" s="33">
        <v>201</v>
      </c>
      <c r="K49" s="33">
        <v>42</v>
      </c>
      <c r="L49" s="33">
        <v>3</v>
      </c>
      <c r="M49" s="33">
        <v>256</v>
      </c>
      <c r="N49" s="33">
        <v>198</v>
      </c>
      <c r="O49" s="33">
        <v>44</v>
      </c>
      <c r="P49" s="33">
        <v>330</v>
      </c>
      <c r="Q49" s="33">
        <v>10</v>
      </c>
      <c r="R49" s="33">
        <v>394</v>
      </c>
      <c r="S49" s="33">
        <v>89</v>
      </c>
      <c r="T49" s="33">
        <v>631</v>
      </c>
      <c r="U49" s="33">
        <v>23</v>
      </c>
      <c r="V49" s="34">
        <v>19</v>
      </c>
      <c r="W49" s="34">
        <v>0</v>
      </c>
      <c r="X49" s="34">
        <v>8</v>
      </c>
      <c r="Y49" s="34">
        <v>140</v>
      </c>
      <c r="Z49" s="34">
        <v>552</v>
      </c>
      <c r="AA49" s="34">
        <v>0</v>
      </c>
      <c r="AB49" s="34">
        <v>15</v>
      </c>
      <c r="AC49" s="34">
        <v>50</v>
      </c>
      <c r="AD49" s="34">
        <v>0</v>
      </c>
      <c r="AE49" s="34">
        <v>0</v>
      </c>
      <c r="AF49" s="34">
        <v>106</v>
      </c>
      <c r="AG49" s="34">
        <v>106</v>
      </c>
      <c r="AH49" s="34">
        <v>3</v>
      </c>
      <c r="AI49" s="34">
        <v>1</v>
      </c>
      <c r="AJ49" s="34">
        <v>11</v>
      </c>
      <c r="AK49" s="34">
        <v>102</v>
      </c>
      <c r="AL49" s="34">
        <v>4</v>
      </c>
      <c r="AM49" s="34">
        <v>0</v>
      </c>
      <c r="AN49" s="34">
        <v>2167</v>
      </c>
      <c r="AO49" s="34">
        <v>2167</v>
      </c>
      <c r="AP49" s="34">
        <v>169</v>
      </c>
      <c r="AQ49" s="34">
        <v>68</v>
      </c>
      <c r="AR49" s="34">
        <v>1054</v>
      </c>
      <c r="AS49" s="34">
        <v>0</v>
      </c>
      <c r="AT49" s="34">
        <v>52</v>
      </c>
      <c r="AU49" s="34">
        <v>12</v>
      </c>
      <c r="AV49" s="34">
        <v>340</v>
      </c>
      <c r="AW49" s="34">
        <v>46</v>
      </c>
      <c r="AX49" s="34">
        <v>40</v>
      </c>
      <c r="AY49" s="34">
        <v>76</v>
      </c>
      <c r="AZ49" s="34">
        <v>2</v>
      </c>
      <c r="BA49" s="34">
        <v>136</v>
      </c>
      <c r="BB49" s="34">
        <v>429</v>
      </c>
      <c r="BC49" s="34">
        <v>172</v>
      </c>
      <c r="BD49" s="33">
        <v>9166</v>
      </c>
      <c r="BE49" s="34">
        <v>176</v>
      </c>
      <c r="BF49" s="34">
        <v>148</v>
      </c>
      <c r="BG49" s="34">
        <v>96</v>
      </c>
      <c r="BH49" s="34">
        <v>61</v>
      </c>
      <c r="BI49" s="34">
        <v>14921</v>
      </c>
      <c r="BJ49" s="34">
        <v>764</v>
      </c>
      <c r="BK49" s="81">
        <f t="shared" ref="BK49:BK54" si="2">BJ49*12</f>
        <v>9168</v>
      </c>
      <c r="BL49" s="34">
        <v>407</v>
      </c>
      <c r="BM49" s="34">
        <f t="shared" ref="BM49:BM54" si="3">BL49*12</f>
        <v>4884</v>
      </c>
      <c r="BN49" s="55">
        <v>10</v>
      </c>
    </row>
    <row r="50" spans="1:67" s="3" customFormat="1" ht="132" customHeight="1" x14ac:dyDescent="0.2">
      <c r="A50" s="115"/>
      <c r="B50" s="116"/>
      <c r="C50" s="56" t="s">
        <v>35</v>
      </c>
      <c r="D50" s="46" t="s">
        <v>136</v>
      </c>
      <c r="E50" s="21">
        <v>6816</v>
      </c>
      <c r="F50" s="61">
        <v>33.299999999999997</v>
      </c>
      <c r="G50" s="21">
        <v>2945</v>
      </c>
      <c r="H50" s="35">
        <v>1912</v>
      </c>
      <c r="I50" s="20">
        <v>15</v>
      </c>
      <c r="J50" s="20">
        <v>233</v>
      </c>
      <c r="K50" s="20">
        <v>32</v>
      </c>
      <c r="L50" s="20">
        <v>26</v>
      </c>
      <c r="M50" s="20">
        <v>58</v>
      </c>
      <c r="N50" s="20">
        <v>18</v>
      </c>
      <c r="O50" s="20">
        <v>24</v>
      </c>
      <c r="P50" s="20">
        <v>85</v>
      </c>
      <c r="Q50" s="20">
        <v>17</v>
      </c>
      <c r="R50" s="20">
        <v>156</v>
      </c>
      <c r="S50" s="20">
        <v>55</v>
      </c>
      <c r="T50" s="20">
        <v>191</v>
      </c>
      <c r="U50" s="20">
        <v>48</v>
      </c>
      <c r="V50" s="21">
        <v>75</v>
      </c>
      <c r="W50" s="21">
        <v>22</v>
      </c>
      <c r="X50" s="21">
        <v>17</v>
      </c>
      <c r="Y50" s="21">
        <v>55</v>
      </c>
      <c r="Z50" s="21">
        <v>331</v>
      </c>
      <c r="AA50" s="21">
        <v>0</v>
      </c>
      <c r="AB50" s="21">
        <v>0</v>
      </c>
      <c r="AC50" s="21">
        <v>5</v>
      </c>
      <c r="AD50" s="21">
        <v>1</v>
      </c>
      <c r="AE50" s="21">
        <v>0</v>
      </c>
      <c r="AF50" s="21">
        <v>59</v>
      </c>
      <c r="AG50" s="21">
        <v>59</v>
      </c>
      <c r="AH50" s="21">
        <v>5</v>
      </c>
      <c r="AI50" s="21">
        <v>5</v>
      </c>
      <c r="AJ50" s="21">
        <v>3</v>
      </c>
      <c r="AK50" s="21">
        <v>47</v>
      </c>
      <c r="AL50" s="21">
        <v>16</v>
      </c>
      <c r="AM50" s="21">
        <v>11</v>
      </c>
      <c r="AN50" s="21">
        <v>779</v>
      </c>
      <c r="AO50" s="21">
        <v>788</v>
      </c>
      <c r="AP50" s="21">
        <v>39</v>
      </c>
      <c r="AQ50" s="21">
        <v>100</v>
      </c>
      <c r="AR50" s="21">
        <v>192</v>
      </c>
      <c r="AS50" s="21">
        <v>0</v>
      </c>
      <c r="AT50" s="21">
        <v>21</v>
      </c>
      <c r="AU50" s="21">
        <v>153</v>
      </c>
      <c r="AV50" s="21">
        <v>67</v>
      </c>
      <c r="AW50" s="21">
        <v>3</v>
      </c>
      <c r="AX50" s="21">
        <v>8</v>
      </c>
      <c r="AY50" s="21">
        <v>5</v>
      </c>
      <c r="AZ50" s="21">
        <v>7</v>
      </c>
      <c r="BA50" s="21">
        <v>24</v>
      </c>
      <c r="BB50" s="21">
        <v>167</v>
      </c>
      <c r="BC50" s="21">
        <v>84</v>
      </c>
      <c r="BD50" s="20">
        <v>3117</v>
      </c>
      <c r="BE50" s="21">
        <v>256</v>
      </c>
      <c r="BF50" s="21">
        <v>200</v>
      </c>
      <c r="BG50" s="21">
        <v>90</v>
      </c>
      <c r="BH50" s="21">
        <v>39</v>
      </c>
      <c r="BI50" s="21">
        <v>1526</v>
      </c>
      <c r="BJ50" s="21">
        <v>459</v>
      </c>
      <c r="BK50" s="34">
        <f t="shared" si="2"/>
        <v>5508</v>
      </c>
      <c r="BL50" s="21">
        <v>1206</v>
      </c>
      <c r="BM50" s="21">
        <f t="shared" si="3"/>
        <v>14472</v>
      </c>
      <c r="BN50" s="53">
        <v>4</v>
      </c>
    </row>
    <row r="51" spans="1:67" s="3" customFormat="1" ht="132" customHeight="1" x14ac:dyDescent="0.2">
      <c r="A51" s="115"/>
      <c r="B51" s="116"/>
      <c r="C51" s="56" t="s">
        <v>35</v>
      </c>
      <c r="D51" s="46" t="s">
        <v>48</v>
      </c>
      <c r="E51" s="21">
        <v>7915</v>
      </c>
      <c r="F51" s="61">
        <v>30</v>
      </c>
      <c r="G51" s="21">
        <v>2381</v>
      </c>
      <c r="H51" s="35">
        <v>1427</v>
      </c>
      <c r="I51" s="20">
        <v>17</v>
      </c>
      <c r="J51" s="20">
        <v>161</v>
      </c>
      <c r="K51" s="20">
        <v>35</v>
      </c>
      <c r="L51" s="20">
        <v>7</v>
      </c>
      <c r="M51" s="20">
        <v>70</v>
      </c>
      <c r="N51" s="20">
        <v>34</v>
      </c>
      <c r="O51" s="20">
        <v>14</v>
      </c>
      <c r="P51" s="20">
        <v>104</v>
      </c>
      <c r="Q51" s="20">
        <v>24</v>
      </c>
      <c r="R51" s="20">
        <v>177</v>
      </c>
      <c r="S51" s="20">
        <v>74</v>
      </c>
      <c r="T51" s="20">
        <v>1500</v>
      </c>
      <c r="U51" s="20">
        <v>15</v>
      </c>
      <c r="V51" s="21">
        <v>50</v>
      </c>
      <c r="W51" s="21">
        <v>30</v>
      </c>
      <c r="X51" s="21">
        <v>0</v>
      </c>
      <c r="Y51" s="21">
        <v>41</v>
      </c>
      <c r="Z51" s="21">
        <v>181</v>
      </c>
      <c r="AA51" s="21">
        <v>0</v>
      </c>
      <c r="AB51" s="21">
        <v>12</v>
      </c>
      <c r="AC51" s="21">
        <v>9</v>
      </c>
      <c r="AD51" s="21">
        <v>0</v>
      </c>
      <c r="AE51" s="21">
        <v>0</v>
      </c>
      <c r="AF51" s="21">
        <v>25</v>
      </c>
      <c r="AG51" s="21">
        <v>25</v>
      </c>
      <c r="AH51" s="21">
        <v>1</v>
      </c>
      <c r="AI51" s="21">
        <v>3</v>
      </c>
      <c r="AJ51" s="21">
        <v>3</v>
      </c>
      <c r="AK51" s="21">
        <v>26</v>
      </c>
      <c r="AL51" s="21">
        <v>23</v>
      </c>
      <c r="AM51" s="21">
        <v>18</v>
      </c>
      <c r="AN51" s="21">
        <v>834</v>
      </c>
      <c r="AO51" s="21">
        <v>734</v>
      </c>
      <c r="AP51" s="21">
        <v>322</v>
      </c>
      <c r="AQ51" s="21">
        <v>11</v>
      </c>
      <c r="AR51" s="21">
        <v>166</v>
      </c>
      <c r="AS51" s="21">
        <v>0</v>
      </c>
      <c r="AT51" s="21">
        <v>49</v>
      </c>
      <c r="AU51" s="21">
        <v>51</v>
      </c>
      <c r="AV51" s="21">
        <v>53</v>
      </c>
      <c r="AW51" s="21">
        <v>3</v>
      </c>
      <c r="AX51" s="21">
        <v>3</v>
      </c>
      <c r="AY51" s="21">
        <v>17</v>
      </c>
      <c r="AZ51" s="21">
        <v>0</v>
      </c>
      <c r="BA51" s="21">
        <v>1</v>
      </c>
      <c r="BB51" s="21">
        <v>89</v>
      </c>
      <c r="BC51" s="21">
        <v>82</v>
      </c>
      <c r="BD51" s="20">
        <v>3867</v>
      </c>
      <c r="BE51" s="21">
        <v>892</v>
      </c>
      <c r="BF51" s="21">
        <v>432</v>
      </c>
      <c r="BG51" s="21">
        <v>74</v>
      </c>
      <c r="BH51" s="21">
        <v>743</v>
      </c>
      <c r="BI51" s="21">
        <v>1483</v>
      </c>
      <c r="BJ51" s="21">
        <v>674</v>
      </c>
      <c r="BK51" s="21">
        <f t="shared" si="2"/>
        <v>8088</v>
      </c>
      <c r="BL51" s="21">
        <v>1259</v>
      </c>
      <c r="BM51" s="21">
        <f t="shared" si="3"/>
        <v>15108</v>
      </c>
      <c r="BN51" s="53">
        <v>9</v>
      </c>
    </row>
    <row r="52" spans="1:67" s="3" customFormat="1" ht="132" customHeight="1" x14ac:dyDescent="0.2">
      <c r="A52" s="115"/>
      <c r="B52" s="116"/>
      <c r="C52" s="56" t="s">
        <v>35</v>
      </c>
      <c r="D52" s="46" t="s">
        <v>49</v>
      </c>
      <c r="E52" s="21">
        <v>5458</v>
      </c>
      <c r="F52" s="61">
        <v>25.1</v>
      </c>
      <c r="G52" s="21">
        <v>2452</v>
      </c>
      <c r="H52" s="35">
        <v>1898</v>
      </c>
      <c r="I52" s="20">
        <v>8</v>
      </c>
      <c r="J52" s="20">
        <v>130</v>
      </c>
      <c r="K52" s="20">
        <v>21</v>
      </c>
      <c r="L52" s="20">
        <v>0</v>
      </c>
      <c r="M52" s="20">
        <v>79</v>
      </c>
      <c r="N52" s="20">
        <v>30</v>
      </c>
      <c r="O52" s="20">
        <v>2</v>
      </c>
      <c r="P52" s="20">
        <v>122</v>
      </c>
      <c r="Q52" s="20">
        <v>7</v>
      </c>
      <c r="R52" s="20">
        <v>225</v>
      </c>
      <c r="S52" s="20">
        <v>113</v>
      </c>
      <c r="T52" s="20">
        <v>113</v>
      </c>
      <c r="U52" s="20">
        <v>4</v>
      </c>
      <c r="V52" s="21">
        <v>20</v>
      </c>
      <c r="W52" s="21">
        <v>11</v>
      </c>
      <c r="X52" s="21">
        <v>12</v>
      </c>
      <c r="Y52" s="21">
        <v>57</v>
      </c>
      <c r="Z52" s="21">
        <v>195</v>
      </c>
      <c r="AA52" s="21">
        <v>0</v>
      </c>
      <c r="AB52" s="21">
        <v>6</v>
      </c>
      <c r="AC52" s="21">
        <v>7</v>
      </c>
      <c r="AD52" s="21">
        <v>0</v>
      </c>
      <c r="AE52" s="21">
        <v>0</v>
      </c>
      <c r="AF52" s="21">
        <v>45</v>
      </c>
      <c r="AG52" s="21">
        <v>45</v>
      </c>
      <c r="AH52" s="21">
        <v>1</v>
      </c>
      <c r="AI52" s="21">
        <v>0</v>
      </c>
      <c r="AJ52" s="21">
        <v>1</v>
      </c>
      <c r="AK52" s="21">
        <v>11</v>
      </c>
      <c r="AL52" s="21">
        <v>11</v>
      </c>
      <c r="AM52" s="21">
        <v>9</v>
      </c>
      <c r="AN52" s="21">
        <v>664</v>
      </c>
      <c r="AO52" s="21">
        <v>664</v>
      </c>
      <c r="AP52" s="21">
        <v>0</v>
      </c>
      <c r="AQ52" s="21">
        <v>58</v>
      </c>
      <c r="AR52" s="21">
        <v>213</v>
      </c>
      <c r="AS52" s="21">
        <v>0</v>
      </c>
      <c r="AT52" s="21">
        <v>0</v>
      </c>
      <c r="AU52" s="21">
        <v>15</v>
      </c>
      <c r="AV52" s="21">
        <v>151</v>
      </c>
      <c r="AW52" s="21">
        <v>15</v>
      </c>
      <c r="AX52" s="21">
        <v>14</v>
      </c>
      <c r="AY52" s="21">
        <v>27</v>
      </c>
      <c r="AZ52" s="21">
        <v>2</v>
      </c>
      <c r="BA52" s="21">
        <v>10</v>
      </c>
      <c r="BB52" s="21">
        <v>100</v>
      </c>
      <c r="BC52" s="21">
        <v>61</v>
      </c>
      <c r="BD52" s="20">
        <v>3429</v>
      </c>
      <c r="BE52" s="21">
        <v>322</v>
      </c>
      <c r="BF52" s="21">
        <v>274</v>
      </c>
      <c r="BG52" s="21">
        <v>98</v>
      </c>
      <c r="BH52" s="21">
        <v>101</v>
      </c>
      <c r="BI52" s="21">
        <v>4642</v>
      </c>
      <c r="BJ52" s="21">
        <v>586</v>
      </c>
      <c r="BK52" s="21">
        <f t="shared" si="2"/>
        <v>7032</v>
      </c>
      <c r="BL52" s="21">
        <v>634</v>
      </c>
      <c r="BM52" s="21">
        <f t="shared" si="3"/>
        <v>7608</v>
      </c>
      <c r="BN52" s="53">
        <v>5</v>
      </c>
    </row>
    <row r="53" spans="1:67" s="3" customFormat="1" ht="132" customHeight="1" x14ac:dyDescent="0.2">
      <c r="A53" s="115"/>
      <c r="B53" s="116"/>
      <c r="C53" s="56" t="s">
        <v>35</v>
      </c>
      <c r="D53" s="46" t="s">
        <v>50</v>
      </c>
      <c r="E53" s="21">
        <v>3519</v>
      </c>
      <c r="F53" s="61">
        <v>24.1</v>
      </c>
      <c r="G53" s="21">
        <v>1216</v>
      </c>
      <c r="H53" s="35">
        <v>931</v>
      </c>
      <c r="I53" s="20">
        <v>3</v>
      </c>
      <c r="J53" s="20">
        <v>63</v>
      </c>
      <c r="K53" s="20">
        <v>12</v>
      </c>
      <c r="L53" s="20">
        <v>4</v>
      </c>
      <c r="M53" s="20">
        <v>35</v>
      </c>
      <c r="N53" s="20">
        <v>18</v>
      </c>
      <c r="O53" s="20">
        <v>5</v>
      </c>
      <c r="P53" s="20">
        <v>40</v>
      </c>
      <c r="Q53" s="20">
        <v>4</v>
      </c>
      <c r="R53" s="20">
        <v>132</v>
      </c>
      <c r="S53" s="20">
        <v>63</v>
      </c>
      <c r="T53" s="20">
        <v>812</v>
      </c>
      <c r="U53" s="20">
        <v>12</v>
      </c>
      <c r="V53" s="21">
        <v>29</v>
      </c>
      <c r="W53" s="21">
        <v>0</v>
      </c>
      <c r="X53" s="21">
        <v>0</v>
      </c>
      <c r="Y53" s="21">
        <v>63</v>
      </c>
      <c r="Z53" s="21">
        <v>139</v>
      </c>
      <c r="AA53" s="21">
        <v>0</v>
      </c>
      <c r="AB53" s="21">
        <v>18</v>
      </c>
      <c r="AC53" s="21">
        <v>61</v>
      </c>
      <c r="AD53" s="21">
        <v>0</v>
      </c>
      <c r="AE53" s="21">
        <v>0</v>
      </c>
      <c r="AF53" s="21">
        <v>23</v>
      </c>
      <c r="AG53" s="21">
        <v>23</v>
      </c>
      <c r="AH53" s="21">
        <v>1</v>
      </c>
      <c r="AI53" s="21">
        <v>10</v>
      </c>
      <c r="AJ53" s="21">
        <v>1</v>
      </c>
      <c r="AK53" s="21">
        <v>24</v>
      </c>
      <c r="AL53" s="21">
        <v>7</v>
      </c>
      <c r="AM53" s="21">
        <v>6</v>
      </c>
      <c r="AN53" s="21">
        <v>268</v>
      </c>
      <c r="AO53" s="21">
        <v>250</v>
      </c>
      <c r="AP53" s="21">
        <v>12</v>
      </c>
      <c r="AQ53" s="21">
        <v>11</v>
      </c>
      <c r="AR53" s="21">
        <v>81</v>
      </c>
      <c r="AS53" s="21">
        <v>0</v>
      </c>
      <c r="AT53" s="21">
        <v>198</v>
      </c>
      <c r="AU53" s="21">
        <v>0</v>
      </c>
      <c r="AV53" s="21">
        <v>24</v>
      </c>
      <c r="AW53" s="21">
        <v>6</v>
      </c>
      <c r="AX53" s="21">
        <v>0</v>
      </c>
      <c r="AY53" s="21">
        <v>29</v>
      </c>
      <c r="AZ53" s="21">
        <v>2</v>
      </c>
      <c r="BA53" s="21">
        <v>1</v>
      </c>
      <c r="BB53" s="21">
        <v>65</v>
      </c>
      <c r="BC53" s="21">
        <v>28</v>
      </c>
      <c r="BD53" s="20">
        <v>1380</v>
      </c>
      <c r="BE53" s="21">
        <v>194</v>
      </c>
      <c r="BF53" s="21">
        <v>200</v>
      </c>
      <c r="BG53" s="21">
        <v>48</v>
      </c>
      <c r="BH53" s="21">
        <v>12</v>
      </c>
      <c r="BI53" s="21">
        <v>3118</v>
      </c>
      <c r="BJ53" s="21">
        <v>129</v>
      </c>
      <c r="BK53" s="21">
        <f t="shared" si="2"/>
        <v>1548</v>
      </c>
      <c r="BL53" s="21">
        <v>800</v>
      </c>
      <c r="BM53" s="21">
        <f t="shared" si="3"/>
        <v>9600</v>
      </c>
      <c r="BN53" s="53">
        <v>4</v>
      </c>
    </row>
    <row r="54" spans="1:67" s="3" customFormat="1" ht="132" customHeight="1" x14ac:dyDescent="0.2">
      <c r="A54" s="115"/>
      <c r="B54" s="116"/>
      <c r="C54" s="56" t="s">
        <v>35</v>
      </c>
      <c r="D54" s="46" t="s">
        <v>54</v>
      </c>
      <c r="E54" s="21">
        <v>4091</v>
      </c>
      <c r="F54" s="61">
        <v>21.1</v>
      </c>
      <c r="G54" s="21">
        <v>1824</v>
      </c>
      <c r="H54" s="35">
        <v>1560</v>
      </c>
      <c r="I54" s="20">
        <v>2</v>
      </c>
      <c r="J54" s="20">
        <v>67</v>
      </c>
      <c r="K54" s="20">
        <v>0</v>
      </c>
      <c r="L54" s="20">
        <v>27</v>
      </c>
      <c r="M54" s="20">
        <v>35</v>
      </c>
      <c r="N54" s="20">
        <v>4</v>
      </c>
      <c r="O54" s="20">
        <v>21</v>
      </c>
      <c r="P54" s="20">
        <v>70</v>
      </c>
      <c r="Q54" s="20">
        <v>15</v>
      </c>
      <c r="R54" s="20">
        <v>211</v>
      </c>
      <c r="S54" s="20">
        <v>186</v>
      </c>
      <c r="T54" s="20">
        <v>134</v>
      </c>
      <c r="U54" s="20">
        <v>27</v>
      </c>
      <c r="V54" s="21">
        <v>10</v>
      </c>
      <c r="W54" s="21">
        <v>0</v>
      </c>
      <c r="X54" s="21">
        <v>6</v>
      </c>
      <c r="Y54" s="21">
        <v>25</v>
      </c>
      <c r="Z54" s="21">
        <v>125</v>
      </c>
      <c r="AA54" s="21">
        <v>0</v>
      </c>
      <c r="AB54" s="21">
        <v>11</v>
      </c>
      <c r="AC54" s="21">
        <v>106</v>
      </c>
      <c r="AD54" s="21">
        <v>1</v>
      </c>
      <c r="AE54" s="21">
        <v>0</v>
      </c>
      <c r="AF54" s="21">
        <v>70</v>
      </c>
      <c r="AG54" s="21">
        <v>70</v>
      </c>
      <c r="AH54" s="21">
        <v>6</v>
      </c>
      <c r="AI54" s="21">
        <v>2</v>
      </c>
      <c r="AJ54" s="21">
        <v>4</v>
      </c>
      <c r="AK54" s="21">
        <v>16</v>
      </c>
      <c r="AL54" s="21">
        <v>1</v>
      </c>
      <c r="AM54" s="21">
        <v>0</v>
      </c>
      <c r="AN54" s="21">
        <v>208</v>
      </c>
      <c r="AO54" s="21">
        <v>199</v>
      </c>
      <c r="AP54" s="21">
        <v>17</v>
      </c>
      <c r="AQ54" s="21">
        <v>19</v>
      </c>
      <c r="AR54" s="21">
        <v>76</v>
      </c>
      <c r="AS54" s="21">
        <v>0</v>
      </c>
      <c r="AT54" s="21">
        <v>11</v>
      </c>
      <c r="AU54" s="21">
        <v>2</v>
      </c>
      <c r="AV54" s="21">
        <v>57</v>
      </c>
      <c r="AW54" s="21">
        <v>4</v>
      </c>
      <c r="AX54" s="21">
        <v>5</v>
      </c>
      <c r="AY54" s="21">
        <v>14</v>
      </c>
      <c r="AZ54" s="21">
        <v>1</v>
      </c>
      <c r="BA54" s="21">
        <v>2</v>
      </c>
      <c r="BB54" s="21">
        <v>26</v>
      </c>
      <c r="BC54" s="21">
        <v>26</v>
      </c>
      <c r="BD54" s="20">
        <v>2217</v>
      </c>
      <c r="BE54" s="21">
        <v>254</v>
      </c>
      <c r="BF54" s="21">
        <v>214</v>
      </c>
      <c r="BG54" s="21">
        <v>130</v>
      </c>
      <c r="BH54" s="21">
        <v>58</v>
      </c>
      <c r="BI54" s="21">
        <v>968</v>
      </c>
      <c r="BJ54" s="21">
        <v>269</v>
      </c>
      <c r="BK54" s="21">
        <f t="shared" si="2"/>
        <v>3228</v>
      </c>
      <c r="BL54" s="21">
        <v>275</v>
      </c>
      <c r="BM54" s="21">
        <f t="shared" si="3"/>
        <v>3300</v>
      </c>
      <c r="BN54" s="53">
        <v>5.9</v>
      </c>
    </row>
    <row r="55" spans="1:67" s="3" customFormat="1" ht="129.9" customHeight="1" x14ac:dyDescent="0.2">
      <c r="A55" s="115"/>
      <c r="B55" s="116"/>
      <c r="C55" s="56" t="s">
        <v>32</v>
      </c>
      <c r="D55" s="69" t="s">
        <v>147</v>
      </c>
      <c r="E55" s="21">
        <v>4121</v>
      </c>
      <c r="F55" s="61">
        <v>26.640377529252053</v>
      </c>
      <c r="G55" s="21">
        <v>1728</v>
      </c>
      <c r="H55" s="35">
        <v>1749</v>
      </c>
      <c r="I55" s="20">
        <v>2</v>
      </c>
      <c r="J55" s="20">
        <v>120</v>
      </c>
      <c r="K55" s="20">
        <v>8</v>
      </c>
      <c r="L55" s="20">
        <v>3</v>
      </c>
      <c r="M55" s="20">
        <v>68</v>
      </c>
      <c r="N55" s="20">
        <v>18</v>
      </c>
      <c r="O55" s="20">
        <v>3</v>
      </c>
      <c r="P55" s="20">
        <v>126</v>
      </c>
      <c r="Q55" s="20">
        <v>6</v>
      </c>
      <c r="R55" s="20">
        <v>159</v>
      </c>
      <c r="S55" s="20">
        <v>47</v>
      </c>
      <c r="T55" s="20">
        <v>177</v>
      </c>
      <c r="U55" s="20">
        <v>6</v>
      </c>
      <c r="V55" s="21">
        <v>21</v>
      </c>
      <c r="W55" s="21">
        <v>2</v>
      </c>
      <c r="X55" s="21">
        <v>0</v>
      </c>
      <c r="Y55" s="21">
        <v>68</v>
      </c>
      <c r="Z55" s="21">
        <v>151</v>
      </c>
      <c r="AA55" s="21">
        <v>0</v>
      </c>
      <c r="AB55" s="21">
        <v>5</v>
      </c>
      <c r="AC55" s="21">
        <v>14</v>
      </c>
      <c r="AD55" s="21">
        <v>3</v>
      </c>
      <c r="AE55" s="21">
        <v>0</v>
      </c>
      <c r="AF55" s="21">
        <v>87</v>
      </c>
      <c r="AG55" s="21">
        <v>87</v>
      </c>
      <c r="AH55" s="21">
        <v>2</v>
      </c>
      <c r="AI55" s="21">
        <v>5</v>
      </c>
      <c r="AJ55" s="21">
        <v>2</v>
      </c>
      <c r="AK55" s="21">
        <v>20</v>
      </c>
      <c r="AL55" s="21">
        <v>11</v>
      </c>
      <c r="AM55" s="21">
        <v>7</v>
      </c>
      <c r="AN55" s="21">
        <v>489</v>
      </c>
      <c r="AO55" s="21">
        <v>489</v>
      </c>
      <c r="AP55" s="21">
        <v>24</v>
      </c>
      <c r="AQ55" s="21">
        <v>57</v>
      </c>
      <c r="AR55" s="21">
        <v>176</v>
      </c>
      <c r="AS55" s="21">
        <v>0</v>
      </c>
      <c r="AT55" s="21">
        <v>0</v>
      </c>
      <c r="AU55" s="21">
        <v>1</v>
      </c>
      <c r="AV55" s="21">
        <v>184</v>
      </c>
      <c r="AW55" s="21">
        <v>4</v>
      </c>
      <c r="AX55" s="21">
        <v>34</v>
      </c>
      <c r="AY55" s="21">
        <v>28</v>
      </c>
      <c r="AZ55" s="21">
        <v>1</v>
      </c>
      <c r="BA55" s="21">
        <v>17</v>
      </c>
      <c r="BB55" s="21">
        <v>88</v>
      </c>
      <c r="BC55" s="21">
        <v>58</v>
      </c>
      <c r="BD55" s="20">
        <v>2200</v>
      </c>
      <c r="BE55" s="21">
        <v>401</v>
      </c>
      <c r="BF55" s="21">
        <v>401</v>
      </c>
      <c r="BG55" s="21">
        <v>285</v>
      </c>
      <c r="BH55" s="21">
        <v>130</v>
      </c>
      <c r="BI55" s="21">
        <v>1196</v>
      </c>
      <c r="BJ55" s="21">
        <v>213</v>
      </c>
      <c r="BK55" s="66">
        <v>2556</v>
      </c>
      <c r="BL55" s="21">
        <v>237</v>
      </c>
      <c r="BM55" s="66">
        <v>2844</v>
      </c>
      <c r="BN55" s="53">
        <v>5</v>
      </c>
    </row>
    <row r="56" spans="1:67" s="3" customFormat="1" ht="129.9" customHeight="1" x14ac:dyDescent="0.2">
      <c r="A56" s="115"/>
      <c r="B56" s="116"/>
      <c r="C56" s="56" t="s">
        <v>32</v>
      </c>
      <c r="D56" s="69" t="s">
        <v>118</v>
      </c>
      <c r="E56" s="66">
        <v>850</v>
      </c>
      <c r="F56" s="70">
        <v>11.066267413097252</v>
      </c>
      <c r="G56" s="66">
        <v>393</v>
      </c>
      <c r="H56" s="71">
        <v>245</v>
      </c>
      <c r="I56" s="72">
        <v>1</v>
      </c>
      <c r="J56" s="72">
        <v>26</v>
      </c>
      <c r="K56" s="72">
        <v>0</v>
      </c>
      <c r="L56" s="72">
        <v>3</v>
      </c>
      <c r="M56" s="72">
        <v>19</v>
      </c>
      <c r="N56" s="72">
        <v>0</v>
      </c>
      <c r="O56" s="72">
        <v>1</v>
      </c>
      <c r="P56" s="72">
        <v>16</v>
      </c>
      <c r="Q56" s="72">
        <v>4</v>
      </c>
      <c r="R56" s="72">
        <v>59</v>
      </c>
      <c r="S56" s="72">
        <v>0</v>
      </c>
      <c r="T56" s="72">
        <v>100</v>
      </c>
      <c r="U56" s="72">
        <v>4</v>
      </c>
      <c r="V56" s="66">
        <v>3</v>
      </c>
      <c r="W56" s="66">
        <v>0</v>
      </c>
      <c r="X56" s="66">
        <v>0</v>
      </c>
      <c r="Y56" s="66">
        <v>0</v>
      </c>
      <c r="Z56" s="66">
        <v>17</v>
      </c>
      <c r="AA56" s="66">
        <v>0</v>
      </c>
      <c r="AB56" s="66">
        <v>0</v>
      </c>
      <c r="AC56" s="66">
        <v>1</v>
      </c>
      <c r="AD56" s="66">
        <v>0</v>
      </c>
      <c r="AE56" s="66">
        <v>0</v>
      </c>
      <c r="AF56" s="66">
        <v>0</v>
      </c>
      <c r="AG56" s="66">
        <v>0</v>
      </c>
      <c r="AH56" s="66">
        <v>0</v>
      </c>
      <c r="AI56" s="66">
        <v>0</v>
      </c>
      <c r="AJ56" s="66">
        <v>0</v>
      </c>
      <c r="AK56" s="66">
        <v>1</v>
      </c>
      <c r="AL56" s="66">
        <v>0</v>
      </c>
      <c r="AM56" s="66">
        <v>0</v>
      </c>
      <c r="AN56" s="66">
        <v>52</v>
      </c>
      <c r="AO56" s="66">
        <v>52</v>
      </c>
      <c r="AP56" s="66">
        <v>0</v>
      </c>
      <c r="AQ56" s="66">
        <v>0</v>
      </c>
      <c r="AR56" s="66">
        <v>0</v>
      </c>
      <c r="AS56" s="66">
        <v>0</v>
      </c>
      <c r="AT56" s="66">
        <v>0</v>
      </c>
      <c r="AU56" s="66">
        <v>0</v>
      </c>
      <c r="AV56" s="66">
        <v>17</v>
      </c>
      <c r="AW56" s="66">
        <v>1</v>
      </c>
      <c r="AX56" s="66">
        <v>0</v>
      </c>
      <c r="AY56" s="66">
        <v>4</v>
      </c>
      <c r="AZ56" s="66">
        <v>1</v>
      </c>
      <c r="BA56" s="66">
        <v>0</v>
      </c>
      <c r="BB56" s="66">
        <v>9</v>
      </c>
      <c r="BC56" s="66">
        <v>4</v>
      </c>
      <c r="BD56" s="72">
        <v>704</v>
      </c>
      <c r="BE56" s="66">
        <v>84</v>
      </c>
      <c r="BF56" s="66">
        <v>72</v>
      </c>
      <c r="BG56" s="66">
        <v>2</v>
      </c>
      <c r="BH56" s="66">
        <v>2</v>
      </c>
      <c r="BI56" s="66">
        <v>212</v>
      </c>
      <c r="BJ56" s="66">
        <v>42</v>
      </c>
      <c r="BK56" s="66">
        <v>504</v>
      </c>
      <c r="BL56" s="66">
        <v>48</v>
      </c>
      <c r="BM56" s="66">
        <v>576</v>
      </c>
      <c r="BN56" s="73">
        <v>1</v>
      </c>
    </row>
    <row r="57" spans="1:67" s="63" customFormat="1" ht="129.9" customHeight="1" x14ac:dyDescent="0.2">
      <c r="A57" s="115"/>
      <c r="B57" s="116"/>
      <c r="C57" s="56" t="s">
        <v>32</v>
      </c>
      <c r="D57" s="46" t="s">
        <v>51</v>
      </c>
      <c r="E57" s="21">
        <v>1484</v>
      </c>
      <c r="F57" s="61">
        <v>18.12187080229576</v>
      </c>
      <c r="G57" s="21">
        <v>962</v>
      </c>
      <c r="H57" s="35">
        <v>646</v>
      </c>
      <c r="I57" s="20">
        <v>0</v>
      </c>
      <c r="J57" s="20">
        <v>39</v>
      </c>
      <c r="K57" s="20">
        <v>0</v>
      </c>
      <c r="L57" s="20">
        <v>0</v>
      </c>
      <c r="M57" s="20">
        <v>16</v>
      </c>
      <c r="N57" s="20">
        <v>0</v>
      </c>
      <c r="O57" s="20">
        <v>0</v>
      </c>
      <c r="P57" s="20">
        <v>44</v>
      </c>
      <c r="Q57" s="20">
        <v>6</v>
      </c>
      <c r="R57" s="20">
        <v>43</v>
      </c>
      <c r="S57" s="20">
        <v>0</v>
      </c>
      <c r="T57" s="20">
        <v>133</v>
      </c>
      <c r="U57" s="20">
        <v>4</v>
      </c>
      <c r="V57" s="21">
        <v>2</v>
      </c>
      <c r="W57" s="21">
        <v>0</v>
      </c>
      <c r="X57" s="21">
        <v>0</v>
      </c>
      <c r="Y57" s="21">
        <v>32</v>
      </c>
      <c r="Z57" s="21">
        <v>82</v>
      </c>
      <c r="AA57" s="21">
        <v>0</v>
      </c>
      <c r="AB57" s="21">
        <v>3</v>
      </c>
      <c r="AC57" s="21">
        <v>50</v>
      </c>
      <c r="AD57" s="21">
        <v>0</v>
      </c>
      <c r="AE57" s="21">
        <v>0</v>
      </c>
      <c r="AF57" s="21">
        <v>11</v>
      </c>
      <c r="AG57" s="21">
        <v>11</v>
      </c>
      <c r="AH57" s="21">
        <v>0</v>
      </c>
      <c r="AI57" s="21">
        <v>0</v>
      </c>
      <c r="AJ57" s="21">
        <v>1</v>
      </c>
      <c r="AK57" s="21">
        <v>12</v>
      </c>
      <c r="AL57" s="21">
        <v>4</v>
      </c>
      <c r="AM57" s="21">
        <v>0</v>
      </c>
      <c r="AN57" s="21">
        <v>211</v>
      </c>
      <c r="AO57" s="21">
        <v>149</v>
      </c>
      <c r="AP57" s="21">
        <v>0</v>
      </c>
      <c r="AQ57" s="21">
        <v>3</v>
      </c>
      <c r="AR57" s="21">
        <v>0</v>
      </c>
      <c r="AS57" s="21">
        <v>0</v>
      </c>
      <c r="AT57" s="21">
        <v>8</v>
      </c>
      <c r="AU57" s="21">
        <v>54</v>
      </c>
      <c r="AV57" s="21">
        <v>21</v>
      </c>
      <c r="AW57" s="21">
        <v>4</v>
      </c>
      <c r="AX57" s="21">
        <v>0</v>
      </c>
      <c r="AY57" s="21">
        <v>2</v>
      </c>
      <c r="AZ57" s="21">
        <v>0</v>
      </c>
      <c r="BA57" s="21">
        <v>1</v>
      </c>
      <c r="BB57" s="21">
        <v>42</v>
      </c>
      <c r="BC57" s="21">
        <v>16</v>
      </c>
      <c r="BD57" s="20">
        <v>1254</v>
      </c>
      <c r="BE57" s="21">
        <v>187</v>
      </c>
      <c r="BF57" s="21">
        <v>109</v>
      </c>
      <c r="BG57" s="21">
        <v>79</v>
      </c>
      <c r="BH57" s="21">
        <v>50</v>
      </c>
      <c r="BI57" s="21">
        <v>1516</v>
      </c>
      <c r="BJ57" s="21">
        <v>54</v>
      </c>
      <c r="BK57" s="66">
        <v>648</v>
      </c>
      <c r="BL57" s="21">
        <v>44</v>
      </c>
      <c r="BM57" s="66">
        <v>528</v>
      </c>
      <c r="BN57" s="53">
        <v>0.68</v>
      </c>
    </row>
    <row r="58" spans="1:67" s="3" customFormat="1" ht="129.9" customHeight="1" x14ac:dyDescent="0.2">
      <c r="A58" s="115"/>
      <c r="B58" s="116"/>
      <c r="C58" s="56" t="s">
        <v>32</v>
      </c>
      <c r="D58" s="69" t="s">
        <v>119</v>
      </c>
      <c r="E58" s="21">
        <v>3117</v>
      </c>
      <c r="F58" s="61">
        <v>17.375550476615196</v>
      </c>
      <c r="G58" s="21">
        <v>1528</v>
      </c>
      <c r="H58" s="35">
        <v>1125</v>
      </c>
      <c r="I58" s="20">
        <v>2</v>
      </c>
      <c r="J58" s="20">
        <v>63</v>
      </c>
      <c r="K58" s="20">
        <v>0</v>
      </c>
      <c r="L58" s="20">
        <v>3</v>
      </c>
      <c r="M58" s="20">
        <v>30</v>
      </c>
      <c r="N58" s="20">
        <v>12</v>
      </c>
      <c r="O58" s="20">
        <v>5</v>
      </c>
      <c r="P58" s="20">
        <v>79</v>
      </c>
      <c r="Q58" s="20">
        <v>11</v>
      </c>
      <c r="R58" s="20">
        <v>111</v>
      </c>
      <c r="S58" s="20">
        <v>39</v>
      </c>
      <c r="T58" s="20">
        <v>80</v>
      </c>
      <c r="U58" s="20">
        <v>4</v>
      </c>
      <c r="V58" s="21">
        <v>16</v>
      </c>
      <c r="W58" s="21">
        <v>0</v>
      </c>
      <c r="X58" s="21">
        <v>0</v>
      </c>
      <c r="Y58" s="21">
        <v>10</v>
      </c>
      <c r="Z58" s="21">
        <v>119</v>
      </c>
      <c r="AA58" s="21">
        <v>0</v>
      </c>
      <c r="AB58" s="21">
        <v>2</v>
      </c>
      <c r="AC58" s="21">
        <v>30</v>
      </c>
      <c r="AD58" s="21">
        <v>0</v>
      </c>
      <c r="AE58" s="21">
        <v>0</v>
      </c>
      <c r="AF58" s="21">
        <v>24</v>
      </c>
      <c r="AG58" s="21">
        <v>24</v>
      </c>
      <c r="AH58" s="21">
        <v>2</v>
      </c>
      <c r="AI58" s="21">
        <v>0</v>
      </c>
      <c r="AJ58" s="21">
        <v>3</v>
      </c>
      <c r="AK58" s="21">
        <v>6</v>
      </c>
      <c r="AL58" s="21">
        <v>8</v>
      </c>
      <c r="AM58" s="21">
        <v>0</v>
      </c>
      <c r="AN58" s="21">
        <v>428</v>
      </c>
      <c r="AO58" s="21">
        <v>425</v>
      </c>
      <c r="AP58" s="21">
        <v>27</v>
      </c>
      <c r="AQ58" s="21">
        <v>36</v>
      </c>
      <c r="AR58" s="21">
        <v>138</v>
      </c>
      <c r="AS58" s="21">
        <v>0</v>
      </c>
      <c r="AT58" s="21">
        <v>19</v>
      </c>
      <c r="AU58" s="21">
        <v>0</v>
      </c>
      <c r="AV58" s="21">
        <v>144</v>
      </c>
      <c r="AW58" s="21">
        <v>7</v>
      </c>
      <c r="AX58" s="21">
        <v>8</v>
      </c>
      <c r="AY58" s="21">
        <v>20</v>
      </c>
      <c r="AZ58" s="21">
        <v>2</v>
      </c>
      <c r="BA58" s="21">
        <v>5</v>
      </c>
      <c r="BB58" s="21">
        <v>99</v>
      </c>
      <c r="BC58" s="21">
        <v>33</v>
      </c>
      <c r="BD58" s="20">
        <v>2442</v>
      </c>
      <c r="BE58" s="21">
        <v>262</v>
      </c>
      <c r="BF58" s="21">
        <v>218</v>
      </c>
      <c r="BG58" s="21">
        <v>91</v>
      </c>
      <c r="BH58" s="21">
        <v>133</v>
      </c>
      <c r="BI58" s="21">
        <v>411</v>
      </c>
      <c r="BJ58" s="21">
        <v>106</v>
      </c>
      <c r="BK58" s="66">
        <v>1272</v>
      </c>
      <c r="BL58" s="21">
        <v>349</v>
      </c>
      <c r="BM58" s="66">
        <v>4188</v>
      </c>
      <c r="BN58" s="53">
        <v>3.3</v>
      </c>
    </row>
    <row r="59" spans="1:67" s="3" customFormat="1" ht="129.9" customHeight="1" x14ac:dyDescent="0.2">
      <c r="A59" s="115"/>
      <c r="B59" s="116"/>
      <c r="C59" s="56" t="s">
        <v>32</v>
      </c>
      <c r="D59" s="69" t="s">
        <v>117</v>
      </c>
      <c r="E59" s="21">
        <v>3264</v>
      </c>
      <c r="F59" s="61">
        <v>25.121219117986609</v>
      </c>
      <c r="G59" s="21">
        <v>1422</v>
      </c>
      <c r="H59" s="35">
        <v>829</v>
      </c>
      <c r="I59" s="20">
        <v>7</v>
      </c>
      <c r="J59" s="20">
        <v>105</v>
      </c>
      <c r="K59" s="20">
        <v>0</v>
      </c>
      <c r="L59" s="20">
        <v>2</v>
      </c>
      <c r="M59" s="20">
        <v>35</v>
      </c>
      <c r="N59" s="20">
        <v>5</v>
      </c>
      <c r="O59" s="20">
        <v>9</v>
      </c>
      <c r="P59" s="20">
        <v>90</v>
      </c>
      <c r="Q59" s="20">
        <v>7</v>
      </c>
      <c r="R59" s="20">
        <v>101</v>
      </c>
      <c r="S59" s="20">
        <v>23</v>
      </c>
      <c r="T59" s="20">
        <v>148</v>
      </c>
      <c r="U59" s="20">
        <v>16</v>
      </c>
      <c r="V59" s="21">
        <v>24</v>
      </c>
      <c r="W59" s="21">
        <v>0</v>
      </c>
      <c r="X59" s="21">
        <v>0</v>
      </c>
      <c r="Y59" s="21">
        <v>9</v>
      </c>
      <c r="Z59" s="21">
        <v>88</v>
      </c>
      <c r="AA59" s="21">
        <v>0</v>
      </c>
      <c r="AB59" s="21">
        <v>12</v>
      </c>
      <c r="AC59" s="21">
        <v>0</v>
      </c>
      <c r="AD59" s="21">
        <v>0</v>
      </c>
      <c r="AE59" s="21">
        <v>0</v>
      </c>
      <c r="AF59" s="21">
        <v>34</v>
      </c>
      <c r="AG59" s="21">
        <v>34</v>
      </c>
      <c r="AH59" s="21">
        <v>0</v>
      </c>
      <c r="AI59" s="21">
        <v>0</v>
      </c>
      <c r="AJ59" s="21">
        <v>0</v>
      </c>
      <c r="AK59" s="21">
        <v>29</v>
      </c>
      <c r="AL59" s="21">
        <v>7</v>
      </c>
      <c r="AM59" s="21">
        <v>0</v>
      </c>
      <c r="AN59" s="21">
        <v>212</v>
      </c>
      <c r="AO59" s="21">
        <v>200</v>
      </c>
      <c r="AP59" s="21">
        <v>8</v>
      </c>
      <c r="AQ59" s="21">
        <v>12</v>
      </c>
      <c r="AR59" s="21">
        <v>59</v>
      </c>
      <c r="AS59" s="21">
        <v>0</v>
      </c>
      <c r="AT59" s="21">
        <v>0</v>
      </c>
      <c r="AU59" s="21">
        <v>0</v>
      </c>
      <c r="AV59" s="21">
        <v>47</v>
      </c>
      <c r="AW59" s="21">
        <v>4</v>
      </c>
      <c r="AX59" s="21">
        <v>4</v>
      </c>
      <c r="AY59" s="21">
        <v>5</v>
      </c>
      <c r="AZ59" s="21">
        <v>0</v>
      </c>
      <c r="BA59" s="21">
        <v>1</v>
      </c>
      <c r="BB59" s="21">
        <v>53</v>
      </c>
      <c r="BC59" s="21">
        <v>23</v>
      </c>
      <c r="BD59" s="20">
        <v>1529</v>
      </c>
      <c r="BE59" s="21">
        <v>58</v>
      </c>
      <c r="BF59" s="21">
        <v>50</v>
      </c>
      <c r="BG59" s="21">
        <v>47</v>
      </c>
      <c r="BH59" s="21">
        <v>17</v>
      </c>
      <c r="BI59" s="21">
        <v>622</v>
      </c>
      <c r="BJ59" s="21">
        <v>157</v>
      </c>
      <c r="BK59" s="66">
        <v>1884</v>
      </c>
      <c r="BL59" s="21">
        <v>215</v>
      </c>
      <c r="BM59" s="66">
        <v>2580</v>
      </c>
      <c r="BN59" s="53">
        <v>4.4000000000000004</v>
      </c>
    </row>
    <row r="60" spans="1:67" s="3" customFormat="1" ht="129.9" customHeight="1" x14ac:dyDescent="0.2">
      <c r="A60" s="115"/>
      <c r="B60" s="116"/>
      <c r="C60" s="56" t="s">
        <v>32</v>
      </c>
      <c r="D60" s="69" t="s">
        <v>137</v>
      </c>
      <c r="E60" s="21">
        <v>2084</v>
      </c>
      <c r="F60" s="61">
        <v>21.221995926680247</v>
      </c>
      <c r="G60" s="21">
        <v>988</v>
      </c>
      <c r="H60" s="35">
        <v>551</v>
      </c>
      <c r="I60" s="20">
        <v>0</v>
      </c>
      <c r="J60" s="20">
        <v>82</v>
      </c>
      <c r="K60" s="20">
        <v>0</v>
      </c>
      <c r="L60" s="20">
        <v>0</v>
      </c>
      <c r="M60" s="20">
        <v>30</v>
      </c>
      <c r="N60" s="20">
        <v>0</v>
      </c>
      <c r="O60" s="20">
        <v>12</v>
      </c>
      <c r="P60" s="20">
        <v>17</v>
      </c>
      <c r="Q60" s="20">
        <v>26</v>
      </c>
      <c r="R60" s="20">
        <v>97</v>
      </c>
      <c r="S60" s="20">
        <v>0</v>
      </c>
      <c r="T60" s="20">
        <v>45</v>
      </c>
      <c r="U60" s="20">
        <v>3</v>
      </c>
      <c r="V60" s="21">
        <v>3</v>
      </c>
      <c r="W60" s="21">
        <v>0</v>
      </c>
      <c r="X60" s="21">
        <v>0</v>
      </c>
      <c r="Y60" s="21">
        <v>0</v>
      </c>
      <c r="Z60" s="21">
        <v>82</v>
      </c>
      <c r="AA60" s="21">
        <v>0</v>
      </c>
      <c r="AB60" s="21">
        <v>1</v>
      </c>
      <c r="AC60" s="21">
        <v>0</v>
      </c>
      <c r="AD60" s="21">
        <v>0</v>
      </c>
      <c r="AE60" s="21">
        <v>0</v>
      </c>
      <c r="AF60" s="21">
        <v>10</v>
      </c>
      <c r="AG60" s="21">
        <v>0</v>
      </c>
      <c r="AH60" s="21">
        <v>0</v>
      </c>
      <c r="AI60" s="21">
        <v>2</v>
      </c>
      <c r="AJ60" s="21">
        <v>2</v>
      </c>
      <c r="AK60" s="21">
        <v>4</v>
      </c>
      <c r="AL60" s="21">
        <v>1</v>
      </c>
      <c r="AM60" s="21">
        <v>0</v>
      </c>
      <c r="AN60" s="21">
        <v>275</v>
      </c>
      <c r="AO60" s="21">
        <v>269</v>
      </c>
      <c r="AP60" s="21">
        <v>8</v>
      </c>
      <c r="AQ60" s="21">
        <v>0</v>
      </c>
      <c r="AR60" s="21">
        <v>193</v>
      </c>
      <c r="AS60" s="21">
        <v>0</v>
      </c>
      <c r="AT60" s="21">
        <v>0</v>
      </c>
      <c r="AU60" s="21">
        <v>3</v>
      </c>
      <c r="AV60" s="21">
        <v>78</v>
      </c>
      <c r="AW60" s="21">
        <v>8</v>
      </c>
      <c r="AX60" s="21">
        <v>5</v>
      </c>
      <c r="AY60" s="21">
        <v>18</v>
      </c>
      <c r="AZ60" s="21">
        <v>0</v>
      </c>
      <c r="BA60" s="21">
        <v>3</v>
      </c>
      <c r="BB60" s="21">
        <v>66</v>
      </c>
      <c r="BC60" s="21">
        <v>37</v>
      </c>
      <c r="BD60" s="20">
        <v>1329</v>
      </c>
      <c r="BE60" s="21">
        <v>138</v>
      </c>
      <c r="BF60" s="21">
        <v>113</v>
      </c>
      <c r="BG60" s="21">
        <v>64</v>
      </c>
      <c r="BH60" s="21">
        <v>99</v>
      </c>
      <c r="BI60" s="21">
        <v>1001</v>
      </c>
      <c r="BJ60" s="21">
        <v>68</v>
      </c>
      <c r="BK60" s="66">
        <v>816</v>
      </c>
      <c r="BL60" s="21">
        <v>81</v>
      </c>
      <c r="BM60" s="66">
        <v>972</v>
      </c>
      <c r="BN60" s="53">
        <v>3</v>
      </c>
    </row>
    <row r="61" spans="1:67" s="63" customFormat="1" ht="129.9" customHeight="1" x14ac:dyDescent="0.2">
      <c r="A61" s="115"/>
      <c r="B61" s="116"/>
      <c r="C61" s="56" t="s">
        <v>32</v>
      </c>
      <c r="D61" s="46" t="s">
        <v>120</v>
      </c>
      <c r="E61" s="21">
        <v>2008</v>
      </c>
      <c r="F61" s="61">
        <v>21.391285820816023</v>
      </c>
      <c r="G61" s="21">
        <v>955</v>
      </c>
      <c r="H61" s="35">
        <v>658</v>
      </c>
      <c r="I61" s="20">
        <v>6</v>
      </c>
      <c r="J61" s="20">
        <v>54</v>
      </c>
      <c r="K61" s="20">
        <v>0</v>
      </c>
      <c r="L61" s="20">
        <v>2</v>
      </c>
      <c r="M61" s="20">
        <v>14</v>
      </c>
      <c r="N61" s="20">
        <v>0</v>
      </c>
      <c r="O61" s="20">
        <v>0</v>
      </c>
      <c r="P61" s="20">
        <v>22</v>
      </c>
      <c r="Q61" s="20">
        <v>7</v>
      </c>
      <c r="R61" s="20">
        <v>46</v>
      </c>
      <c r="S61" s="20">
        <v>18</v>
      </c>
      <c r="T61" s="20">
        <v>875</v>
      </c>
      <c r="U61" s="20">
        <v>11</v>
      </c>
      <c r="V61" s="21">
        <v>6</v>
      </c>
      <c r="W61" s="21">
        <v>0</v>
      </c>
      <c r="X61" s="21">
        <v>0</v>
      </c>
      <c r="Y61" s="21">
        <v>8</v>
      </c>
      <c r="Z61" s="21">
        <v>119</v>
      </c>
      <c r="AA61" s="21">
        <v>0</v>
      </c>
      <c r="AB61" s="21">
        <v>1</v>
      </c>
      <c r="AC61" s="21">
        <v>11</v>
      </c>
      <c r="AD61" s="21">
        <v>0</v>
      </c>
      <c r="AE61" s="21">
        <v>0</v>
      </c>
      <c r="AF61" s="21">
        <v>25</v>
      </c>
      <c r="AG61" s="21">
        <v>25</v>
      </c>
      <c r="AH61" s="21">
        <v>1</v>
      </c>
      <c r="AI61" s="21">
        <v>0</v>
      </c>
      <c r="AJ61" s="21">
        <v>0</v>
      </c>
      <c r="AK61" s="21">
        <v>10</v>
      </c>
      <c r="AL61" s="21">
        <v>0</v>
      </c>
      <c r="AM61" s="21">
        <v>0</v>
      </c>
      <c r="AN61" s="21">
        <v>224</v>
      </c>
      <c r="AO61" s="21">
        <v>216</v>
      </c>
      <c r="AP61" s="21">
        <v>0</v>
      </c>
      <c r="AQ61" s="21">
        <v>6</v>
      </c>
      <c r="AR61" s="21">
        <v>50</v>
      </c>
      <c r="AS61" s="21">
        <v>0</v>
      </c>
      <c r="AT61" s="21">
        <v>0</v>
      </c>
      <c r="AU61" s="21">
        <v>16</v>
      </c>
      <c r="AV61" s="21">
        <v>37</v>
      </c>
      <c r="AW61" s="21">
        <v>1</v>
      </c>
      <c r="AX61" s="21">
        <v>3</v>
      </c>
      <c r="AY61" s="21">
        <v>3</v>
      </c>
      <c r="AZ61" s="21">
        <v>0</v>
      </c>
      <c r="BA61" s="21">
        <v>0</v>
      </c>
      <c r="BB61" s="21">
        <v>93</v>
      </c>
      <c r="BC61" s="21">
        <v>62</v>
      </c>
      <c r="BD61" s="20">
        <v>540</v>
      </c>
      <c r="BE61" s="21">
        <v>129</v>
      </c>
      <c r="BF61" s="21">
        <v>66</v>
      </c>
      <c r="BG61" s="21">
        <v>58</v>
      </c>
      <c r="BH61" s="21">
        <v>91</v>
      </c>
      <c r="BI61" s="21">
        <v>326</v>
      </c>
      <c r="BJ61" s="21">
        <v>309</v>
      </c>
      <c r="BK61" s="66">
        <v>3708</v>
      </c>
      <c r="BL61" s="21">
        <v>563</v>
      </c>
      <c r="BM61" s="66">
        <v>6756</v>
      </c>
      <c r="BN61" s="53">
        <v>2</v>
      </c>
      <c r="BO61" s="3"/>
    </row>
    <row r="62" spans="1:67" s="3" customFormat="1" ht="129.9" customHeight="1" x14ac:dyDescent="0.2">
      <c r="A62" s="115"/>
      <c r="B62" s="116"/>
      <c r="C62" s="56" t="s">
        <v>32</v>
      </c>
      <c r="D62" s="69" t="s">
        <v>150</v>
      </c>
      <c r="E62" s="21">
        <v>1727</v>
      </c>
      <c r="F62" s="61">
        <v>18.482448630136986</v>
      </c>
      <c r="G62" s="21">
        <v>897</v>
      </c>
      <c r="H62" s="35">
        <v>466</v>
      </c>
      <c r="I62" s="20">
        <v>15</v>
      </c>
      <c r="J62" s="20">
        <v>56</v>
      </c>
      <c r="K62" s="20">
        <v>0</v>
      </c>
      <c r="L62" s="20">
        <v>1</v>
      </c>
      <c r="M62" s="20">
        <v>17</v>
      </c>
      <c r="N62" s="20">
        <v>0</v>
      </c>
      <c r="O62" s="20">
        <v>1</v>
      </c>
      <c r="P62" s="20">
        <v>27</v>
      </c>
      <c r="Q62" s="20">
        <v>7</v>
      </c>
      <c r="R62" s="20">
        <v>52</v>
      </c>
      <c r="S62" s="20">
        <v>30</v>
      </c>
      <c r="T62" s="20">
        <v>8</v>
      </c>
      <c r="U62" s="20">
        <v>2</v>
      </c>
      <c r="V62" s="21">
        <v>4</v>
      </c>
      <c r="W62" s="21">
        <v>0</v>
      </c>
      <c r="X62" s="21">
        <v>0</v>
      </c>
      <c r="Y62" s="21">
        <v>1</v>
      </c>
      <c r="Z62" s="21">
        <v>26</v>
      </c>
      <c r="AA62" s="21">
        <v>0</v>
      </c>
      <c r="AB62" s="21">
        <v>3</v>
      </c>
      <c r="AC62" s="21">
        <v>10</v>
      </c>
      <c r="AD62" s="21">
        <v>0</v>
      </c>
      <c r="AE62" s="21">
        <v>0</v>
      </c>
      <c r="AF62" s="21">
        <v>23</v>
      </c>
      <c r="AG62" s="21">
        <v>23</v>
      </c>
      <c r="AH62" s="21">
        <v>1</v>
      </c>
      <c r="AI62" s="21">
        <v>0</v>
      </c>
      <c r="AJ62" s="21">
        <v>0</v>
      </c>
      <c r="AK62" s="21">
        <v>1</v>
      </c>
      <c r="AL62" s="21">
        <v>0</v>
      </c>
      <c r="AM62" s="21">
        <v>0</v>
      </c>
      <c r="AN62" s="21">
        <v>252</v>
      </c>
      <c r="AO62" s="21">
        <v>252</v>
      </c>
      <c r="AP62" s="21">
        <v>6</v>
      </c>
      <c r="AQ62" s="21">
        <v>10</v>
      </c>
      <c r="AR62" s="21">
        <v>105</v>
      </c>
      <c r="AS62" s="21">
        <v>0</v>
      </c>
      <c r="AT62" s="21">
        <v>0</v>
      </c>
      <c r="AU62" s="21">
        <v>1</v>
      </c>
      <c r="AV62" s="21">
        <v>50</v>
      </c>
      <c r="AW62" s="21">
        <v>1</v>
      </c>
      <c r="AX62" s="21">
        <v>2</v>
      </c>
      <c r="AY62" s="21">
        <v>0</v>
      </c>
      <c r="AZ62" s="21">
        <v>0</v>
      </c>
      <c r="BA62" s="21">
        <v>0</v>
      </c>
      <c r="BB62" s="21">
        <v>22</v>
      </c>
      <c r="BC62" s="21">
        <v>31</v>
      </c>
      <c r="BD62" s="20">
        <v>922</v>
      </c>
      <c r="BE62" s="21">
        <v>240</v>
      </c>
      <c r="BF62" s="21">
        <v>211</v>
      </c>
      <c r="BG62" s="21">
        <v>22</v>
      </c>
      <c r="BH62" s="21">
        <v>60</v>
      </c>
      <c r="BI62" s="21">
        <v>3500</v>
      </c>
      <c r="BJ62" s="21">
        <v>78</v>
      </c>
      <c r="BK62" s="66">
        <v>936</v>
      </c>
      <c r="BL62" s="21">
        <v>18</v>
      </c>
      <c r="BM62" s="66">
        <v>216</v>
      </c>
      <c r="BN62" s="53">
        <v>2</v>
      </c>
    </row>
    <row r="63" spans="1:67" s="3" customFormat="1" ht="129.9" customHeight="1" x14ac:dyDescent="0.2">
      <c r="A63" s="115"/>
      <c r="B63" s="116"/>
      <c r="C63" s="56" t="s">
        <v>32</v>
      </c>
      <c r="D63" s="69" t="s">
        <v>121</v>
      </c>
      <c r="E63" s="21">
        <v>2288</v>
      </c>
      <c r="F63" s="61">
        <v>15.781487101669194</v>
      </c>
      <c r="G63" s="21">
        <v>1574</v>
      </c>
      <c r="H63" s="35">
        <v>846</v>
      </c>
      <c r="I63" s="20">
        <v>2</v>
      </c>
      <c r="J63" s="20">
        <v>68</v>
      </c>
      <c r="K63" s="20">
        <v>10</v>
      </c>
      <c r="L63" s="20">
        <v>10</v>
      </c>
      <c r="M63" s="20">
        <v>31</v>
      </c>
      <c r="N63" s="20">
        <v>23</v>
      </c>
      <c r="O63" s="20">
        <v>11</v>
      </c>
      <c r="P63" s="20">
        <v>69</v>
      </c>
      <c r="Q63" s="20">
        <v>11</v>
      </c>
      <c r="R63" s="20">
        <v>104</v>
      </c>
      <c r="S63" s="20">
        <v>47</v>
      </c>
      <c r="T63" s="20">
        <v>117</v>
      </c>
      <c r="U63" s="20">
        <v>19</v>
      </c>
      <c r="V63" s="21">
        <v>4</v>
      </c>
      <c r="W63" s="21">
        <v>0</v>
      </c>
      <c r="X63" s="21">
        <v>0</v>
      </c>
      <c r="Y63" s="21">
        <v>2</v>
      </c>
      <c r="Z63" s="21">
        <v>116</v>
      </c>
      <c r="AA63" s="21">
        <v>0</v>
      </c>
      <c r="AB63" s="21">
        <v>18</v>
      </c>
      <c r="AC63" s="21">
        <v>0</v>
      </c>
      <c r="AD63" s="21">
        <v>0</v>
      </c>
      <c r="AE63" s="21">
        <v>0</v>
      </c>
      <c r="AF63" s="21">
        <v>31</v>
      </c>
      <c r="AG63" s="21">
        <v>31</v>
      </c>
      <c r="AH63" s="21">
        <v>3</v>
      </c>
      <c r="AI63" s="21">
        <v>0</v>
      </c>
      <c r="AJ63" s="21">
        <v>0</v>
      </c>
      <c r="AK63" s="21">
        <v>24</v>
      </c>
      <c r="AL63" s="21">
        <v>0</v>
      </c>
      <c r="AM63" s="21">
        <v>0</v>
      </c>
      <c r="AN63" s="21">
        <v>254</v>
      </c>
      <c r="AO63" s="21">
        <v>254</v>
      </c>
      <c r="AP63" s="21">
        <v>0</v>
      </c>
      <c r="AQ63" s="21">
        <v>5</v>
      </c>
      <c r="AR63" s="21">
        <v>23</v>
      </c>
      <c r="AS63" s="21">
        <v>0</v>
      </c>
      <c r="AT63" s="21">
        <v>0</v>
      </c>
      <c r="AU63" s="21">
        <v>0</v>
      </c>
      <c r="AV63" s="21">
        <v>37</v>
      </c>
      <c r="AW63" s="21">
        <v>9</v>
      </c>
      <c r="AX63" s="21">
        <v>4</v>
      </c>
      <c r="AY63" s="21">
        <v>9</v>
      </c>
      <c r="AZ63" s="21">
        <v>2</v>
      </c>
      <c r="BA63" s="21">
        <v>4</v>
      </c>
      <c r="BB63" s="21">
        <v>94</v>
      </c>
      <c r="BC63" s="21">
        <v>18</v>
      </c>
      <c r="BD63" s="20">
        <v>2752</v>
      </c>
      <c r="BE63" s="21">
        <v>344</v>
      </c>
      <c r="BF63" s="21">
        <v>319</v>
      </c>
      <c r="BG63" s="21">
        <v>27</v>
      </c>
      <c r="BH63" s="21">
        <v>154</v>
      </c>
      <c r="BI63" s="21">
        <v>1391</v>
      </c>
      <c r="BJ63" s="21">
        <v>54</v>
      </c>
      <c r="BK63" s="66">
        <v>648</v>
      </c>
      <c r="BL63" s="21">
        <v>5</v>
      </c>
      <c r="BM63" s="66">
        <v>60</v>
      </c>
      <c r="BN63" s="53">
        <v>3</v>
      </c>
    </row>
    <row r="64" spans="1:67" s="3" customFormat="1" ht="129.9" customHeight="1" x14ac:dyDescent="0.2">
      <c r="A64" s="115"/>
      <c r="B64" s="116"/>
      <c r="C64" s="56" t="s">
        <v>32</v>
      </c>
      <c r="D64" s="46" t="s">
        <v>111</v>
      </c>
      <c r="E64" s="21">
        <v>605</v>
      </c>
      <c r="F64" s="61">
        <v>5.4080629301868237</v>
      </c>
      <c r="G64" s="21">
        <v>362</v>
      </c>
      <c r="H64" s="35">
        <v>287</v>
      </c>
      <c r="I64" s="20">
        <v>0</v>
      </c>
      <c r="J64" s="20">
        <v>0</v>
      </c>
      <c r="K64" s="20">
        <v>0</v>
      </c>
      <c r="L64" s="20">
        <v>2</v>
      </c>
      <c r="M64" s="20">
        <v>13</v>
      </c>
      <c r="N64" s="20">
        <v>3</v>
      </c>
      <c r="O64" s="20">
        <v>1</v>
      </c>
      <c r="P64" s="20">
        <v>24</v>
      </c>
      <c r="Q64" s="20">
        <v>3</v>
      </c>
      <c r="R64" s="20">
        <v>53</v>
      </c>
      <c r="S64" s="20">
        <v>21</v>
      </c>
      <c r="T64" s="20">
        <v>26</v>
      </c>
      <c r="U64" s="20">
        <v>0</v>
      </c>
      <c r="V64" s="21">
        <v>0</v>
      </c>
      <c r="W64" s="21">
        <v>0</v>
      </c>
      <c r="X64" s="21">
        <v>0</v>
      </c>
      <c r="Y64" s="21">
        <v>6</v>
      </c>
      <c r="Z64" s="21">
        <v>28</v>
      </c>
      <c r="AA64" s="21">
        <v>0</v>
      </c>
      <c r="AB64" s="21">
        <v>2</v>
      </c>
      <c r="AC64" s="21">
        <v>4</v>
      </c>
      <c r="AD64" s="21">
        <v>0</v>
      </c>
      <c r="AE64" s="21">
        <v>0</v>
      </c>
      <c r="AF64" s="21">
        <v>29</v>
      </c>
      <c r="AG64" s="21">
        <v>29</v>
      </c>
      <c r="AH64" s="21">
        <v>0</v>
      </c>
      <c r="AI64" s="21">
        <v>0</v>
      </c>
      <c r="AJ64" s="21">
        <v>0</v>
      </c>
      <c r="AK64" s="21">
        <v>1</v>
      </c>
      <c r="AL64" s="21">
        <v>0</v>
      </c>
      <c r="AM64" s="21">
        <v>0</v>
      </c>
      <c r="AN64" s="21">
        <v>0</v>
      </c>
      <c r="AO64" s="21">
        <v>0</v>
      </c>
      <c r="AP64" s="21">
        <v>0</v>
      </c>
      <c r="AQ64" s="21">
        <v>0</v>
      </c>
      <c r="AR64" s="21">
        <v>0</v>
      </c>
      <c r="AS64" s="21">
        <v>0</v>
      </c>
      <c r="AT64" s="21">
        <v>0</v>
      </c>
      <c r="AU64" s="21">
        <v>0</v>
      </c>
      <c r="AV64" s="21">
        <v>0</v>
      </c>
      <c r="AW64" s="21">
        <v>0</v>
      </c>
      <c r="AX64" s="21">
        <v>0</v>
      </c>
      <c r="AY64" s="21">
        <v>0</v>
      </c>
      <c r="AZ64" s="21">
        <v>0</v>
      </c>
      <c r="BA64" s="21">
        <v>0</v>
      </c>
      <c r="BB64" s="21">
        <v>0</v>
      </c>
      <c r="BC64" s="21">
        <v>0</v>
      </c>
      <c r="BD64" s="20">
        <v>1150</v>
      </c>
      <c r="BE64" s="21">
        <v>192</v>
      </c>
      <c r="BF64" s="21">
        <v>87</v>
      </c>
      <c r="BG64" s="21">
        <v>142</v>
      </c>
      <c r="BH64" s="21">
        <v>51</v>
      </c>
      <c r="BI64" s="21">
        <v>569</v>
      </c>
      <c r="BJ64" s="21">
        <v>66</v>
      </c>
      <c r="BK64" s="66">
        <v>792</v>
      </c>
      <c r="BL64" s="21">
        <v>23</v>
      </c>
      <c r="BM64" s="66">
        <v>276</v>
      </c>
      <c r="BN64" s="53">
        <v>1</v>
      </c>
    </row>
    <row r="65" spans="1:66" s="3" customFormat="1" ht="129.9" customHeight="1" x14ac:dyDescent="0.2">
      <c r="A65" s="115"/>
      <c r="B65" s="116"/>
      <c r="C65" s="56" t="s">
        <v>32</v>
      </c>
      <c r="D65" s="69" t="s">
        <v>152</v>
      </c>
      <c r="E65" s="21">
        <v>2022</v>
      </c>
      <c r="F65" s="61">
        <v>14.532125916343253</v>
      </c>
      <c r="G65" s="21">
        <v>929</v>
      </c>
      <c r="H65" s="35">
        <v>629</v>
      </c>
      <c r="I65" s="20">
        <v>4</v>
      </c>
      <c r="J65" s="20">
        <v>24</v>
      </c>
      <c r="K65" s="20">
        <v>0</v>
      </c>
      <c r="L65" s="20">
        <v>3</v>
      </c>
      <c r="M65" s="20">
        <v>33</v>
      </c>
      <c r="N65" s="20">
        <v>0</v>
      </c>
      <c r="O65" s="20">
        <v>0</v>
      </c>
      <c r="P65" s="20">
        <v>47</v>
      </c>
      <c r="Q65" s="20">
        <v>6</v>
      </c>
      <c r="R65" s="20">
        <v>84</v>
      </c>
      <c r="S65" s="20">
        <v>0</v>
      </c>
      <c r="T65" s="20">
        <v>194</v>
      </c>
      <c r="U65" s="20">
        <v>2</v>
      </c>
      <c r="V65" s="21">
        <v>12</v>
      </c>
      <c r="W65" s="21">
        <v>0</v>
      </c>
      <c r="X65" s="21">
        <v>11</v>
      </c>
      <c r="Y65" s="21">
        <v>15</v>
      </c>
      <c r="Z65" s="21">
        <v>91</v>
      </c>
      <c r="AA65" s="21">
        <v>0</v>
      </c>
      <c r="AB65" s="21">
        <v>12</v>
      </c>
      <c r="AC65" s="21">
        <v>168</v>
      </c>
      <c r="AD65" s="21">
        <v>0</v>
      </c>
      <c r="AE65" s="21">
        <v>0</v>
      </c>
      <c r="AF65" s="21">
        <v>0</v>
      </c>
      <c r="AG65" s="21">
        <v>0</v>
      </c>
      <c r="AH65" s="21">
        <v>0</v>
      </c>
      <c r="AI65" s="21">
        <v>0</v>
      </c>
      <c r="AJ65" s="21">
        <v>0</v>
      </c>
      <c r="AK65" s="21">
        <v>14</v>
      </c>
      <c r="AL65" s="21">
        <v>0</v>
      </c>
      <c r="AM65" s="21">
        <v>0</v>
      </c>
      <c r="AN65" s="21">
        <v>174</v>
      </c>
      <c r="AO65" s="21">
        <v>174</v>
      </c>
      <c r="AP65" s="21">
        <v>2</v>
      </c>
      <c r="AQ65" s="21">
        <v>10</v>
      </c>
      <c r="AR65" s="21">
        <v>21</v>
      </c>
      <c r="AS65" s="21">
        <v>0</v>
      </c>
      <c r="AT65" s="21">
        <v>0</v>
      </c>
      <c r="AU65" s="21">
        <v>0</v>
      </c>
      <c r="AV65" s="21">
        <v>49</v>
      </c>
      <c r="AW65" s="21">
        <v>1</v>
      </c>
      <c r="AX65" s="21">
        <v>9</v>
      </c>
      <c r="AY65" s="21">
        <v>11</v>
      </c>
      <c r="AZ65" s="21">
        <v>0</v>
      </c>
      <c r="BA65" s="21">
        <v>6</v>
      </c>
      <c r="BB65" s="21">
        <v>74</v>
      </c>
      <c r="BC65" s="21">
        <v>4</v>
      </c>
      <c r="BD65" s="20">
        <v>1190</v>
      </c>
      <c r="BE65" s="21">
        <v>185</v>
      </c>
      <c r="BF65" s="21">
        <v>185</v>
      </c>
      <c r="BG65" s="21">
        <v>153</v>
      </c>
      <c r="BH65" s="21">
        <v>62</v>
      </c>
      <c r="BI65" s="21">
        <v>1056</v>
      </c>
      <c r="BJ65" s="21">
        <v>51</v>
      </c>
      <c r="BK65" s="66">
        <v>612</v>
      </c>
      <c r="BL65" s="21">
        <v>80</v>
      </c>
      <c r="BM65" s="66">
        <v>960</v>
      </c>
      <c r="BN65" s="53">
        <v>2</v>
      </c>
    </row>
    <row r="66" spans="1:66" s="3" customFormat="1" ht="129.9" customHeight="1" x14ac:dyDescent="0.2">
      <c r="A66" s="115"/>
      <c r="B66" s="116"/>
      <c r="C66" s="56" t="s">
        <v>32</v>
      </c>
      <c r="D66" s="69" t="s">
        <v>155</v>
      </c>
      <c r="E66" s="21">
        <v>1142</v>
      </c>
      <c r="F66" s="61">
        <v>12.160579278032159</v>
      </c>
      <c r="G66" s="21">
        <v>606</v>
      </c>
      <c r="H66" s="35">
        <v>462</v>
      </c>
      <c r="I66" s="20">
        <v>0</v>
      </c>
      <c r="J66" s="20">
        <v>0</v>
      </c>
      <c r="K66" s="20">
        <v>0</v>
      </c>
      <c r="L66" s="20">
        <v>32</v>
      </c>
      <c r="M66" s="20">
        <v>7</v>
      </c>
      <c r="N66" s="20">
        <v>0</v>
      </c>
      <c r="O66" s="20">
        <v>1</v>
      </c>
      <c r="P66" s="20">
        <v>51</v>
      </c>
      <c r="Q66" s="20">
        <v>18</v>
      </c>
      <c r="R66" s="20">
        <v>80</v>
      </c>
      <c r="S66" s="20">
        <v>0</v>
      </c>
      <c r="T66" s="20">
        <v>42</v>
      </c>
      <c r="U66" s="20">
        <v>1</v>
      </c>
      <c r="V66" s="21">
        <v>0</v>
      </c>
      <c r="W66" s="21">
        <v>0</v>
      </c>
      <c r="X66" s="21">
        <v>0</v>
      </c>
      <c r="Y66" s="21">
        <v>1</v>
      </c>
      <c r="Z66" s="21">
        <v>32</v>
      </c>
      <c r="AA66" s="21">
        <v>0</v>
      </c>
      <c r="AB66" s="21">
        <v>0</v>
      </c>
      <c r="AC66" s="21">
        <v>0</v>
      </c>
      <c r="AD66" s="21">
        <v>1</v>
      </c>
      <c r="AE66" s="21">
        <v>0</v>
      </c>
      <c r="AF66" s="21">
        <v>0</v>
      </c>
      <c r="AG66" s="21">
        <v>0</v>
      </c>
      <c r="AH66" s="21">
        <v>2</v>
      </c>
      <c r="AI66" s="21">
        <v>0</v>
      </c>
      <c r="AJ66" s="21">
        <v>0</v>
      </c>
      <c r="AK66" s="21">
        <v>6</v>
      </c>
      <c r="AL66" s="21">
        <v>0</v>
      </c>
      <c r="AM66" s="21">
        <v>0</v>
      </c>
      <c r="AN66" s="21">
        <v>212</v>
      </c>
      <c r="AO66" s="21">
        <v>212</v>
      </c>
      <c r="AP66" s="21">
        <v>14</v>
      </c>
      <c r="AQ66" s="21">
        <v>24</v>
      </c>
      <c r="AR66" s="21">
        <v>87</v>
      </c>
      <c r="AS66" s="21">
        <v>0</v>
      </c>
      <c r="AT66" s="21">
        <v>0</v>
      </c>
      <c r="AU66" s="21">
        <v>0</v>
      </c>
      <c r="AV66" s="21">
        <v>25</v>
      </c>
      <c r="AW66" s="21">
        <v>8</v>
      </c>
      <c r="AX66" s="21">
        <v>3</v>
      </c>
      <c r="AY66" s="21">
        <v>31</v>
      </c>
      <c r="AZ66" s="21">
        <v>0</v>
      </c>
      <c r="BA66" s="21">
        <v>2</v>
      </c>
      <c r="BB66" s="21">
        <v>31</v>
      </c>
      <c r="BC66" s="21">
        <v>54</v>
      </c>
      <c r="BD66" s="20">
        <v>564</v>
      </c>
      <c r="BE66" s="21">
        <v>211</v>
      </c>
      <c r="BF66" s="21">
        <v>126</v>
      </c>
      <c r="BG66" s="21">
        <v>84</v>
      </c>
      <c r="BH66" s="21">
        <v>21</v>
      </c>
      <c r="BI66" s="21">
        <v>103</v>
      </c>
      <c r="BJ66" s="21">
        <v>37</v>
      </c>
      <c r="BK66" s="66">
        <v>444</v>
      </c>
      <c r="BL66" s="21">
        <v>5</v>
      </c>
      <c r="BM66" s="66">
        <v>60</v>
      </c>
      <c r="BN66" s="53">
        <v>2</v>
      </c>
    </row>
    <row r="67" spans="1:66" s="3" customFormat="1" ht="129.9" customHeight="1" x14ac:dyDescent="0.2">
      <c r="A67" s="115"/>
      <c r="B67" s="116"/>
      <c r="C67" s="56" t="s">
        <v>32</v>
      </c>
      <c r="D67" s="46" t="s">
        <v>139</v>
      </c>
      <c r="E67" s="21">
        <v>1087</v>
      </c>
      <c r="F67" s="61">
        <v>18.180297708646933</v>
      </c>
      <c r="G67" s="21">
        <v>672</v>
      </c>
      <c r="H67" s="35">
        <v>376</v>
      </c>
      <c r="I67" s="20">
        <v>2</v>
      </c>
      <c r="J67" s="20">
        <v>19</v>
      </c>
      <c r="K67" s="20">
        <v>0</v>
      </c>
      <c r="L67" s="20">
        <v>0</v>
      </c>
      <c r="M67" s="20">
        <v>33</v>
      </c>
      <c r="N67" s="20">
        <v>0</v>
      </c>
      <c r="O67" s="20">
        <v>4</v>
      </c>
      <c r="P67" s="20">
        <v>71</v>
      </c>
      <c r="Q67" s="20">
        <v>6</v>
      </c>
      <c r="R67" s="20">
        <v>83</v>
      </c>
      <c r="S67" s="20">
        <v>0</v>
      </c>
      <c r="T67" s="20">
        <v>94</v>
      </c>
      <c r="U67" s="20">
        <v>2</v>
      </c>
      <c r="V67" s="21">
        <v>5</v>
      </c>
      <c r="W67" s="21">
        <v>0</v>
      </c>
      <c r="X67" s="21">
        <v>1</v>
      </c>
      <c r="Y67" s="21">
        <v>0</v>
      </c>
      <c r="Z67" s="21">
        <v>49</v>
      </c>
      <c r="AA67" s="21">
        <v>0</v>
      </c>
      <c r="AB67" s="21">
        <v>6</v>
      </c>
      <c r="AC67" s="21">
        <v>10</v>
      </c>
      <c r="AD67" s="21">
        <v>0</v>
      </c>
      <c r="AE67" s="21">
        <v>0</v>
      </c>
      <c r="AF67" s="21">
        <v>0</v>
      </c>
      <c r="AG67" s="21">
        <v>0</v>
      </c>
      <c r="AH67" s="21">
        <v>0</v>
      </c>
      <c r="AI67" s="21">
        <v>0</v>
      </c>
      <c r="AJ67" s="21">
        <v>0</v>
      </c>
      <c r="AK67" s="21">
        <v>1</v>
      </c>
      <c r="AL67" s="21">
        <v>0</v>
      </c>
      <c r="AM67" s="21">
        <v>0</v>
      </c>
      <c r="AN67" s="21">
        <v>0</v>
      </c>
      <c r="AO67" s="21">
        <v>0</v>
      </c>
      <c r="AP67" s="21">
        <v>0</v>
      </c>
      <c r="AQ67" s="21">
        <v>0</v>
      </c>
      <c r="AR67" s="21">
        <v>0</v>
      </c>
      <c r="AS67" s="21">
        <v>0</v>
      </c>
      <c r="AT67" s="21">
        <v>0</v>
      </c>
      <c r="AU67" s="21">
        <v>0</v>
      </c>
      <c r="AV67" s="21">
        <v>0</v>
      </c>
      <c r="AW67" s="21">
        <v>0</v>
      </c>
      <c r="AX67" s="21">
        <v>0</v>
      </c>
      <c r="AY67" s="21">
        <v>0</v>
      </c>
      <c r="AZ67" s="21">
        <v>0</v>
      </c>
      <c r="BA67" s="21">
        <v>0</v>
      </c>
      <c r="BB67" s="21">
        <v>0</v>
      </c>
      <c r="BC67" s="21">
        <v>0</v>
      </c>
      <c r="BD67" s="20">
        <v>1398</v>
      </c>
      <c r="BE67" s="21">
        <v>129</v>
      </c>
      <c r="BF67" s="21">
        <v>116</v>
      </c>
      <c r="BG67" s="21">
        <v>73</v>
      </c>
      <c r="BH67" s="21">
        <v>31</v>
      </c>
      <c r="BI67" s="21">
        <v>681</v>
      </c>
      <c r="BJ67" s="21">
        <v>213</v>
      </c>
      <c r="BK67" s="66">
        <v>2556</v>
      </c>
      <c r="BL67" s="21">
        <v>4</v>
      </c>
      <c r="BM67" s="66">
        <v>48</v>
      </c>
      <c r="BN67" s="53">
        <v>0</v>
      </c>
    </row>
    <row r="68" spans="1:66" s="3" customFormat="1" ht="129.9" customHeight="1" x14ac:dyDescent="0.2">
      <c r="A68" s="115"/>
      <c r="B68" s="116"/>
      <c r="C68" s="56" t="s">
        <v>32</v>
      </c>
      <c r="D68" s="69" t="s">
        <v>143</v>
      </c>
      <c r="E68" s="21">
        <v>1496</v>
      </c>
      <c r="F68" s="61">
        <v>25.700051537536506</v>
      </c>
      <c r="G68" s="21">
        <v>630</v>
      </c>
      <c r="H68" s="35">
        <v>309</v>
      </c>
      <c r="I68" s="20">
        <v>3</v>
      </c>
      <c r="J68" s="20">
        <v>31</v>
      </c>
      <c r="K68" s="20">
        <v>0</v>
      </c>
      <c r="L68" s="20">
        <v>1</v>
      </c>
      <c r="M68" s="20">
        <v>22</v>
      </c>
      <c r="N68" s="20">
        <v>0</v>
      </c>
      <c r="O68" s="20">
        <v>0</v>
      </c>
      <c r="P68" s="20">
        <v>29</v>
      </c>
      <c r="Q68" s="20">
        <v>7</v>
      </c>
      <c r="R68" s="20">
        <v>55</v>
      </c>
      <c r="S68" s="20">
        <v>0</v>
      </c>
      <c r="T68" s="20">
        <v>22</v>
      </c>
      <c r="U68" s="20">
        <v>4</v>
      </c>
      <c r="V68" s="21">
        <v>3</v>
      </c>
      <c r="W68" s="21">
        <v>0</v>
      </c>
      <c r="X68" s="21">
        <v>0</v>
      </c>
      <c r="Y68" s="21">
        <v>16</v>
      </c>
      <c r="Z68" s="21">
        <v>71</v>
      </c>
      <c r="AA68" s="21">
        <v>0</v>
      </c>
      <c r="AB68" s="21">
        <v>2</v>
      </c>
      <c r="AC68" s="21">
        <v>0</v>
      </c>
      <c r="AD68" s="21">
        <v>0</v>
      </c>
      <c r="AE68" s="21">
        <v>0</v>
      </c>
      <c r="AF68" s="21">
        <v>0</v>
      </c>
      <c r="AG68" s="21">
        <v>0</v>
      </c>
      <c r="AH68" s="21">
        <v>0</v>
      </c>
      <c r="AI68" s="21">
        <v>0</v>
      </c>
      <c r="AJ68" s="21">
        <v>0</v>
      </c>
      <c r="AK68" s="21">
        <v>2</v>
      </c>
      <c r="AL68" s="21">
        <v>0</v>
      </c>
      <c r="AM68" s="21">
        <v>0</v>
      </c>
      <c r="AN68" s="21">
        <v>177</v>
      </c>
      <c r="AO68" s="21">
        <v>177</v>
      </c>
      <c r="AP68" s="21">
        <v>0</v>
      </c>
      <c r="AQ68" s="21">
        <v>2</v>
      </c>
      <c r="AR68" s="21">
        <v>23</v>
      </c>
      <c r="AS68" s="21">
        <v>0</v>
      </c>
      <c r="AT68" s="21">
        <v>0</v>
      </c>
      <c r="AU68" s="21">
        <v>0</v>
      </c>
      <c r="AV68" s="21">
        <v>31</v>
      </c>
      <c r="AW68" s="21">
        <v>0</v>
      </c>
      <c r="AX68" s="21">
        <v>2</v>
      </c>
      <c r="AY68" s="21">
        <v>12</v>
      </c>
      <c r="AZ68" s="21">
        <v>0</v>
      </c>
      <c r="BA68" s="21">
        <v>3</v>
      </c>
      <c r="BB68" s="21">
        <v>61</v>
      </c>
      <c r="BC68" s="21">
        <v>23</v>
      </c>
      <c r="BD68" s="20">
        <v>1569</v>
      </c>
      <c r="BE68" s="21">
        <v>66</v>
      </c>
      <c r="BF68" s="21">
        <v>59</v>
      </c>
      <c r="BG68" s="21">
        <v>47</v>
      </c>
      <c r="BH68" s="21">
        <v>59</v>
      </c>
      <c r="BI68" s="21">
        <v>370</v>
      </c>
      <c r="BJ68" s="21">
        <v>73</v>
      </c>
      <c r="BK68" s="66">
        <v>876</v>
      </c>
      <c r="BL68" s="21">
        <v>3</v>
      </c>
      <c r="BM68" s="66">
        <v>36</v>
      </c>
      <c r="BN68" s="53">
        <v>2.1</v>
      </c>
    </row>
    <row r="69" spans="1:66" s="3" customFormat="1" ht="129.9" customHeight="1" x14ac:dyDescent="0.2">
      <c r="A69" s="115"/>
      <c r="B69" s="116"/>
      <c r="C69" s="56" t="s">
        <v>160</v>
      </c>
      <c r="D69" s="69" t="s">
        <v>154</v>
      </c>
      <c r="E69" s="21">
        <v>586</v>
      </c>
      <c r="F69" s="61">
        <v>10.191304347826087</v>
      </c>
      <c r="G69" s="21">
        <v>334</v>
      </c>
      <c r="H69" s="35">
        <v>266</v>
      </c>
      <c r="I69" s="20">
        <v>0</v>
      </c>
      <c r="J69" s="20">
        <v>9</v>
      </c>
      <c r="K69" s="20">
        <v>0</v>
      </c>
      <c r="L69" s="20">
        <v>10</v>
      </c>
      <c r="M69" s="20">
        <v>7</v>
      </c>
      <c r="N69" s="20">
        <v>0</v>
      </c>
      <c r="O69" s="20">
        <v>0</v>
      </c>
      <c r="P69" s="20">
        <v>20</v>
      </c>
      <c r="Q69" s="20">
        <v>13</v>
      </c>
      <c r="R69" s="20">
        <v>52</v>
      </c>
      <c r="S69" s="20">
        <v>0</v>
      </c>
      <c r="T69" s="20">
        <v>10</v>
      </c>
      <c r="U69" s="20">
        <v>7</v>
      </c>
      <c r="V69" s="21">
        <v>0</v>
      </c>
      <c r="W69" s="21">
        <v>0</v>
      </c>
      <c r="X69" s="21">
        <v>0</v>
      </c>
      <c r="Y69" s="21">
        <v>4</v>
      </c>
      <c r="Z69" s="21">
        <v>0</v>
      </c>
      <c r="AA69" s="21">
        <v>0</v>
      </c>
      <c r="AB69" s="21">
        <v>0</v>
      </c>
      <c r="AC69" s="21">
        <v>0</v>
      </c>
      <c r="AD69" s="21">
        <v>0</v>
      </c>
      <c r="AE69" s="21">
        <v>0</v>
      </c>
      <c r="AF69" s="21">
        <v>0</v>
      </c>
      <c r="AG69" s="21">
        <v>0</v>
      </c>
      <c r="AH69" s="21">
        <v>1</v>
      </c>
      <c r="AI69" s="21">
        <v>0</v>
      </c>
      <c r="AJ69" s="21">
        <v>0</v>
      </c>
      <c r="AK69" s="21">
        <v>2</v>
      </c>
      <c r="AL69" s="21">
        <v>0</v>
      </c>
      <c r="AM69" s="21">
        <v>0</v>
      </c>
      <c r="AN69" s="21">
        <v>0</v>
      </c>
      <c r="AO69" s="21">
        <v>0</v>
      </c>
      <c r="AP69" s="21">
        <v>0</v>
      </c>
      <c r="AQ69" s="21">
        <v>0</v>
      </c>
      <c r="AR69" s="21">
        <v>0</v>
      </c>
      <c r="AS69" s="21">
        <v>0</v>
      </c>
      <c r="AT69" s="21">
        <v>0</v>
      </c>
      <c r="AU69" s="21">
        <v>0</v>
      </c>
      <c r="AV69" s="21">
        <v>0</v>
      </c>
      <c r="AW69" s="21">
        <v>0</v>
      </c>
      <c r="AX69" s="21">
        <v>0</v>
      </c>
      <c r="AY69" s="21">
        <v>0</v>
      </c>
      <c r="AZ69" s="21">
        <v>0</v>
      </c>
      <c r="BA69" s="21">
        <v>0</v>
      </c>
      <c r="BB69" s="21">
        <v>0</v>
      </c>
      <c r="BC69" s="21">
        <v>0</v>
      </c>
      <c r="BD69" s="20">
        <v>423</v>
      </c>
      <c r="BE69" s="21">
        <v>125</v>
      </c>
      <c r="BF69" s="21">
        <v>72</v>
      </c>
      <c r="BG69" s="21">
        <v>28</v>
      </c>
      <c r="BH69" s="21">
        <v>31</v>
      </c>
      <c r="BI69" s="21">
        <v>46</v>
      </c>
      <c r="BJ69" s="21">
        <v>34</v>
      </c>
      <c r="BK69" s="66">
        <v>408</v>
      </c>
      <c r="BL69" s="21">
        <v>17</v>
      </c>
      <c r="BM69" s="66">
        <v>204</v>
      </c>
      <c r="BN69" s="53">
        <v>0.1</v>
      </c>
    </row>
    <row r="70" spans="1:66" s="3" customFormat="1" ht="129.9" customHeight="1" thickBot="1" x14ac:dyDescent="0.25">
      <c r="A70" s="117"/>
      <c r="B70" s="118"/>
      <c r="C70" s="58" t="s">
        <v>32</v>
      </c>
      <c r="D70" s="75" t="s">
        <v>146</v>
      </c>
      <c r="E70" s="29">
        <v>218</v>
      </c>
      <c r="F70" s="62">
        <v>8.7374749498998003</v>
      </c>
      <c r="G70" s="29">
        <v>216</v>
      </c>
      <c r="H70" s="26">
        <v>203</v>
      </c>
      <c r="I70" s="27">
        <v>0</v>
      </c>
      <c r="J70" s="27">
        <v>0</v>
      </c>
      <c r="K70" s="27">
        <v>0</v>
      </c>
      <c r="L70" s="27">
        <v>4</v>
      </c>
      <c r="M70" s="27">
        <v>3</v>
      </c>
      <c r="N70" s="27">
        <v>0</v>
      </c>
      <c r="O70" s="27">
        <v>1</v>
      </c>
      <c r="P70" s="27">
        <v>7</v>
      </c>
      <c r="Q70" s="27">
        <v>5</v>
      </c>
      <c r="R70" s="27">
        <v>29</v>
      </c>
      <c r="S70" s="27">
        <v>0</v>
      </c>
      <c r="T70" s="27">
        <v>51</v>
      </c>
      <c r="U70" s="27">
        <v>1</v>
      </c>
      <c r="V70" s="29">
        <v>11</v>
      </c>
      <c r="W70" s="29">
        <v>0</v>
      </c>
      <c r="X70" s="29">
        <v>0</v>
      </c>
      <c r="Y70" s="29">
        <v>9</v>
      </c>
      <c r="Z70" s="29">
        <v>9</v>
      </c>
      <c r="AA70" s="29">
        <v>0</v>
      </c>
      <c r="AB70" s="29">
        <v>0</v>
      </c>
      <c r="AC70" s="29">
        <v>0</v>
      </c>
      <c r="AD70" s="29">
        <v>0</v>
      </c>
      <c r="AE70" s="29">
        <v>0</v>
      </c>
      <c r="AF70" s="29">
        <v>0</v>
      </c>
      <c r="AG70" s="29">
        <v>0</v>
      </c>
      <c r="AH70" s="29">
        <v>0</v>
      </c>
      <c r="AI70" s="29">
        <v>1</v>
      </c>
      <c r="AJ70" s="29">
        <v>3</v>
      </c>
      <c r="AK70" s="29">
        <v>1</v>
      </c>
      <c r="AL70" s="29">
        <v>0</v>
      </c>
      <c r="AM70" s="29">
        <v>0</v>
      </c>
      <c r="AN70" s="29">
        <v>0</v>
      </c>
      <c r="AO70" s="29">
        <v>0</v>
      </c>
      <c r="AP70" s="29">
        <v>0</v>
      </c>
      <c r="AQ70" s="29">
        <v>0</v>
      </c>
      <c r="AR70" s="29">
        <v>0</v>
      </c>
      <c r="AS70" s="29">
        <v>0</v>
      </c>
      <c r="AT70" s="29">
        <v>0</v>
      </c>
      <c r="AU70" s="29">
        <v>0</v>
      </c>
      <c r="AV70" s="29">
        <v>0</v>
      </c>
      <c r="AW70" s="29">
        <v>0</v>
      </c>
      <c r="AX70" s="29">
        <v>0</v>
      </c>
      <c r="AY70" s="29">
        <v>0</v>
      </c>
      <c r="AZ70" s="29">
        <v>0</v>
      </c>
      <c r="BA70" s="29">
        <v>0</v>
      </c>
      <c r="BB70" s="29">
        <v>0</v>
      </c>
      <c r="BC70" s="29">
        <v>0</v>
      </c>
      <c r="BD70" s="27">
        <v>474</v>
      </c>
      <c r="BE70" s="29">
        <v>45</v>
      </c>
      <c r="BF70" s="29">
        <v>35</v>
      </c>
      <c r="BG70" s="29">
        <v>12</v>
      </c>
      <c r="BH70" s="29">
        <v>15</v>
      </c>
      <c r="BI70" s="29">
        <v>193</v>
      </c>
      <c r="BJ70" s="29">
        <v>10</v>
      </c>
      <c r="BK70" s="81">
        <v>120</v>
      </c>
      <c r="BL70" s="29">
        <v>10</v>
      </c>
      <c r="BM70" s="81">
        <v>120</v>
      </c>
      <c r="BN70" s="60">
        <v>0</v>
      </c>
    </row>
    <row r="71" spans="1:66" s="3" customFormat="1" ht="129.9" customHeight="1" x14ac:dyDescent="0.2">
      <c r="A71" s="102"/>
      <c r="B71" s="103"/>
      <c r="C71" s="98" t="s">
        <v>135</v>
      </c>
      <c r="D71" s="104" t="s">
        <v>132</v>
      </c>
      <c r="E71" s="30">
        <f>SUMIFS(E7:E70,$C$7:$C$70,"国")+SUMIFS(E7:E70,$C$7:$C$70,"都")</f>
        <v>90646</v>
      </c>
      <c r="F71" s="92"/>
      <c r="G71" s="34">
        <f t="shared" ref="G71:AL71" si="4">SUMIFS(G7:G70,$C$7:$C$70,"国")+SUMIFS(G7:G70,$C$7:$C$70,"都")</f>
        <v>37804</v>
      </c>
      <c r="H71" s="32">
        <f t="shared" si="4"/>
        <v>33284</v>
      </c>
      <c r="I71" s="33">
        <f t="shared" si="4"/>
        <v>377</v>
      </c>
      <c r="J71" s="33">
        <f t="shared" si="4"/>
        <v>2070</v>
      </c>
      <c r="K71" s="33">
        <f t="shared" si="4"/>
        <v>384</v>
      </c>
      <c r="L71" s="33">
        <f t="shared" si="4"/>
        <v>187</v>
      </c>
      <c r="M71" s="33">
        <f t="shared" si="4"/>
        <v>1091</v>
      </c>
      <c r="N71" s="33">
        <f t="shared" si="4"/>
        <v>474</v>
      </c>
      <c r="O71" s="33">
        <f t="shared" si="4"/>
        <v>154</v>
      </c>
      <c r="P71" s="33">
        <f t="shared" si="4"/>
        <v>1489</v>
      </c>
      <c r="Q71" s="33">
        <f t="shared" si="4"/>
        <v>193</v>
      </c>
      <c r="R71" s="33">
        <f t="shared" si="4"/>
        <v>2913</v>
      </c>
      <c r="S71" s="33">
        <f t="shared" si="4"/>
        <v>1162</v>
      </c>
      <c r="T71" s="33">
        <f t="shared" si="4"/>
        <v>5298</v>
      </c>
      <c r="U71" s="33">
        <f t="shared" si="4"/>
        <v>260</v>
      </c>
      <c r="V71" s="34">
        <f t="shared" si="4"/>
        <v>483</v>
      </c>
      <c r="W71" s="34">
        <f t="shared" si="4"/>
        <v>73</v>
      </c>
      <c r="X71" s="34">
        <f t="shared" si="4"/>
        <v>48</v>
      </c>
      <c r="Y71" s="34">
        <f t="shared" si="4"/>
        <v>664</v>
      </c>
      <c r="Z71" s="34">
        <f t="shared" si="4"/>
        <v>3614</v>
      </c>
      <c r="AA71" s="34">
        <f t="shared" si="4"/>
        <v>0</v>
      </c>
      <c r="AB71" s="34">
        <f t="shared" si="4"/>
        <v>195</v>
      </c>
      <c r="AC71" s="34">
        <f t="shared" si="4"/>
        <v>1215</v>
      </c>
      <c r="AD71" s="34">
        <f t="shared" si="4"/>
        <v>45</v>
      </c>
      <c r="AE71" s="34">
        <f t="shared" si="4"/>
        <v>0</v>
      </c>
      <c r="AF71" s="34">
        <f t="shared" si="4"/>
        <v>1117</v>
      </c>
      <c r="AG71" s="34">
        <f t="shared" si="4"/>
        <v>1117</v>
      </c>
      <c r="AH71" s="34">
        <f t="shared" si="4"/>
        <v>51</v>
      </c>
      <c r="AI71" s="34">
        <f t="shared" si="4"/>
        <v>34</v>
      </c>
      <c r="AJ71" s="34">
        <f t="shared" si="4"/>
        <v>77</v>
      </c>
      <c r="AK71" s="34">
        <f t="shared" si="4"/>
        <v>586</v>
      </c>
      <c r="AL71" s="34">
        <f t="shared" si="4"/>
        <v>164</v>
      </c>
      <c r="AM71" s="34">
        <f t="shared" ref="AM71:BM71" si="5">SUMIFS(AM7:AM70,$C$7:$C$70,"国")+SUMIFS(AM7:AM70,$C$7:$C$70,"都")</f>
        <v>83</v>
      </c>
      <c r="AN71" s="34">
        <f t="shared" si="5"/>
        <v>11250</v>
      </c>
      <c r="AO71" s="34">
        <f t="shared" si="5"/>
        <v>10954</v>
      </c>
      <c r="AP71" s="34">
        <f t="shared" si="5"/>
        <v>753</v>
      </c>
      <c r="AQ71" s="34">
        <f t="shared" si="5"/>
        <v>791</v>
      </c>
      <c r="AR71" s="34">
        <f t="shared" si="5"/>
        <v>3600</v>
      </c>
      <c r="AS71" s="34">
        <f t="shared" si="5"/>
        <v>0</v>
      </c>
      <c r="AT71" s="34">
        <f t="shared" si="5"/>
        <v>459</v>
      </c>
      <c r="AU71" s="34">
        <f t="shared" si="5"/>
        <v>379</v>
      </c>
      <c r="AV71" s="34">
        <f t="shared" si="5"/>
        <v>1768</v>
      </c>
      <c r="AW71" s="34">
        <f t="shared" si="5"/>
        <v>186</v>
      </c>
      <c r="AX71" s="34">
        <f t="shared" si="5"/>
        <v>187</v>
      </c>
      <c r="AY71" s="34">
        <f t="shared" si="5"/>
        <v>366</v>
      </c>
      <c r="AZ71" s="34">
        <f t="shared" si="5"/>
        <v>42</v>
      </c>
      <c r="BA71" s="34">
        <f t="shared" si="5"/>
        <v>269</v>
      </c>
      <c r="BB71" s="34">
        <f t="shared" si="5"/>
        <v>2202</v>
      </c>
      <c r="BC71" s="34">
        <f t="shared" si="5"/>
        <v>1096</v>
      </c>
      <c r="BD71" s="33">
        <f t="shared" si="5"/>
        <v>58420</v>
      </c>
      <c r="BE71" s="34">
        <f t="shared" si="5"/>
        <v>8039</v>
      </c>
      <c r="BF71" s="34">
        <f t="shared" si="5"/>
        <v>5602</v>
      </c>
      <c r="BG71" s="34">
        <f t="shared" si="5"/>
        <v>3345</v>
      </c>
      <c r="BH71" s="34">
        <f t="shared" si="5"/>
        <v>2025</v>
      </c>
      <c r="BI71" s="34">
        <f t="shared" si="5"/>
        <v>71506</v>
      </c>
      <c r="BJ71" s="34">
        <f t="shared" si="5"/>
        <v>5364</v>
      </c>
      <c r="BK71" s="91">
        <f t="shared" si="5"/>
        <v>64368</v>
      </c>
      <c r="BL71" s="34">
        <f t="shared" si="5"/>
        <v>7450</v>
      </c>
      <c r="BM71" s="91">
        <f t="shared" si="5"/>
        <v>89400</v>
      </c>
      <c r="BN71" s="90"/>
    </row>
    <row r="72" spans="1:66" s="3" customFormat="1" ht="129.9" customHeight="1" x14ac:dyDescent="0.2">
      <c r="A72" s="119" t="s">
        <v>162</v>
      </c>
      <c r="B72" s="120"/>
      <c r="C72" s="120"/>
      <c r="D72" s="121"/>
      <c r="E72" s="38">
        <f>SUMIFS(E$7:E$70,$C$7:$C$70,"府")+SUMIFS(E$7:E$70,$C$7:$C$70,"推")</f>
        <v>68897</v>
      </c>
      <c r="F72" s="79"/>
      <c r="G72" s="22">
        <f t="shared" ref="G72:U72" si="6">SUMIFS(G$7:G$70,$C$7:$C$70,"府")+SUMIFS(G$7:G$70,$C$7:$C$70,"推")</f>
        <v>34803</v>
      </c>
      <c r="H72" s="22">
        <f t="shared" si="6"/>
        <v>24972</v>
      </c>
      <c r="I72" s="22">
        <f t="shared" si="6"/>
        <v>152</v>
      </c>
      <c r="J72" s="22">
        <f t="shared" si="6"/>
        <v>1479</v>
      </c>
      <c r="K72" s="22">
        <f t="shared" si="6"/>
        <v>131</v>
      </c>
      <c r="L72" s="22">
        <f t="shared" si="6"/>
        <v>319</v>
      </c>
      <c r="M72" s="22">
        <f t="shared" si="6"/>
        <v>967</v>
      </c>
      <c r="N72" s="22">
        <f t="shared" si="6"/>
        <v>173</v>
      </c>
      <c r="O72" s="22">
        <f t="shared" si="6"/>
        <v>111</v>
      </c>
      <c r="P72" s="22">
        <f t="shared" si="6"/>
        <v>1883</v>
      </c>
      <c r="Q72" s="22">
        <f t="shared" si="6"/>
        <v>556</v>
      </c>
      <c r="R72" s="22">
        <f t="shared" si="6"/>
        <v>3301</v>
      </c>
      <c r="S72" s="22">
        <f t="shared" si="6"/>
        <v>669</v>
      </c>
      <c r="T72" s="22">
        <f t="shared" si="6"/>
        <v>4640</v>
      </c>
      <c r="U72" s="22">
        <f t="shared" si="6"/>
        <v>216</v>
      </c>
      <c r="V72" s="22">
        <f>SUMIFS(V$7:V$70,$C$7:$C$70,"府")+SUMIFS(U$7:U$70,$C$7:$C$70,"推")</f>
        <v>271</v>
      </c>
      <c r="W72" s="22">
        <f>SUMIFS(W$7:W$70,$C$7:$C$70,"府")+SUMIFS(U$7:U$70,$C$7:$C$70,"推")</f>
        <v>18</v>
      </c>
      <c r="X72" s="22">
        <f t="shared" ref="X72:BB72" si="7">SUMIFS(X$7:X$70,$C$7:$C$70,"府")+SUMIFS(X$7:X$70,$C$7:$C$70,"推")</f>
        <v>84</v>
      </c>
      <c r="Y72" s="22">
        <f t="shared" si="7"/>
        <v>278</v>
      </c>
      <c r="Z72" s="22">
        <f t="shared" si="7"/>
        <v>2961</v>
      </c>
      <c r="AA72" s="22">
        <f t="shared" si="7"/>
        <v>0</v>
      </c>
      <c r="AB72" s="22">
        <f t="shared" si="7"/>
        <v>178</v>
      </c>
      <c r="AC72" s="22">
        <f t="shared" si="7"/>
        <v>1137</v>
      </c>
      <c r="AD72" s="22">
        <f t="shared" si="7"/>
        <v>13</v>
      </c>
      <c r="AE72" s="22">
        <f t="shared" si="7"/>
        <v>13</v>
      </c>
      <c r="AF72" s="22">
        <f t="shared" si="7"/>
        <v>820</v>
      </c>
      <c r="AG72" s="22">
        <f t="shared" si="7"/>
        <v>817</v>
      </c>
      <c r="AH72" s="22">
        <f t="shared" si="7"/>
        <v>46</v>
      </c>
      <c r="AI72" s="22">
        <f t="shared" si="7"/>
        <v>19</v>
      </c>
      <c r="AJ72" s="22">
        <f t="shared" si="7"/>
        <v>38</v>
      </c>
      <c r="AK72" s="22">
        <f t="shared" si="7"/>
        <v>327</v>
      </c>
      <c r="AL72" s="22">
        <f t="shared" si="7"/>
        <v>69</v>
      </c>
      <c r="AM72" s="22">
        <f t="shared" si="7"/>
        <v>16</v>
      </c>
      <c r="AN72" s="22">
        <f t="shared" si="7"/>
        <v>6630</v>
      </c>
      <c r="AO72" s="22">
        <f t="shared" si="7"/>
        <v>6439</v>
      </c>
      <c r="AP72" s="22">
        <f t="shared" si="7"/>
        <v>380</v>
      </c>
      <c r="AQ72" s="22">
        <f t="shared" si="7"/>
        <v>389</v>
      </c>
      <c r="AR72" s="22">
        <f t="shared" si="7"/>
        <v>1169</v>
      </c>
      <c r="AS72" s="22">
        <f t="shared" si="7"/>
        <v>0</v>
      </c>
      <c r="AT72" s="22">
        <f t="shared" si="7"/>
        <v>86</v>
      </c>
      <c r="AU72" s="22">
        <f t="shared" si="7"/>
        <v>92</v>
      </c>
      <c r="AV72" s="22">
        <f t="shared" si="7"/>
        <v>1566</v>
      </c>
      <c r="AW72" s="22">
        <f t="shared" si="7"/>
        <v>94</v>
      </c>
      <c r="AX72" s="22">
        <f t="shared" si="7"/>
        <v>140</v>
      </c>
      <c r="AY72" s="22">
        <f t="shared" si="7"/>
        <v>303</v>
      </c>
      <c r="AZ72" s="22">
        <f t="shared" si="7"/>
        <v>24</v>
      </c>
      <c r="BA72" s="22">
        <f t="shared" si="7"/>
        <v>88</v>
      </c>
      <c r="BB72" s="22">
        <f t="shared" si="7"/>
        <v>1771</v>
      </c>
      <c r="BC72" s="22">
        <f t="shared" ref="BC72:BM72" si="8">SUMIFS(BC$7:BC$70,$C$7:$C$70,"府")+SUMIFS(BC$7:BC$70,$C$7:$C$70,"推")</f>
        <v>781</v>
      </c>
      <c r="BD72" s="22">
        <f t="shared" si="8"/>
        <v>45940</v>
      </c>
      <c r="BE72" s="22">
        <f t="shared" si="8"/>
        <v>5892</v>
      </c>
      <c r="BF72" s="22">
        <f t="shared" si="8"/>
        <v>4854</v>
      </c>
      <c r="BG72" s="22">
        <f t="shared" si="8"/>
        <v>2547</v>
      </c>
      <c r="BH72" s="22">
        <f t="shared" si="8"/>
        <v>1947</v>
      </c>
      <c r="BI72" s="22">
        <f t="shared" si="8"/>
        <v>35399</v>
      </c>
      <c r="BJ72" s="22">
        <f t="shared" si="8"/>
        <v>5041</v>
      </c>
      <c r="BK72" s="22">
        <f t="shared" si="8"/>
        <v>60492</v>
      </c>
      <c r="BL72" s="22">
        <f t="shared" si="8"/>
        <v>4920</v>
      </c>
      <c r="BM72" s="22">
        <f t="shared" si="8"/>
        <v>59040</v>
      </c>
      <c r="BN72" s="80"/>
    </row>
    <row r="73" spans="1:66" s="3" customFormat="1" ht="129.9" customHeight="1" x14ac:dyDescent="0.2">
      <c r="A73" s="119" t="s">
        <v>102</v>
      </c>
      <c r="B73" s="120"/>
      <c r="C73" s="120"/>
      <c r="D73" s="121"/>
      <c r="E73" s="38">
        <f>SUMIFS(E$7:E$70,$C$7:$C$70,"肺")</f>
        <v>3006</v>
      </c>
      <c r="F73" s="76"/>
      <c r="G73" s="36">
        <f>SUMIFS(G$7:G$70,$C$7:$C$70,"肺")</f>
        <v>682</v>
      </c>
      <c r="H73" s="36">
        <f>SUMIFS(H$7:H$70,$C$7:$C$70,"肺")</f>
        <v>254</v>
      </c>
      <c r="I73" s="36">
        <f>SUMIFS(I$7:I$70,$C$7:$C$70,"肺")</f>
        <v>141</v>
      </c>
      <c r="J73" s="36">
        <f>SUMIFS(J$7:J$70,$C$7:$C$70,"肺")</f>
        <v>112</v>
      </c>
      <c r="K73" s="36">
        <f>SUMIFS(K$7:K$70,$C$7:$C$70,"肺")</f>
        <v>0</v>
      </c>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36">
        <f t="shared" ref="AN73:AV73" si="9">SUMIFS(AN$7:AN$70,$C$7:$C$70,"肺")</f>
        <v>207</v>
      </c>
      <c r="AO73" s="36">
        <f t="shared" si="9"/>
        <v>118</v>
      </c>
      <c r="AP73" s="36">
        <f t="shared" si="9"/>
        <v>5</v>
      </c>
      <c r="AQ73" s="36">
        <f t="shared" si="9"/>
        <v>28</v>
      </c>
      <c r="AR73" s="36">
        <f t="shared" si="9"/>
        <v>0</v>
      </c>
      <c r="AS73" s="36">
        <f t="shared" si="9"/>
        <v>0</v>
      </c>
      <c r="AT73" s="36">
        <f t="shared" si="9"/>
        <v>0</v>
      </c>
      <c r="AU73" s="36">
        <f t="shared" si="9"/>
        <v>0</v>
      </c>
      <c r="AV73" s="36">
        <f t="shared" si="9"/>
        <v>151</v>
      </c>
      <c r="AW73" s="41"/>
      <c r="AX73" s="41"/>
      <c r="AY73" s="41"/>
      <c r="AZ73" s="41"/>
      <c r="BA73" s="41"/>
      <c r="BB73" s="41"/>
      <c r="BC73" s="41"/>
      <c r="BD73" s="36">
        <f t="shared" ref="BD73:BM73" si="10">SUMIFS(BD$7:BD$70,$C$7:$C$70,"肺")</f>
        <v>1540</v>
      </c>
      <c r="BE73" s="36">
        <f t="shared" si="10"/>
        <v>454</v>
      </c>
      <c r="BF73" s="36">
        <f t="shared" si="10"/>
        <v>386</v>
      </c>
      <c r="BG73" s="36">
        <f t="shared" si="10"/>
        <v>227</v>
      </c>
      <c r="BH73" s="36">
        <f t="shared" si="10"/>
        <v>101</v>
      </c>
      <c r="BI73" s="36">
        <f t="shared" si="10"/>
        <v>1764</v>
      </c>
      <c r="BJ73" s="36">
        <f t="shared" si="10"/>
        <v>98</v>
      </c>
      <c r="BK73" s="37">
        <f t="shared" si="10"/>
        <v>1176</v>
      </c>
      <c r="BL73" s="36">
        <f t="shared" si="10"/>
        <v>18</v>
      </c>
      <c r="BM73" s="37">
        <f t="shared" si="10"/>
        <v>216</v>
      </c>
      <c r="BN73" s="77"/>
    </row>
    <row r="74" spans="1:66" s="42" customFormat="1" ht="99.9" customHeight="1" thickBot="1" x14ac:dyDescent="0.25">
      <c r="A74" s="105" t="s">
        <v>163</v>
      </c>
      <c r="B74" s="106"/>
      <c r="C74" s="106"/>
      <c r="D74" s="106"/>
      <c r="E74" s="78">
        <f>SUM(E71:E73)</f>
        <v>162549</v>
      </c>
      <c r="F74" s="48"/>
      <c r="G74" s="29">
        <f t="shared" ref="G74:BM74" si="11">SUM(G71:G73)</f>
        <v>73289</v>
      </c>
      <c r="H74" s="29">
        <f t="shared" si="11"/>
        <v>58510</v>
      </c>
      <c r="I74" s="29">
        <f t="shared" si="11"/>
        <v>670</v>
      </c>
      <c r="J74" s="29">
        <f>SUM(J71:J73)</f>
        <v>3661</v>
      </c>
      <c r="K74" s="29">
        <f>SUM(K71:K73)</f>
        <v>515</v>
      </c>
      <c r="L74" s="29">
        <f t="shared" si="11"/>
        <v>506</v>
      </c>
      <c r="M74" s="29">
        <f t="shared" si="11"/>
        <v>2058</v>
      </c>
      <c r="N74" s="29">
        <f t="shared" si="11"/>
        <v>647</v>
      </c>
      <c r="O74" s="29">
        <f t="shared" si="11"/>
        <v>265</v>
      </c>
      <c r="P74" s="29">
        <f t="shared" si="11"/>
        <v>3372</v>
      </c>
      <c r="Q74" s="29">
        <f t="shared" si="11"/>
        <v>749</v>
      </c>
      <c r="R74" s="29">
        <f t="shared" si="11"/>
        <v>6214</v>
      </c>
      <c r="S74" s="29">
        <f t="shared" si="11"/>
        <v>1831</v>
      </c>
      <c r="T74" s="29">
        <f t="shared" si="11"/>
        <v>9938</v>
      </c>
      <c r="U74" s="29">
        <f t="shared" si="11"/>
        <v>476</v>
      </c>
      <c r="V74" s="29">
        <f t="shared" si="11"/>
        <v>754</v>
      </c>
      <c r="W74" s="29">
        <f t="shared" si="11"/>
        <v>91</v>
      </c>
      <c r="X74" s="29">
        <f t="shared" si="11"/>
        <v>132</v>
      </c>
      <c r="Y74" s="29">
        <f t="shared" si="11"/>
        <v>942</v>
      </c>
      <c r="Z74" s="29">
        <f t="shared" si="11"/>
        <v>6575</v>
      </c>
      <c r="AA74" s="29">
        <f t="shared" si="11"/>
        <v>0</v>
      </c>
      <c r="AB74" s="29">
        <f t="shared" si="11"/>
        <v>373</v>
      </c>
      <c r="AC74" s="29">
        <f t="shared" si="11"/>
        <v>2352</v>
      </c>
      <c r="AD74" s="29">
        <f t="shared" si="11"/>
        <v>58</v>
      </c>
      <c r="AE74" s="29">
        <f t="shared" si="11"/>
        <v>13</v>
      </c>
      <c r="AF74" s="29">
        <f t="shared" si="11"/>
        <v>1937</v>
      </c>
      <c r="AG74" s="29">
        <f t="shared" si="11"/>
        <v>1934</v>
      </c>
      <c r="AH74" s="29">
        <f t="shared" si="11"/>
        <v>97</v>
      </c>
      <c r="AI74" s="29">
        <f t="shared" si="11"/>
        <v>53</v>
      </c>
      <c r="AJ74" s="29">
        <f t="shared" si="11"/>
        <v>115</v>
      </c>
      <c r="AK74" s="29">
        <f t="shared" si="11"/>
        <v>913</v>
      </c>
      <c r="AL74" s="29">
        <f t="shared" si="11"/>
        <v>233</v>
      </c>
      <c r="AM74" s="29">
        <f t="shared" si="11"/>
        <v>99</v>
      </c>
      <c r="AN74" s="29">
        <f t="shared" si="11"/>
        <v>18087</v>
      </c>
      <c r="AO74" s="29">
        <f t="shared" si="11"/>
        <v>17511</v>
      </c>
      <c r="AP74" s="29">
        <f t="shared" si="11"/>
        <v>1138</v>
      </c>
      <c r="AQ74" s="29">
        <f t="shared" si="11"/>
        <v>1208</v>
      </c>
      <c r="AR74" s="29">
        <f t="shared" si="11"/>
        <v>4769</v>
      </c>
      <c r="AS74" s="29">
        <f t="shared" si="11"/>
        <v>0</v>
      </c>
      <c r="AT74" s="29">
        <f t="shared" si="11"/>
        <v>545</v>
      </c>
      <c r="AU74" s="29">
        <f t="shared" si="11"/>
        <v>471</v>
      </c>
      <c r="AV74" s="29">
        <f t="shared" si="11"/>
        <v>3485</v>
      </c>
      <c r="AW74" s="29">
        <f t="shared" si="11"/>
        <v>280</v>
      </c>
      <c r="AX74" s="29">
        <f t="shared" si="11"/>
        <v>327</v>
      </c>
      <c r="AY74" s="29">
        <f t="shared" si="11"/>
        <v>669</v>
      </c>
      <c r="AZ74" s="29">
        <f t="shared" si="11"/>
        <v>66</v>
      </c>
      <c r="BA74" s="29">
        <f t="shared" si="11"/>
        <v>357</v>
      </c>
      <c r="BB74" s="29">
        <f t="shared" si="11"/>
        <v>3973</v>
      </c>
      <c r="BC74" s="29">
        <f t="shared" si="11"/>
        <v>1877</v>
      </c>
      <c r="BD74" s="29">
        <f t="shared" si="11"/>
        <v>105900</v>
      </c>
      <c r="BE74" s="29">
        <f t="shared" si="11"/>
        <v>14385</v>
      </c>
      <c r="BF74" s="29">
        <f t="shared" si="11"/>
        <v>10842</v>
      </c>
      <c r="BG74" s="29">
        <f t="shared" si="11"/>
        <v>6119</v>
      </c>
      <c r="BH74" s="29">
        <f t="shared" si="11"/>
        <v>4073</v>
      </c>
      <c r="BI74" s="29">
        <f>SUM(BI71:BI73)</f>
        <v>108669</v>
      </c>
      <c r="BJ74" s="29">
        <f t="shared" si="11"/>
        <v>10503</v>
      </c>
      <c r="BK74" s="29">
        <f t="shared" si="11"/>
        <v>126036</v>
      </c>
      <c r="BL74" s="29">
        <f t="shared" si="11"/>
        <v>12388</v>
      </c>
      <c r="BM74" s="29">
        <f t="shared" si="11"/>
        <v>148656</v>
      </c>
      <c r="BN74" s="52"/>
    </row>
    <row r="75" spans="1:66" s="4" customFormat="1" x14ac:dyDescent="0.2">
      <c r="C75"/>
      <c r="D75" s="1"/>
      <c r="E75" t="s">
        <v>131</v>
      </c>
      <c r="F75" s="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1:66" s="4" customFormat="1" ht="188.25" customHeight="1" x14ac:dyDescent="0.2">
      <c r="C76"/>
      <c r="D76" s="1"/>
      <c r="E76"/>
      <c r="F76" s="7"/>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row>
    <row r="77" spans="1:66" s="4" customFormat="1" x14ac:dyDescent="0.2">
      <c r="C77"/>
      <c r="D77" s="1"/>
      <c r="E77"/>
      <c r="F77" s="5"/>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66" s="4" customFormat="1" x14ac:dyDescent="0.2">
      <c r="C78"/>
      <c r="D78" s="1"/>
      <c r="E78"/>
      <c r="F78" s="5"/>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66" s="4" customFormat="1" x14ac:dyDescent="0.2">
      <c r="C79"/>
      <c r="D79" s="1"/>
      <c r="E79"/>
      <c r="F79" s="5"/>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row>
    <row r="80" spans="1:66" s="4" customFormat="1" x14ac:dyDescent="0.2">
      <c r="C80"/>
      <c r="D80" s="1"/>
      <c r="E80"/>
      <c r="F80" s="6"/>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row>
    <row r="81" spans="1:6" x14ac:dyDescent="0.2">
      <c r="A81" s="4"/>
      <c r="B81" s="4"/>
    </row>
    <row r="82" spans="1:6" ht="15" customHeight="1" x14ac:dyDescent="0.2">
      <c r="A82" s="4"/>
      <c r="B82" s="4"/>
      <c r="F82"/>
    </row>
    <row r="83" spans="1:6" x14ac:dyDescent="0.2">
      <c r="A83" s="4"/>
      <c r="B83" s="4"/>
      <c r="F83"/>
    </row>
    <row r="84" spans="1:6" x14ac:dyDescent="0.2">
      <c r="F84"/>
    </row>
    <row r="85" spans="1:6" x14ac:dyDescent="0.2">
      <c r="F85"/>
    </row>
    <row r="86" spans="1:6" x14ac:dyDescent="0.2">
      <c r="F86"/>
    </row>
    <row r="87" spans="1:6" x14ac:dyDescent="0.2">
      <c r="F87"/>
    </row>
    <row r="88" spans="1:6" x14ac:dyDescent="0.2">
      <c r="F88"/>
    </row>
    <row r="89" spans="1:6" x14ac:dyDescent="0.2">
      <c r="F89"/>
    </row>
    <row r="90" spans="1:6" x14ac:dyDescent="0.2">
      <c r="F90"/>
    </row>
    <row r="91" spans="1:6" x14ac:dyDescent="0.2">
      <c r="F91"/>
    </row>
    <row r="92" spans="1:6" x14ac:dyDescent="0.2">
      <c r="F92"/>
    </row>
  </sheetData>
  <autoFilter ref="A6:BO75" xr:uid="{A34281B7-C03B-43AB-84FD-3245B15B53A9}">
    <filterColumn colId="0" showButton="0"/>
  </autoFilter>
  <mergeCells count="88">
    <mergeCell ref="AE4:AG4"/>
    <mergeCell ref="V5:W5"/>
    <mergeCell ref="X5:X6"/>
    <mergeCell ref="AB5:AB6"/>
    <mergeCell ref="AC5:AC6"/>
    <mergeCell ref="AD5:AD6"/>
    <mergeCell ref="U4:Y4"/>
    <mergeCell ref="U5:U6"/>
    <mergeCell ref="BJ3:BM3"/>
    <mergeCell ref="BE3:BH3"/>
    <mergeCell ref="BI4:BI6"/>
    <mergeCell ref="BJ4:BK4"/>
    <mergeCell ref="BL4:BM4"/>
    <mergeCell ref="BM5:BM6"/>
    <mergeCell ref="BL5:BL6"/>
    <mergeCell ref="G4:G6"/>
    <mergeCell ref="H4:H6"/>
    <mergeCell ref="I4:K4"/>
    <mergeCell ref="Q5:Q6"/>
    <mergeCell ref="R5:S5"/>
    <mergeCell ref="L4:P4"/>
    <mergeCell ref="Q4:T4"/>
    <mergeCell ref="T5:T6"/>
    <mergeCell ref="AN3:BC3"/>
    <mergeCell ref="AT5:AT6"/>
    <mergeCell ref="AU5:AU6"/>
    <mergeCell ref="AV5:AV6"/>
    <mergeCell ref="AW5:AW6"/>
    <mergeCell ref="AX5:AX6"/>
    <mergeCell ref="AY5:AY6"/>
    <mergeCell ref="AZ5:AZ6"/>
    <mergeCell ref="BA5:BA6"/>
    <mergeCell ref="BB5:BB6"/>
    <mergeCell ref="BC5:BC6"/>
    <mergeCell ref="BN4:BN6"/>
    <mergeCell ref="I5:I6"/>
    <mergeCell ref="J5:K5"/>
    <mergeCell ref="L5:L6"/>
    <mergeCell ref="M5:N5"/>
    <mergeCell ref="O5:O6"/>
    <mergeCell ref="P5:P6"/>
    <mergeCell ref="AN4:AN6"/>
    <mergeCell ref="AO4:AU4"/>
    <mergeCell ref="AV4:BC4"/>
    <mergeCell ref="BD4:BD6"/>
    <mergeCell ref="BE4:BE6"/>
    <mergeCell ref="BF4:BH4"/>
    <mergeCell ref="AA5:AA6"/>
    <mergeCell ref="BH5:BH6"/>
    <mergeCell ref="BJ5:BJ6"/>
    <mergeCell ref="A31:B37"/>
    <mergeCell ref="BF5:BF6"/>
    <mergeCell ref="BG5:BG6"/>
    <mergeCell ref="AL5:AM5"/>
    <mergeCell ref="AO5:AO6"/>
    <mergeCell ref="AP5:AP6"/>
    <mergeCell ref="AQ5:AQ6"/>
    <mergeCell ref="AR5:AR6"/>
    <mergeCell ref="A3:B6"/>
    <mergeCell ref="C3:C6"/>
    <mergeCell ref="D3:D6"/>
    <mergeCell ref="E3:F3"/>
    <mergeCell ref="H3:AL3"/>
    <mergeCell ref="Z4:AD4"/>
    <mergeCell ref="AH4:AI4"/>
    <mergeCell ref="AK4:AM4"/>
    <mergeCell ref="A7:B14"/>
    <mergeCell ref="A15:B19"/>
    <mergeCell ref="A20:B24"/>
    <mergeCell ref="A25:B30"/>
    <mergeCell ref="BK5:BK6"/>
    <mergeCell ref="AS5:AS6"/>
    <mergeCell ref="AE5:AE6"/>
    <mergeCell ref="AF5:AG5"/>
    <mergeCell ref="AH5:AH6"/>
    <mergeCell ref="AI5:AI6"/>
    <mergeCell ref="AJ5:AJ6"/>
    <mergeCell ref="AK5:AK6"/>
    <mergeCell ref="Y5:Y6"/>
    <mergeCell ref="Z5:Z6"/>
    <mergeCell ref="E4:E6"/>
    <mergeCell ref="F4:F6"/>
    <mergeCell ref="A74:D74"/>
    <mergeCell ref="A38:B42"/>
    <mergeCell ref="A43:B48"/>
    <mergeCell ref="A49:B70"/>
    <mergeCell ref="A72:D72"/>
    <mergeCell ref="A73:D73"/>
  </mergeCells>
  <phoneticPr fontId="2"/>
  <dataValidations count="5">
    <dataValidation type="decimal" operator="greaterThanOrEqual" allowBlank="1" showInputMessage="1" showErrorMessage="1" prompt="自動計算_x000a_" sqref="F27:F29 G8 F25 H45:H47 H15:H43 G14:G71 H49:H71" xr:uid="{053C18FE-C4BA-4D95-8734-6DE2D4DEC36B}">
      <formula1>0</formula1>
    </dataValidation>
    <dataValidation type="whole" operator="greaterThanOrEqual" allowBlank="1" showInputMessage="1" showErrorMessage="1" error="整数を入力" prompt="整数を入力" sqref="E43 E49 E45:E47 BD44 BD48 E15:E24 E55:E70" xr:uid="{1B90E847-3E11-4DC0-8CB5-9CAFE5DA618B}">
      <formula1>0</formula1>
    </dataValidation>
    <dataValidation type="whole" imeMode="disabled" operator="greaterThanOrEqual" allowBlank="1" showInputMessage="1" showErrorMessage="1" error="整数を入力" prompt="整数で入力" sqref="E7:E14 E44 E25:E42 E48 E50:E54 BE7:BJ71 BL7:BL71 BN7:BN71 V7:BC71" xr:uid="{1AF2EBCB-DBB7-4077-B7B6-ED964E0EC67D}">
      <formula1>0</formula1>
    </dataValidation>
    <dataValidation type="whole" imeMode="disabled" operator="greaterThanOrEqual" allowBlank="1" showInputMessage="1" showErrorMessage="1" prompt="整数で入力" sqref="I45:I47 I43 H7:U14 BD45:BD47 BD7:BD43 I15:U42 J43:U71 BD49:BD71 I49:I71" xr:uid="{A6AF0A07-3772-41E8-B0FF-DDD911D5D827}">
      <formula1>0</formula1>
    </dataValidation>
    <dataValidation type="whole" imeMode="halfAlpha" operator="greaterThanOrEqual" allowBlank="1" showInputMessage="1" showErrorMessage="1" prompt="整数を入力" sqref="H44:I44 H48:I48" xr:uid="{102C7B7A-6E79-4758-9E8C-C27E30702849}">
      <formula1>0</formula1>
    </dataValidation>
  </dataValidations>
  <pageMargins left="0.70866141732283472" right="0.31496062992125984" top="0.35433070866141736" bottom="0.35433070866141736" header="0" footer="0"/>
  <pageSetup paperSize="8" scale="22" fitToHeight="0" orientation="landscape" r:id="rId1"/>
  <rowBreaks count="1" manualBreakCount="1">
    <brk id="78"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R6診療実績</vt:lpstr>
      <vt:lpstr>'R6診療実績'!Print_Area</vt:lpstr>
      <vt:lpstr>'R6診療実績'!Print_Titles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藤原　遼祐</cp:lastModifiedBy>
  <cp:lastPrinted>2024-11-27T06:35:39Z</cp:lastPrinted>
  <dcterms:created xsi:type="dcterms:W3CDTF">2014-10-04T08:36:22Z</dcterms:created>
  <dcterms:modified xsi:type="dcterms:W3CDTF">2025-03-26T07:01:59Z</dcterms:modified>
</cp:coreProperties>
</file>