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9.167.21\kokuho\11_国保制度\31_保健事業・医療費適正化\保健事業（データ　回答類　その他）\データ類\1_国保　特定健診特定保健指導　率\ホームページ用\R050404修正\"/>
    </mc:Choice>
  </mc:AlternateContent>
  <bookViews>
    <workbookView xWindow="600" yWindow="135" windowWidth="19320" windowHeight="7140" tabRatio="670"/>
  </bookViews>
  <sheets>
    <sheet name="特定健診・保健指導（府内）" sheetId="8" r:id="rId1"/>
    <sheet name="府内状況（グラフ）" sheetId="6" r:id="rId2"/>
    <sheet name="特定健診・保健指導（全国）" sheetId="9" r:id="rId3"/>
    <sheet name="全国状況（グラフ）" sheetId="7" r:id="rId4"/>
    <sheet name="作業用" sheetId="5" state="hidden" r:id="rId5"/>
  </sheets>
  <definedNames>
    <definedName name="_xlnm._FilterDatabase" localSheetId="4" hidden="1">作業用!$K$4:$M$51</definedName>
    <definedName name="_xlnm.Print_Area" localSheetId="2">'特定健診・保健指導（全国）'!$B$1:$M$53</definedName>
    <definedName name="_xlnm.Print_Area" localSheetId="0">'特定健診・保健指導（府内）'!$B$1:$M$50</definedName>
  </definedNames>
  <calcPr calcId="162913"/>
</workbook>
</file>

<file path=xl/calcChain.xml><?xml version="1.0" encoding="utf-8"?>
<calcChain xmlns="http://schemas.openxmlformats.org/spreadsheetml/2006/main">
  <c r="U6" i="5" l="1"/>
  <c r="U7" i="5"/>
  <c r="U8" i="5"/>
  <c r="U9" i="5"/>
  <c r="U10" i="5"/>
  <c r="U11" i="5"/>
  <c r="U12" i="5"/>
  <c r="U13" i="5"/>
  <c r="U14" i="5"/>
  <c r="U15" i="5"/>
  <c r="U16" i="5"/>
  <c r="U17" i="5"/>
  <c r="U18" i="5"/>
  <c r="U19" i="5"/>
  <c r="U20" i="5"/>
  <c r="U21" i="5"/>
  <c r="U22" i="5"/>
  <c r="U23" i="5"/>
  <c r="U24" i="5"/>
  <c r="U25" i="5"/>
  <c r="U26" i="5"/>
  <c r="U27" i="5"/>
  <c r="U28" i="5"/>
  <c r="U29" i="5"/>
  <c r="U30" i="5"/>
  <c r="U31" i="5"/>
  <c r="U32" i="5"/>
  <c r="U33" i="5"/>
  <c r="U34" i="5"/>
  <c r="U35" i="5"/>
  <c r="U36" i="5"/>
  <c r="U37" i="5"/>
  <c r="U38" i="5"/>
  <c r="U39" i="5"/>
  <c r="U40" i="5"/>
  <c r="U41" i="5"/>
  <c r="U42" i="5"/>
  <c r="U43" i="5"/>
  <c r="U44" i="5"/>
  <c r="U45" i="5"/>
  <c r="U46" i="5"/>
  <c r="U47" i="5"/>
  <c r="U48" i="5"/>
  <c r="U49" i="5"/>
  <c r="U50" i="5"/>
  <c r="U51" i="5"/>
  <c r="W51" i="5"/>
  <c r="W50" i="5"/>
  <c r="W49" i="5"/>
  <c r="W48" i="5"/>
  <c r="W47" i="5"/>
  <c r="W46" i="5"/>
  <c r="W45" i="5"/>
  <c r="W44" i="5"/>
  <c r="W43" i="5"/>
  <c r="W42" i="5"/>
  <c r="W41" i="5"/>
  <c r="W40" i="5"/>
  <c r="W39" i="5"/>
  <c r="W38" i="5"/>
  <c r="W37" i="5"/>
  <c r="W36" i="5"/>
  <c r="W35" i="5"/>
  <c r="W34" i="5"/>
  <c r="W33" i="5"/>
  <c r="W32" i="5"/>
  <c r="W31" i="5"/>
  <c r="W30" i="5"/>
  <c r="W29" i="5"/>
  <c r="W28" i="5"/>
  <c r="W27" i="5"/>
  <c r="W26" i="5"/>
  <c r="W25" i="5"/>
  <c r="W24" i="5"/>
  <c r="W23" i="5"/>
  <c r="W22" i="5"/>
  <c r="W21" i="5"/>
  <c r="W20" i="5"/>
  <c r="W19" i="5"/>
  <c r="W18" i="5"/>
  <c r="W17" i="5"/>
  <c r="W16" i="5"/>
  <c r="W15" i="5"/>
  <c r="W14" i="5"/>
  <c r="W13" i="5"/>
  <c r="W12" i="5"/>
  <c r="W11" i="5"/>
  <c r="W10" i="5"/>
  <c r="W9" i="5"/>
  <c r="W8" i="5"/>
  <c r="W7" i="5"/>
  <c r="W6" i="5"/>
  <c r="W5" i="5"/>
  <c r="K12" i="5"/>
  <c r="K16" i="5"/>
  <c r="K19" i="5"/>
  <c r="K20" i="5"/>
  <c r="K23" i="5"/>
  <c r="K24" i="5"/>
  <c r="K27" i="5"/>
  <c r="K28" i="5"/>
  <c r="K31" i="5"/>
  <c r="K32" i="5"/>
  <c r="K35" i="5"/>
  <c r="K36" i="5"/>
  <c r="K39" i="5"/>
  <c r="K40" i="5"/>
  <c r="K43" i="5"/>
  <c r="K44" i="5"/>
  <c r="K47" i="5"/>
  <c r="K48" i="5"/>
  <c r="K51" i="5"/>
  <c r="K5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K9" i="5" s="1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K8" i="5" l="1"/>
  <c r="K7" i="5"/>
  <c r="K50" i="5"/>
  <c r="K46" i="5"/>
  <c r="K42" i="5"/>
  <c r="K38" i="5"/>
  <c r="K34" i="5"/>
  <c r="K30" i="5"/>
  <c r="K26" i="5"/>
  <c r="K22" i="5"/>
  <c r="K18" i="5"/>
  <c r="K14" i="5"/>
  <c r="K10" i="5"/>
  <c r="K6" i="5"/>
  <c r="K15" i="5"/>
  <c r="K11" i="5"/>
  <c r="K49" i="5"/>
  <c r="K45" i="5"/>
  <c r="K41" i="5"/>
  <c r="K37" i="5"/>
  <c r="K33" i="5"/>
  <c r="K29" i="5"/>
  <c r="K25" i="5"/>
  <c r="K21" i="5"/>
  <c r="K17" i="5"/>
  <c r="K13" i="5"/>
  <c r="U5" i="5"/>
  <c r="M47" i="8"/>
  <c r="M46" i="8"/>
  <c r="M45" i="8"/>
  <c r="M44" i="8"/>
  <c r="M43" i="8"/>
  <c r="M42" i="8"/>
  <c r="M41" i="8"/>
  <c r="M40" i="8"/>
  <c r="M39" i="8"/>
  <c r="M38" i="8"/>
  <c r="M37" i="8"/>
  <c r="M36" i="8"/>
  <c r="M35" i="8"/>
  <c r="M34" i="8"/>
  <c r="M33" i="8"/>
  <c r="M32" i="8"/>
  <c r="M31" i="8"/>
  <c r="M30" i="8"/>
  <c r="M29" i="8"/>
  <c r="M28" i="8"/>
  <c r="M27" i="8"/>
  <c r="M26" i="8"/>
  <c r="M25" i="8"/>
  <c r="M24" i="8"/>
  <c r="M23" i="8"/>
  <c r="M22" i="8"/>
  <c r="M21" i="8"/>
  <c r="M20" i="8"/>
  <c r="M19" i="8"/>
  <c r="M18" i="8"/>
  <c r="M17" i="8"/>
  <c r="M16" i="8"/>
  <c r="M15" i="8"/>
  <c r="M14" i="8"/>
  <c r="M13" i="8"/>
  <c r="M12" i="8"/>
  <c r="M11" i="8"/>
  <c r="M10" i="8"/>
  <c r="M9" i="8"/>
  <c r="M8" i="8"/>
  <c r="M7" i="8"/>
  <c r="M6" i="8"/>
  <c r="M5" i="8"/>
  <c r="J47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J8" i="8"/>
  <c r="J7" i="8"/>
  <c r="J6" i="8"/>
  <c r="J5" i="8"/>
  <c r="H47" i="8"/>
  <c r="H46" i="8"/>
  <c r="H45" i="8"/>
  <c r="H44" i="8"/>
  <c r="H43" i="8"/>
  <c r="H42" i="8"/>
  <c r="H41" i="8"/>
  <c r="H40" i="8"/>
  <c r="H39" i="8"/>
  <c r="H38" i="8"/>
  <c r="H37" i="8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H9" i="8"/>
  <c r="H8" i="8"/>
  <c r="H7" i="8"/>
  <c r="H6" i="8"/>
  <c r="H5" i="8"/>
  <c r="F48" i="8" l="1"/>
  <c r="E47" i="8" l="1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5" i="8"/>
  <c r="D6" i="5" l="1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5" i="5"/>
  <c r="B46" i="5" l="1"/>
  <c r="B42" i="5"/>
  <c r="B38" i="5"/>
  <c r="B34" i="5"/>
  <c r="B22" i="5"/>
  <c r="B10" i="5"/>
  <c r="B6" i="5"/>
  <c r="B45" i="5"/>
  <c r="B41" i="5"/>
  <c r="B37" i="5"/>
  <c r="B33" i="5"/>
  <c r="B29" i="5"/>
  <c r="B25" i="5"/>
  <c r="B21" i="5"/>
  <c r="B17" i="5"/>
  <c r="B13" i="5"/>
  <c r="B9" i="5"/>
  <c r="B26" i="5"/>
  <c r="B14" i="5"/>
  <c r="B5" i="5"/>
  <c r="B44" i="5"/>
  <c r="B40" i="5"/>
  <c r="B36" i="5"/>
  <c r="B32" i="5"/>
  <c r="B28" i="5"/>
  <c r="B24" i="5"/>
  <c r="B20" i="5"/>
  <c r="B16" i="5"/>
  <c r="B12" i="5"/>
  <c r="B8" i="5"/>
  <c r="B30" i="5"/>
  <c r="B18" i="5"/>
  <c r="B47" i="5"/>
  <c r="B43" i="5"/>
  <c r="B39" i="5"/>
  <c r="B35" i="5"/>
  <c r="B31" i="5"/>
  <c r="B27" i="5"/>
  <c r="B23" i="5"/>
  <c r="B19" i="5"/>
  <c r="B15" i="5"/>
  <c r="B11" i="5"/>
  <c r="B7" i="5"/>
  <c r="F49" i="8"/>
  <c r="K49" i="8"/>
  <c r="F52" i="9" l="1"/>
  <c r="K52" i="9"/>
  <c r="F5" i="8" l="1"/>
  <c r="L6" i="5" l="1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5" i="5"/>
  <c r="K44" i="9"/>
  <c r="F44" i="9"/>
  <c r="K43" i="9"/>
  <c r="F43" i="9"/>
  <c r="K42" i="9"/>
  <c r="F42" i="9"/>
  <c r="K41" i="9"/>
  <c r="F41" i="9"/>
  <c r="K40" i="9"/>
  <c r="F40" i="9"/>
  <c r="K51" i="9"/>
  <c r="F51" i="9"/>
  <c r="K50" i="9"/>
  <c r="F50" i="9"/>
  <c r="K49" i="9"/>
  <c r="F49" i="9"/>
  <c r="K48" i="9"/>
  <c r="F48" i="9"/>
  <c r="K47" i="9"/>
  <c r="F47" i="9"/>
  <c r="K46" i="9"/>
  <c r="F46" i="9"/>
  <c r="K45" i="9"/>
  <c r="F45" i="9"/>
  <c r="K39" i="9"/>
  <c r="F39" i="9"/>
  <c r="K38" i="9"/>
  <c r="F38" i="9"/>
  <c r="K37" i="9"/>
  <c r="F37" i="9"/>
  <c r="K36" i="9"/>
  <c r="F36" i="9"/>
  <c r="K35" i="9"/>
  <c r="F35" i="9"/>
  <c r="K34" i="9"/>
  <c r="F34" i="9"/>
  <c r="K33" i="9"/>
  <c r="F33" i="9"/>
  <c r="K32" i="9"/>
  <c r="F32" i="9"/>
  <c r="K31" i="9"/>
  <c r="F31" i="9"/>
  <c r="K30" i="9"/>
  <c r="F30" i="9"/>
  <c r="K29" i="9"/>
  <c r="F29" i="9"/>
  <c r="K28" i="9"/>
  <c r="F28" i="9"/>
  <c r="K27" i="9"/>
  <c r="F27" i="9"/>
  <c r="K26" i="9"/>
  <c r="F26" i="9"/>
  <c r="K25" i="9"/>
  <c r="F25" i="9"/>
  <c r="K24" i="9"/>
  <c r="F24" i="9"/>
  <c r="K23" i="9"/>
  <c r="F23" i="9"/>
  <c r="K22" i="9"/>
  <c r="F22" i="9"/>
  <c r="K21" i="9"/>
  <c r="F21" i="9"/>
  <c r="K20" i="9"/>
  <c r="F20" i="9"/>
  <c r="K19" i="9"/>
  <c r="F19" i="9"/>
  <c r="K18" i="9"/>
  <c r="F18" i="9"/>
  <c r="K17" i="9"/>
  <c r="F17" i="9"/>
  <c r="K16" i="9"/>
  <c r="F16" i="9"/>
  <c r="K15" i="9"/>
  <c r="F15" i="9"/>
  <c r="K14" i="9"/>
  <c r="F14" i="9"/>
  <c r="K13" i="9"/>
  <c r="F13" i="9"/>
  <c r="K12" i="9"/>
  <c r="F12" i="9"/>
  <c r="K11" i="9"/>
  <c r="F11" i="9"/>
  <c r="K10" i="9"/>
  <c r="F10" i="9"/>
  <c r="K9" i="9"/>
  <c r="F9" i="9"/>
  <c r="K8" i="9"/>
  <c r="F8" i="9"/>
  <c r="K7" i="9"/>
  <c r="F7" i="9"/>
  <c r="K6" i="9"/>
  <c r="F6" i="9"/>
  <c r="K5" i="9"/>
  <c r="F5" i="9"/>
  <c r="K48" i="8" l="1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G43" i="5" l="1"/>
  <c r="S51" i="5"/>
  <c r="S26" i="5"/>
  <c r="S30" i="5"/>
  <c r="S33" i="5"/>
  <c r="R22" i="5"/>
  <c r="R48" i="5"/>
  <c r="S12" i="5"/>
  <c r="S5" i="5"/>
  <c r="R5" i="5"/>
  <c r="R10" i="5"/>
  <c r="R19" i="5"/>
  <c r="R30" i="5"/>
  <c r="R25" i="5"/>
  <c r="S47" i="5"/>
  <c r="S8" i="5"/>
  <c r="R51" i="5"/>
  <c r="R8" i="5"/>
  <c r="S20" i="5"/>
  <c r="S6" i="5"/>
  <c r="R27" i="5"/>
  <c r="S34" i="5"/>
  <c r="S45" i="5"/>
  <c r="R38" i="5"/>
  <c r="S42" i="5"/>
  <c r="R36" i="5"/>
  <c r="S39" i="5"/>
  <c r="S41" i="5"/>
  <c r="S49" i="5"/>
  <c r="R33" i="5"/>
  <c r="S18" i="5"/>
  <c r="R46" i="5"/>
  <c r="S21" i="5"/>
  <c r="S19" i="5"/>
  <c r="R14" i="5"/>
  <c r="S22" i="5"/>
  <c r="S27" i="5"/>
  <c r="R29" i="5"/>
  <c r="S36" i="5"/>
  <c r="R49" i="5"/>
  <c r="R17" i="5"/>
  <c r="R41" i="5"/>
  <c r="S38" i="5"/>
  <c r="R42" i="5"/>
  <c r="R21" i="5"/>
  <c r="R40" i="5"/>
  <c r="R44" i="5"/>
  <c r="S16" i="5"/>
  <c r="S7" i="5"/>
  <c r="R43" i="5"/>
  <c r="R47" i="5"/>
  <c r="R39" i="5"/>
  <c r="R6" i="5"/>
  <c r="R34" i="5"/>
  <c r="S28" i="5"/>
  <c r="S17" i="5"/>
  <c r="R12" i="5"/>
  <c r="S14" i="5"/>
  <c r="R23" i="5"/>
  <c r="R37" i="5"/>
  <c r="R15" i="5"/>
  <c r="R9" i="5"/>
  <c r="S48" i="5"/>
  <c r="S9" i="5"/>
  <c r="S25" i="5"/>
  <c r="R24" i="5"/>
  <c r="R20" i="5"/>
  <c r="R50" i="5"/>
  <c r="R28" i="5"/>
  <c r="S50" i="5"/>
  <c r="S37" i="5"/>
  <c r="S46" i="5"/>
  <c r="R7" i="5"/>
  <c r="R31" i="5"/>
  <c r="R26" i="5"/>
  <c r="S24" i="5"/>
  <c r="S10" i="5"/>
  <c r="R45" i="5"/>
  <c r="S23" i="5"/>
  <c r="S43" i="5"/>
  <c r="S29" i="5"/>
  <c r="S32" i="5"/>
  <c r="R13" i="5"/>
  <c r="S15" i="5"/>
  <c r="R11" i="5"/>
  <c r="R16" i="5"/>
  <c r="R35" i="5"/>
  <c r="S11" i="5"/>
  <c r="S13" i="5"/>
  <c r="S44" i="5"/>
  <c r="R32" i="5"/>
  <c r="S40" i="5"/>
  <c r="S35" i="5"/>
  <c r="S31" i="5"/>
  <c r="R18" i="5"/>
  <c r="H23" i="5"/>
  <c r="G9" i="5"/>
  <c r="G25" i="5"/>
  <c r="G19" i="5"/>
  <c r="G38" i="5"/>
  <c r="G6" i="5"/>
  <c r="G47" i="5"/>
  <c r="G34" i="5"/>
  <c r="H20" i="5"/>
  <c r="G46" i="5"/>
  <c r="H17" i="5"/>
  <c r="H9" i="5"/>
  <c r="H16" i="5"/>
  <c r="G10" i="5"/>
  <c r="H12" i="5"/>
  <c r="H37" i="5"/>
  <c r="H14" i="5"/>
  <c r="G33" i="5"/>
  <c r="H43" i="5"/>
  <c r="H27" i="5"/>
  <c r="H41" i="5"/>
  <c r="H21" i="5"/>
  <c r="H6" i="5"/>
  <c r="G18" i="5"/>
  <c r="H33" i="5"/>
  <c r="H11" i="5"/>
  <c r="G17" i="5"/>
  <c r="H45" i="5"/>
  <c r="G31" i="5"/>
  <c r="G26" i="5"/>
  <c r="G44" i="5"/>
  <c r="G14" i="5"/>
  <c r="H30" i="5"/>
  <c r="G28" i="5"/>
  <c r="G37" i="5"/>
  <c r="H38" i="5"/>
  <c r="H18" i="5"/>
  <c r="H10" i="5"/>
  <c r="H29" i="5"/>
  <c r="G45" i="5"/>
  <c r="H31" i="5"/>
  <c r="H35" i="5"/>
  <c r="H34" i="5"/>
  <c r="H8" i="5"/>
  <c r="H13" i="5"/>
  <c r="G23" i="5"/>
  <c r="G21" i="5"/>
  <c r="G5" i="5"/>
  <c r="G32" i="5"/>
  <c r="H42" i="5"/>
  <c r="H25" i="5"/>
  <c r="G8" i="5"/>
  <c r="G22" i="5"/>
  <c r="G13" i="5"/>
  <c r="H44" i="5"/>
  <c r="H40" i="5"/>
  <c r="H26" i="5"/>
  <c r="G27" i="5"/>
  <c r="G15" i="5"/>
  <c r="H7" i="5"/>
  <c r="H28" i="5"/>
  <c r="G11" i="5"/>
  <c r="G30" i="5"/>
  <c r="H32" i="5"/>
  <c r="H5" i="5"/>
  <c r="G36" i="5"/>
  <c r="G42" i="5"/>
  <c r="G7" i="5"/>
  <c r="G40" i="5"/>
  <c r="H24" i="5"/>
  <c r="G35" i="5"/>
  <c r="G12" i="5"/>
  <c r="G39" i="5"/>
  <c r="H46" i="5"/>
  <c r="G41" i="5"/>
  <c r="G29" i="5"/>
  <c r="G16" i="5"/>
  <c r="H36" i="5"/>
  <c r="G24" i="5"/>
  <c r="H39" i="5"/>
  <c r="H19" i="5"/>
  <c r="H15" i="5"/>
  <c r="G20" i="5"/>
  <c r="H47" i="5"/>
  <c r="H22" i="5"/>
</calcChain>
</file>

<file path=xl/sharedStrings.xml><?xml version="1.0" encoding="utf-8"?>
<sst xmlns="http://schemas.openxmlformats.org/spreadsheetml/2006/main" count="198" uniqueCount="166">
  <si>
    <t>大阪市</t>
  </si>
  <si>
    <t>堺市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</si>
  <si>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</si>
  <si>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</si>
  <si>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</si>
  <si>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</si>
  <si>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</si>
  <si>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</si>
  <si>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</si>
  <si>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</si>
  <si>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</si>
  <si>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</si>
  <si>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</si>
  <si>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</si>
  <si>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</si>
  <si>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</si>
  <si>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</si>
  <si>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</si>
  <si>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</si>
  <si>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</si>
  <si>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</si>
  <si>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</si>
  <si>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</si>
  <si>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</si>
  <si>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</si>
  <si>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</si>
  <si>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</si>
  <si>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</si>
  <si>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</si>
  <si>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交野市</t>
  </si>
  <si>
    <t>島本町</t>
  </si>
  <si>
    <t>豊能町</t>
  </si>
  <si>
    <t>能勢町</t>
  </si>
  <si>
    <t>忠岡町</t>
  </si>
  <si>
    <t>熊取町</t>
  </si>
  <si>
    <t>田尻町</t>
  </si>
  <si>
    <t>阪南市</t>
  </si>
  <si>
    <t>岬町</t>
  </si>
  <si>
    <t>太子町</t>
  </si>
  <si>
    <t>河南町</t>
  </si>
  <si>
    <t>千早赤阪村</t>
  </si>
  <si>
    <t>大阪狭山市</t>
  </si>
  <si>
    <t>順位</t>
    <rPh sb="0" eb="2">
      <t>ジュンイ</t>
    </rPh>
    <phoneticPr fontId="3"/>
  </si>
  <si>
    <t>市町村</t>
    <rPh sb="0" eb="3">
      <t>シチョウソン</t>
    </rPh>
    <phoneticPr fontId="3"/>
  </si>
  <si>
    <t>都道府県</t>
    <rPh sb="0" eb="4">
      <t>トドウフケン</t>
    </rPh>
    <phoneticPr fontId="3"/>
  </si>
  <si>
    <t>受診率</t>
    <phoneticPr fontId="3"/>
  </si>
  <si>
    <t>受診率</t>
    <phoneticPr fontId="3"/>
  </si>
  <si>
    <t>北海道</t>
  </si>
  <si>
    <t>四條畷市</t>
    <rPh sb="0" eb="4">
      <t>シジョウナワテシ</t>
    </rPh>
    <phoneticPr fontId="2"/>
  </si>
  <si>
    <t>前年比</t>
    <rPh sb="0" eb="3">
      <t>ゼンネンヒ</t>
    </rPh>
    <phoneticPr fontId="12"/>
  </si>
  <si>
    <t>特定健診</t>
    <rPh sb="0" eb="2">
      <t>トクテイ</t>
    </rPh>
    <rPh sb="2" eb="4">
      <t>ケンシン</t>
    </rPh>
    <phoneticPr fontId="12"/>
  </si>
  <si>
    <t>特定保健指導</t>
    <rPh sb="0" eb="2">
      <t>トクテイ</t>
    </rPh>
    <rPh sb="2" eb="4">
      <t>ホケン</t>
    </rPh>
    <rPh sb="4" eb="6">
      <t>シドウ</t>
    </rPh>
    <phoneticPr fontId="12"/>
  </si>
  <si>
    <t>受診率</t>
    <rPh sb="0" eb="2">
      <t>ジュシン</t>
    </rPh>
    <rPh sb="2" eb="3">
      <t>リツ</t>
    </rPh>
    <phoneticPr fontId="12"/>
  </si>
  <si>
    <t>実施率</t>
    <rPh sb="0" eb="2">
      <t>ジッシ</t>
    </rPh>
    <rPh sb="2" eb="3">
      <t>リツ</t>
    </rPh>
    <phoneticPr fontId="12"/>
  </si>
  <si>
    <t>順位</t>
    <rPh sb="0" eb="2">
      <t>ジュンイ</t>
    </rPh>
    <phoneticPr fontId="12"/>
  </si>
  <si>
    <t>全国平均</t>
    <rPh sb="0" eb="2">
      <t>ゼンコク</t>
    </rPh>
    <rPh sb="2" eb="4">
      <t>ヘイキン</t>
    </rPh>
    <phoneticPr fontId="4"/>
  </si>
  <si>
    <t>青森県</t>
    <rPh sb="2" eb="3">
      <t>ケン</t>
    </rPh>
    <phoneticPr fontId="12"/>
  </si>
  <si>
    <t>岩手県</t>
    <phoneticPr fontId="12"/>
  </si>
  <si>
    <t>宮城県</t>
    <phoneticPr fontId="12"/>
  </si>
  <si>
    <t>秋田県</t>
    <phoneticPr fontId="12"/>
  </si>
  <si>
    <t>山形県</t>
    <phoneticPr fontId="12"/>
  </si>
  <si>
    <t>福島県</t>
    <phoneticPr fontId="12"/>
  </si>
  <si>
    <t>茨城県</t>
    <phoneticPr fontId="12"/>
  </si>
  <si>
    <t>栃木県</t>
    <phoneticPr fontId="12"/>
  </si>
  <si>
    <t>群馬県</t>
    <phoneticPr fontId="12"/>
  </si>
  <si>
    <t>埼玉県</t>
    <phoneticPr fontId="12"/>
  </si>
  <si>
    <t>千葉県</t>
    <phoneticPr fontId="12"/>
  </si>
  <si>
    <t>東京都</t>
    <rPh sb="2" eb="3">
      <t>ト</t>
    </rPh>
    <phoneticPr fontId="12"/>
  </si>
  <si>
    <t>神奈川県</t>
    <phoneticPr fontId="12"/>
  </si>
  <si>
    <t>新潟県</t>
    <phoneticPr fontId="12"/>
  </si>
  <si>
    <t>富山県</t>
    <phoneticPr fontId="12"/>
  </si>
  <si>
    <t>石川県</t>
    <phoneticPr fontId="12"/>
  </si>
  <si>
    <t>福井県</t>
    <phoneticPr fontId="12"/>
  </si>
  <si>
    <t>山梨県</t>
    <phoneticPr fontId="12"/>
  </si>
  <si>
    <t>長野県</t>
    <phoneticPr fontId="12"/>
  </si>
  <si>
    <t>岐阜県</t>
    <phoneticPr fontId="12"/>
  </si>
  <si>
    <t>静岡県</t>
    <phoneticPr fontId="12"/>
  </si>
  <si>
    <t>愛知県</t>
    <phoneticPr fontId="12"/>
  </si>
  <si>
    <t>三重県</t>
    <phoneticPr fontId="12"/>
  </si>
  <si>
    <t>滋賀県</t>
    <phoneticPr fontId="12"/>
  </si>
  <si>
    <t>兵庫県</t>
    <phoneticPr fontId="12"/>
  </si>
  <si>
    <t>奈良県</t>
    <phoneticPr fontId="12"/>
  </si>
  <si>
    <t>和歌山県</t>
    <phoneticPr fontId="12"/>
  </si>
  <si>
    <t>京都府</t>
    <rPh sb="2" eb="3">
      <t>フ</t>
    </rPh>
    <phoneticPr fontId="12"/>
  </si>
  <si>
    <t>大阪府</t>
    <rPh sb="2" eb="3">
      <t>フ</t>
    </rPh>
    <phoneticPr fontId="12"/>
  </si>
  <si>
    <t>鳥取県</t>
    <phoneticPr fontId="12"/>
  </si>
  <si>
    <t>島根県</t>
    <phoneticPr fontId="12"/>
  </si>
  <si>
    <t>岡山県</t>
    <phoneticPr fontId="12"/>
  </si>
  <si>
    <t>広島県</t>
    <phoneticPr fontId="12"/>
  </si>
  <si>
    <t>山口県</t>
    <phoneticPr fontId="12"/>
  </si>
  <si>
    <t>徳島県</t>
    <phoneticPr fontId="12"/>
  </si>
  <si>
    <t>香川県</t>
    <phoneticPr fontId="12"/>
  </si>
  <si>
    <t>愛媛県</t>
    <phoneticPr fontId="12"/>
  </si>
  <si>
    <t>高知県</t>
    <phoneticPr fontId="12"/>
  </si>
  <si>
    <t>福岡県</t>
    <phoneticPr fontId="12"/>
  </si>
  <si>
    <t>佐賀県</t>
    <phoneticPr fontId="12"/>
  </si>
  <si>
    <t>長崎県</t>
    <phoneticPr fontId="12"/>
  </si>
  <si>
    <t>熊本県</t>
    <phoneticPr fontId="12"/>
  </si>
  <si>
    <t>大分県</t>
    <phoneticPr fontId="12"/>
  </si>
  <si>
    <t>宮崎県</t>
    <phoneticPr fontId="12"/>
  </si>
  <si>
    <t>鹿児島県</t>
    <phoneticPr fontId="12"/>
  </si>
  <si>
    <t>沖縄県</t>
    <phoneticPr fontId="12"/>
  </si>
  <si>
    <t>※このシートは、グラフを降順に自動表示させるためのシートなので、特に触る必要はない</t>
    <rPh sb="12" eb="14">
      <t>コウジュン</t>
    </rPh>
    <rPh sb="15" eb="17">
      <t>ジドウ</t>
    </rPh>
    <rPh sb="17" eb="19">
      <t>ヒョウジ</t>
    </rPh>
    <rPh sb="32" eb="33">
      <t>トク</t>
    </rPh>
    <rPh sb="34" eb="35">
      <t>サワ</t>
    </rPh>
    <rPh sb="36" eb="38">
      <t>ヒツヨウ</t>
    </rPh>
    <phoneticPr fontId="9"/>
  </si>
  <si>
    <t>　各表の値を更新すれば、このシートの値も自動的に反映する</t>
    <rPh sb="1" eb="2">
      <t>カク</t>
    </rPh>
    <rPh sb="2" eb="3">
      <t>ヒョウ</t>
    </rPh>
    <rPh sb="4" eb="5">
      <t>アタイ</t>
    </rPh>
    <rPh sb="6" eb="8">
      <t>コウシン</t>
    </rPh>
    <rPh sb="18" eb="19">
      <t>アタイ</t>
    </rPh>
    <rPh sb="20" eb="23">
      <t>ジドウテキ</t>
    </rPh>
    <rPh sb="24" eb="26">
      <t>ハンエイ</t>
    </rPh>
    <phoneticPr fontId="9"/>
  </si>
  <si>
    <t>市町村平均</t>
    <rPh sb="0" eb="3">
      <t>シチョウソン</t>
    </rPh>
    <rPh sb="3" eb="5">
      <t>ヘイキン</t>
    </rPh>
    <phoneticPr fontId="4"/>
  </si>
  <si>
    <t>令和２年度</t>
    <rPh sb="0" eb="2">
      <t>レイワ</t>
    </rPh>
    <rPh sb="3" eb="5">
      <t>ネンド</t>
    </rPh>
    <rPh sb="4" eb="5">
      <t>ガンネン</t>
    </rPh>
    <phoneticPr fontId="12"/>
  </si>
  <si>
    <t>○府内市町村別国民健康保険　特定健診・特定保健指導 実施状況（令和３年度）</t>
    <rPh sb="1" eb="3">
      <t>フナイ</t>
    </rPh>
    <rPh sb="3" eb="6">
      <t>シチョウソン</t>
    </rPh>
    <rPh sb="6" eb="7">
      <t>ベツ</t>
    </rPh>
    <rPh sb="7" eb="9">
      <t>コクミン</t>
    </rPh>
    <rPh sb="9" eb="11">
      <t>ケンコウ</t>
    </rPh>
    <rPh sb="11" eb="13">
      <t>ホケン</t>
    </rPh>
    <rPh sb="14" eb="16">
      <t>トクテイ</t>
    </rPh>
    <rPh sb="16" eb="18">
      <t>ケンシン</t>
    </rPh>
    <rPh sb="19" eb="21">
      <t>トクテイ</t>
    </rPh>
    <rPh sb="21" eb="23">
      <t>ホケン</t>
    </rPh>
    <rPh sb="23" eb="25">
      <t>シドウ</t>
    </rPh>
    <rPh sb="26" eb="28">
      <t>ジッシ</t>
    </rPh>
    <rPh sb="28" eb="30">
      <t>ジョウキョウ</t>
    </rPh>
    <phoneticPr fontId="12"/>
  </si>
  <si>
    <t>令和３年度</t>
    <phoneticPr fontId="12"/>
  </si>
  <si>
    <t>令和２年度</t>
    <rPh sb="0" eb="2">
      <t>レイワ</t>
    </rPh>
    <phoneticPr fontId="12"/>
  </si>
  <si>
    <t>対象者</t>
    <rPh sb="0" eb="3">
      <t>タイショウシャ</t>
    </rPh>
    <phoneticPr fontId="9"/>
  </si>
  <si>
    <t>受診者</t>
    <rPh sb="0" eb="2">
      <t>ジュシン</t>
    </rPh>
    <rPh sb="2" eb="3">
      <t>シャ</t>
    </rPh>
    <phoneticPr fontId="9"/>
  </si>
  <si>
    <t>○都道府県別市町村国保　特定健診・特定保健指導 実施状況（令和３年度）</t>
    <rPh sb="1" eb="5">
      <t>トドウフケン</t>
    </rPh>
    <rPh sb="5" eb="6">
      <t>ベツ</t>
    </rPh>
    <rPh sb="6" eb="9">
      <t>シチョウソン</t>
    </rPh>
    <rPh sb="9" eb="10">
      <t>コク</t>
    </rPh>
    <rPh sb="12" eb="14">
      <t>トクテイ</t>
    </rPh>
    <rPh sb="14" eb="16">
      <t>ケンシン</t>
    </rPh>
    <rPh sb="17" eb="19">
      <t>トクテイ</t>
    </rPh>
    <rPh sb="19" eb="21">
      <t>ホケン</t>
    </rPh>
    <rPh sb="21" eb="23">
      <t>シドウ</t>
    </rPh>
    <rPh sb="24" eb="26">
      <t>ジッシ</t>
    </rPh>
    <rPh sb="26" eb="28">
      <t>ジョウキョウ</t>
    </rPh>
    <rPh sb="29" eb="31">
      <t>レイワ</t>
    </rPh>
    <rPh sb="32" eb="34">
      <t>ネンド</t>
    </rPh>
    <phoneticPr fontId="12"/>
  </si>
  <si>
    <t>令和３年度</t>
    <rPh sb="0" eb="2">
      <t>レイワ</t>
    </rPh>
    <rPh sb="3" eb="5">
      <t>ネンド</t>
    </rPh>
    <rPh sb="4" eb="5">
      <t>ガンネン</t>
    </rPh>
    <phoneticPr fontId="12"/>
  </si>
  <si>
    <t>令和３年度</t>
    <phoneticPr fontId="12"/>
  </si>
  <si>
    <t>令和２年度</t>
    <phoneticPr fontId="12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</si>
  <si>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</si>
  <si>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</si>
  <si>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</si>
  <si>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</si>
  <si>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</si>
  <si>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</si>
  <si>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</si>
  <si>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</si>
  <si>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</si>
  <si>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</si>
  <si>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</si>
  <si>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</si>
  <si>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</si>
  <si>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</si>
  <si>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</si>
  <si>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</si>
  <si>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</si>
  <si>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</si>
  <si>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</si>
  <si>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</si>
  <si>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</si>
  <si>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</si>
  <si>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</si>
  <si>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</si>
  <si>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</si>
  <si>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</si>
  <si>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</si>
  <si>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</si>
  <si>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</si>
  <si>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</si>
  <si>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</si>
  <si>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</si>
  <si>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</si>
  <si>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</si>
  <si>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</si>
  <si>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</si>
  <si>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</si>
  <si>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</si>
  <si>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</si>
  <si>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</si>
  <si>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</si>
  <si>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</si>
  <si>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</si>
  <si>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</si>
  <si>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</si>
  <si>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</si>
  <si>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特定保健指導</t>
    <rPh sb="0" eb="2">
      <t>トクテイ</t>
    </rPh>
    <rPh sb="2" eb="4">
      <t>ホケン</t>
    </rPh>
    <rPh sb="4" eb="6">
      <t>シドウ</t>
    </rPh>
    <phoneticPr fontId="9"/>
  </si>
  <si>
    <t>実施率</t>
    <rPh sb="0" eb="2">
      <t>ジッシ</t>
    </rPh>
    <phoneticPr fontId="3"/>
  </si>
  <si>
    <t>終了者</t>
    <rPh sb="0" eb="2">
      <t>シュウリョウ</t>
    </rPh>
    <rPh sb="2" eb="3">
      <t>シャ</t>
    </rPh>
    <phoneticPr fontId="9"/>
  </si>
  <si>
    <t>[出典]大阪府国民健康保険団体連合会「特定健康診査・特定保健指導実施結果集計表（令和３年度版）」</t>
    <rPh sb="1" eb="3">
      <t>シュッテン</t>
    </rPh>
    <rPh sb="4" eb="18">
      <t>オオサカフコクミンケンコウホケンダンタイレンゴウカイ</t>
    </rPh>
    <rPh sb="40" eb="42">
      <t>レイワ</t>
    </rPh>
    <rPh sb="43" eb="45">
      <t>ネンド</t>
    </rPh>
    <rPh sb="45" eb="46">
      <t>バン</t>
    </rPh>
    <phoneticPr fontId="12"/>
  </si>
  <si>
    <t>[出典]国民健康保険中央会「令和3年度市町村国保特定健康診査・特定保健指導実施状況報告書」</t>
    <rPh sb="1" eb="3">
      <t>シュッテン</t>
    </rPh>
    <rPh sb="4" eb="10">
      <t>コクミンケンコウホケン</t>
    </rPh>
    <rPh sb="10" eb="13">
      <t>チュウオウカイ</t>
    </rPh>
    <rPh sb="14" eb="16">
      <t>レイワ</t>
    </rPh>
    <rPh sb="17" eb="19">
      <t>ネンド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</si>
</sst>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_(* #,##0_);_(* \(#,##0\);_(* &quot;-&quot;_);_(@_)"/>
    <numFmt numFmtId="177" formatCode="0.0%"/>
    <numFmt numFmtId="178" formatCode="0.0%;&quot;▲ &quot;0.0%"/>
  </numFmts>
  <fonts count="23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14"/>
      <name val="ＭＳ ・団"/>
      <family val="1"/>
      <charset val="128"/>
    </font>
    <font>
      <sz val="1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2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0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9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double">
        <color indexed="64"/>
      </left>
      <right style="hair">
        <color auto="1"/>
      </right>
      <top style="hair">
        <color auto="1"/>
      </top>
      <bottom/>
      <diagonal/>
    </border>
    <border>
      <left style="double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/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auto="1"/>
      </right>
      <top style="thin">
        <color indexed="64"/>
      </top>
      <bottom/>
      <diagonal/>
    </border>
    <border>
      <left style="double">
        <color indexed="64"/>
      </left>
      <right style="hair">
        <color auto="1"/>
      </right>
      <top/>
      <bottom style="hair">
        <color auto="1"/>
      </bottom>
      <diagonal/>
    </border>
    <border>
      <left style="medium">
        <color rgb="FFFF0000"/>
      </left>
      <right style="hair">
        <color auto="1"/>
      </right>
      <top style="medium">
        <color rgb="FFFF0000"/>
      </top>
      <bottom style="medium">
        <color rgb="FFFF0000"/>
      </bottom>
      <diagonal/>
    </border>
    <border>
      <left style="hair">
        <color auto="1"/>
      </left>
      <right/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hair">
        <color auto="1"/>
      </right>
      <top style="medium">
        <color rgb="FFFF0000"/>
      </top>
      <bottom style="medium">
        <color rgb="FFFF0000"/>
      </bottom>
      <diagonal/>
    </border>
    <border>
      <left style="hair">
        <color auto="1"/>
      </left>
      <right style="hair">
        <color auto="1"/>
      </right>
      <top style="medium">
        <color rgb="FFFF0000"/>
      </top>
      <bottom style="medium">
        <color rgb="FFFF0000"/>
      </bottom>
      <diagonal/>
    </border>
    <border>
      <left style="hair">
        <color auto="1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double">
        <color indexed="64"/>
      </left>
      <right style="hair">
        <color auto="1"/>
      </right>
      <top style="medium">
        <color rgb="FFFF0000"/>
      </top>
      <bottom style="medium">
        <color rgb="FFFF0000"/>
      </bottom>
      <diagonal/>
    </border>
    <border>
      <left style="hair">
        <color auto="1"/>
      </left>
      <right style="double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 style="double">
        <color indexed="64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</borders>
  <cellStyleXfs count="22">
    <xf numFmtId="0" fontId="0" fillId="0" borderId="0">
      <alignment vertical="center"/>
    </xf>
    <xf numFmtId="9" fontId="7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176" fontId="8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2" fillId="0" borderId="0"/>
    <xf numFmtId="0" fontId="7" fillId="0" borderId="0">
      <alignment vertical="center"/>
    </xf>
    <xf numFmtId="0" fontId="4" fillId="0" borderId="0"/>
    <xf numFmtId="0" fontId="10" fillId="0" borderId="0">
      <alignment vertical="center"/>
    </xf>
    <xf numFmtId="0" fontId="4" fillId="0" borderId="0"/>
    <xf numFmtId="0" fontId="6" fillId="0" borderId="0"/>
    <xf numFmtId="0" fontId="5" fillId="0" borderId="0"/>
    <xf numFmtId="9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38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77" fontId="14" fillId="0" borderId="0" xfId="20" applyNumberFormat="1" applyFont="1">
      <alignment vertical="center"/>
    </xf>
    <xf numFmtId="0" fontId="14" fillId="0" borderId="0" xfId="0" applyFont="1">
      <alignment vertical="center"/>
    </xf>
    <xf numFmtId="177" fontId="14" fillId="0" borderId="0" xfId="20" applyNumberFormat="1" applyFont="1" applyAlignment="1">
      <alignment horizontal="center" vertical="center"/>
    </xf>
    <xf numFmtId="177" fontId="14" fillId="0" borderId="0" xfId="20" applyNumberFormat="1" applyFont="1" applyAlignment="1">
      <alignment horizontal="right" vertical="center"/>
    </xf>
    <xf numFmtId="10" fontId="13" fillId="0" borderId="0" xfId="20" applyNumberFormat="1" applyFo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10" fontId="13" fillId="0" borderId="0" xfId="20" applyNumberFormat="1" applyFont="1" applyFill="1">
      <alignment vertical="center"/>
    </xf>
    <xf numFmtId="0" fontId="13" fillId="0" borderId="0" xfId="0" applyFont="1" applyFill="1">
      <alignment vertical="center"/>
    </xf>
    <xf numFmtId="10" fontId="14" fillId="0" borderId="0" xfId="20" applyNumberFormat="1" applyFont="1" applyAlignment="1">
      <alignment horizontal="right" vertical="center"/>
    </xf>
    <xf numFmtId="10" fontId="14" fillId="0" borderId="0" xfId="20" applyNumberFormat="1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19" fillId="2" borderId="9" xfId="0" applyFont="1" applyFill="1" applyBorder="1">
      <alignment vertical="center"/>
    </xf>
    <xf numFmtId="0" fontId="19" fillId="2" borderId="10" xfId="0" applyFont="1" applyFill="1" applyBorder="1">
      <alignment vertical="center"/>
    </xf>
    <xf numFmtId="0" fontId="20" fillId="0" borderId="0" xfId="0" applyFont="1">
      <alignment vertical="center"/>
    </xf>
    <xf numFmtId="0" fontId="17" fillId="0" borderId="0" xfId="0" applyFont="1" applyBorder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177" fontId="18" fillId="0" borderId="3" xfId="20" applyNumberFormat="1" applyFont="1" applyBorder="1">
      <alignment vertical="center"/>
    </xf>
    <xf numFmtId="178" fontId="18" fillId="0" borderId="5" xfId="0" applyNumberFormat="1" applyFont="1" applyBorder="1">
      <alignment vertical="center"/>
    </xf>
    <xf numFmtId="177" fontId="18" fillId="0" borderId="26" xfId="20" applyNumberFormat="1" applyFont="1" applyBorder="1">
      <alignment vertical="center"/>
    </xf>
    <xf numFmtId="3" fontId="20" fillId="0" borderId="0" xfId="0" applyNumberFormat="1" applyFont="1">
      <alignment vertical="center"/>
    </xf>
    <xf numFmtId="10" fontId="20" fillId="0" borderId="0" xfId="20" applyNumberFormat="1" applyFont="1">
      <alignment vertical="center"/>
    </xf>
    <xf numFmtId="177" fontId="18" fillId="0" borderId="6" xfId="20" applyNumberFormat="1" applyFont="1" applyBorder="1">
      <alignment vertical="center"/>
    </xf>
    <xf numFmtId="178" fontId="18" fillId="0" borderId="7" xfId="0" applyNumberFormat="1" applyFont="1" applyBorder="1">
      <alignment vertical="center"/>
    </xf>
    <xf numFmtId="177" fontId="18" fillId="0" borderId="28" xfId="20" applyNumberFormat="1" applyFont="1" applyBorder="1">
      <alignment vertical="center"/>
    </xf>
    <xf numFmtId="177" fontId="18" fillId="0" borderId="8" xfId="20" applyNumberFormat="1" applyFont="1" applyBorder="1">
      <alignment vertical="center"/>
    </xf>
    <xf numFmtId="178" fontId="18" fillId="0" borderId="10" xfId="0" applyNumberFormat="1" applyFont="1" applyBorder="1">
      <alignment vertical="center"/>
    </xf>
    <xf numFmtId="177" fontId="18" fillId="0" borderId="29" xfId="20" applyNumberFormat="1" applyFont="1" applyBorder="1">
      <alignment vertical="center"/>
    </xf>
    <xf numFmtId="0" fontId="18" fillId="0" borderId="30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177" fontId="18" fillId="0" borderId="30" xfId="20" applyNumberFormat="1" applyFont="1" applyBorder="1">
      <alignment vertical="center"/>
    </xf>
    <xf numFmtId="0" fontId="18" fillId="0" borderId="32" xfId="0" applyFont="1" applyBorder="1" applyAlignment="1">
      <alignment horizontal="center" vertical="center"/>
    </xf>
    <xf numFmtId="178" fontId="18" fillId="0" borderId="33" xfId="0" applyNumberFormat="1" applyFont="1" applyBorder="1">
      <alignment vertical="center"/>
    </xf>
    <xf numFmtId="177" fontId="18" fillId="0" borderId="34" xfId="20" applyNumberFormat="1" applyFont="1" applyBorder="1">
      <alignment vertical="center"/>
    </xf>
    <xf numFmtId="0" fontId="18" fillId="0" borderId="33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177" fontId="18" fillId="0" borderId="38" xfId="20" applyNumberFormat="1" applyFont="1" applyBorder="1">
      <alignment vertical="center"/>
    </xf>
    <xf numFmtId="0" fontId="18" fillId="0" borderId="39" xfId="0" applyFont="1" applyBorder="1" applyAlignment="1">
      <alignment horizontal="center" vertical="center"/>
    </xf>
    <xf numFmtId="178" fontId="18" fillId="0" borderId="40" xfId="0" applyNumberFormat="1" applyFont="1" applyBorder="1">
      <alignment vertical="center"/>
    </xf>
    <xf numFmtId="177" fontId="18" fillId="0" borderId="41" xfId="20" applyNumberFormat="1" applyFont="1" applyBorder="1">
      <alignment vertical="center"/>
    </xf>
    <xf numFmtId="0" fontId="18" fillId="0" borderId="4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177" fontId="18" fillId="0" borderId="11" xfId="20" applyNumberFormat="1" applyFont="1" applyBorder="1">
      <alignment vertical="center"/>
    </xf>
    <xf numFmtId="0" fontId="18" fillId="0" borderId="2" xfId="0" applyFont="1" applyBorder="1" applyAlignment="1">
      <alignment horizontal="center" vertical="center"/>
    </xf>
    <xf numFmtId="178" fontId="18" fillId="0" borderId="12" xfId="0" applyNumberFormat="1" applyFont="1" applyBorder="1">
      <alignment vertical="center"/>
    </xf>
    <xf numFmtId="177" fontId="18" fillId="0" borderId="35" xfId="20" applyNumberFormat="1" applyFont="1" applyBorder="1">
      <alignment vertical="center"/>
    </xf>
    <xf numFmtId="0" fontId="18" fillId="0" borderId="12" xfId="0" applyFont="1" applyBorder="1" applyAlignment="1">
      <alignment horizontal="center" vertical="center"/>
    </xf>
    <xf numFmtId="10" fontId="20" fillId="0" borderId="0" xfId="20" applyNumberFormat="1" applyFont="1" applyFill="1">
      <alignment vertical="center"/>
    </xf>
    <xf numFmtId="3" fontId="20" fillId="0" borderId="0" xfId="0" applyNumberFormat="1" applyFont="1" applyFill="1">
      <alignment vertical="center"/>
    </xf>
    <xf numFmtId="177" fontId="18" fillId="0" borderId="13" xfId="20" applyNumberFormat="1" applyFont="1" applyBorder="1">
      <alignment vertical="center"/>
    </xf>
    <xf numFmtId="178" fontId="18" fillId="0" borderId="14" xfId="0" applyNumberFormat="1" applyFont="1" applyBorder="1">
      <alignment vertical="center"/>
    </xf>
    <xf numFmtId="177" fontId="18" fillId="0" borderId="27" xfId="20" applyNumberFormat="1" applyFont="1" applyBorder="1">
      <alignment vertical="center"/>
    </xf>
    <xf numFmtId="177" fontId="18" fillId="0" borderId="16" xfId="20" applyNumberFormat="1" applyFont="1" applyBorder="1">
      <alignment vertical="center"/>
    </xf>
    <xf numFmtId="0" fontId="18" fillId="0" borderId="18" xfId="0" applyFont="1" applyBorder="1" applyAlignment="1">
      <alignment horizontal="center" vertical="center"/>
    </xf>
    <xf numFmtId="178" fontId="18" fillId="0" borderId="17" xfId="0" applyNumberFormat="1" applyFont="1" applyBorder="1">
      <alignment vertical="center"/>
    </xf>
    <xf numFmtId="0" fontId="18" fillId="0" borderId="24" xfId="0" applyFont="1" applyBorder="1" applyAlignment="1">
      <alignment horizontal="center" vertical="center"/>
    </xf>
    <xf numFmtId="177" fontId="18" fillId="0" borderId="25" xfId="20" applyNumberFormat="1" applyFont="1" applyBorder="1">
      <alignment vertical="center"/>
    </xf>
    <xf numFmtId="0" fontId="18" fillId="0" borderId="18" xfId="0" applyFont="1" applyBorder="1">
      <alignment vertical="center"/>
    </xf>
    <xf numFmtId="0" fontId="18" fillId="0" borderId="17" xfId="0" applyFont="1" applyBorder="1">
      <alignment vertical="center"/>
    </xf>
    <xf numFmtId="177" fontId="18" fillId="0" borderId="3" xfId="20" applyNumberFormat="1" applyFont="1" applyFill="1" applyBorder="1">
      <alignment vertical="center"/>
    </xf>
    <xf numFmtId="177" fontId="18" fillId="0" borderId="26" xfId="20" applyNumberFormat="1" applyFont="1" applyFill="1" applyBorder="1">
      <alignment vertical="center"/>
    </xf>
    <xf numFmtId="177" fontId="19" fillId="2" borderId="8" xfId="20" applyNumberFormat="1" applyFont="1" applyFill="1" applyBorder="1">
      <alignment vertical="center"/>
    </xf>
    <xf numFmtId="177" fontId="19" fillId="2" borderId="29" xfId="20" applyNumberFormat="1" applyFont="1" applyFill="1" applyBorder="1">
      <alignment vertical="center"/>
    </xf>
    <xf numFmtId="178" fontId="19" fillId="2" borderId="10" xfId="0" applyNumberFormat="1" applyFont="1" applyFill="1" applyBorder="1">
      <alignment vertical="center"/>
    </xf>
    <xf numFmtId="0" fontId="18" fillId="0" borderId="4" xfId="0" applyFont="1" applyBorder="1" applyAlignment="1">
      <alignment horizontal="center" vertical="center"/>
    </xf>
    <xf numFmtId="0" fontId="0" fillId="0" borderId="0" xfId="0" applyNumberFormat="1">
      <alignment vertical="center"/>
    </xf>
    <xf numFmtId="0" fontId="0" fillId="0" borderId="0" xfId="0" applyNumberFormat="1" applyAlignment="1">
      <alignment horizontal="center" vertical="center"/>
    </xf>
    <xf numFmtId="38" fontId="14" fillId="0" borderId="0" xfId="21" applyFont="1">
      <alignment vertical="center"/>
    </xf>
    <xf numFmtId="178" fontId="18" fillId="0" borderId="44" xfId="0" applyNumberFormat="1" applyFont="1" applyBorder="1">
      <alignment vertical="center"/>
    </xf>
    <xf numFmtId="0" fontId="22" fillId="0" borderId="0" xfId="0" applyFont="1" applyAlignment="1">
      <alignment horizontal="right" vertical="center"/>
    </xf>
    <xf numFmtId="0" fontId="18" fillId="0" borderId="3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</cellXfs>
  <cellStyles count="22">
    <cellStyle name="パーセント" xfId="20" builtinId="5"/>
    <cellStyle name="パーセント 2" xfId="1"/>
    <cellStyle name="パーセント 3" xfId="2"/>
    <cellStyle name="パーセント 4" xfId="3"/>
    <cellStyle name="パーセント 5" xfId="4"/>
    <cellStyle name="パーセント 6" xfId="5"/>
    <cellStyle name="桁区切り" xfId="21" builtinId="6"/>
    <cellStyle name="桁区切り 2" xfId="6"/>
    <cellStyle name="桁区切り 2 2" xfId="7"/>
    <cellStyle name="桁区切り 3" xfId="8"/>
    <cellStyle name="桁区切り 4" xfId="9"/>
    <cellStyle name="桁区切り 5" xfId="10"/>
    <cellStyle name="桁区切り 6" xfId="11"/>
    <cellStyle name="桁区切り 7" xfId="12"/>
    <cellStyle name="標準" xfId="0" builtinId="0"/>
    <cellStyle name="標準 2" xfId="13"/>
    <cellStyle name="標準 3" xfId="14"/>
    <cellStyle name="標準 4" xfId="15"/>
    <cellStyle name="標準 5" xfId="16"/>
    <cellStyle name="標準 6" xfId="17"/>
    <cellStyle name="磨葬e義" xfId="18"/>
    <cellStyle name="未定義" xfId="19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chartsheet" Target="chartsheets/sheet2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/>
              <a:t>令和</a:t>
            </a:r>
            <a:r>
              <a:rPr lang="ja-JP" altLang="en-US"/>
              <a:t>３</a:t>
            </a:r>
            <a:r>
              <a:rPr lang="ja-JP"/>
              <a:t>年度市町村国保特定健診受診率（府内市町村別）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9335183054892349E-2"/>
          <c:y val="9.0679902942592774E-2"/>
          <c:w val="0.87597927854426627"/>
          <c:h val="0.7579088331342382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作業用!$H$4</c:f>
              <c:strCache>
                <c:ptCount val="1"/>
                <c:pt idx="0">
                  <c:v>受診率</c:v>
                </c:pt>
              </c:strCache>
            </c:strRef>
          </c:tx>
          <c:spPr>
            <a:solidFill>
              <a:srgbClr val="FF99CC"/>
            </a:solidFill>
          </c:spPr>
          <c:invertIfNegative val="0"/>
          <c:cat>
            <c:strRef>
              <c:f>作業用!$G$5:$G$47</c:f>
              <c:strCache>
                <c:ptCount val="43"/>
                <c:pt idx="0">
                  <c:v>藤井寺市</c:v>
                </c:pt>
                <c:pt idx="1">
                  <c:v>豊能町</c:v>
                </c:pt>
                <c:pt idx="2">
                  <c:v>吹田市</c:v>
                </c:pt>
                <c:pt idx="3">
                  <c:v>能勢町</c:v>
                </c:pt>
                <c:pt idx="4">
                  <c:v>千早赤阪村</c:v>
                </c:pt>
                <c:pt idx="5">
                  <c:v>柏原市</c:v>
                </c:pt>
                <c:pt idx="6">
                  <c:v>田尻町</c:v>
                </c:pt>
                <c:pt idx="7">
                  <c:v>富田林市</c:v>
                </c:pt>
                <c:pt idx="8">
                  <c:v>池田市</c:v>
                </c:pt>
                <c:pt idx="9">
                  <c:v>和泉市</c:v>
                </c:pt>
                <c:pt idx="10">
                  <c:v>大阪狭山市</c:v>
                </c:pt>
                <c:pt idx="11">
                  <c:v>泉大津市</c:v>
                </c:pt>
                <c:pt idx="12">
                  <c:v>羽曳野市</c:v>
                </c:pt>
                <c:pt idx="13">
                  <c:v>河内長野市</c:v>
                </c:pt>
                <c:pt idx="14">
                  <c:v>熊取町</c:v>
                </c:pt>
                <c:pt idx="15">
                  <c:v>河南町</c:v>
                </c:pt>
                <c:pt idx="16">
                  <c:v>高槻市</c:v>
                </c:pt>
                <c:pt idx="17">
                  <c:v>太子町</c:v>
                </c:pt>
                <c:pt idx="18">
                  <c:v>島本町</c:v>
                </c:pt>
                <c:pt idx="19">
                  <c:v>高石市</c:v>
                </c:pt>
                <c:pt idx="20">
                  <c:v>箕面市</c:v>
                </c:pt>
                <c:pt idx="21">
                  <c:v>寝屋川市</c:v>
                </c:pt>
                <c:pt idx="22">
                  <c:v>忠岡町</c:v>
                </c:pt>
                <c:pt idx="23">
                  <c:v>貝塚市</c:v>
                </c:pt>
                <c:pt idx="24">
                  <c:v>四條畷市</c:v>
                </c:pt>
                <c:pt idx="25">
                  <c:v>阪南市</c:v>
                </c:pt>
                <c:pt idx="26">
                  <c:v>大東市</c:v>
                </c:pt>
                <c:pt idx="27">
                  <c:v>枚方市</c:v>
                </c:pt>
                <c:pt idx="28">
                  <c:v>守口市</c:v>
                </c:pt>
                <c:pt idx="29">
                  <c:v>八尾市</c:v>
                </c:pt>
                <c:pt idx="30">
                  <c:v>泉南市</c:v>
                </c:pt>
                <c:pt idx="31">
                  <c:v>泉佐野市</c:v>
                </c:pt>
                <c:pt idx="32">
                  <c:v>摂津市</c:v>
                </c:pt>
                <c:pt idx="33">
                  <c:v>茨木市</c:v>
                </c:pt>
                <c:pt idx="34">
                  <c:v>交野市</c:v>
                </c:pt>
                <c:pt idx="35">
                  <c:v>松原市</c:v>
                </c:pt>
                <c:pt idx="36">
                  <c:v>門真市</c:v>
                </c:pt>
                <c:pt idx="37">
                  <c:v>岸和田市</c:v>
                </c:pt>
                <c:pt idx="38">
                  <c:v>堺市</c:v>
                </c:pt>
                <c:pt idx="39">
                  <c:v>東大阪市</c:v>
                </c:pt>
                <c:pt idx="40">
                  <c:v>豊中市</c:v>
                </c:pt>
                <c:pt idx="41">
                  <c:v>大阪市</c:v>
                </c:pt>
                <c:pt idx="42">
                  <c:v>岬町</c:v>
                </c:pt>
              </c:strCache>
            </c:strRef>
          </c:cat>
          <c:val>
            <c:numRef>
              <c:f>作業用!$H$5:$H$47</c:f>
              <c:numCache>
                <c:formatCode>0.00%</c:formatCode>
                <c:ptCount val="43"/>
                <c:pt idx="0">
                  <c:v>0.49113321799307957</c:v>
                </c:pt>
                <c:pt idx="1">
                  <c:v>0.47257700976709244</c:v>
                </c:pt>
                <c:pt idx="2">
                  <c:v>0.42768985540248206</c:v>
                </c:pt>
                <c:pt idx="3">
                  <c:v>0.42268041237113402</c:v>
                </c:pt>
                <c:pt idx="4">
                  <c:v>0.39556692242114239</c:v>
                </c:pt>
                <c:pt idx="5">
                  <c:v>0.38362152710316688</c:v>
                </c:pt>
                <c:pt idx="6">
                  <c:v>0.38350910834132312</c:v>
                </c:pt>
                <c:pt idx="7">
                  <c:v>0.37941374456887583</c:v>
                </c:pt>
                <c:pt idx="8">
                  <c:v>0.37826766962091307</c:v>
                </c:pt>
                <c:pt idx="9">
                  <c:v>0.37773917163501403</c:v>
                </c:pt>
                <c:pt idx="10">
                  <c:v>0.37536764705882353</c:v>
                </c:pt>
                <c:pt idx="11">
                  <c:v>0.37532338308457713</c:v>
                </c:pt>
                <c:pt idx="12">
                  <c:v>0.37042337507453788</c:v>
                </c:pt>
                <c:pt idx="13">
                  <c:v>0.36997334569475027</c:v>
                </c:pt>
                <c:pt idx="14">
                  <c:v>0.36787247087676272</c:v>
                </c:pt>
                <c:pt idx="15">
                  <c:v>0.35792019347037485</c:v>
                </c:pt>
                <c:pt idx="16">
                  <c:v>0.35791462963723758</c:v>
                </c:pt>
                <c:pt idx="17">
                  <c:v>0.35675675675675678</c:v>
                </c:pt>
                <c:pt idx="18">
                  <c:v>0.3522622345337027</c:v>
                </c:pt>
                <c:pt idx="19">
                  <c:v>0.35003219575016098</c:v>
                </c:pt>
                <c:pt idx="20">
                  <c:v>0.34716702622913592</c:v>
                </c:pt>
                <c:pt idx="21">
                  <c:v>0.33592261468562218</c:v>
                </c:pt>
                <c:pt idx="22">
                  <c:v>0.32908163265306123</c:v>
                </c:pt>
                <c:pt idx="23">
                  <c:v>0.32474684668680048</c:v>
                </c:pt>
                <c:pt idx="24">
                  <c:v>0.32247956403269756</c:v>
                </c:pt>
                <c:pt idx="25">
                  <c:v>0.31886345698500396</c:v>
                </c:pt>
                <c:pt idx="26">
                  <c:v>0.31166024068232268</c:v>
                </c:pt>
                <c:pt idx="27">
                  <c:v>0.31156579718640093</c:v>
                </c:pt>
                <c:pt idx="28">
                  <c:v>0.3099358648070854</c:v>
                </c:pt>
                <c:pt idx="29">
                  <c:v>0.30749360816046811</c:v>
                </c:pt>
                <c:pt idx="30">
                  <c:v>0.30506087131502163</c:v>
                </c:pt>
                <c:pt idx="31">
                  <c:v>0.3049900786359962</c:v>
                </c:pt>
                <c:pt idx="32">
                  <c:v>0.30267315740029038</c:v>
                </c:pt>
                <c:pt idx="33">
                  <c:v>0.30169893780208967</c:v>
                </c:pt>
                <c:pt idx="34">
                  <c:v>0.29092366259266678</c:v>
                </c:pt>
                <c:pt idx="35">
                  <c:v>0.2906777316735823</c:v>
                </c:pt>
                <c:pt idx="36">
                  <c:v>0.28091544679921349</c:v>
                </c:pt>
                <c:pt idx="37">
                  <c:v>0.2783338239623197</c:v>
                </c:pt>
                <c:pt idx="38">
                  <c:v>0.27828471787231879</c:v>
                </c:pt>
                <c:pt idx="39">
                  <c:v>0.264950594195002</c:v>
                </c:pt>
                <c:pt idx="40">
                  <c:v>0.25510662835473719</c:v>
                </c:pt>
                <c:pt idx="41">
                  <c:v>0.22806691703653123</c:v>
                </c:pt>
                <c:pt idx="42">
                  <c:v>0.20745762711864407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DA-4A68-AC0F-1424C0F6FD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830656"/>
        <c:axId val="81832192"/>
      </c:barChart>
      <c:catAx>
        <c:axId val="81830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81832192"/>
        <c:crosses val="autoZero"/>
        <c:auto val="1"/>
        <c:lblAlgn val="ctr"/>
        <c:lblOffset val="100"/>
        <c:noMultiLvlLbl val="0"/>
      </c:catAx>
      <c:valAx>
        <c:axId val="81832192"/>
        <c:scaling>
          <c:orientation val="minMax"/>
          <c:min val="0.15000000000000002"/>
        </c:scaling>
        <c:delete val="0"/>
        <c:axPos val="l"/>
        <c:majorGridlines/>
        <c:minorGridlines>
          <c:spPr>
            <a:ln w="3175"/>
          </c:spPr>
        </c:minorGridlines>
        <c:numFmt formatCode="0.00%" sourceLinked="1"/>
        <c:majorTickMark val="out"/>
        <c:minorTickMark val="none"/>
        <c:tickLblPos val="nextTo"/>
        <c:crossAx val="81830656"/>
        <c:crosses val="autoZero"/>
        <c:crossBetween val="between"/>
      </c:valAx>
      <c:spPr>
        <a:ln w="12700">
          <a:solidFill>
            <a:srgbClr val="808080"/>
          </a:solidFill>
        </a:ln>
      </c:spPr>
    </c:plotArea>
    <c:plotVisOnly val="1"/>
    <c:dispBlanksAs val="gap"/>
    <c:showDLblsOverMax val="0"/>
  </c:chart>
  <c:txPr>
    <a:bodyPr/>
    <a:lstStyle/>
    <a:p>
      <a:pPr>
        <a:defRPr>
          <a:latin typeface="BIZ UDゴシック" panose="020B0400000000000000" pitchFamily="49" charset="-128"/>
          <a:ea typeface="BIZ UDゴシック" panose="020B0400000000000000" pitchFamily="49" charset="-128"/>
        </a:defRPr>
      </a:pPr>
      <a:endParaRPr lang="ja-JP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/>
              <a:t>令和</a:t>
            </a:r>
            <a:r>
              <a:rPr lang="ja-JP" altLang="en-US"/>
              <a:t>３</a:t>
            </a:r>
            <a:r>
              <a:rPr lang="ja-JP"/>
              <a:t>年度　市町村国保特定健診受診率（都道府県別）</a:t>
            </a:r>
          </a:p>
        </c:rich>
      </c:tx>
      <c:layout>
        <c:manualLayout>
          <c:xMode val="edge"/>
          <c:yMode val="edge"/>
          <c:x val="0.22807576893215881"/>
          <c:y val="1.25391849529780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335183054892349E-2"/>
          <c:y val="8.6506874735386471E-2"/>
          <c:w val="0.87597927854426627"/>
          <c:h val="0.7579088331342382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99CC"/>
            </a:solidFill>
          </c:spPr>
          <c:invertIfNegative val="0"/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285-43D4-BA49-76B7495EA6C9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8285-43D4-BA49-76B7495EA6C9}"/>
              </c:ext>
            </c:extLst>
          </c:dPt>
          <c:dPt>
            <c:idx val="43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5-62A6-43B3-A781-75C854B563E0}"/>
              </c:ext>
            </c:extLst>
          </c:dPt>
          <c:dPt>
            <c:idx val="4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0E50-433D-9DA6-96B6D4BDA1AE}"/>
              </c:ext>
            </c:extLst>
          </c:dPt>
          <c:cat>
            <c:strRef>
              <c:f>作業用!$R$5:$R$51</c:f>
              <c:strCache>
                <c:ptCount val="47"/>
                <c:pt idx="0">
                  <c:v>山形県</c:v>
                </c:pt>
                <c:pt idx="1">
                  <c:v>島根県</c:v>
                </c:pt>
                <c:pt idx="2">
                  <c:v>宮城県</c:v>
                </c:pt>
                <c:pt idx="3">
                  <c:v>山梨県</c:v>
                </c:pt>
                <c:pt idx="4">
                  <c:v>長野県</c:v>
                </c:pt>
                <c:pt idx="5">
                  <c:v>岩手県</c:v>
                </c:pt>
                <c:pt idx="6">
                  <c:v>三重県</c:v>
                </c:pt>
                <c:pt idx="7">
                  <c:v>鹿児島県</c:v>
                </c:pt>
                <c:pt idx="8">
                  <c:v>東京都</c:v>
                </c:pt>
                <c:pt idx="9">
                  <c:v>新潟県</c:v>
                </c:pt>
                <c:pt idx="10">
                  <c:v>富山県</c:v>
                </c:pt>
                <c:pt idx="11">
                  <c:v>福島県</c:v>
                </c:pt>
                <c:pt idx="12">
                  <c:v>石川県</c:v>
                </c:pt>
                <c:pt idx="13">
                  <c:v>香川県</c:v>
                </c:pt>
                <c:pt idx="14">
                  <c:v>群馬県</c:v>
                </c:pt>
                <c:pt idx="15">
                  <c:v>岐阜県</c:v>
                </c:pt>
                <c:pt idx="16">
                  <c:v>佐賀県</c:v>
                </c:pt>
                <c:pt idx="17">
                  <c:v>滋賀県</c:v>
                </c:pt>
                <c:pt idx="18">
                  <c:v>徳島県</c:v>
                </c:pt>
                <c:pt idx="19">
                  <c:v>愛知県</c:v>
                </c:pt>
                <c:pt idx="20">
                  <c:v>埼玉県</c:v>
                </c:pt>
                <c:pt idx="21">
                  <c:v>秋田県</c:v>
                </c:pt>
                <c:pt idx="22">
                  <c:v>大分県</c:v>
                </c:pt>
                <c:pt idx="23">
                  <c:v>宮崎県</c:v>
                </c:pt>
                <c:pt idx="24">
                  <c:v>熊本県</c:v>
                </c:pt>
                <c:pt idx="25">
                  <c:v>千葉県</c:v>
                </c:pt>
                <c:pt idx="26">
                  <c:v>静岡県</c:v>
                </c:pt>
                <c:pt idx="27">
                  <c:v>長崎県</c:v>
                </c:pt>
                <c:pt idx="28">
                  <c:v>栃木県</c:v>
                </c:pt>
                <c:pt idx="29">
                  <c:v>高知県</c:v>
                </c:pt>
                <c:pt idx="30">
                  <c:v>和歌山県</c:v>
                </c:pt>
                <c:pt idx="31">
                  <c:v>青森県</c:v>
                </c:pt>
                <c:pt idx="32">
                  <c:v>鳥取県</c:v>
                </c:pt>
                <c:pt idx="33">
                  <c:v>茨城県</c:v>
                </c:pt>
                <c:pt idx="34">
                  <c:v>福岡県</c:v>
                </c:pt>
                <c:pt idx="35">
                  <c:v>奈良県</c:v>
                </c:pt>
                <c:pt idx="36">
                  <c:v>兵庫県</c:v>
                </c:pt>
                <c:pt idx="37">
                  <c:v>沖縄県</c:v>
                </c:pt>
                <c:pt idx="38">
                  <c:v>福井県</c:v>
                </c:pt>
                <c:pt idx="39">
                  <c:v>山口県</c:v>
                </c:pt>
                <c:pt idx="40">
                  <c:v>岡山県</c:v>
                </c:pt>
                <c:pt idx="41">
                  <c:v>京都府</c:v>
                </c:pt>
                <c:pt idx="42">
                  <c:v>愛媛県</c:v>
                </c:pt>
                <c:pt idx="43">
                  <c:v>大阪府</c:v>
                </c:pt>
                <c:pt idx="44">
                  <c:v>広島県</c:v>
                </c:pt>
                <c:pt idx="45">
                  <c:v>神奈川県</c:v>
                </c:pt>
                <c:pt idx="46">
                  <c:v>北海道</c:v>
                </c:pt>
              </c:strCache>
            </c:strRef>
          </c:cat>
          <c:val>
            <c:numRef>
              <c:f>作業用!$S$5:$S$51</c:f>
              <c:numCache>
                <c:formatCode>0.0%</c:formatCode>
                <c:ptCount val="47"/>
                <c:pt idx="0">
                  <c:v>0.49517882787389728</c:v>
                </c:pt>
                <c:pt idx="1">
                  <c:v>0.45885803551503174</c:v>
                </c:pt>
                <c:pt idx="2">
                  <c:v>0.45801158901282002</c:v>
                </c:pt>
                <c:pt idx="3">
                  <c:v>0.45315947233084308</c:v>
                </c:pt>
                <c:pt idx="4">
                  <c:v>0.45288627969971867</c:v>
                </c:pt>
                <c:pt idx="5">
                  <c:v>0.45055554968231648</c:v>
                </c:pt>
                <c:pt idx="6">
                  <c:v>0.43846441137735143</c:v>
                </c:pt>
                <c:pt idx="7">
                  <c:v>0.4308596330594221</c:v>
                </c:pt>
                <c:pt idx="8">
                  <c:v>0.42906922010286092</c:v>
                </c:pt>
                <c:pt idx="9">
                  <c:v>0.42646996952777061</c:v>
                </c:pt>
                <c:pt idx="10">
                  <c:v>0.4240035703745294</c:v>
                </c:pt>
                <c:pt idx="11">
                  <c:v>0.42282922190022981</c:v>
                </c:pt>
                <c:pt idx="12">
                  <c:v>0.42015908285833897</c:v>
                </c:pt>
                <c:pt idx="13">
                  <c:v>0.41794851530674559</c:v>
                </c:pt>
                <c:pt idx="14">
                  <c:v>0.41145848856038703</c:v>
                </c:pt>
                <c:pt idx="15">
                  <c:v>0.40195260489206869</c:v>
                </c:pt>
                <c:pt idx="16">
                  <c:v>0.39495870025257696</c:v>
                </c:pt>
                <c:pt idx="17">
                  <c:v>0.39252014601556579</c:v>
                </c:pt>
                <c:pt idx="18">
                  <c:v>0.38869350832985877</c:v>
                </c:pt>
                <c:pt idx="19">
                  <c:v>0.3842113107086495</c:v>
                </c:pt>
                <c:pt idx="20">
                  <c:v>0.38243401083564643</c:v>
                </c:pt>
                <c:pt idx="21">
                  <c:v>0.37810432846705988</c:v>
                </c:pt>
                <c:pt idx="22">
                  <c:v>0.37727132372152683</c:v>
                </c:pt>
                <c:pt idx="23">
                  <c:v>0.37029718577066201</c:v>
                </c:pt>
                <c:pt idx="24">
                  <c:v>0.36632803271240344</c:v>
                </c:pt>
                <c:pt idx="25">
                  <c:v>0.36614601763965471</c:v>
                </c:pt>
                <c:pt idx="26">
                  <c:v>0.36291603517320054</c:v>
                </c:pt>
                <c:pt idx="27">
                  <c:v>0.36078744490908027</c:v>
                </c:pt>
                <c:pt idx="28">
                  <c:v>0.35698751983699378</c:v>
                </c:pt>
                <c:pt idx="29">
                  <c:v>0.35560170960709936</c:v>
                </c:pt>
                <c:pt idx="30">
                  <c:v>0.35454447902135422</c:v>
                </c:pt>
                <c:pt idx="31">
                  <c:v>0.35171896955503512</c:v>
                </c:pt>
                <c:pt idx="32">
                  <c:v>0.34515452418191295</c:v>
                </c:pt>
                <c:pt idx="33">
                  <c:v>0.33505865962427861</c:v>
                </c:pt>
                <c:pt idx="34">
                  <c:v>0.33258229179914672</c:v>
                </c:pt>
                <c:pt idx="35">
                  <c:v>0.33108748694601786</c:v>
                </c:pt>
                <c:pt idx="36">
                  <c:v>0.33018120323923128</c:v>
                </c:pt>
                <c:pt idx="37">
                  <c:v>0.32776122483199832</c:v>
                </c:pt>
                <c:pt idx="38">
                  <c:v>0.32384663832467325</c:v>
                </c:pt>
                <c:pt idx="39">
                  <c:v>0.3159884476392682</c:v>
                </c:pt>
                <c:pt idx="40">
                  <c:v>0.31523386768497158</c:v>
                </c:pt>
                <c:pt idx="41">
                  <c:v>0.30991852114623458</c:v>
                </c:pt>
                <c:pt idx="42">
                  <c:v>0.30711079832774829</c:v>
                </c:pt>
                <c:pt idx="43">
                  <c:v>0.29242074818533442</c:v>
                </c:pt>
                <c:pt idx="44">
                  <c:v>0.28859254611687901</c:v>
                </c:pt>
                <c:pt idx="45">
                  <c:v>0.28262365403721706</c:v>
                </c:pt>
                <c:pt idx="46">
                  <c:v>0.27944787737741755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285-43D4-BA49-76B7495EA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17600"/>
        <c:axId val="43819392"/>
      </c:barChart>
      <c:catAx>
        <c:axId val="43817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43819392"/>
        <c:crosses val="autoZero"/>
        <c:auto val="1"/>
        <c:lblAlgn val="ctr"/>
        <c:lblOffset val="100"/>
        <c:noMultiLvlLbl val="0"/>
      </c:catAx>
      <c:valAx>
        <c:axId val="43819392"/>
        <c:scaling>
          <c:orientation val="minMax"/>
          <c:max val="0.5"/>
          <c:min val="0.15000000000000002"/>
        </c:scaling>
        <c:delete val="0"/>
        <c:axPos val="l"/>
        <c:majorGridlines/>
        <c:minorGridlines>
          <c:spPr>
            <a:ln w="3175"/>
          </c:spPr>
        </c:minorGridlines>
        <c:numFmt formatCode="0.0%" sourceLinked="1"/>
        <c:majorTickMark val="out"/>
        <c:minorTickMark val="none"/>
        <c:tickLblPos val="nextTo"/>
        <c:crossAx val="43817600"/>
        <c:crosses val="autoZero"/>
        <c:crossBetween val="between"/>
      </c:valAx>
      <c:spPr>
        <a:ln w="12700">
          <a:solidFill>
            <a:srgbClr val="808080"/>
          </a:solidFill>
        </a:ln>
      </c:spPr>
    </c:plotArea>
    <c:plotVisOnly val="1"/>
    <c:dispBlanksAs val="gap"/>
    <c:showDLblsOverMax val="0"/>
  </c:chart>
  <c:txPr>
    <a:bodyPr/>
    <a:lstStyle/>
    <a:p>
      <a:pPr>
        <a:defRPr>
          <a:latin typeface="BIZ UDゴシック" panose="020B0400000000000000" pitchFamily="49" charset="-128"/>
          <a:ea typeface="BIZ UDゴシック" panose="020B0400000000000000" pitchFamily="49" charset="-128"/>
        </a:defRPr>
      </a:pPr>
      <a:endParaRPr lang="ja-JP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0.06823</cdr:x>
      <cdr:y>0.58116</cdr:y>
    </cdr:from>
    <cdr:to>
      <cdr:x>0.94287</cdr:x>
      <cdr:y>0.58127</cdr:y>
    </cdr:to>
    <cdr:cxnSp macro="">
      <cdr:nvCxnSpPr>
        <cdr:cNvPr id="6" name="直線コネクタ 5"/>
        <cdr:cNvCxnSpPr/>
      </cdr:nvCxnSpPr>
      <cdr:spPr>
        <a:xfrm xmlns:a="http://schemas.openxmlformats.org/drawingml/2006/main" flipV="1">
          <a:off x="634943" y="3531677"/>
          <a:ext cx="8139335" cy="668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rgbClr val="FF0000"/>
          </a:solidFill>
          <a:prstDash val="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0.06959</cdr:x>
      <cdr:y>0.44132</cdr:y>
    </cdr:from>
    <cdr:to>
      <cdr:x>0.94581</cdr:x>
      <cdr:y>0.44132</cdr:y>
    </cdr:to>
    <cdr:cxnSp macro="">
      <cdr:nvCxnSpPr>
        <cdr:cNvPr id="7" name="直線コネクタ 6"/>
        <cdr:cNvCxnSpPr/>
      </cdr:nvCxnSpPr>
      <cdr:spPr>
        <a:xfrm xmlns:a="http://schemas.openxmlformats.org/drawingml/2006/main">
          <a:off x="647599" y="2681870"/>
          <a:ext cx="8154038" cy="0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rgbClr val="00EE6C"/>
          </a:solidFill>
          <a:prstDash val="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0.69778</cdr:x>
      <cdr:y>0.70447</cdr:y>
    </cdr:from>
    <cdr:to>
      <cdr:x>0.86116</cdr:x>
      <cdr:y>0.7551</cdr:y>
    </cdr:to>
    <cdr:sp macro="" textlink="">
      <cdr:nvSpPr>
        <cdr:cNvPr id="9" name="線吹き出し 1 (枠付き) 8"/>
        <cdr:cNvSpPr/>
      </cdr:nvSpPr>
      <cdr:spPr>
        <a:xfrm xmlns:a="http://schemas.openxmlformats.org/drawingml/2006/main" flipH="1">
          <a:off x="6493521" y="4281034"/>
          <a:ext cx="1520402" cy="307676"/>
        </a:xfrm>
        <a:prstGeom xmlns:a="http://schemas.openxmlformats.org/drawingml/2006/main" prst="borderCallout1">
          <a:avLst>
            <a:gd name="adj1" fmla="val 45511"/>
            <a:gd name="adj2" fmla="val -757"/>
            <a:gd name="adj3" fmla="val 70773"/>
            <a:gd name="adj4" fmla="val -45746"/>
          </a:avLst>
        </a:prstGeom>
        <a:ln xmlns:a="http://schemas.openxmlformats.org/drawingml/2006/main" w="12700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400">
              <a:latin typeface="BIZ UDゴシック" panose="020B0400000000000000" pitchFamily="49" charset="-128"/>
              <a:ea typeface="BIZ UDゴシック" panose="020B0400000000000000" pitchFamily="49" charset="-128"/>
              <a:cs typeface="Meiryo UI" pitchFamily="50" charset="-128"/>
            </a:rPr>
            <a:t>岬町　</a:t>
          </a:r>
          <a:r>
            <a:rPr lang="en-US" altLang="ja-JP" sz="1400">
              <a:latin typeface="BIZ UDゴシック" panose="020B0400000000000000" pitchFamily="49" charset="-128"/>
              <a:ea typeface="BIZ UDゴシック" panose="020B0400000000000000" pitchFamily="49" charset="-128"/>
              <a:cs typeface="Meiryo UI" pitchFamily="50" charset="-128"/>
            </a:rPr>
            <a:t>20.7</a:t>
          </a:r>
          <a:r>
            <a:rPr lang="ja-JP" altLang="en-US" sz="1400">
              <a:latin typeface="BIZ UDゴシック" panose="020B0400000000000000" pitchFamily="49" charset="-128"/>
              <a:ea typeface="BIZ UDゴシック" panose="020B0400000000000000" pitchFamily="49" charset="-128"/>
              <a:cs typeface="Meiryo UI" pitchFamily="50" charset="-128"/>
            </a:rPr>
            <a:t>％</a:t>
          </a:r>
          <a:endParaRPr lang="ja-JP" sz="1400">
            <a:latin typeface="BIZ UDゴシック" panose="020B0400000000000000" pitchFamily="49" charset="-128"/>
            <a:ea typeface="BIZ UDゴシック" panose="020B0400000000000000" pitchFamily="49" charset="-128"/>
            <a:cs typeface="Meiryo UI" pitchFamily="50" charset="-128"/>
          </a:endParaRPr>
        </a:p>
      </cdr:txBody>
    </cdr:sp>
  </cdr:relSizeAnchor>
  <cdr:relSizeAnchor xmlns:cdr="http://schemas.openxmlformats.org/drawingml/2006/chartDrawing">
    <cdr:from>
      <cdr:x>0.5393</cdr:x>
      <cdr:y>0.36207</cdr:y>
    </cdr:from>
    <cdr:to>
      <cdr:x>0.71027</cdr:x>
      <cdr:y>0.40733</cdr:y>
    </cdr:to>
    <cdr:sp macro="" textlink="">
      <cdr:nvSpPr>
        <cdr:cNvPr id="10" name="線吹き出し 1 (枠付き) 9"/>
        <cdr:cNvSpPr/>
      </cdr:nvSpPr>
      <cdr:spPr>
        <a:xfrm xmlns:a="http://schemas.openxmlformats.org/drawingml/2006/main" flipH="1">
          <a:off x="5018716" y="2200288"/>
          <a:ext cx="1591034" cy="275043"/>
        </a:xfrm>
        <a:prstGeom xmlns:a="http://schemas.openxmlformats.org/drawingml/2006/main" prst="borderCallout1">
          <a:avLst>
            <a:gd name="adj1" fmla="val 53143"/>
            <a:gd name="adj2" fmla="val -53"/>
            <a:gd name="adj3" fmla="val 170265"/>
            <a:gd name="adj4" fmla="val -18858"/>
          </a:avLst>
        </a:prstGeom>
        <a:ln xmlns:a="http://schemas.openxmlformats.org/drawingml/2006/main" w="12700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  <a:cs typeface="Meiryo UI" pitchFamily="50" charset="-128"/>
            </a:rPr>
            <a:t>全国平均　</a:t>
          </a:r>
          <a:r>
            <a:rPr lang="en-US" altLang="ja-JP" sz="1200">
              <a:latin typeface="BIZ UDゴシック" panose="020B0400000000000000" pitchFamily="49" charset="-128"/>
              <a:ea typeface="BIZ UDゴシック" panose="020B0400000000000000" pitchFamily="49" charset="-128"/>
              <a:cs typeface="Meiryo UI" pitchFamily="50" charset="-128"/>
            </a:rPr>
            <a:t>36.4</a:t>
          </a:r>
          <a:r>
            <a:rPr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  <a:cs typeface="Meiryo UI" pitchFamily="50" charset="-128"/>
            </a:rPr>
            <a:t>％</a:t>
          </a:r>
          <a:endParaRPr lang="ja-JP" sz="1200">
            <a:latin typeface="BIZ UDゴシック" panose="020B0400000000000000" pitchFamily="49" charset="-128"/>
            <a:ea typeface="BIZ UDゴシック" panose="020B0400000000000000" pitchFamily="49" charset="-128"/>
            <a:cs typeface="Meiryo UI" pitchFamily="50" charset="-128"/>
          </a:endParaRPr>
        </a:p>
      </cdr:txBody>
    </cdr:sp>
  </cdr:relSizeAnchor>
  <cdr:relSizeAnchor xmlns:cdr="http://schemas.openxmlformats.org/drawingml/2006/chartDrawing">
    <cdr:from>
      <cdr:x>0.13399</cdr:x>
      <cdr:y>0.14672</cdr:y>
    </cdr:from>
    <cdr:to>
      <cdr:x>0.32344</cdr:x>
      <cdr:y>0.20093</cdr:y>
    </cdr:to>
    <cdr:sp macro="" textlink="">
      <cdr:nvSpPr>
        <cdr:cNvPr id="11" name="線吹き出し 1 (枠付き) 10"/>
        <cdr:cNvSpPr/>
      </cdr:nvSpPr>
      <cdr:spPr>
        <a:xfrm xmlns:a="http://schemas.openxmlformats.org/drawingml/2006/main">
          <a:off x="1246880" y="891607"/>
          <a:ext cx="1763020" cy="329431"/>
        </a:xfrm>
        <a:prstGeom xmlns:a="http://schemas.openxmlformats.org/drawingml/2006/main" prst="borderCallout1">
          <a:avLst>
            <a:gd name="adj1" fmla="val 45511"/>
            <a:gd name="adj2" fmla="val -757"/>
            <a:gd name="adj3" fmla="val 100979"/>
            <a:gd name="adj4" fmla="val -27131"/>
          </a:avLst>
        </a:prstGeom>
        <a:ln xmlns:a="http://schemas.openxmlformats.org/drawingml/2006/main" w="12700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400">
              <a:latin typeface="BIZ UDゴシック" panose="020B0400000000000000" pitchFamily="49" charset="-128"/>
              <a:ea typeface="BIZ UDゴシック" panose="020B0400000000000000" pitchFamily="49" charset="-128"/>
              <a:cs typeface="Meiryo UI" pitchFamily="50" charset="-128"/>
            </a:rPr>
            <a:t>藤井寺市　</a:t>
          </a:r>
          <a:r>
            <a:rPr lang="en-US" altLang="ja-JP" sz="1400">
              <a:latin typeface="BIZ UDゴシック" panose="020B0400000000000000" pitchFamily="49" charset="-128"/>
              <a:ea typeface="BIZ UDゴシック" panose="020B0400000000000000" pitchFamily="49" charset="-128"/>
              <a:cs typeface="Meiryo UI" pitchFamily="50" charset="-128"/>
            </a:rPr>
            <a:t>49.1</a:t>
          </a:r>
          <a:r>
            <a:rPr lang="ja-JP" altLang="en-US" sz="1400">
              <a:latin typeface="BIZ UDゴシック" panose="020B0400000000000000" pitchFamily="49" charset="-128"/>
              <a:ea typeface="BIZ UDゴシック" panose="020B0400000000000000" pitchFamily="49" charset="-128"/>
              <a:cs typeface="Meiryo UI" pitchFamily="50" charset="-128"/>
            </a:rPr>
            <a:t>％</a:t>
          </a:r>
          <a:endParaRPr lang="en-US" altLang="ja-JP" sz="1400">
            <a:latin typeface="BIZ UDゴシック" panose="020B0400000000000000" pitchFamily="49" charset="-128"/>
            <a:ea typeface="BIZ UDゴシック" panose="020B0400000000000000" pitchFamily="49" charset="-128"/>
            <a:cs typeface="Meiryo UI" pitchFamily="50" charset="-128"/>
          </a:endParaRPr>
        </a:p>
      </cdr:txBody>
    </cdr:sp>
  </cdr:relSizeAnchor>
  <cdr:relSizeAnchor xmlns:cdr="http://schemas.openxmlformats.org/drawingml/2006/chartDrawing">
    <cdr:from>
      <cdr:x>0.3591</cdr:x>
      <cdr:y>0.62183</cdr:y>
    </cdr:from>
    <cdr:to>
      <cdr:x>0.57546</cdr:x>
      <cdr:y>0.67084</cdr:y>
    </cdr:to>
    <cdr:sp macro="" textlink="">
      <cdr:nvSpPr>
        <cdr:cNvPr id="12" name="線吹き出し 1 (枠付き) 11"/>
        <cdr:cNvSpPr/>
      </cdr:nvSpPr>
      <cdr:spPr>
        <a:xfrm xmlns:a="http://schemas.openxmlformats.org/drawingml/2006/main" flipH="1">
          <a:off x="3341725" y="3778826"/>
          <a:ext cx="2013430" cy="297832"/>
        </a:xfrm>
        <a:prstGeom xmlns:a="http://schemas.openxmlformats.org/drawingml/2006/main" prst="borderCallout1">
          <a:avLst>
            <a:gd name="adj1" fmla="val 45511"/>
            <a:gd name="adj2" fmla="val -757"/>
            <a:gd name="adj3" fmla="val -76102"/>
            <a:gd name="adj4" fmla="val -16270"/>
          </a:avLst>
        </a:prstGeom>
        <a:ln xmlns:a="http://schemas.openxmlformats.org/drawingml/2006/main" w="12700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  <a:cs typeface="Meiryo UI" pitchFamily="50" charset="-128"/>
            </a:rPr>
            <a:t>府内市町村平均　</a:t>
          </a:r>
          <a:r>
            <a:rPr lang="en-US" altLang="ja-JP" sz="1200">
              <a:latin typeface="BIZ UDゴシック" panose="020B0400000000000000" pitchFamily="49" charset="-128"/>
              <a:ea typeface="BIZ UDゴシック" panose="020B0400000000000000" pitchFamily="49" charset="-128"/>
              <a:cs typeface="Meiryo UI" pitchFamily="50" charset="-128"/>
            </a:rPr>
            <a:t>29.2</a:t>
          </a:r>
          <a:r>
            <a:rPr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  <a:cs typeface="Meiryo UI" pitchFamily="50" charset="-128"/>
            </a:rPr>
            <a:t>％</a:t>
          </a:r>
          <a:endParaRPr lang="en-US" altLang="ja-JP" sz="1200">
            <a:latin typeface="BIZ UDゴシック" panose="020B0400000000000000" pitchFamily="49" charset="-128"/>
            <a:ea typeface="BIZ UDゴシック" panose="020B0400000000000000" pitchFamily="49" charset="-128"/>
            <a:cs typeface="Meiryo UI" pitchFamily="50" charset="-128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0.00647</cdr:x>
      <cdr:y>0.0193</cdr:y>
    </cdr:from>
    <cdr:to>
      <cdr:x>0.07701</cdr:x>
      <cdr:y>0.06238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0325" y="117475"/>
          <a:ext cx="657970" cy="2622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ts val="1700"/>
            </a:lnSpc>
          </a:pPr>
          <a:r>
            <a:rPr lang="ja-JP" altLang="en-US" sz="900">
              <a:latin typeface="Meiryo UI" pitchFamily="50" charset="-128"/>
              <a:ea typeface="Meiryo UI" pitchFamily="50" charset="-128"/>
              <a:cs typeface="Meiryo UI" pitchFamily="50" charset="-128"/>
            </a:rPr>
            <a:t>単位</a:t>
          </a:r>
          <a:r>
            <a:rPr lang="ja-JP" altLang="en-US" sz="9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：％</a:t>
          </a:r>
          <a:endParaRPr lang="en-US" altLang="ja-JP" sz="900"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  <a:p xmlns:a="http://schemas.openxmlformats.org/drawingml/2006/main">
          <a:pPr>
            <a:lnSpc>
              <a:spcPts val="1200"/>
            </a:lnSpc>
          </a:pPr>
          <a:endParaRPr lang="ja-JP" altLang="en-US" sz="1100"/>
        </a:p>
      </cdr:txBody>
    </cdr:sp>
  </cdr:relSizeAnchor>
  <cdr:relSizeAnchor xmlns:cdr="http://schemas.openxmlformats.org/drawingml/2006/chartDrawing">
    <cdr:from>
      <cdr:x>0.14846</cdr:x>
      <cdr:y>0.11599</cdr:y>
    </cdr:from>
    <cdr:to>
      <cdr:x>0.30443</cdr:x>
      <cdr:y>0.15831</cdr:y>
    </cdr:to>
    <cdr:sp macro="" textlink="">
      <cdr:nvSpPr>
        <cdr:cNvPr id="8" name="線吹き出し 1 (枠付き) 7"/>
        <cdr:cNvSpPr/>
      </cdr:nvSpPr>
      <cdr:spPr>
        <a:xfrm xmlns:a="http://schemas.openxmlformats.org/drawingml/2006/main">
          <a:off x="1381591" y="704885"/>
          <a:ext cx="1451445" cy="257177"/>
        </a:xfrm>
        <a:prstGeom xmlns:a="http://schemas.openxmlformats.org/drawingml/2006/main" prst="borderCallout1">
          <a:avLst>
            <a:gd name="adj1" fmla="val 45511"/>
            <a:gd name="adj2" fmla="val -757"/>
            <a:gd name="adj3" fmla="val -39577"/>
            <a:gd name="adj4" fmla="val -43465"/>
          </a:avLst>
        </a:prstGeom>
        <a:ln xmlns:a="http://schemas.openxmlformats.org/drawingml/2006/main" w="12700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  <a:cs typeface="Meiryo UI" pitchFamily="50" charset="-128"/>
            </a:rPr>
            <a:t>山形県　</a:t>
          </a:r>
          <a:r>
            <a:rPr lang="en-US" altLang="ja-JP" sz="1200">
              <a:latin typeface="BIZ UDゴシック" panose="020B0400000000000000" pitchFamily="49" charset="-128"/>
              <a:ea typeface="BIZ UDゴシック" panose="020B0400000000000000" pitchFamily="49" charset="-128"/>
              <a:cs typeface="Meiryo UI" pitchFamily="50" charset="-128"/>
            </a:rPr>
            <a:t>49.5</a:t>
          </a:r>
          <a:r>
            <a:rPr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  <a:cs typeface="Meiryo UI" pitchFamily="50" charset="-128"/>
            </a:rPr>
            <a:t>％</a:t>
          </a:r>
          <a:endParaRPr lang="en-US" altLang="ja-JP" sz="1200">
            <a:latin typeface="BIZ UDゴシック" panose="020B0400000000000000" pitchFamily="49" charset="-128"/>
            <a:ea typeface="BIZ UDゴシック" panose="020B0400000000000000" pitchFamily="49" charset="-128"/>
            <a:cs typeface="Meiryo UI" pitchFamily="50" charset="-128"/>
          </a:endParaRPr>
        </a:p>
      </cdr:txBody>
    </cdr:sp>
  </cdr:relSizeAnchor>
  <cdr:relSizeAnchor xmlns:cdr="http://schemas.openxmlformats.org/drawingml/2006/chartDrawing">
    <cdr:from>
      <cdr:x>0.66613</cdr:x>
      <cdr:y>0.64671</cdr:y>
    </cdr:from>
    <cdr:to>
      <cdr:x>0.82051</cdr:x>
      <cdr:y>0.69392</cdr:y>
    </cdr:to>
    <cdr:sp macro="" textlink="">
      <cdr:nvSpPr>
        <cdr:cNvPr id="9" name="線吹き出し 1 (枠付き) 8"/>
        <cdr:cNvSpPr/>
      </cdr:nvSpPr>
      <cdr:spPr>
        <a:xfrm xmlns:a="http://schemas.openxmlformats.org/drawingml/2006/main" flipH="1">
          <a:off x="6198956" y="3930024"/>
          <a:ext cx="1436649" cy="286893"/>
        </a:xfrm>
        <a:prstGeom xmlns:a="http://schemas.openxmlformats.org/drawingml/2006/main" prst="borderCallout1">
          <a:avLst>
            <a:gd name="adj1" fmla="val 45511"/>
            <a:gd name="adj2" fmla="val -757"/>
            <a:gd name="adj3" fmla="val -166404"/>
            <a:gd name="adj4" fmla="val -72204"/>
          </a:avLst>
        </a:prstGeom>
        <a:ln xmlns:a="http://schemas.openxmlformats.org/drawingml/2006/main" w="12700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  <a:cs typeface="Meiryo UI" pitchFamily="50" charset="-128"/>
            </a:rPr>
            <a:t>北海道　</a:t>
          </a:r>
          <a:r>
            <a:rPr lang="en-US" altLang="ja-JP" sz="1200">
              <a:latin typeface="BIZ UDゴシック" panose="020B0400000000000000" pitchFamily="49" charset="-128"/>
              <a:ea typeface="BIZ UDゴシック" panose="020B0400000000000000" pitchFamily="49" charset="-128"/>
              <a:cs typeface="Meiryo UI" pitchFamily="50" charset="-128"/>
            </a:rPr>
            <a:t>27.9</a:t>
          </a:r>
          <a:r>
            <a:rPr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  <a:cs typeface="Meiryo UI" pitchFamily="50" charset="-128"/>
            </a:rPr>
            <a:t>％</a:t>
          </a:r>
          <a:endParaRPr lang="ja-JP" sz="1200">
            <a:latin typeface="BIZ UDゴシック" panose="020B0400000000000000" pitchFamily="49" charset="-128"/>
            <a:ea typeface="BIZ UDゴシック" panose="020B0400000000000000" pitchFamily="49" charset="-128"/>
            <a:cs typeface="Meiryo UI" pitchFamily="50" charset="-128"/>
          </a:endParaRPr>
        </a:p>
      </cdr:txBody>
    </cdr:sp>
  </cdr:relSizeAnchor>
  <cdr:relSizeAnchor xmlns:cdr="http://schemas.openxmlformats.org/drawingml/2006/chartDrawing">
    <cdr:from>
      <cdr:x>0.53019</cdr:x>
      <cdr:y>0.28049</cdr:y>
    </cdr:from>
    <cdr:to>
      <cdr:x>0.69895</cdr:x>
      <cdr:y>0.31504</cdr:y>
    </cdr:to>
    <cdr:sp macro="" textlink="">
      <cdr:nvSpPr>
        <cdr:cNvPr id="10" name="線吹き出し 1 (枠付き) 9"/>
        <cdr:cNvSpPr/>
      </cdr:nvSpPr>
      <cdr:spPr>
        <a:xfrm xmlns:a="http://schemas.openxmlformats.org/drawingml/2006/main" flipH="1">
          <a:off x="4933936" y="1704548"/>
          <a:ext cx="1570468" cy="209959"/>
        </a:xfrm>
        <a:prstGeom xmlns:a="http://schemas.openxmlformats.org/drawingml/2006/main" prst="borderCallout1">
          <a:avLst>
            <a:gd name="adj1" fmla="val 45511"/>
            <a:gd name="adj2" fmla="val -757"/>
            <a:gd name="adj3" fmla="val 286805"/>
            <a:gd name="adj4" fmla="val -36410"/>
          </a:avLst>
        </a:prstGeom>
        <a:ln xmlns:a="http://schemas.openxmlformats.org/drawingml/2006/main" w="12700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  <a:cs typeface="Meiryo UI" pitchFamily="50" charset="-128"/>
            </a:rPr>
            <a:t>全国平均　</a:t>
          </a:r>
          <a:r>
            <a:rPr lang="en-US" altLang="ja-JP" sz="1200">
              <a:latin typeface="BIZ UDゴシック" panose="020B0400000000000000" pitchFamily="49" charset="-128"/>
              <a:ea typeface="BIZ UDゴシック" panose="020B0400000000000000" pitchFamily="49" charset="-128"/>
              <a:cs typeface="Meiryo UI" pitchFamily="50" charset="-128"/>
            </a:rPr>
            <a:t>36.4</a:t>
          </a:r>
          <a:r>
            <a:rPr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  <a:cs typeface="Meiryo UI" pitchFamily="50" charset="-128"/>
            </a:rPr>
            <a:t>％</a:t>
          </a:r>
          <a:endParaRPr lang="ja-JP" sz="1200">
            <a:latin typeface="BIZ UDゴシック" panose="020B0400000000000000" pitchFamily="49" charset="-128"/>
            <a:ea typeface="BIZ UDゴシック" panose="020B0400000000000000" pitchFamily="49" charset="-128"/>
            <a:cs typeface="Meiryo UI" pitchFamily="50" charset="-128"/>
          </a:endParaRPr>
        </a:p>
      </cdr:txBody>
    </cdr:sp>
  </cdr:relSizeAnchor>
  <cdr:relSizeAnchor xmlns:cdr="http://schemas.openxmlformats.org/drawingml/2006/chartDrawing">
    <cdr:from>
      <cdr:x>0.06848</cdr:x>
      <cdr:y>0.3789</cdr:y>
    </cdr:from>
    <cdr:to>
      <cdr:x>0.94379</cdr:x>
      <cdr:y>0.37894</cdr:y>
    </cdr:to>
    <cdr:cxnSp macro="">
      <cdr:nvCxnSpPr>
        <cdr:cNvPr id="11" name="直線コネクタ 10"/>
        <cdr:cNvCxnSpPr/>
      </cdr:nvCxnSpPr>
      <cdr:spPr>
        <a:xfrm xmlns:a="http://schemas.openxmlformats.org/drawingml/2006/main">
          <a:off x="637237" y="2302581"/>
          <a:ext cx="8145569" cy="243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rgbClr val="00EE6C"/>
          </a:solidFill>
          <a:prstDash val="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0.63922</cdr:x>
      <cdr:y>0.50716</cdr:y>
    </cdr:from>
    <cdr:to>
      <cdr:x>0.79359</cdr:x>
      <cdr:y>0.55216</cdr:y>
    </cdr:to>
    <cdr:sp macro="" textlink="">
      <cdr:nvSpPr>
        <cdr:cNvPr id="12" name="線吹き出し 1 (枠付き) 11"/>
        <cdr:cNvSpPr/>
      </cdr:nvSpPr>
      <cdr:spPr>
        <a:xfrm xmlns:a="http://schemas.openxmlformats.org/drawingml/2006/main" flipH="1">
          <a:off x="5948568" y="3081970"/>
          <a:ext cx="1436556" cy="273463"/>
        </a:xfrm>
        <a:prstGeom xmlns:a="http://schemas.openxmlformats.org/drawingml/2006/main" prst="borderCallout1">
          <a:avLst>
            <a:gd name="adj1" fmla="val 45511"/>
            <a:gd name="adj2" fmla="val -757"/>
            <a:gd name="adj3" fmla="val 70803"/>
            <a:gd name="adj4" fmla="val -54215"/>
          </a:avLst>
        </a:prstGeom>
        <a:ln xmlns:a="http://schemas.openxmlformats.org/drawingml/2006/main" w="12700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  <a:cs typeface="Meiryo UI" pitchFamily="50" charset="-128"/>
            </a:rPr>
            <a:t>大阪府　</a:t>
          </a:r>
          <a:r>
            <a:rPr lang="en-US" altLang="ja-JP" sz="1200">
              <a:latin typeface="BIZ UDゴシック" panose="020B0400000000000000" pitchFamily="49" charset="-128"/>
              <a:ea typeface="BIZ UDゴシック" panose="020B0400000000000000" pitchFamily="49" charset="-128"/>
              <a:cs typeface="Meiryo UI" pitchFamily="50" charset="-128"/>
            </a:rPr>
            <a:t>29.2</a:t>
          </a:r>
          <a:r>
            <a:rPr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  <a:cs typeface="Meiryo UI" pitchFamily="50" charset="-128"/>
            </a:rPr>
            <a:t>％</a:t>
          </a:r>
          <a:endParaRPr lang="ja-JP" sz="1200">
            <a:latin typeface="BIZ UDゴシック" panose="020B0400000000000000" pitchFamily="49" charset="-128"/>
            <a:ea typeface="BIZ UDゴシック" panose="020B0400000000000000" pitchFamily="49" charset="-128"/>
            <a:cs typeface="Meiryo UI" pitchFamily="50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T50"/>
  <sheetViews>
    <sheetView tabSelected="1" zoomScaleNormal="100" zoomScaleSheetLayoutView="100" workbookViewId="0">
      <selection activeCell="B1" sqref="B1"/>
    </sheetView>
  </sheetViews>
  <sheetFormatPr defaultRowHeight="13.5"/>
  <cols>
    <col min="2" max="2" width="3.75" customWidth="1"/>
    <col min="3" max="3" width="11" bestFit="1" customWidth="1"/>
    <col min="4" max="4" width="9.125" customWidth="1"/>
    <col min="5" max="5" width="5.25" style="1" bestFit="1" customWidth="1"/>
    <col min="6" max="6" width="9" customWidth="1"/>
    <col min="7" max="7" width="9.125" customWidth="1"/>
    <col min="8" max="8" width="5.25" bestFit="1" customWidth="1"/>
    <col min="9" max="9" width="9.125" customWidth="1"/>
    <col min="10" max="10" width="5.25" bestFit="1" customWidth="1"/>
    <col min="11" max="11" width="9" customWidth="1"/>
    <col min="12" max="12" width="9.125" customWidth="1"/>
    <col min="13" max="13" width="5.25" bestFit="1" customWidth="1"/>
  </cols>
  <sheetData>
    <row r="1" spans="2:20" ht="23.25" customHeight="1">
      <c r="B1" s="18" t="s">
        <v>106</v>
      </c>
      <c r="C1" s="19"/>
      <c r="D1" s="19"/>
      <c r="E1" s="20"/>
      <c r="F1" s="19"/>
      <c r="G1" s="19"/>
      <c r="H1" s="19"/>
      <c r="I1" s="19"/>
      <c r="J1" s="19"/>
      <c r="K1" s="19"/>
      <c r="L1" s="19"/>
      <c r="M1" s="19"/>
    </row>
    <row r="2" spans="2:20" ht="16.5" customHeight="1">
      <c r="B2" s="102"/>
      <c r="C2" s="104"/>
      <c r="D2" s="111" t="s">
        <v>50</v>
      </c>
      <c r="E2" s="112"/>
      <c r="F2" s="112"/>
      <c r="G2" s="112"/>
      <c r="H2" s="113"/>
      <c r="I2" s="114" t="s">
        <v>51</v>
      </c>
      <c r="J2" s="112"/>
      <c r="K2" s="112"/>
      <c r="L2" s="112"/>
      <c r="M2" s="115"/>
      <c r="O2" s="4"/>
    </row>
    <row r="3" spans="2:20" ht="16.5" customHeight="1">
      <c r="B3" s="105"/>
      <c r="C3" s="106"/>
      <c r="D3" s="102" t="s">
        <v>107</v>
      </c>
      <c r="E3" s="116"/>
      <c r="F3" s="104"/>
      <c r="G3" s="102" t="s">
        <v>108</v>
      </c>
      <c r="H3" s="103"/>
      <c r="I3" s="117" t="s">
        <v>107</v>
      </c>
      <c r="J3" s="118"/>
      <c r="K3" s="119"/>
      <c r="L3" s="120" t="s">
        <v>108</v>
      </c>
      <c r="M3" s="119"/>
      <c r="O3" s="4"/>
      <c r="P3" s="4"/>
      <c r="Q3" s="4"/>
      <c r="R3" s="4"/>
    </row>
    <row r="4" spans="2:20" ht="16.5" customHeight="1">
      <c r="B4" s="107"/>
      <c r="C4" s="108"/>
      <c r="D4" s="21" t="s">
        <v>52</v>
      </c>
      <c r="E4" s="22" t="s">
        <v>54</v>
      </c>
      <c r="F4" s="23" t="s">
        <v>49</v>
      </c>
      <c r="G4" s="21" t="s">
        <v>52</v>
      </c>
      <c r="H4" s="24" t="s">
        <v>54</v>
      </c>
      <c r="I4" s="25" t="s">
        <v>53</v>
      </c>
      <c r="J4" s="26" t="s">
        <v>54</v>
      </c>
      <c r="K4" s="27" t="s">
        <v>49</v>
      </c>
      <c r="L4" s="28" t="s">
        <v>53</v>
      </c>
      <c r="M4" s="27" t="s">
        <v>54</v>
      </c>
      <c r="O4" s="13"/>
      <c r="P4" s="13"/>
      <c r="Q4" s="4"/>
      <c r="R4" s="12"/>
      <c r="S4" s="12"/>
      <c r="T4" s="4"/>
    </row>
    <row r="5" spans="2:20" ht="16.5" customHeight="1">
      <c r="B5" s="29">
        <v>1</v>
      </c>
      <c r="C5" s="30" t="s">
        <v>0</v>
      </c>
      <c r="D5" s="47">
        <v>0.22806691703653123</v>
      </c>
      <c r="E5" s="31">
        <f>RANK(D5,D$5:D$47)</f>
        <v>42</v>
      </c>
      <c r="F5" s="48">
        <f>D5-G5</f>
        <v>2.2400493575474856E-2</v>
      </c>
      <c r="G5" s="47">
        <v>0.20566642346105637</v>
      </c>
      <c r="H5" s="31">
        <f>RANK(G5,G$5:G$47)</f>
        <v>42</v>
      </c>
      <c r="I5" s="49">
        <v>0.12392039053698836</v>
      </c>
      <c r="J5" s="31">
        <f>RANK(I5,I$5:I$47)</f>
        <v>36</v>
      </c>
      <c r="K5" s="48">
        <f>I5-L5</f>
        <v>5.8419084529353238E-2</v>
      </c>
      <c r="L5" s="47">
        <v>6.5501306007635124E-2</v>
      </c>
      <c r="M5" s="32">
        <f>RANK(L5,L$5:L$47)</f>
        <v>38</v>
      </c>
      <c r="O5" s="4"/>
      <c r="P5" s="4"/>
      <c r="Q5" s="11"/>
      <c r="R5" s="4"/>
      <c r="S5" s="4"/>
      <c r="T5" s="11"/>
    </row>
    <row r="6" spans="2:20" ht="16.5" customHeight="1">
      <c r="B6" s="33">
        <v>2</v>
      </c>
      <c r="C6" s="34" t="s">
        <v>1</v>
      </c>
      <c r="D6" s="52">
        <v>0.27828471787231879</v>
      </c>
      <c r="E6" s="35">
        <f t="shared" ref="E6:E47" si="0">RANK(D6,D$5:D$47)</f>
        <v>39</v>
      </c>
      <c r="F6" s="53">
        <f t="shared" ref="F6:F47" si="1">D6-G6</f>
        <v>3.189367714078073E-3</v>
      </c>
      <c r="G6" s="52">
        <v>0.27509535015824071</v>
      </c>
      <c r="H6" s="35">
        <f t="shared" ref="H6:H47" si="2">RANK(G6,G$5:G$47)</f>
        <v>31</v>
      </c>
      <c r="I6" s="54">
        <v>6.2596599690880994E-2</v>
      </c>
      <c r="J6" s="35">
        <f t="shared" ref="J6:J47" si="3">RANK(I6,I$5:I$47)</f>
        <v>42</v>
      </c>
      <c r="K6" s="53">
        <f t="shared" ref="K6:K48" si="4">I6-L6</f>
        <v>-5.063390538723303E-3</v>
      </c>
      <c r="L6" s="52">
        <v>6.7659990229604297E-2</v>
      </c>
      <c r="M6" s="36">
        <f t="shared" ref="M6:M47" si="5">RANK(L6,L$5:L$47)</f>
        <v>37</v>
      </c>
      <c r="O6" s="4"/>
      <c r="P6" s="4"/>
      <c r="Q6" s="11"/>
      <c r="R6" s="4"/>
      <c r="S6" s="4"/>
      <c r="T6" s="11"/>
    </row>
    <row r="7" spans="2:20" ht="16.5" customHeight="1">
      <c r="B7" s="33">
        <v>3</v>
      </c>
      <c r="C7" s="34" t="s">
        <v>2</v>
      </c>
      <c r="D7" s="52">
        <v>0.2783338239623197</v>
      </c>
      <c r="E7" s="35">
        <f t="shared" si="0"/>
        <v>38</v>
      </c>
      <c r="F7" s="53">
        <f t="shared" si="1"/>
        <v>2.396946710251463E-2</v>
      </c>
      <c r="G7" s="52">
        <v>0.25436435685980507</v>
      </c>
      <c r="H7" s="35">
        <f t="shared" si="2"/>
        <v>38</v>
      </c>
      <c r="I7" s="54">
        <v>0.17245240761478164</v>
      </c>
      <c r="J7" s="35">
        <f t="shared" si="3"/>
        <v>28</v>
      </c>
      <c r="K7" s="53">
        <f t="shared" si="4"/>
        <v>-2.48515139538458E-2</v>
      </c>
      <c r="L7" s="52">
        <v>0.19730392156862744</v>
      </c>
      <c r="M7" s="36">
        <f t="shared" si="5"/>
        <v>25</v>
      </c>
      <c r="O7" s="4"/>
      <c r="P7" s="4"/>
      <c r="Q7" s="11"/>
      <c r="R7" s="4"/>
      <c r="S7" s="4"/>
      <c r="T7" s="11"/>
    </row>
    <row r="8" spans="2:20" ht="16.5" customHeight="1">
      <c r="B8" s="33">
        <v>4</v>
      </c>
      <c r="C8" s="34" t="s">
        <v>3</v>
      </c>
      <c r="D8" s="52">
        <v>0.25510662835473719</v>
      </c>
      <c r="E8" s="35">
        <f t="shared" si="0"/>
        <v>41</v>
      </c>
      <c r="F8" s="53">
        <f t="shared" si="1"/>
        <v>1.7810968964236729E-2</v>
      </c>
      <c r="G8" s="52">
        <v>0.23729565939050046</v>
      </c>
      <c r="H8" s="35">
        <f t="shared" si="2"/>
        <v>41</v>
      </c>
      <c r="I8" s="54">
        <v>0.16534914361001318</v>
      </c>
      <c r="J8" s="35">
        <f t="shared" si="3"/>
        <v>32</v>
      </c>
      <c r="K8" s="53">
        <f t="shared" si="4"/>
        <v>-8.8590011863668994E-3</v>
      </c>
      <c r="L8" s="52">
        <v>0.17420814479638008</v>
      </c>
      <c r="M8" s="36">
        <f t="shared" si="5"/>
        <v>30</v>
      </c>
      <c r="O8" s="4"/>
      <c r="P8" s="4"/>
      <c r="Q8" s="11"/>
      <c r="R8" s="4"/>
      <c r="S8" s="4"/>
      <c r="T8" s="11"/>
    </row>
    <row r="9" spans="2:20" ht="16.5" customHeight="1">
      <c r="B9" s="28">
        <v>5</v>
      </c>
      <c r="C9" s="37" t="s">
        <v>4</v>
      </c>
      <c r="D9" s="55">
        <v>0.37826766962091307</v>
      </c>
      <c r="E9" s="26">
        <f t="shared" si="0"/>
        <v>9</v>
      </c>
      <c r="F9" s="56">
        <f t="shared" si="1"/>
        <v>4.2169460215435439E-3</v>
      </c>
      <c r="G9" s="55">
        <v>0.37405072359936953</v>
      </c>
      <c r="H9" s="26">
        <f t="shared" si="2"/>
        <v>7</v>
      </c>
      <c r="I9" s="57">
        <v>5.588822355289421E-2</v>
      </c>
      <c r="J9" s="26">
        <f t="shared" si="3"/>
        <v>43</v>
      </c>
      <c r="K9" s="56">
        <f t="shared" si="4"/>
        <v>1.6126792141363394E-2</v>
      </c>
      <c r="L9" s="55">
        <v>3.9761431411530816E-2</v>
      </c>
      <c r="M9" s="27">
        <f t="shared" si="5"/>
        <v>42</v>
      </c>
      <c r="O9" s="4"/>
      <c r="P9" s="4"/>
      <c r="Q9" s="11"/>
      <c r="R9" s="4"/>
      <c r="S9" s="4"/>
      <c r="T9" s="11"/>
    </row>
    <row r="10" spans="2:20" ht="16.5" customHeight="1">
      <c r="B10" s="29">
        <v>6</v>
      </c>
      <c r="C10" s="30" t="s">
        <v>5</v>
      </c>
      <c r="D10" s="47">
        <v>0.42768985540248206</v>
      </c>
      <c r="E10" s="31">
        <f t="shared" si="0"/>
        <v>3</v>
      </c>
      <c r="F10" s="48">
        <f t="shared" si="1"/>
        <v>2.4576088229350423E-2</v>
      </c>
      <c r="G10" s="47">
        <v>0.40311376717313163</v>
      </c>
      <c r="H10" s="31">
        <f t="shared" si="2"/>
        <v>3</v>
      </c>
      <c r="I10" s="49">
        <v>0.30990546650226058</v>
      </c>
      <c r="J10" s="31">
        <f t="shared" si="3"/>
        <v>12</v>
      </c>
      <c r="K10" s="48">
        <f t="shared" si="4"/>
        <v>-1.9965742471565739E-2</v>
      </c>
      <c r="L10" s="47">
        <v>0.32987120897382632</v>
      </c>
      <c r="M10" s="32">
        <f t="shared" si="5"/>
        <v>10</v>
      </c>
      <c r="O10" s="4"/>
      <c r="P10" s="4"/>
      <c r="Q10" s="11"/>
      <c r="R10" s="4"/>
      <c r="S10" s="4"/>
      <c r="T10" s="11"/>
    </row>
    <row r="11" spans="2:20" ht="16.5" customHeight="1">
      <c r="B11" s="33">
        <v>7</v>
      </c>
      <c r="C11" s="34" t="s">
        <v>6</v>
      </c>
      <c r="D11" s="52">
        <v>0.37532338308457713</v>
      </c>
      <c r="E11" s="35">
        <f t="shared" si="0"/>
        <v>12</v>
      </c>
      <c r="F11" s="53">
        <f t="shared" si="1"/>
        <v>2.538600954184661E-2</v>
      </c>
      <c r="G11" s="52">
        <v>0.34993737354273052</v>
      </c>
      <c r="H11" s="35">
        <f t="shared" si="2"/>
        <v>15</v>
      </c>
      <c r="I11" s="54">
        <v>0.30909090909090908</v>
      </c>
      <c r="J11" s="35">
        <f t="shared" si="3"/>
        <v>13</v>
      </c>
      <c r="K11" s="53">
        <f t="shared" si="4"/>
        <v>-3.5382098621173197E-2</v>
      </c>
      <c r="L11" s="52">
        <v>0.34447300771208228</v>
      </c>
      <c r="M11" s="36">
        <f t="shared" si="5"/>
        <v>8</v>
      </c>
      <c r="O11" s="4"/>
      <c r="P11" s="4"/>
      <c r="Q11" s="11"/>
      <c r="R11" s="4"/>
      <c r="S11" s="4"/>
      <c r="T11" s="11"/>
    </row>
    <row r="12" spans="2:20" ht="16.5" customHeight="1">
      <c r="B12" s="33">
        <v>8</v>
      </c>
      <c r="C12" s="34" t="s">
        <v>7</v>
      </c>
      <c r="D12" s="52">
        <v>0.35791462963723758</v>
      </c>
      <c r="E12" s="35">
        <f t="shared" si="0"/>
        <v>17</v>
      </c>
      <c r="F12" s="53">
        <f t="shared" si="1"/>
        <v>3.0500645175528363E-2</v>
      </c>
      <c r="G12" s="52">
        <v>0.32741398446170922</v>
      </c>
      <c r="H12" s="35">
        <f t="shared" si="2"/>
        <v>19</v>
      </c>
      <c r="I12" s="54">
        <v>0.21090909090909091</v>
      </c>
      <c r="J12" s="35">
        <f t="shared" si="3"/>
        <v>22</v>
      </c>
      <c r="K12" s="53">
        <f t="shared" si="4"/>
        <v>2.4968047825190687E-2</v>
      </c>
      <c r="L12" s="52">
        <v>0.18594104308390022</v>
      </c>
      <c r="M12" s="36">
        <f t="shared" si="5"/>
        <v>26</v>
      </c>
      <c r="O12" s="4"/>
      <c r="P12" s="4"/>
      <c r="Q12" s="11"/>
      <c r="R12" s="4"/>
      <c r="S12" s="4"/>
      <c r="T12" s="11"/>
    </row>
    <row r="13" spans="2:20" ht="16.5" customHeight="1">
      <c r="B13" s="33">
        <v>9</v>
      </c>
      <c r="C13" s="34" t="s">
        <v>8</v>
      </c>
      <c r="D13" s="52">
        <v>0.32474684668680048</v>
      </c>
      <c r="E13" s="35">
        <f t="shared" si="0"/>
        <v>24</v>
      </c>
      <c r="F13" s="53">
        <f t="shared" si="1"/>
        <v>4.6997750145757633E-2</v>
      </c>
      <c r="G13" s="52">
        <v>0.27774909654104285</v>
      </c>
      <c r="H13" s="35">
        <f t="shared" si="2"/>
        <v>30</v>
      </c>
      <c r="I13" s="54">
        <v>0.52278820375335122</v>
      </c>
      <c r="J13" s="35">
        <f t="shared" si="3"/>
        <v>4</v>
      </c>
      <c r="K13" s="53">
        <f t="shared" si="4"/>
        <v>-8.1642175993484223E-2</v>
      </c>
      <c r="L13" s="52">
        <v>0.60443037974683544</v>
      </c>
      <c r="M13" s="36">
        <f t="shared" si="5"/>
        <v>3</v>
      </c>
      <c r="O13" s="4"/>
      <c r="P13" s="4"/>
      <c r="Q13" s="11"/>
      <c r="R13" s="4"/>
      <c r="S13" s="4"/>
      <c r="T13" s="11"/>
    </row>
    <row r="14" spans="2:20" ht="16.5" customHeight="1">
      <c r="B14" s="28">
        <v>10</v>
      </c>
      <c r="C14" s="37" t="s">
        <v>9</v>
      </c>
      <c r="D14" s="55">
        <v>0.3099358648070854</v>
      </c>
      <c r="E14" s="26">
        <f t="shared" si="0"/>
        <v>29</v>
      </c>
      <c r="F14" s="56">
        <f t="shared" si="1"/>
        <v>3.7483697684867534E-2</v>
      </c>
      <c r="G14" s="55">
        <v>0.27245216712221787</v>
      </c>
      <c r="H14" s="26">
        <f t="shared" si="2"/>
        <v>32</v>
      </c>
      <c r="I14" s="57">
        <v>0.17371323529411764</v>
      </c>
      <c r="J14" s="26">
        <f t="shared" si="3"/>
        <v>27</v>
      </c>
      <c r="K14" s="56">
        <f t="shared" si="4"/>
        <v>-1.8913914146100053E-3</v>
      </c>
      <c r="L14" s="55">
        <v>0.17560462670872765</v>
      </c>
      <c r="M14" s="27">
        <f t="shared" si="5"/>
        <v>29</v>
      </c>
      <c r="O14" s="4"/>
      <c r="P14" s="4"/>
      <c r="Q14" s="11"/>
      <c r="R14" s="4"/>
      <c r="S14" s="4"/>
      <c r="T14" s="11"/>
    </row>
    <row r="15" spans="2:20" ht="16.5" customHeight="1">
      <c r="B15" s="29">
        <v>11</v>
      </c>
      <c r="C15" s="30" t="s">
        <v>10</v>
      </c>
      <c r="D15" s="47">
        <v>0.31156579718640093</v>
      </c>
      <c r="E15" s="31">
        <f t="shared" si="0"/>
        <v>28</v>
      </c>
      <c r="F15" s="48">
        <f t="shared" si="1"/>
        <v>1.0234099271559494E-2</v>
      </c>
      <c r="G15" s="47">
        <v>0.30133169791484143</v>
      </c>
      <c r="H15" s="31">
        <f t="shared" si="2"/>
        <v>27</v>
      </c>
      <c r="I15" s="49">
        <v>0.13264753654574987</v>
      </c>
      <c r="J15" s="31">
        <f t="shared" si="3"/>
        <v>35</v>
      </c>
      <c r="K15" s="48">
        <f t="shared" si="4"/>
        <v>2.8689752904588917E-2</v>
      </c>
      <c r="L15" s="47">
        <v>0.10395778364116096</v>
      </c>
      <c r="M15" s="32">
        <f t="shared" si="5"/>
        <v>35</v>
      </c>
      <c r="O15" s="4"/>
      <c r="P15" s="4"/>
      <c r="Q15" s="11"/>
      <c r="R15" s="4"/>
      <c r="S15" s="4"/>
      <c r="T15" s="11"/>
    </row>
    <row r="16" spans="2:20" ht="16.5" customHeight="1">
      <c r="B16" s="33">
        <v>12</v>
      </c>
      <c r="C16" s="34" t="s">
        <v>11</v>
      </c>
      <c r="D16" s="52">
        <v>0.30169893780208967</v>
      </c>
      <c r="E16" s="35">
        <f t="shared" si="0"/>
        <v>34</v>
      </c>
      <c r="F16" s="53">
        <f t="shared" si="1"/>
        <v>4.2286454461352208E-2</v>
      </c>
      <c r="G16" s="52">
        <v>0.25941248334073747</v>
      </c>
      <c r="H16" s="35">
        <f t="shared" si="2"/>
        <v>34</v>
      </c>
      <c r="I16" s="54">
        <v>0.66666666666666663</v>
      </c>
      <c r="J16" s="35">
        <f t="shared" si="3"/>
        <v>1</v>
      </c>
      <c r="K16" s="53">
        <f t="shared" si="4"/>
        <v>-4.9425287356321901E-2</v>
      </c>
      <c r="L16" s="52">
        <v>0.71609195402298853</v>
      </c>
      <c r="M16" s="36">
        <f t="shared" si="5"/>
        <v>1</v>
      </c>
      <c r="O16" s="4"/>
      <c r="P16" s="4"/>
      <c r="Q16" s="11"/>
      <c r="R16" s="4"/>
      <c r="S16" s="4"/>
      <c r="T16" s="11"/>
    </row>
    <row r="17" spans="2:20" ht="16.5" customHeight="1">
      <c r="B17" s="33">
        <v>13</v>
      </c>
      <c r="C17" s="34" t="s">
        <v>12</v>
      </c>
      <c r="D17" s="52">
        <v>0.30749360816046811</v>
      </c>
      <c r="E17" s="35">
        <f t="shared" si="0"/>
        <v>30</v>
      </c>
      <c r="F17" s="53">
        <f t="shared" si="1"/>
        <v>1.8630499111744192E-2</v>
      </c>
      <c r="G17" s="52">
        <v>0.28886310904872392</v>
      </c>
      <c r="H17" s="35">
        <f t="shared" si="2"/>
        <v>28</v>
      </c>
      <c r="I17" s="54">
        <v>9.7527472527472528E-2</v>
      </c>
      <c r="J17" s="35">
        <f t="shared" si="3"/>
        <v>39</v>
      </c>
      <c r="K17" s="53">
        <f t="shared" si="4"/>
        <v>3.5073394643563641E-2</v>
      </c>
      <c r="L17" s="52">
        <v>6.2454077883908887E-2</v>
      </c>
      <c r="M17" s="36">
        <f t="shared" si="5"/>
        <v>39</v>
      </c>
      <c r="O17" s="4"/>
      <c r="P17" s="4"/>
      <c r="Q17" s="11"/>
      <c r="R17" s="4"/>
      <c r="S17" s="4"/>
      <c r="T17" s="11"/>
    </row>
    <row r="18" spans="2:20" ht="16.5" customHeight="1">
      <c r="B18" s="33">
        <v>14</v>
      </c>
      <c r="C18" s="34" t="s">
        <v>13</v>
      </c>
      <c r="D18" s="52">
        <v>0.3049900786359962</v>
      </c>
      <c r="E18" s="35">
        <f t="shared" si="0"/>
        <v>32</v>
      </c>
      <c r="F18" s="53">
        <f t="shared" si="1"/>
        <v>-1.0738968436334484E-2</v>
      </c>
      <c r="G18" s="52">
        <v>0.31572904707233068</v>
      </c>
      <c r="H18" s="35">
        <f t="shared" si="2"/>
        <v>22</v>
      </c>
      <c r="I18" s="54">
        <v>0.19191919191919191</v>
      </c>
      <c r="J18" s="35">
        <f t="shared" si="3"/>
        <v>24</v>
      </c>
      <c r="K18" s="53">
        <f t="shared" si="4"/>
        <v>1.1964750005752284E-2</v>
      </c>
      <c r="L18" s="52">
        <v>0.17995444191343962</v>
      </c>
      <c r="M18" s="36">
        <f t="shared" si="5"/>
        <v>28</v>
      </c>
      <c r="O18" s="4"/>
      <c r="P18" s="4"/>
      <c r="Q18" s="11"/>
      <c r="R18" s="4"/>
      <c r="S18" s="4"/>
      <c r="T18" s="11"/>
    </row>
    <row r="19" spans="2:20" ht="16.5" customHeight="1">
      <c r="B19" s="28">
        <v>15</v>
      </c>
      <c r="C19" s="37" t="s">
        <v>14</v>
      </c>
      <c r="D19" s="55">
        <v>0.37941374456887583</v>
      </c>
      <c r="E19" s="26">
        <f t="shared" si="0"/>
        <v>8</v>
      </c>
      <c r="F19" s="56">
        <f t="shared" si="1"/>
        <v>5.4842660974329105E-3</v>
      </c>
      <c r="G19" s="55">
        <v>0.37392947847144292</v>
      </c>
      <c r="H19" s="26">
        <f t="shared" si="2"/>
        <v>8</v>
      </c>
      <c r="I19" s="57">
        <v>7.2046109510086456E-2</v>
      </c>
      <c r="J19" s="26">
        <f t="shared" si="3"/>
        <v>41</v>
      </c>
      <c r="K19" s="56">
        <f t="shared" si="4"/>
        <v>3.9976804667182786E-4</v>
      </c>
      <c r="L19" s="55">
        <v>7.1646341463414628E-2</v>
      </c>
      <c r="M19" s="27">
        <f t="shared" si="5"/>
        <v>36</v>
      </c>
      <c r="O19" s="4"/>
      <c r="P19" s="4"/>
      <c r="Q19" s="11"/>
      <c r="R19" s="4"/>
      <c r="S19" s="4"/>
      <c r="T19" s="11"/>
    </row>
    <row r="20" spans="2:20" ht="16.5" customHeight="1">
      <c r="B20" s="29">
        <v>16</v>
      </c>
      <c r="C20" s="30" t="s">
        <v>15</v>
      </c>
      <c r="D20" s="47">
        <v>0.33592261468562218</v>
      </c>
      <c r="E20" s="31">
        <f t="shared" si="0"/>
        <v>22</v>
      </c>
      <c r="F20" s="48">
        <f t="shared" si="1"/>
        <v>-1.2124779483424553E-2</v>
      </c>
      <c r="G20" s="47">
        <v>0.34804739416904673</v>
      </c>
      <c r="H20" s="31">
        <f t="shared" si="2"/>
        <v>16</v>
      </c>
      <c r="I20" s="49">
        <v>0.16962962962962963</v>
      </c>
      <c r="J20" s="31">
        <f t="shared" si="3"/>
        <v>30</v>
      </c>
      <c r="K20" s="48">
        <f t="shared" si="4"/>
        <v>-1.3844670955926647E-2</v>
      </c>
      <c r="L20" s="47">
        <v>0.18347430058555628</v>
      </c>
      <c r="M20" s="32">
        <f t="shared" si="5"/>
        <v>27</v>
      </c>
      <c r="O20" s="4"/>
      <c r="P20" s="4"/>
      <c r="Q20" s="11"/>
      <c r="R20" s="4"/>
      <c r="S20" s="4"/>
      <c r="T20" s="11"/>
    </row>
    <row r="21" spans="2:20" ht="16.5" customHeight="1">
      <c r="B21" s="33">
        <v>17</v>
      </c>
      <c r="C21" s="34" t="s">
        <v>16</v>
      </c>
      <c r="D21" s="52">
        <v>0.36997334569475027</v>
      </c>
      <c r="E21" s="35">
        <f t="shared" si="0"/>
        <v>14</v>
      </c>
      <c r="F21" s="53">
        <f t="shared" si="1"/>
        <v>-7.3014240199206215E-3</v>
      </c>
      <c r="G21" s="52">
        <v>0.37727476971467089</v>
      </c>
      <c r="H21" s="35">
        <f t="shared" si="2"/>
        <v>6</v>
      </c>
      <c r="I21" s="54">
        <v>0.10114192495921696</v>
      </c>
      <c r="J21" s="35">
        <f t="shared" si="3"/>
        <v>38</v>
      </c>
      <c r="K21" s="53">
        <f t="shared" si="4"/>
        <v>-3.2829366906811749E-2</v>
      </c>
      <c r="L21" s="52">
        <v>0.13397129186602871</v>
      </c>
      <c r="M21" s="36">
        <f t="shared" si="5"/>
        <v>32</v>
      </c>
      <c r="O21" s="4"/>
      <c r="P21" s="4"/>
      <c r="Q21" s="11"/>
      <c r="R21" s="4"/>
      <c r="S21" s="4"/>
      <c r="T21" s="11"/>
    </row>
    <row r="22" spans="2:20" ht="16.5" customHeight="1">
      <c r="B22" s="33">
        <v>18</v>
      </c>
      <c r="C22" s="34" t="s">
        <v>17</v>
      </c>
      <c r="D22" s="52">
        <v>0.2906777316735823</v>
      </c>
      <c r="E22" s="35">
        <f t="shared" si="0"/>
        <v>36</v>
      </c>
      <c r="F22" s="53">
        <f t="shared" si="1"/>
        <v>3.3599648687343053E-2</v>
      </c>
      <c r="G22" s="52">
        <v>0.25707808298623924</v>
      </c>
      <c r="H22" s="35">
        <f t="shared" si="2"/>
        <v>36</v>
      </c>
      <c r="I22" s="54">
        <v>0.10967741935483871</v>
      </c>
      <c r="J22" s="35">
        <f t="shared" si="3"/>
        <v>37</v>
      </c>
      <c r="K22" s="53">
        <f t="shared" si="4"/>
        <v>-1.9675814476007053E-2</v>
      </c>
      <c r="L22" s="52">
        <v>0.12935323383084577</v>
      </c>
      <c r="M22" s="36">
        <f t="shared" si="5"/>
        <v>33</v>
      </c>
      <c r="O22" s="4"/>
      <c r="P22" s="4"/>
      <c r="Q22" s="11"/>
      <c r="R22" s="4"/>
      <c r="S22" s="4"/>
      <c r="T22" s="11"/>
    </row>
    <row r="23" spans="2:20" ht="16.5" customHeight="1">
      <c r="B23" s="33">
        <v>19</v>
      </c>
      <c r="C23" s="34" t="s">
        <v>18</v>
      </c>
      <c r="D23" s="52">
        <v>0.31166024068232268</v>
      </c>
      <c r="E23" s="35">
        <f t="shared" si="0"/>
        <v>27</v>
      </c>
      <c r="F23" s="53">
        <f t="shared" si="1"/>
        <v>8.2189224444569886E-3</v>
      </c>
      <c r="G23" s="52">
        <v>0.30344131823786569</v>
      </c>
      <c r="H23" s="35">
        <f t="shared" si="2"/>
        <v>25</v>
      </c>
      <c r="I23" s="54">
        <v>0.19416058394160585</v>
      </c>
      <c r="J23" s="35">
        <f t="shared" si="3"/>
        <v>23</v>
      </c>
      <c r="K23" s="53">
        <f t="shared" si="4"/>
        <v>-1.8242516833587963E-2</v>
      </c>
      <c r="L23" s="52">
        <v>0.21240310077519381</v>
      </c>
      <c r="M23" s="36">
        <f t="shared" si="5"/>
        <v>22</v>
      </c>
      <c r="O23" s="4"/>
      <c r="P23" s="4"/>
      <c r="Q23" s="11"/>
      <c r="R23" s="4"/>
      <c r="S23" s="4"/>
      <c r="T23" s="11"/>
    </row>
    <row r="24" spans="2:20" ht="16.5" customHeight="1">
      <c r="B24" s="28">
        <v>20</v>
      </c>
      <c r="C24" s="37" t="s">
        <v>19</v>
      </c>
      <c r="D24" s="55">
        <v>0.37773917163501403</v>
      </c>
      <c r="E24" s="26">
        <f t="shared" si="0"/>
        <v>10</v>
      </c>
      <c r="F24" s="56">
        <f t="shared" si="1"/>
        <v>1.0892283334082264E-2</v>
      </c>
      <c r="G24" s="55">
        <v>0.36684688830093176</v>
      </c>
      <c r="H24" s="26">
        <f t="shared" si="2"/>
        <v>12</v>
      </c>
      <c r="I24" s="57">
        <v>0.18303145853193517</v>
      </c>
      <c r="J24" s="26">
        <f t="shared" si="3"/>
        <v>26</v>
      </c>
      <c r="K24" s="56">
        <f t="shared" si="4"/>
        <v>2.6114095486438421E-2</v>
      </c>
      <c r="L24" s="55">
        <v>0.15691736304549675</v>
      </c>
      <c r="M24" s="27">
        <f t="shared" si="5"/>
        <v>31</v>
      </c>
      <c r="O24" s="4"/>
      <c r="P24" s="4"/>
      <c r="Q24" s="11"/>
      <c r="R24" s="4"/>
      <c r="S24" s="4"/>
      <c r="T24" s="11"/>
    </row>
    <row r="25" spans="2:20" ht="16.5" customHeight="1">
      <c r="B25" s="29">
        <v>21</v>
      </c>
      <c r="C25" s="30" t="s">
        <v>20</v>
      </c>
      <c r="D25" s="47">
        <v>0.34716702622913592</v>
      </c>
      <c r="E25" s="31">
        <f t="shared" si="0"/>
        <v>21</v>
      </c>
      <c r="F25" s="48">
        <f t="shared" si="1"/>
        <v>-1.3667801750645581E-2</v>
      </c>
      <c r="G25" s="47">
        <v>0.3608348279797815</v>
      </c>
      <c r="H25" s="31">
        <f t="shared" si="2"/>
        <v>13</v>
      </c>
      <c r="I25" s="49">
        <v>0.30081300813008133</v>
      </c>
      <c r="J25" s="31">
        <f t="shared" si="3"/>
        <v>15</v>
      </c>
      <c r="K25" s="48">
        <f t="shared" si="4"/>
        <v>4.0616102363555284E-2</v>
      </c>
      <c r="L25" s="47">
        <v>0.26019690576652604</v>
      </c>
      <c r="M25" s="32">
        <f t="shared" si="5"/>
        <v>17</v>
      </c>
      <c r="O25" s="4"/>
      <c r="P25" s="4"/>
      <c r="Q25" s="11"/>
      <c r="R25" s="4"/>
      <c r="S25" s="4"/>
      <c r="T25" s="11"/>
    </row>
    <row r="26" spans="2:20" ht="16.5" customHeight="1">
      <c r="B26" s="33">
        <v>22</v>
      </c>
      <c r="C26" s="34" t="s">
        <v>21</v>
      </c>
      <c r="D26" s="52">
        <v>0.38362152710316688</v>
      </c>
      <c r="E26" s="35">
        <f t="shared" si="0"/>
        <v>6</v>
      </c>
      <c r="F26" s="53">
        <f t="shared" si="1"/>
        <v>9.9547031295944555E-3</v>
      </c>
      <c r="G26" s="52">
        <v>0.37366682397357243</v>
      </c>
      <c r="H26" s="35">
        <f t="shared" si="2"/>
        <v>9</v>
      </c>
      <c r="I26" s="54">
        <v>0.41304347826086957</v>
      </c>
      <c r="J26" s="35">
        <f t="shared" si="3"/>
        <v>7</v>
      </c>
      <c r="K26" s="53">
        <f t="shared" si="4"/>
        <v>9.4416027280477433E-2</v>
      </c>
      <c r="L26" s="52">
        <v>0.31862745098039214</v>
      </c>
      <c r="M26" s="36">
        <f t="shared" si="5"/>
        <v>11</v>
      </c>
      <c r="O26" s="4"/>
      <c r="P26" s="4"/>
      <c r="Q26" s="11"/>
      <c r="R26" s="4"/>
      <c r="S26" s="4"/>
      <c r="T26" s="11"/>
    </row>
    <row r="27" spans="2:20" ht="16.5" customHeight="1">
      <c r="B27" s="33">
        <v>23</v>
      </c>
      <c r="C27" s="34" t="s">
        <v>22</v>
      </c>
      <c r="D27" s="52">
        <v>0.37042337507453788</v>
      </c>
      <c r="E27" s="35">
        <f t="shared" si="0"/>
        <v>13</v>
      </c>
      <c r="F27" s="53">
        <f t="shared" si="1"/>
        <v>1.6442602522583449E-2</v>
      </c>
      <c r="G27" s="52">
        <v>0.35398077255195443</v>
      </c>
      <c r="H27" s="35">
        <f t="shared" si="2"/>
        <v>14</v>
      </c>
      <c r="I27" s="54">
        <v>0.18792866941015088</v>
      </c>
      <c r="J27" s="35">
        <f t="shared" si="3"/>
        <v>25</v>
      </c>
      <c r="K27" s="53">
        <f t="shared" si="4"/>
        <v>-1.2951095985743538E-2</v>
      </c>
      <c r="L27" s="52">
        <v>0.20087976539589442</v>
      </c>
      <c r="M27" s="36">
        <f t="shared" si="5"/>
        <v>24</v>
      </c>
      <c r="O27" s="4"/>
      <c r="P27" s="4"/>
      <c r="Q27" s="11"/>
      <c r="R27" s="4"/>
      <c r="S27" s="4"/>
      <c r="T27" s="11"/>
    </row>
    <row r="28" spans="2:20" ht="16.5" customHeight="1">
      <c r="B28" s="33">
        <v>24</v>
      </c>
      <c r="C28" s="34" t="s">
        <v>23</v>
      </c>
      <c r="D28" s="52">
        <v>0.28091544679921349</v>
      </c>
      <c r="E28" s="35">
        <f t="shared" si="0"/>
        <v>37</v>
      </c>
      <c r="F28" s="53">
        <f t="shared" si="1"/>
        <v>3.15420132152536E-2</v>
      </c>
      <c r="G28" s="52">
        <v>0.24937343358395989</v>
      </c>
      <c r="H28" s="35">
        <f t="shared" si="2"/>
        <v>40</v>
      </c>
      <c r="I28" s="54">
        <v>8.9015151515151519E-2</v>
      </c>
      <c r="J28" s="35">
        <f t="shared" si="3"/>
        <v>40</v>
      </c>
      <c r="K28" s="53">
        <f t="shared" si="4"/>
        <v>3.9632435465768806E-2</v>
      </c>
      <c r="L28" s="52">
        <v>4.9382716049382713E-2</v>
      </c>
      <c r="M28" s="36">
        <f t="shared" si="5"/>
        <v>41</v>
      </c>
      <c r="O28" s="4"/>
      <c r="P28" s="4"/>
      <c r="Q28" s="11"/>
      <c r="R28" s="4"/>
      <c r="S28" s="4"/>
      <c r="T28" s="11"/>
    </row>
    <row r="29" spans="2:20" ht="16.5" customHeight="1">
      <c r="B29" s="28">
        <v>25</v>
      </c>
      <c r="C29" s="37" t="s">
        <v>24</v>
      </c>
      <c r="D29" s="55">
        <v>0.30267315740029038</v>
      </c>
      <c r="E29" s="26">
        <f t="shared" si="0"/>
        <v>33</v>
      </c>
      <c r="F29" s="56">
        <f t="shared" si="1"/>
        <v>4.4015328071375703E-2</v>
      </c>
      <c r="G29" s="55">
        <v>0.25865782932891468</v>
      </c>
      <c r="H29" s="26">
        <f t="shared" si="2"/>
        <v>35</v>
      </c>
      <c r="I29" s="57">
        <v>0.43762376237623762</v>
      </c>
      <c r="J29" s="26">
        <f t="shared" si="3"/>
        <v>6</v>
      </c>
      <c r="K29" s="56">
        <f t="shared" si="4"/>
        <v>-0.26067307460673078</v>
      </c>
      <c r="L29" s="55">
        <v>0.69829683698296841</v>
      </c>
      <c r="M29" s="27">
        <f t="shared" si="5"/>
        <v>2</v>
      </c>
      <c r="O29" s="4"/>
      <c r="P29" s="4"/>
      <c r="Q29" s="11"/>
      <c r="R29" s="4"/>
      <c r="S29" s="4"/>
      <c r="T29" s="11"/>
    </row>
    <row r="30" spans="2:20" ht="16.5" customHeight="1">
      <c r="B30" s="29">
        <v>26</v>
      </c>
      <c r="C30" s="30" t="s">
        <v>25</v>
      </c>
      <c r="D30" s="47">
        <v>0.35003219575016098</v>
      </c>
      <c r="E30" s="31">
        <f t="shared" si="0"/>
        <v>20</v>
      </c>
      <c r="F30" s="48">
        <f t="shared" si="1"/>
        <v>2.6926605688049166E-2</v>
      </c>
      <c r="G30" s="47">
        <v>0.32310559006211181</v>
      </c>
      <c r="H30" s="31">
        <f t="shared" si="2"/>
        <v>20</v>
      </c>
      <c r="I30" s="49">
        <v>0.2857142857142857</v>
      </c>
      <c r="J30" s="31">
        <f t="shared" si="3"/>
        <v>17</v>
      </c>
      <c r="K30" s="48">
        <f t="shared" si="4"/>
        <v>-2.1085925144965767E-3</v>
      </c>
      <c r="L30" s="47">
        <v>0.28782287822878228</v>
      </c>
      <c r="M30" s="32">
        <f t="shared" si="5"/>
        <v>14</v>
      </c>
      <c r="O30" s="4"/>
      <c r="P30" s="4"/>
      <c r="Q30" s="11"/>
      <c r="R30" s="4"/>
      <c r="S30" s="4"/>
      <c r="T30" s="11"/>
    </row>
    <row r="31" spans="2:20" ht="16.5" customHeight="1">
      <c r="B31" s="33">
        <v>27</v>
      </c>
      <c r="C31" s="34" t="s">
        <v>26</v>
      </c>
      <c r="D31" s="52">
        <v>0.49113321799307957</v>
      </c>
      <c r="E31" s="35">
        <f t="shared" si="0"/>
        <v>1</v>
      </c>
      <c r="F31" s="53">
        <f t="shared" si="1"/>
        <v>1.3543057476089804E-2</v>
      </c>
      <c r="G31" s="52">
        <v>0.47759016051698977</v>
      </c>
      <c r="H31" s="35">
        <f t="shared" si="2"/>
        <v>2</v>
      </c>
      <c r="I31" s="54">
        <v>0.36842105263157893</v>
      </c>
      <c r="J31" s="35">
        <f t="shared" si="3"/>
        <v>8</v>
      </c>
      <c r="K31" s="53">
        <f t="shared" si="4"/>
        <v>1.2699659596753066E-2</v>
      </c>
      <c r="L31" s="52">
        <v>0.35572139303482586</v>
      </c>
      <c r="M31" s="36">
        <f t="shared" si="5"/>
        <v>7</v>
      </c>
      <c r="O31" s="4"/>
      <c r="P31" s="4"/>
      <c r="Q31" s="11"/>
      <c r="R31" s="4"/>
      <c r="S31" s="4"/>
      <c r="T31" s="11"/>
    </row>
    <row r="32" spans="2:20" ht="16.5" customHeight="1">
      <c r="B32" s="33">
        <v>28</v>
      </c>
      <c r="C32" s="34" t="s">
        <v>27</v>
      </c>
      <c r="D32" s="52">
        <v>0.264950594195002</v>
      </c>
      <c r="E32" s="35">
        <f t="shared" si="0"/>
        <v>40</v>
      </c>
      <c r="F32" s="53">
        <f t="shared" si="1"/>
        <v>1.1050106279422767E-2</v>
      </c>
      <c r="G32" s="52">
        <v>0.25390048791557923</v>
      </c>
      <c r="H32" s="35">
        <f t="shared" si="2"/>
        <v>39</v>
      </c>
      <c r="I32" s="54">
        <v>0.15675675675675677</v>
      </c>
      <c r="J32" s="35">
        <f t="shared" si="3"/>
        <v>34</v>
      </c>
      <c r="K32" s="53">
        <f t="shared" si="4"/>
        <v>2.8597911991413816E-2</v>
      </c>
      <c r="L32" s="52">
        <v>0.12815884476534295</v>
      </c>
      <c r="M32" s="36">
        <f t="shared" si="5"/>
        <v>34</v>
      </c>
      <c r="O32" s="4"/>
      <c r="P32" s="4"/>
      <c r="Q32" s="11"/>
      <c r="R32" s="4"/>
      <c r="S32" s="4"/>
      <c r="T32" s="11"/>
    </row>
    <row r="33" spans="2:20" ht="16.5" customHeight="1">
      <c r="B33" s="33">
        <v>29</v>
      </c>
      <c r="C33" s="34" t="s">
        <v>28</v>
      </c>
      <c r="D33" s="52">
        <v>0.30506087131502163</v>
      </c>
      <c r="E33" s="35">
        <f t="shared" si="0"/>
        <v>31</v>
      </c>
      <c r="F33" s="53">
        <f t="shared" si="1"/>
        <v>-1.0976864534034958E-2</v>
      </c>
      <c r="G33" s="52">
        <v>0.31603773584905659</v>
      </c>
      <c r="H33" s="35">
        <f t="shared" si="2"/>
        <v>21</v>
      </c>
      <c r="I33" s="54">
        <v>0.3086053412462908</v>
      </c>
      <c r="J33" s="35">
        <f t="shared" si="3"/>
        <v>14</v>
      </c>
      <c r="K33" s="53">
        <f t="shared" si="4"/>
        <v>4.9652173202213656E-2</v>
      </c>
      <c r="L33" s="52">
        <v>0.25895316804407714</v>
      </c>
      <c r="M33" s="36">
        <f t="shared" si="5"/>
        <v>18</v>
      </c>
      <c r="O33" s="4"/>
      <c r="P33" s="4"/>
      <c r="Q33" s="11"/>
      <c r="R33" s="4"/>
      <c r="S33" s="4"/>
      <c r="T33" s="11"/>
    </row>
    <row r="34" spans="2:20" ht="16.5" customHeight="1">
      <c r="B34" s="28">
        <v>30</v>
      </c>
      <c r="C34" s="37" t="s">
        <v>48</v>
      </c>
      <c r="D34" s="55">
        <v>0.32247956403269756</v>
      </c>
      <c r="E34" s="26">
        <f t="shared" si="0"/>
        <v>25</v>
      </c>
      <c r="F34" s="56">
        <f t="shared" si="1"/>
        <v>-9.3514944272560796E-3</v>
      </c>
      <c r="G34" s="55">
        <v>0.33183105845995364</v>
      </c>
      <c r="H34" s="26">
        <f t="shared" si="2"/>
        <v>18</v>
      </c>
      <c r="I34" s="57">
        <v>0.23048327137546468</v>
      </c>
      <c r="J34" s="26">
        <f t="shared" si="3"/>
        <v>21</v>
      </c>
      <c r="K34" s="56">
        <f t="shared" si="4"/>
        <v>1.4267055159248448E-2</v>
      </c>
      <c r="L34" s="55">
        <v>0.21621621621621623</v>
      </c>
      <c r="M34" s="27">
        <f t="shared" si="5"/>
        <v>20</v>
      </c>
      <c r="O34" s="4"/>
      <c r="P34" s="4"/>
      <c r="Q34" s="11"/>
      <c r="R34" s="4"/>
      <c r="S34" s="4"/>
      <c r="T34" s="11"/>
    </row>
    <row r="35" spans="2:20" ht="16.5" customHeight="1">
      <c r="B35" s="29">
        <v>31</v>
      </c>
      <c r="C35" s="30" t="s">
        <v>29</v>
      </c>
      <c r="D35" s="47">
        <v>0.29092366259266678</v>
      </c>
      <c r="E35" s="31">
        <f t="shared" si="0"/>
        <v>35</v>
      </c>
      <c r="F35" s="48">
        <f t="shared" si="1"/>
        <v>1.1810908433701917E-2</v>
      </c>
      <c r="G35" s="47">
        <v>0.27911275415896486</v>
      </c>
      <c r="H35" s="31">
        <f t="shared" si="2"/>
        <v>29</v>
      </c>
      <c r="I35" s="49">
        <v>0.58648648648648649</v>
      </c>
      <c r="J35" s="31">
        <f t="shared" si="3"/>
        <v>2</v>
      </c>
      <c r="K35" s="48">
        <f t="shared" si="4"/>
        <v>1.299945478619835E-2</v>
      </c>
      <c r="L35" s="47">
        <v>0.57348703170028814</v>
      </c>
      <c r="M35" s="32">
        <f t="shared" si="5"/>
        <v>4</v>
      </c>
      <c r="O35" s="4"/>
      <c r="P35" s="4"/>
      <c r="Q35" s="11"/>
      <c r="R35" s="4"/>
      <c r="S35" s="4"/>
      <c r="T35" s="11"/>
    </row>
    <row r="36" spans="2:20" ht="16.5" customHeight="1">
      <c r="B36" s="33">
        <v>32</v>
      </c>
      <c r="C36" s="34" t="s">
        <v>30</v>
      </c>
      <c r="D36" s="52">
        <v>0.3522622345337027</v>
      </c>
      <c r="E36" s="35">
        <f t="shared" si="0"/>
        <v>19</v>
      </c>
      <c r="F36" s="53">
        <f t="shared" si="1"/>
        <v>4.9211688998187231E-2</v>
      </c>
      <c r="G36" s="52">
        <v>0.30305054553551547</v>
      </c>
      <c r="H36" s="35">
        <f t="shared" si="2"/>
        <v>26</v>
      </c>
      <c r="I36" s="54">
        <v>0.34161490683229812</v>
      </c>
      <c r="J36" s="35">
        <f t="shared" si="3"/>
        <v>10</v>
      </c>
      <c r="K36" s="53">
        <f t="shared" si="4"/>
        <v>6.0133425350816616E-2</v>
      </c>
      <c r="L36" s="52">
        <v>0.2814814814814815</v>
      </c>
      <c r="M36" s="36">
        <f t="shared" si="5"/>
        <v>15</v>
      </c>
      <c r="O36" s="4"/>
      <c r="P36" s="4"/>
      <c r="Q36" s="11"/>
      <c r="R36" s="4"/>
      <c r="S36" s="4"/>
      <c r="T36" s="11"/>
    </row>
    <row r="37" spans="2:20" ht="16.5" customHeight="1">
      <c r="B37" s="33">
        <v>33</v>
      </c>
      <c r="C37" s="34" t="s">
        <v>31</v>
      </c>
      <c r="D37" s="52">
        <v>0.47257700976709244</v>
      </c>
      <c r="E37" s="35">
        <f t="shared" si="0"/>
        <v>2</v>
      </c>
      <c r="F37" s="53">
        <f t="shared" si="1"/>
        <v>-2.3421049898199819E-2</v>
      </c>
      <c r="G37" s="52">
        <v>0.49599805966529226</v>
      </c>
      <c r="H37" s="35">
        <f t="shared" si="2"/>
        <v>1</v>
      </c>
      <c r="I37" s="54">
        <v>0.16853932584269662</v>
      </c>
      <c r="J37" s="35">
        <f t="shared" si="3"/>
        <v>31</v>
      </c>
      <c r="K37" s="53">
        <f t="shared" si="4"/>
        <v>-0.13243154794371112</v>
      </c>
      <c r="L37" s="52">
        <v>0.30097087378640774</v>
      </c>
      <c r="M37" s="36">
        <f t="shared" si="5"/>
        <v>13</v>
      </c>
      <c r="O37" s="4"/>
      <c r="P37" s="4"/>
      <c r="Q37" s="11"/>
      <c r="R37" s="4"/>
      <c r="S37" s="4"/>
      <c r="T37" s="11"/>
    </row>
    <row r="38" spans="2:20" ht="16.5" customHeight="1">
      <c r="B38" s="33">
        <v>34</v>
      </c>
      <c r="C38" s="34" t="s">
        <v>32</v>
      </c>
      <c r="D38" s="52">
        <v>0.42268041237113402</v>
      </c>
      <c r="E38" s="35">
        <f t="shared" si="0"/>
        <v>4</v>
      </c>
      <c r="F38" s="53">
        <f t="shared" si="1"/>
        <v>0.11215409658166031</v>
      </c>
      <c r="G38" s="52">
        <v>0.31052631578947371</v>
      </c>
      <c r="H38" s="35">
        <f t="shared" si="2"/>
        <v>24</v>
      </c>
      <c r="I38" s="54">
        <v>0.24074074074074073</v>
      </c>
      <c r="J38" s="35">
        <f t="shared" si="3"/>
        <v>19</v>
      </c>
      <c r="K38" s="53">
        <f t="shared" si="4"/>
        <v>-2.6701119724375527E-2</v>
      </c>
      <c r="L38" s="52">
        <v>0.26744186046511625</v>
      </c>
      <c r="M38" s="36">
        <f t="shared" si="5"/>
        <v>16</v>
      </c>
      <c r="O38" s="4"/>
      <c r="P38" s="4"/>
      <c r="Q38" s="11"/>
      <c r="R38" s="4"/>
      <c r="S38" s="4"/>
      <c r="T38" s="11"/>
    </row>
    <row r="39" spans="2:20" ht="16.5" customHeight="1">
      <c r="B39" s="28">
        <v>35</v>
      </c>
      <c r="C39" s="37" t="s">
        <v>33</v>
      </c>
      <c r="D39" s="55">
        <v>0.32908163265306123</v>
      </c>
      <c r="E39" s="26">
        <f t="shared" si="0"/>
        <v>23</v>
      </c>
      <c r="F39" s="56">
        <f t="shared" si="1"/>
        <v>1.8466184491144677E-2</v>
      </c>
      <c r="G39" s="55">
        <v>0.31061544816191655</v>
      </c>
      <c r="H39" s="26">
        <f t="shared" si="2"/>
        <v>23</v>
      </c>
      <c r="I39" s="57">
        <v>0.51020408163265307</v>
      </c>
      <c r="J39" s="26">
        <f t="shared" si="3"/>
        <v>5</v>
      </c>
      <c r="K39" s="56">
        <f t="shared" si="4"/>
        <v>0.19498669032830523</v>
      </c>
      <c r="L39" s="55">
        <v>0.31521739130434784</v>
      </c>
      <c r="M39" s="27">
        <f t="shared" si="5"/>
        <v>12</v>
      </c>
      <c r="O39" s="4"/>
      <c r="P39" s="4"/>
      <c r="Q39" s="11"/>
      <c r="R39" s="4"/>
      <c r="S39" s="4"/>
      <c r="T39" s="11"/>
    </row>
    <row r="40" spans="2:20" ht="16.5" customHeight="1">
      <c r="B40" s="29">
        <v>36</v>
      </c>
      <c r="C40" s="30" t="s">
        <v>34</v>
      </c>
      <c r="D40" s="47">
        <v>0.36787247087676272</v>
      </c>
      <c r="E40" s="31">
        <f t="shared" si="0"/>
        <v>15</v>
      </c>
      <c r="F40" s="48">
        <f t="shared" si="1"/>
        <v>3.174049267673329E-2</v>
      </c>
      <c r="G40" s="47">
        <v>0.33613197820002944</v>
      </c>
      <c r="H40" s="31">
        <f t="shared" si="2"/>
        <v>17</v>
      </c>
      <c r="I40" s="49">
        <v>0.3651877133105802</v>
      </c>
      <c r="J40" s="31">
        <f t="shared" si="3"/>
        <v>9</v>
      </c>
      <c r="K40" s="48">
        <f t="shared" si="4"/>
        <v>2.6261538813935892E-2</v>
      </c>
      <c r="L40" s="47">
        <v>0.33892617449664431</v>
      </c>
      <c r="M40" s="32">
        <f t="shared" si="5"/>
        <v>9</v>
      </c>
      <c r="O40" s="4"/>
      <c r="P40" s="4"/>
      <c r="Q40" s="11"/>
      <c r="R40" s="4"/>
      <c r="S40" s="4"/>
      <c r="T40" s="11"/>
    </row>
    <row r="41" spans="2:20" ht="16.5" customHeight="1">
      <c r="B41" s="33">
        <v>37</v>
      </c>
      <c r="C41" s="34" t="s">
        <v>35</v>
      </c>
      <c r="D41" s="52">
        <v>0.38350910834132312</v>
      </c>
      <c r="E41" s="35">
        <f t="shared" si="0"/>
        <v>7</v>
      </c>
      <c r="F41" s="53">
        <f t="shared" si="1"/>
        <v>-1.8978140160201828E-3</v>
      </c>
      <c r="G41" s="52">
        <v>0.38540692235734331</v>
      </c>
      <c r="H41" s="35">
        <f t="shared" si="2"/>
        <v>5</v>
      </c>
      <c r="I41" s="54">
        <v>0.2391304347826087</v>
      </c>
      <c r="J41" s="35">
        <f t="shared" si="3"/>
        <v>20</v>
      </c>
      <c r="K41" s="53">
        <f t="shared" si="4"/>
        <v>0.2101449275362319</v>
      </c>
      <c r="L41" s="52">
        <v>2.8985507246376812E-2</v>
      </c>
      <c r="M41" s="36">
        <f t="shared" si="5"/>
        <v>43</v>
      </c>
      <c r="O41" s="4"/>
      <c r="P41" s="4"/>
      <c r="Q41" s="11"/>
      <c r="R41" s="4"/>
      <c r="S41" s="4"/>
      <c r="T41" s="11"/>
    </row>
    <row r="42" spans="2:20" ht="16.5" customHeight="1">
      <c r="B42" s="33">
        <v>38</v>
      </c>
      <c r="C42" s="34" t="s">
        <v>36</v>
      </c>
      <c r="D42" s="52">
        <v>0.31886345698500396</v>
      </c>
      <c r="E42" s="35">
        <f t="shared" si="0"/>
        <v>26</v>
      </c>
      <c r="F42" s="53">
        <f t="shared" si="1"/>
        <v>5.7643413412019229E-2</v>
      </c>
      <c r="G42" s="52">
        <v>0.26122004357298473</v>
      </c>
      <c r="H42" s="35">
        <f t="shared" si="2"/>
        <v>33</v>
      </c>
      <c r="I42" s="54">
        <v>0.31741573033707865</v>
      </c>
      <c r="J42" s="35">
        <f t="shared" si="3"/>
        <v>11</v>
      </c>
      <c r="K42" s="53">
        <f t="shared" si="4"/>
        <v>-0.10311407098742464</v>
      </c>
      <c r="L42" s="52">
        <v>0.42052980132450329</v>
      </c>
      <c r="M42" s="36">
        <f t="shared" si="5"/>
        <v>6</v>
      </c>
      <c r="O42" s="4"/>
      <c r="P42" s="4"/>
      <c r="Q42" s="11"/>
      <c r="R42" s="4"/>
      <c r="S42" s="4"/>
      <c r="T42" s="11"/>
    </row>
    <row r="43" spans="2:20" ht="16.5" customHeight="1">
      <c r="B43" s="33">
        <v>39</v>
      </c>
      <c r="C43" s="34" t="s">
        <v>37</v>
      </c>
      <c r="D43" s="52">
        <v>0.20745762711864407</v>
      </c>
      <c r="E43" s="35">
        <f t="shared" si="0"/>
        <v>43</v>
      </c>
      <c r="F43" s="53">
        <f t="shared" si="1"/>
        <v>1.9487702306614008E-2</v>
      </c>
      <c r="G43" s="52">
        <v>0.18796992481203006</v>
      </c>
      <c r="H43" s="35">
        <f t="shared" si="2"/>
        <v>43</v>
      </c>
      <c r="I43" s="54">
        <v>0.16417910447761194</v>
      </c>
      <c r="J43" s="35">
        <f t="shared" si="3"/>
        <v>33</v>
      </c>
      <c r="K43" s="53">
        <f t="shared" si="4"/>
        <v>-4.634721131186173E-2</v>
      </c>
      <c r="L43" s="52">
        <v>0.21052631578947367</v>
      </c>
      <c r="M43" s="36">
        <f t="shared" si="5"/>
        <v>23</v>
      </c>
      <c r="O43" s="4"/>
      <c r="P43" s="4"/>
      <c r="Q43" s="11"/>
      <c r="R43" s="4"/>
      <c r="S43" s="4"/>
      <c r="T43" s="11"/>
    </row>
    <row r="44" spans="2:20" ht="16.5" customHeight="1">
      <c r="B44" s="28">
        <v>40</v>
      </c>
      <c r="C44" s="37" t="s">
        <v>38</v>
      </c>
      <c r="D44" s="55">
        <v>0.35675675675675678</v>
      </c>
      <c r="E44" s="26">
        <f t="shared" si="0"/>
        <v>18</v>
      </c>
      <c r="F44" s="56">
        <f t="shared" si="1"/>
        <v>-1.0752606539123355E-2</v>
      </c>
      <c r="G44" s="55">
        <v>0.36750936329588013</v>
      </c>
      <c r="H44" s="26">
        <f t="shared" si="2"/>
        <v>10</v>
      </c>
      <c r="I44" s="57">
        <v>0.55000000000000004</v>
      </c>
      <c r="J44" s="26">
        <f t="shared" si="3"/>
        <v>3</v>
      </c>
      <c r="K44" s="56">
        <f t="shared" si="4"/>
        <v>7.9411764705882404E-2</v>
      </c>
      <c r="L44" s="55">
        <v>0.47058823529411764</v>
      </c>
      <c r="M44" s="27">
        <f t="shared" si="5"/>
        <v>5</v>
      </c>
      <c r="O44" s="4"/>
      <c r="P44" s="4"/>
      <c r="Q44" s="11"/>
      <c r="R44" s="4"/>
      <c r="S44" s="4"/>
      <c r="T44" s="11"/>
    </row>
    <row r="45" spans="2:20" ht="16.5" customHeight="1">
      <c r="B45" s="29">
        <v>41</v>
      </c>
      <c r="C45" s="30" t="s">
        <v>39</v>
      </c>
      <c r="D45" s="47">
        <v>0.35792019347037485</v>
      </c>
      <c r="E45" s="31">
        <f t="shared" si="0"/>
        <v>16</v>
      </c>
      <c r="F45" s="48">
        <f t="shared" si="1"/>
        <v>0.10295836140930614</v>
      </c>
      <c r="G45" s="47">
        <v>0.25496183206106871</v>
      </c>
      <c r="H45" s="31">
        <f t="shared" si="2"/>
        <v>37</v>
      </c>
      <c r="I45" s="49">
        <v>0.29292929292929293</v>
      </c>
      <c r="J45" s="31">
        <f t="shared" si="3"/>
        <v>16</v>
      </c>
      <c r="K45" s="48">
        <f t="shared" si="4"/>
        <v>0.23887523887523887</v>
      </c>
      <c r="L45" s="47">
        <v>5.4054054054054057E-2</v>
      </c>
      <c r="M45" s="32">
        <f t="shared" si="5"/>
        <v>40</v>
      </c>
      <c r="O45" s="4"/>
      <c r="P45" s="4"/>
      <c r="Q45" s="11"/>
      <c r="R45" s="4"/>
      <c r="S45" s="4"/>
      <c r="T45" s="11"/>
    </row>
    <row r="46" spans="2:20" ht="16.5" customHeight="1">
      <c r="B46" s="33">
        <v>42</v>
      </c>
      <c r="C46" s="34" t="s">
        <v>40</v>
      </c>
      <c r="D46" s="52">
        <v>0.39556692242114239</v>
      </c>
      <c r="E46" s="35">
        <f t="shared" si="0"/>
        <v>5</v>
      </c>
      <c r="F46" s="53">
        <f t="shared" si="1"/>
        <v>8.782071494470356E-3</v>
      </c>
      <c r="G46" s="52">
        <v>0.38678485092667203</v>
      </c>
      <c r="H46" s="35">
        <f t="shared" si="2"/>
        <v>4</v>
      </c>
      <c r="I46" s="54">
        <v>0.17142857142857143</v>
      </c>
      <c r="J46" s="35">
        <f t="shared" si="3"/>
        <v>29</v>
      </c>
      <c r="K46" s="53">
        <f t="shared" si="4"/>
        <v>-5.079365079365078E-2</v>
      </c>
      <c r="L46" s="52">
        <v>0.22222222222222221</v>
      </c>
      <c r="M46" s="36">
        <f t="shared" si="5"/>
        <v>19</v>
      </c>
      <c r="O46" s="4"/>
      <c r="P46" s="4"/>
      <c r="Q46" s="11"/>
      <c r="R46" s="4"/>
      <c r="S46" s="4"/>
      <c r="T46" s="11"/>
    </row>
    <row r="47" spans="2:20" ht="16.5" customHeight="1">
      <c r="B47" s="28">
        <v>43</v>
      </c>
      <c r="C47" s="37" t="s">
        <v>41</v>
      </c>
      <c r="D47" s="55">
        <v>0.37536764705882353</v>
      </c>
      <c r="E47" s="26">
        <f t="shared" si="0"/>
        <v>11</v>
      </c>
      <c r="F47" s="56">
        <f t="shared" si="1"/>
        <v>8.3929965020834163E-3</v>
      </c>
      <c r="G47" s="55">
        <v>0.36697465055674011</v>
      </c>
      <c r="H47" s="26">
        <f t="shared" si="2"/>
        <v>11</v>
      </c>
      <c r="I47" s="57">
        <v>0.25925925925925924</v>
      </c>
      <c r="J47" s="26">
        <f t="shared" si="3"/>
        <v>18</v>
      </c>
      <c r="K47" s="56">
        <f t="shared" si="4"/>
        <v>4.6191077441077422E-2</v>
      </c>
      <c r="L47" s="55">
        <v>0.21306818181818182</v>
      </c>
      <c r="M47" s="27">
        <f t="shared" si="5"/>
        <v>21</v>
      </c>
      <c r="O47" s="4"/>
      <c r="P47" s="4"/>
      <c r="Q47" s="11"/>
      <c r="R47" s="4"/>
      <c r="S47" s="4"/>
      <c r="T47" s="11"/>
    </row>
    <row r="48" spans="2:20" ht="16.5" customHeight="1">
      <c r="B48" s="102" t="s">
        <v>104</v>
      </c>
      <c r="C48" s="103"/>
      <c r="D48" s="91">
        <v>0.29242074818533442</v>
      </c>
      <c r="E48" s="31"/>
      <c r="F48" s="48">
        <f>D48-G48</f>
        <v>1.7220748185334422E-2</v>
      </c>
      <c r="G48" s="91">
        <v>0.2752</v>
      </c>
      <c r="H48" s="31"/>
      <c r="I48" s="92">
        <v>0.18717636671677762</v>
      </c>
      <c r="J48" s="31"/>
      <c r="K48" s="48">
        <f t="shared" si="4"/>
        <v>1.7976366716777631E-2</v>
      </c>
      <c r="L48" s="47">
        <v>0.16919999999999999</v>
      </c>
      <c r="M48" s="32"/>
      <c r="O48" s="4"/>
      <c r="P48" s="4"/>
      <c r="Q48" s="14"/>
      <c r="R48" s="15"/>
      <c r="S48" s="15"/>
      <c r="T48" s="14"/>
    </row>
    <row r="49" spans="2:13" ht="16.5" customHeight="1">
      <c r="B49" s="109" t="s">
        <v>55</v>
      </c>
      <c r="C49" s="110"/>
      <c r="D49" s="93">
        <v>0.36399999999999999</v>
      </c>
      <c r="E49" s="38"/>
      <c r="F49" s="95">
        <f t="shared" ref="F49" si="6">D49-G49</f>
        <v>2.6999999999999968E-2</v>
      </c>
      <c r="G49" s="93">
        <v>0.33700000000000002</v>
      </c>
      <c r="H49" s="38"/>
      <c r="I49" s="94">
        <v>0.27900000000000003</v>
      </c>
      <c r="J49" s="39"/>
      <c r="K49" s="95">
        <f t="shared" ref="K49" si="7">I49-L49</f>
        <v>0</v>
      </c>
      <c r="L49" s="93">
        <v>0.27900000000000003</v>
      </c>
      <c r="M49" s="40"/>
    </row>
    <row r="50" spans="2:13" ht="16.5" customHeight="1">
      <c r="B50" s="4"/>
      <c r="M50" s="101" t="s">
        <v>164</v>
      </c>
    </row>
  </sheetData>
  <mergeCells count="9">
    <mergeCell ref="B48:C48"/>
    <mergeCell ref="B2:C4"/>
    <mergeCell ref="B49:C49"/>
    <mergeCell ref="D2:H2"/>
    <mergeCell ref="I2:M2"/>
    <mergeCell ref="D3:F3"/>
    <mergeCell ref="G3:H3"/>
    <mergeCell ref="I3:K3"/>
    <mergeCell ref="L3:M3"/>
  </mergeCells>
  <phoneticPr fontId="12"/>
  <pageMargins left="0.7" right="0.7" top="0.75" bottom="0.5" header="0.3" footer="0.3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T53"/>
  <sheetViews>
    <sheetView zoomScaleNormal="100" zoomScaleSheetLayoutView="115" workbookViewId="0">
      <selection activeCell="B1" sqref="B1"/>
    </sheetView>
  </sheetViews>
  <sheetFormatPr defaultRowHeight="13.5"/>
  <cols>
    <col min="1" max="1" width="9" style="19"/>
    <col min="2" max="2" width="3.75" style="19" customWidth="1"/>
    <col min="3" max="3" width="8.375" style="20" customWidth="1"/>
    <col min="4" max="4" width="9.125" style="19" customWidth="1"/>
    <col min="5" max="5" width="5.25" style="20" bestFit="1" customWidth="1"/>
    <col min="6" max="6" width="8" style="19" customWidth="1"/>
    <col min="7" max="7" width="9.125" style="19" customWidth="1"/>
    <col min="8" max="8" width="5.25" style="19" bestFit="1" customWidth="1"/>
    <col min="9" max="9" width="9.125" style="19" customWidth="1"/>
    <col min="10" max="10" width="5.25" style="19" bestFit="1" customWidth="1"/>
    <col min="11" max="11" width="8" style="19" customWidth="1"/>
    <col min="12" max="12" width="9.125" style="19" customWidth="1"/>
    <col min="13" max="13" width="5.25" style="19" bestFit="1" customWidth="1"/>
    <col min="14" max="14" width="9" style="19"/>
    <col min="15" max="15" width="10.25" style="19" bestFit="1" customWidth="1"/>
    <col min="16" max="18" width="12.5" style="41" customWidth="1"/>
    <col min="19" max="21" width="12.5" style="19" customWidth="1"/>
    <col min="22" max="16384" width="9" style="19"/>
  </cols>
  <sheetData>
    <row r="1" spans="2:20" ht="23.25" customHeight="1">
      <c r="B1" s="18" t="s">
        <v>111</v>
      </c>
    </row>
    <row r="2" spans="2:20" ht="16.5" customHeight="1">
      <c r="B2" s="102"/>
      <c r="C2" s="104"/>
      <c r="D2" s="111" t="s">
        <v>50</v>
      </c>
      <c r="E2" s="112"/>
      <c r="F2" s="112"/>
      <c r="G2" s="112"/>
      <c r="H2" s="113"/>
      <c r="I2" s="114" t="s">
        <v>51</v>
      </c>
      <c r="J2" s="112"/>
      <c r="K2" s="112"/>
      <c r="L2" s="112"/>
      <c r="M2" s="115"/>
      <c r="O2" s="41"/>
      <c r="R2" s="19"/>
    </row>
    <row r="3" spans="2:20" ht="16.5" customHeight="1">
      <c r="B3" s="105"/>
      <c r="C3" s="106"/>
      <c r="D3" s="102" t="s">
        <v>112</v>
      </c>
      <c r="E3" s="116"/>
      <c r="F3" s="104"/>
      <c r="G3" s="102" t="s">
        <v>105</v>
      </c>
      <c r="H3" s="121"/>
      <c r="I3" s="117" t="s">
        <v>113</v>
      </c>
      <c r="J3" s="118"/>
      <c r="K3" s="119"/>
      <c r="L3" s="120" t="s">
        <v>114</v>
      </c>
      <c r="M3" s="119"/>
      <c r="N3" s="42"/>
      <c r="O3" s="43"/>
      <c r="P3" s="43"/>
      <c r="Q3" s="43"/>
      <c r="R3" s="43"/>
      <c r="S3" s="43"/>
      <c r="T3" s="43"/>
    </row>
    <row r="4" spans="2:20" ht="16.5" customHeight="1">
      <c r="B4" s="107"/>
      <c r="C4" s="108"/>
      <c r="D4" s="21" t="s">
        <v>52</v>
      </c>
      <c r="E4" s="22" t="s">
        <v>54</v>
      </c>
      <c r="F4" s="23" t="s">
        <v>49</v>
      </c>
      <c r="G4" s="21" t="s">
        <v>52</v>
      </c>
      <c r="H4" s="24" t="s">
        <v>54</v>
      </c>
      <c r="I4" s="25" t="s">
        <v>53</v>
      </c>
      <c r="J4" s="26" t="s">
        <v>54</v>
      </c>
      <c r="K4" s="27" t="s">
        <v>49</v>
      </c>
      <c r="L4" s="28" t="s">
        <v>53</v>
      </c>
      <c r="M4" s="27" t="s">
        <v>54</v>
      </c>
      <c r="O4" s="44"/>
      <c r="P4" s="45"/>
      <c r="Q4" s="46"/>
      <c r="R4" s="45"/>
      <c r="S4" s="45"/>
      <c r="T4" s="46"/>
    </row>
    <row r="5" spans="2:20" ht="15.75" customHeight="1">
      <c r="B5" s="29">
        <v>1</v>
      </c>
      <c r="C5" s="30" t="s">
        <v>47</v>
      </c>
      <c r="D5" s="47">
        <v>0.27944787737741755</v>
      </c>
      <c r="E5" s="31">
        <v>47</v>
      </c>
      <c r="F5" s="48">
        <f>D5-G5</f>
        <v>9.4478773774175351E-3</v>
      </c>
      <c r="G5" s="47">
        <v>0.27</v>
      </c>
      <c r="H5" s="30">
        <v>44</v>
      </c>
      <c r="I5" s="49">
        <v>0.33396272883999673</v>
      </c>
      <c r="J5" s="96">
        <v>22</v>
      </c>
      <c r="K5" s="100">
        <f>I5-L5</f>
        <v>-4.0372711600032973E-3</v>
      </c>
      <c r="L5" s="47">
        <v>0.33800000000000002</v>
      </c>
      <c r="M5" s="32">
        <v>22</v>
      </c>
      <c r="O5" s="50"/>
      <c r="P5" s="50"/>
      <c r="Q5" s="51"/>
      <c r="R5" s="50"/>
      <c r="S5" s="50"/>
      <c r="T5" s="51"/>
    </row>
    <row r="6" spans="2:20" ht="15.75" customHeight="1">
      <c r="B6" s="33">
        <v>2</v>
      </c>
      <c r="C6" s="34" t="s">
        <v>56</v>
      </c>
      <c r="D6" s="52">
        <v>0.35171896955503512</v>
      </c>
      <c r="E6" s="35">
        <v>32</v>
      </c>
      <c r="F6" s="53">
        <f t="shared" ref="F6:F51" si="0">D6-G6</f>
        <v>1.3718969555035099E-2</v>
      </c>
      <c r="G6" s="52">
        <v>0.33800000000000002</v>
      </c>
      <c r="H6" s="34">
        <v>26</v>
      </c>
      <c r="I6" s="54">
        <v>0.40792079207920789</v>
      </c>
      <c r="J6" s="35">
        <v>14</v>
      </c>
      <c r="K6" s="53">
        <f t="shared" ref="K6:K51" si="1">I6-L6</f>
        <v>-4.607920792079212E-2</v>
      </c>
      <c r="L6" s="52">
        <v>0.45400000000000001</v>
      </c>
      <c r="M6" s="36">
        <v>13</v>
      </c>
      <c r="O6" s="50"/>
      <c r="P6" s="50"/>
      <c r="Q6" s="51"/>
      <c r="R6" s="50"/>
      <c r="S6" s="50"/>
      <c r="T6" s="51"/>
    </row>
    <row r="7" spans="2:20" ht="15.75" customHeight="1">
      <c r="B7" s="33">
        <v>3</v>
      </c>
      <c r="C7" s="34" t="s">
        <v>57</v>
      </c>
      <c r="D7" s="52">
        <v>0.45055554968231648</v>
      </c>
      <c r="E7" s="35">
        <v>6</v>
      </c>
      <c r="F7" s="53">
        <f t="shared" si="0"/>
        <v>2.5555549682316492E-2</v>
      </c>
      <c r="G7" s="52">
        <v>0.42499999999999999</v>
      </c>
      <c r="H7" s="34">
        <v>3</v>
      </c>
      <c r="I7" s="54">
        <v>0.26895375284306294</v>
      </c>
      <c r="J7" s="35">
        <v>30</v>
      </c>
      <c r="K7" s="53">
        <f t="shared" si="1"/>
        <v>-2.504624715693704E-2</v>
      </c>
      <c r="L7" s="52">
        <v>0.29399999999999998</v>
      </c>
      <c r="M7" s="36">
        <v>28</v>
      </c>
      <c r="O7" s="50"/>
      <c r="P7" s="50"/>
      <c r="Q7" s="51"/>
      <c r="R7" s="50"/>
      <c r="S7" s="50"/>
      <c r="T7" s="51"/>
    </row>
    <row r="8" spans="2:20" ht="15.75" customHeight="1">
      <c r="B8" s="33">
        <v>4</v>
      </c>
      <c r="C8" s="34" t="s">
        <v>58</v>
      </c>
      <c r="D8" s="52">
        <v>0.45801158901282002</v>
      </c>
      <c r="E8" s="35">
        <v>3</v>
      </c>
      <c r="F8" s="53">
        <f t="shared" si="0"/>
        <v>3.8011589012820035E-2</v>
      </c>
      <c r="G8" s="52">
        <v>0.42</v>
      </c>
      <c r="H8" s="34">
        <v>5</v>
      </c>
      <c r="I8" s="54">
        <v>0.21043771043771045</v>
      </c>
      <c r="J8" s="35">
        <v>35</v>
      </c>
      <c r="K8" s="53">
        <f t="shared" si="1"/>
        <v>1.5437710437710445E-2</v>
      </c>
      <c r="L8" s="52">
        <v>0.19500000000000001</v>
      </c>
      <c r="M8" s="36">
        <v>39</v>
      </c>
      <c r="O8" s="50"/>
      <c r="P8" s="50"/>
      <c r="Q8" s="51"/>
      <c r="R8" s="50"/>
      <c r="S8" s="50"/>
      <c r="T8" s="51"/>
    </row>
    <row r="9" spans="2:20" ht="15.75" customHeight="1">
      <c r="B9" s="28">
        <v>5</v>
      </c>
      <c r="C9" s="37" t="s">
        <v>59</v>
      </c>
      <c r="D9" s="55">
        <v>0.37810432846705988</v>
      </c>
      <c r="E9" s="26">
        <v>22</v>
      </c>
      <c r="F9" s="56">
        <f t="shared" si="0"/>
        <v>7.1104328467059885E-2</v>
      </c>
      <c r="G9" s="55">
        <v>0.307</v>
      </c>
      <c r="H9" s="37">
        <v>37</v>
      </c>
      <c r="I9" s="57">
        <v>0.19227957303699372</v>
      </c>
      <c r="J9" s="26">
        <v>39</v>
      </c>
      <c r="K9" s="56">
        <f t="shared" si="1"/>
        <v>-1.7720426963006269E-2</v>
      </c>
      <c r="L9" s="55">
        <v>0.21</v>
      </c>
      <c r="M9" s="27">
        <v>35</v>
      </c>
      <c r="O9" s="50"/>
      <c r="P9" s="50"/>
      <c r="Q9" s="51"/>
      <c r="R9" s="50"/>
      <c r="S9" s="50"/>
      <c r="T9" s="51"/>
    </row>
    <row r="10" spans="2:20" ht="15.75" customHeight="1">
      <c r="B10" s="29">
        <v>6</v>
      </c>
      <c r="C10" s="30" t="s">
        <v>60</v>
      </c>
      <c r="D10" s="47">
        <v>0.49517882787389728</v>
      </c>
      <c r="E10" s="31">
        <v>1</v>
      </c>
      <c r="F10" s="48">
        <f t="shared" si="0"/>
        <v>2.3178827873897301E-2</v>
      </c>
      <c r="G10" s="47">
        <v>0.47199999999999998</v>
      </c>
      <c r="H10" s="30">
        <v>1</v>
      </c>
      <c r="I10" s="49">
        <v>0.47468119351244276</v>
      </c>
      <c r="J10" s="31">
        <v>8</v>
      </c>
      <c r="K10" s="48">
        <f t="shared" si="1"/>
        <v>1.6811935124427801E-3</v>
      </c>
      <c r="L10" s="47">
        <v>0.47299999999999998</v>
      </c>
      <c r="M10" s="32">
        <v>9</v>
      </c>
      <c r="O10" s="50"/>
      <c r="P10" s="50"/>
      <c r="Q10" s="51"/>
      <c r="R10" s="50"/>
      <c r="S10" s="50"/>
      <c r="T10" s="51"/>
    </row>
    <row r="11" spans="2:20" ht="15.75" customHeight="1">
      <c r="B11" s="33">
        <v>7</v>
      </c>
      <c r="C11" s="34" t="s">
        <v>61</v>
      </c>
      <c r="D11" s="52">
        <v>0.42282922190022981</v>
      </c>
      <c r="E11" s="35">
        <v>12</v>
      </c>
      <c r="F11" s="53">
        <f t="shared" si="0"/>
        <v>4.6829221900229812E-2</v>
      </c>
      <c r="G11" s="52">
        <v>0.376</v>
      </c>
      <c r="H11" s="34">
        <v>16</v>
      </c>
      <c r="I11" s="54">
        <v>0.33889536578257068</v>
      </c>
      <c r="J11" s="35">
        <v>21</v>
      </c>
      <c r="K11" s="53">
        <f t="shared" si="1"/>
        <v>-1.0463421742934464E-4</v>
      </c>
      <c r="L11" s="52">
        <v>0.33900000000000002</v>
      </c>
      <c r="M11" s="36">
        <v>20</v>
      </c>
      <c r="O11" s="50"/>
      <c r="P11" s="50"/>
      <c r="Q11" s="51"/>
      <c r="R11" s="50"/>
      <c r="S11" s="50"/>
      <c r="T11" s="51"/>
    </row>
    <row r="12" spans="2:20" ht="15.75" customHeight="1">
      <c r="B12" s="33">
        <v>8</v>
      </c>
      <c r="C12" s="34" t="s">
        <v>62</v>
      </c>
      <c r="D12" s="52">
        <v>0.33505865962427861</v>
      </c>
      <c r="E12" s="35">
        <v>34</v>
      </c>
      <c r="F12" s="53">
        <f t="shared" si="0"/>
        <v>7.2058659624278598E-2</v>
      </c>
      <c r="G12" s="52">
        <v>0.26300000000000001</v>
      </c>
      <c r="H12" s="34">
        <v>46</v>
      </c>
      <c r="I12" s="54">
        <v>0.31693330763299921</v>
      </c>
      <c r="J12" s="35">
        <v>25</v>
      </c>
      <c r="K12" s="53">
        <f t="shared" si="1"/>
        <v>-1.0066692367000807E-2</v>
      </c>
      <c r="L12" s="52">
        <v>0.32700000000000001</v>
      </c>
      <c r="M12" s="36">
        <v>23</v>
      </c>
      <c r="O12" s="50"/>
      <c r="P12" s="50"/>
      <c r="Q12" s="51"/>
      <c r="R12" s="50"/>
      <c r="S12" s="50"/>
      <c r="T12" s="51"/>
    </row>
    <row r="13" spans="2:20" ht="15.75" customHeight="1">
      <c r="B13" s="33">
        <v>9</v>
      </c>
      <c r="C13" s="34" t="s">
        <v>63</v>
      </c>
      <c r="D13" s="52">
        <v>0.35698751983699378</v>
      </c>
      <c r="E13" s="35">
        <v>29</v>
      </c>
      <c r="F13" s="53">
        <f t="shared" si="0"/>
        <v>4.8987519836993787E-2</v>
      </c>
      <c r="G13" s="52">
        <v>0.308</v>
      </c>
      <c r="H13" s="34">
        <v>36</v>
      </c>
      <c r="I13" s="54">
        <v>0.34135528815706145</v>
      </c>
      <c r="J13" s="35">
        <v>20</v>
      </c>
      <c r="K13" s="53">
        <f t="shared" si="1"/>
        <v>2.7355288157061453E-2</v>
      </c>
      <c r="L13" s="52">
        <v>0.314</v>
      </c>
      <c r="M13" s="36">
        <v>25</v>
      </c>
      <c r="O13" s="50"/>
      <c r="P13" s="50"/>
      <c r="Q13" s="51"/>
      <c r="R13" s="50"/>
      <c r="S13" s="50"/>
      <c r="T13" s="51"/>
    </row>
    <row r="14" spans="2:20" ht="15.75" customHeight="1">
      <c r="B14" s="28">
        <v>10</v>
      </c>
      <c r="C14" s="37" t="s">
        <v>64</v>
      </c>
      <c r="D14" s="55">
        <v>0.41145848856038703</v>
      </c>
      <c r="E14" s="26">
        <v>15</v>
      </c>
      <c r="F14" s="56">
        <f t="shared" si="0"/>
        <v>5.9458488560387046E-2</v>
      </c>
      <c r="G14" s="55">
        <v>0.35199999999999998</v>
      </c>
      <c r="H14" s="37">
        <v>22</v>
      </c>
      <c r="I14" s="57">
        <v>0.19251127229954912</v>
      </c>
      <c r="J14" s="26">
        <v>38</v>
      </c>
      <c r="K14" s="56">
        <f t="shared" si="1"/>
        <v>9.5112722995491228E-3</v>
      </c>
      <c r="L14" s="55">
        <v>0.183</v>
      </c>
      <c r="M14" s="27">
        <v>40</v>
      </c>
      <c r="O14" s="50"/>
      <c r="P14" s="50"/>
      <c r="Q14" s="51"/>
      <c r="R14" s="50"/>
      <c r="S14" s="50"/>
      <c r="T14" s="51"/>
    </row>
    <row r="15" spans="2:20" ht="15.75" customHeight="1">
      <c r="B15" s="29">
        <v>11</v>
      </c>
      <c r="C15" s="30" t="s">
        <v>65</v>
      </c>
      <c r="D15" s="47">
        <v>0.38243401083564643</v>
      </c>
      <c r="E15" s="31">
        <v>21</v>
      </c>
      <c r="F15" s="48">
        <f t="shared" si="0"/>
        <v>3.3434010835646455E-2</v>
      </c>
      <c r="G15" s="47">
        <v>0.34899999999999998</v>
      </c>
      <c r="H15" s="30">
        <v>24</v>
      </c>
      <c r="I15" s="49">
        <v>0.19433172844437904</v>
      </c>
      <c r="J15" s="31">
        <v>37</v>
      </c>
      <c r="K15" s="48">
        <f t="shared" si="1"/>
        <v>-7.6682715556209702E-3</v>
      </c>
      <c r="L15" s="47">
        <v>0.20200000000000001</v>
      </c>
      <c r="M15" s="32">
        <v>36</v>
      </c>
      <c r="O15" s="50"/>
      <c r="P15" s="50"/>
      <c r="Q15" s="51"/>
      <c r="R15" s="50"/>
      <c r="S15" s="50"/>
      <c r="T15" s="51"/>
    </row>
    <row r="16" spans="2:20" ht="15.75" customHeight="1">
      <c r="B16" s="33">
        <v>12</v>
      </c>
      <c r="C16" s="34" t="s">
        <v>66</v>
      </c>
      <c r="D16" s="52">
        <v>0.36614601763965471</v>
      </c>
      <c r="E16" s="35">
        <v>26</v>
      </c>
      <c r="F16" s="53">
        <f t="shared" si="0"/>
        <v>3.6146017639654693E-2</v>
      </c>
      <c r="G16" s="52">
        <v>0.33</v>
      </c>
      <c r="H16" s="34">
        <v>28</v>
      </c>
      <c r="I16" s="54">
        <v>0.22164717591440658</v>
      </c>
      <c r="J16" s="35">
        <v>34</v>
      </c>
      <c r="K16" s="53">
        <f t="shared" si="1"/>
        <v>3.6471759144065807E-3</v>
      </c>
      <c r="L16" s="52">
        <v>0.218</v>
      </c>
      <c r="M16" s="36">
        <v>34</v>
      </c>
      <c r="O16" s="50"/>
      <c r="P16" s="50"/>
      <c r="Q16" s="51"/>
      <c r="R16" s="50"/>
      <c r="S16" s="50"/>
      <c r="T16" s="51"/>
    </row>
    <row r="17" spans="2:20" ht="15.75" customHeight="1">
      <c r="B17" s="33">
        <v>13</v>
      </c>
      <c r="C17" s="34" t="s">
        <v>67</v>
      </c>
      <c r="D17" s="52">
        <v>0.42906922010286092</v>
      </c>
      <c r="E17" s="35">
        <v>9</v>
      </c>
      <c r="F17" s="53">
        <f t="shared" si="0"/>
        <v>2.1069220102860942E-2</v>
      </c>
      <c r="G17" s="52">
        <v>0.40799999999999997</v>
      </c>
      <c r="H17" s="34">
        <v>9</v>
      </c>
      <c r="I17" s="54">
        <v>0.13840625905534629</v>
      </c>
      <c r="J17" s="35">
        <v>46</v>
      </c>
      <c r="K17" s="53">
        <f t="shared" si="1"/>
        <v>-3.5937409446537005E-3</v>
      </c>
      <c r="L17" s="52">
        <v>0.14199999999999999</v>
      </c>
      <c r="M17" s="36">
        <v>45</v>
      </c>
      <c r="O17" s="50"/>
      <c r="P17" s="50"/>
      <c r="Q17" s="51"/>
      <c r="R17" s="50"/>
      <c r="S17" s="50"/>
      <c r="T17" s="51"/>
    </row>
    <row r="18" spans="2:20" ht="15.75" customHeight="1">
      <c r="B18" s="33">
        <v>14</v>
      </c>
      <c r="C18" s="34" t="s">
        <v>68</v>
      </c>
      <c r="D18" s="52">
        <v>0.28262365403721706</v>
      </c>
      <c r="E18" s="35">
        <v>46</v>
      </c>
      <c r="F18" s="53">
        <f t="shared" si="0"/>
        <v>2.5623654037217058E-2</v>
      </c>
      <c r="G18" s="52">
        <v>0.25700000000000001</v>
      </c>
      <c r="H18" s="34">
        <v>47</v>
      </c>
      <c r="I18" s="54">
        <v>0.10823504853355599</v>
      </c>
      <c r="J18" s="35">
        <v>47</v>
      </c>
      <c r="K18" s="53">
        <f t="shared" si="1"/>
        <v>-5.7649514664440127E-3</v>
      </c>
      <c r="L18" s="52">
        <v>0.114</v>
      </c>
      <c r="M18" s="36">
        <v>47</v>
      </c>
      <c r="O18" s="50"/>
      <c r="P18" s="50"/>
      <c r="Q18" s="51"/>
      <c r="R18" s="50"/>
      <c r="S18" s="50"/>
      <c r="T18" s="51"/>
    </row>
    <row r="19" spans="2:20" ht="15.75" customHeight="1">
      <c r="B19" s="28">
        <v>15</v>
      </c>
      <c r="C19" s="37" t="s">
        <v>69</v>
      </c>
      <c r="D19" s="55">
        <v>0.42646996952777061</v>
      </c>
      <c r="E19" s="26">
        <v>10</v>
      </c>
      <c r="F19" s="56">
        <f t="shared" si="0"/>
        <v>4.7469969527770606E-2</v>
      </c>
      <c r="G19" s="55">
        <v>0.379</v>
      </c>
      <c r="H19" s="37">
        <v>14</v>
      </c>
      <c r="I19" s="57">
        <v>0.37131526768010575</v>
      </c>
      <c r="J19" s="26">
        <v>18</v>
      </c>
      <c r="K19" s="56">
        <f t="shared" si="1"/>
        <v>-6.8473231989424344E-4</v>
      </c>
      <c r="L19" s="55">
        <v>0.372</v>
      </c>
      <c r="M19" s="27">
        <v>18</v>
      </c>
      <c r="O19" s="50"/>
      <c r="P19" s="50"/>
      <c r="Q19" s="51"/>
      <c r="R19" s="50"/>
      <c r="S19" s="50"/>
      <c r="T19" s="51"/>
    </row>
    <row r="20" spans="2:20" ht="15.75" customHeight="1">
      <c r="B20" s="29">
        <v>16</v>
      </c>
      <c r="C20" s="30" t="s">
        <v>70</v>
      </c>
      <c r="D20" s="47">
        <v>0.4240035703745294</v>
      </c>
      <c r="E20" s="31">
        <v>11</v>
      </c>
      <c r="F20" s="48">
        <f t="shared" si="0"/>
        <v>7.003570374529422E-3</v>
      </c>
      <c r="G20" s="47">
        <v>0.41699999999999998</v>
      </c>
      <c r="H20" s="30">
        <v>6</v>
      </c>
      <c r="I20" s="49">
        <v>0.33097617217524983</v>
      </c>
      <c r="J20" s="31">
        <v>23</v>
      </c>
      <c r="K20" s="48">
        <f t="shared" si="1"/>
        <v>1.0976172175249821E-2</v>
      </c>
      <c r="L20" s="47">
        <v>0.32</v>
      </c>
      <c r="M20" s="32">
        <v>24</v>
      </c>
      <c r="O20" s="50"/>
      <c r="P20" s="50"/>
      <c r="Q20" s="51"/>
      <c r="R20" s="50"/>
      <c r="S20" s="50"/>
      <c r="T20" s="51"/>
    </row>
    <row r="21" spans="2:20" ht="15.75" customHeight="1">
      <c r="B21" s="33">
        <v>17</v>
      </c>
      <c r="C21" s="34" t="s">
        <v>71</v>
      </c>
      <c r="D21" s="52">
        <v>0.42015908285833897</v>
      </c>
      <c r="E21" s="35">
        <v>13</v>
      </c>
      <c r="F21" s="53">
        <f t="shared" si="0"/>
        <v>1.8159082858338949E-2</v>
      </c>
      <c r="G21" s="52">
        <v>0.40200000000000002</v>
      </c>
      <c r="H21" s="34">
        <v>10</v>
      </c>
      <c r="I21" s="54">
        <v>0.46004770423375074</v>
      </c>
      <c r="J21" s="35">
        <v>11</v>
      </c>
      <c r="K21" s="53">
        <f t="shared" si="1"/>
        <v>-6.9522957662492835E-3</v>
      </c>
      <c r="L21" s="52">
        <v>0.46700000000000003</v>
      </c>
      <c r="M21" s="36">
        <v>10</v>
      </c>
      <c r="O21" s="50"/>
      <c r="P21" s="50"/>
      <c r="Q21" s="51"/>
      <c r="R21" s="50"/>
      <c r="S21" s="50"/>
      <c r="T21" s="51"/>
    </row>
    <row r="22" spans="2:20" ht="15.75" customHeight="1">
      <c r="B22" s="33">
        <v>18</v>
      </c>
      <c r="C22" s="34" t="s">
        <v>72</v>
      </c>
      <c r="D22" s="52">
        <v>0.32384663832467325</v>
      </c>
      <c r="E22" s="35">
        <v>39</v>
      </c>
      <c r="F22" s="53">
        <f t="shared" si="0"/>
        <v>5.4846638324673236E-2</v>
      </c>
      <c r="G22" s="52">
        <v>0.26900000000000002</v>
      </c>
      <c r="H22" s="34">
        <v>45</v>
      </c>
      <c r="I22" s="54">
        <v>0.29724102030192606</v>
      </c>
      <c r="J22" s="35">
        <v>26</v>
      </c>
      <c r="K22" s="53">
        <f t="shared" si="1"/>
        <v>2.3241020301926041E-2</v>
      </c>
      <c r="L22" s="52">
        <v>0.27400000000000002</v>
      </c>
      <c r="M22" s="36">
        <v>29</v>
      </c>
      <c r="O22" s="50"/>
      <c r="P22" s="50"/>
      <c r="Q22" s="51"/>
      <c r="R22" s="50"/>
      <c r="S22" s="50"/>
      <c r="T22" s="51"/>
    </row>
    <row r="23" spans="2:20" ht="15.75" customHeight="1">
      <c r="B23" s="33">
        <v>19</v>
      </c>
      <c r="C23" s="34" t="s">
        <v>73</v>
      </c>
      <c r="D23" s="52">
        <v>0.45315947233084308</v>
      </c>
      <c r="E23" s="35">
        <v>4</v>
      </c>
      <c r="F23" s="53">
        <f t="shared" si="0"/>
        <v>6.3159472330843069E-2</v>
      </c>
      <c r="G23" s="52">
        <v>0.39</v>
      </c>
      <c r="H23" s="34">
        <v>12</v>
      </c>
      <c r="I23" s="54">
        <v>0.50716957605985036</v>
      </c>
      <c r="J23" s="35">
        <v>7</v>
      </c>
      <c r="K23" s="53">
        <f t="shared" si="1"/>
        <v>4.4169576059850335E-2</v>
      </c>
      <c r="L23" s="52">
        <v>0.46300000000000002</v>
      </c>
      <c r="M23" s="36">
        <v>11</v>
      </c>
      <c r="O23" s="50"/>
      <c r="P23" s="50"/>
      <c r="Q23" s="51"/>
      <c r="R23" s="50"/>
      <c r="S23" s="50"/>
      <c r="T23" s="51"/>
    </row>
    <row r="24" spans="2:20" ht="15.75" customHeight="1">
      <c r="B24" s="28">
        <v>20</v>
      </c>
      <c r="C24" s="37" t="s">
        <v>74</v>
      </c>
      <c r="D24" s="55">
        <v>0.45288627969971867</v>
      </c>
      <c r="E24" s="26">
        <v>5</v>
      </c>
      <c r="F24" s="56">
        <f t="shared" si="0"/>
        <v>3.7886279699718695E-2</v>
      </c>
      <c r="G24" s="55">
        <v>0.41499999999999998</v>
      </c>
      <c r="H24" s="37">
        <v>7</v>
      </c>
      <c r="I24" s="57">
        <v>0.59214645433510271</v>
      </c>
      <c r="J24" s="26">
        <v>4</v>
      </c>
      <c r="K24" s="56">
        <f t="shared" si="1"/>
        <v>-1.5853545664897273E-2</v>
      </c>
      <c r="L24" s="55">
        <v>0.60799999999999998</v>
      </c>
      <c r="M24" s="27">
        <v>3</v>
      </c>
      <c r="O24" s="50"/>
      <c r="P24" s="50"/>
      <c r="Q24" s="51"/>
      <c r="R24" s="50"/>
      <c r="S24" s="50"/>
      <c r="T24" s="51"/>
    </row>
    <row r="25" spans="2:20" ht="15.75" customHeight="1">
      <c r="B25" s="29">
        <v>21</v>
      </c>
      <c r="C25" s="30" t="s">
        <v>75</v>
      </c>
      <c r="D25" s="47">
        <v>0.40195260489206869</v>
      </c>
      <c r="E25" s="31">
        <v>16</v>
      </c>
      <c r="F25" s="48">
        <f t="shared" si="0"/>
        <v>2.2952604892068684E-2</v>
      </c>
      <c r="G25" s="47">
        <v>0.379</v>
      </c>
      <c r="H25" s="30">
        <v>14</v>
      </c>
      <c r="I25" s="49">
        <v>0.40087676570871894</v>
      </c>
      <c r="J25" s="31">
        <v>15</v>
      </c>
      <c r="K25" s="48">
        <f t="shared" si="1"/>
        <v>6.8767657087189238E-3</v>
      </c>
      <c r="L25" s="47">
        <v>0.39400000000000002</v>
      </c>
      <c r="M25" s="32">
        <v>15</v>
      </c>
      <c r="O25" s="50"/>
      <c r="P25" s="50"/>
      <c r="Q25" s="51"/>
      <c r="R25" s="50"/>
      <c r="S25" s="50"/>
      <c r="T25" s="51"/>
    </row>
    <row r="26" spans="2:20" ht="15.75" customHeight="1">
      <c r="B26" s="33">
        <v>22</v>
      </c>
      <c r="C26" s="34" t="s">
        <v>76</v>
      </c>
      <c r="D26" s="52">
        <v>0.36291603517320054</v>
      </c>
      <c r="E26" s="35">
        <v>27</v>
      </c>
      <c r="F26" s="53">
        <f t="shared" si="0"/>
        <v>1.4916035173200559E-2</v>
      </c>
      <c r="G26" s="52">
        <v>0.34799999999999998</v>
      </c>
      <c r="H26" s="34">
        <v>25</v>
      </c>
      <c r="I26" s="54">
        <v>0.37919429872315152</v>
      </c>
      <c r="J26" s="35">
        <v>17</v>
      </c>
      <c r="K26" s="53">
        <f t="shared" si="1"/>
        <v>-4.8057012768484841E-3</v>
      </c>
      <c r="L26" s="52">
        <v>0.38400000000000001</v>
      </c>
      <c r="M26" s="36">
        <v>17</v>
      </c>
      <c r="O26" s="50"/>
      <c r="P26" s="50"/>
      <c r="Q26" s="51"/>
      <c r="R26" s="50"/>
      <c r="S26" s="50"/>
      <c r="T26" s="51"/>
    </row>
    <row r="27" spans="2:20" ht="15.75" customHeight="1">
      <c r="B27" s="33">
        <v>23</v>
      </c>
      <c r="C27" s="34" t="s">
        <v>77</v>
      </c>
      <c r="D27" s="52">
        <v>0.3842113107086495</v>
      </c>
      <c r="E27" s="35">
        <v>20</v>
      </c>
      <c r="F27" s="53">
        <f t="shared" si="0"/>
        <v>2.5211310708649515E-2</v>
      </c>
      <c r="G27" s="52">
        <v>0.35899999999999999</v>
      </c>
      <c r="H27" s="34">
        <v>18</v>
      </c>
      <c r="I27" s="54">
        <v>0.17550855705096252</v>
      </c>
      <c r="J27" s="35">
        <v>43</v>
      </c>
      <c r="K27" s="53">
        <f t="shared" si="1"/>
        <v>5.5085570509625092E-3</v>
      </c>
      <c r="L27" s="52">
        <v>0.17</v>
      </c>
      <c r="M27" s="36">
        <v>42</v>
      </c>
      <c r="O27" s="50"/>
      <c r="P27" s="50"/>
      <c r="Q27" s="51"/>
      <c r="R27" s="50"/>
      <c r="S27" s="50"/>
      <c r="T27" s="51"/>
    </row>
    <row r="28" spans="2:20" ht="15.75" customHeight="1">
      <c r="B28" s="33">
        <v>24</v>
      </c>
      <c r="C28" s="34" t="s">
        <v>78</v>
      </c>
      <c r="D28" s="52">
        <v>0.43846441137735143</v>
      </c>
      <c r="E28" s="35">
        <v>7</v>
      </c>
      <c r="F28" s="53">
        <f t="shared" si="0"/>
        <v>1.7464411377351441E-2</v>
      </c>
      <c r="G28" s="52">
        <v>0.42099999999999999</v>
      </c>
      <c r="H28" s="34">
        <v>4</v>
      </c>
      <c r="I28" s="54">
        <v>0.14865395952053448</v>
      </c>
      <c r="J28" s="35">
        <v>44</v>
      </c>
      <c r="K28" s="53">
        <f t="shared" si="1"/>
        <v>-6.3460404794655201E-3</v>
      </c>
      <c r="L28" s="52">
        <v>0.155</v>
      </c>
      <c r="M28" s="36">
        <v>44</v>
      </c>
      <c r="O28" s="50"/>
      <c r="P28" s="50"/>
      <c r="Q28" s="51"/>
      <c r="R28" s="50"/>
      <c r="S28" s="50"/>
      <c r="T28" s="51"/>
    </row>
    <row r="29" spans="2:20" ht="15.75" customHeight="1">
      <c r="B29" s="28">
        <v>25</v>
      </c>
      <c r="C29" s="37" t="s">
        <v>79</v>
      </c>
      <c r="D29" s="55">
        <v>0.39252014601556579</v>
      </c>
      <c r="E29" s="26">
        <v>18</v>
      </c>
      <c r="F29" s="56">
        <f t="shared" si="0"/>
        <v>3.7520146015565803E-2</v>
      </c>
      <c r="G29" s="55">
        <v>0.35499999999999998</v>
      </c>
      <c r="H29" s="37">
        <v>20</v>
      </c>
      <c r="I29" s="57">
        <v>0.34716834755624515</v>
      </c>
      <c r="J29" s="26">
        <v>19</v>
      </c>
      <c r="K29" s="56">
        <f t="shared" si="1"/>
        <v>-8.8316524437548338E-3</v>
      </c>
      <c r="L29" s="55">
        <v>0.35599999999999998</v>
      </c>
      <c r="M29" s="27">
        <v>19</v>
      </c>
      <c r="O29" s="50"/>
      <c r="P29" s="50"/>
      <c r="Q29" s="51"/>
      <c r="R29" s="50"/>
      <c r="S29" s="50"/>
      <c r="T29" s="51"/>
    </row>
    <row r="30" spans="2:20" ht="15.75" customHeight="1" thickBot="1">
      <c r="B30" s="58">
        <v>26</v>
      </c>
      <c r="C30" s="59" t="s">
        <v>83</v>
      </c>
      <c r="D30" s="60">
        <v>0.30991852114623458</v>
      </c>
      <c r="E30" s="61">
        <v>42</v>
      </c>
      <c r="F30" s="62">
        <f t="shared" si="0"/>
        <v>2.1918521146234604E-2</v>
      </c>
      <c r="G30" s="60">
        <v>0.28799999999999998</v>
      </c>
      <c r="H30" s="59">
        <v>39</v>
      </c>
      <c r="I30" s="63">
        <v>0.23581802134317581</v>
      </c>
      <c r="J30" s="61">
        <v>32</v>
      </c>
      <c r="K30" s="62">
        <f t="shared" si="1"/>
        <v>-8.1819786568241848E-3</v>
      </c>
      <c r="L30" s="60">
        <v>0.24399999999999999</v>
      </c>
      <c r="M30" s="64">
        <v>32</v>
      </c>
      <c r="O30" s="50"/>
      <c r="P30" s="50"/>
      <c r="Q30" s="51"/>
      <c r="R30" s="50"/>
      <c r="S30" s="50"/>
      <c r="T30" s="51"/>
    </row>
    <row r="31" spans="2:20" ht="15.75" customHeight="1" thickBot="1">
      <c r="B31" s="65">
        <v>27</v>
      </c>
      <c r="C31" s="66" t="s">
        <v>84</v>
      </c>
      <c r="D31" s="67">
        <v>0.29242074818533442</v>
      </c>
      <c r="E31" s="68">
        <v>44</v>
      </c>
      <c r="F31" s="69">
        <f t="shared" si="0"/>
        <v>1.74207481853344E-2</v>
      </c>
      <c r="G31" s="67">
        <v>0.27500000000000002</v>
      </c>
      <c r="H31" s="66">
        <v>42</v>
      </c>
      <c r="I31" s="70">
        <v>0.18717636671677762</v>
      </c>
      <c r="J31" s="68">
        <v>41</v>
      </c>
      <c r="K31" s="69">
        <f t="shared" si="1"/>
        <v>1.8176366716777609E-2</v>
      </c>
      <c r="L31" s="67">
        <v>0.16900000000000001</v>
      </c>
      <c r="M31" s="71">
        <v>43</v>
      </c>
      <c r="O31" s="50"/>
      <c r="P31" s="50"/>
      <c r="Q31" s="51"/>
      <c r="R31" s="50"/>
      <c r="S31" s="50"/>
      <c r="T31" s="51"/>
    </row>
    <row r="32" spans="2:20" ht="15.75" customHeight="1">
      <c r="B32" s="72">
        <v>28</v>
      </c>
      <c r="C32" s="73" t="s">
        <v>80</v>
      </c>
      <c r="D32" s="74">
        <v>0.33018120323923128</v>
      </c>
      <c r="E32" s="75">
        <v>37</v>
      </c>
      <c r="F32" s="76">
        <f t="shared" si="0"/>
        <v>2.1181203239231283E-2</v>
      </c>
      <c r="G32" s="74">
        <v>0.309</v>
      </c>
      <c r="H32" s="73">
        <v>34</v>
      </c>
      <c r="I32" s="77">
        <v>0.28919752017455752</v>
      </c>
      <c r="J32" s="75">
        <v>28</v>
      </c>
      <c r="K32" s="76">
        <f t="shared" si="1"/>
        <v>2.1197520174557505E-2</v>
      </c>
      <c r="L32" s="74">
        <v>0.26800000000000002</v>
      </c>
      <c r="M32" s="78">
        <v>30</v>
      </c>
      <c r="O32" s="50"/>
      <c r="P32" s="50"/>
      <c r="Q32" s="51"/>
      <c r="R32" s="50"/>
      <c r="S32" s="50"/>
      <c r="T32" s="51"/>
    </row>
    <row r="33" spans="2:20" ht="15.75" customHeight="1">
      <c r="B33" s="33">
        <v>29</v>
      </c>
      <c r="C33" s="34" t="s">
        <v>81</v>
      </c>
      <c r="D33" s="52">
        <v>0.33108748694601786</v>
      </c>
      <c r="E33" s="35">
        <v>36</v>
      </c>
      <c r="F33" s="53">
        <f t="shared" si="0"/>
        <v>2.2087486946017865E-2</v>
      </c>
      <c r="G33" s="52">
        <v>0.309</v>
      </c>
      <c r="H33" s="34">
        <v>34</v>
      </c>
      <c r="I33" s="54">
        <v>0.18640941977585473</v>
      </c>
      <c r="J33" s="35">
        <v>42</v>
      </c>
      <c r="K33" s="53">
        <f t="shared" si="1"/>
        <v>-9.5905802241452731E-3</v>
      </c>
      <c r="L33" s="52">
        <v>0.19600000000000001</v>
      </c>
      <c r="M33" s="36">
        <v>38</v>
      </c>
      <c r="O33" s="50"/>
      <c r="P33" s="50"/>
      <c r="Q33" s="51"/>
      <c r="R33" s="50"/>
      <c r="S33" s="50"/>
      <c r="T33" s="51"/>
    </row>
    <row r="34" spans="2:20" ht="15.75" customHeight="1">
      <c r="B34" s="28">
        <v>30</v>
      </c>
      <c r="C34" s="37" t="s">
        <v>82</v>
      </c>
      <c r="D34" s="55">
        <v>0.35454447902135422</v>
      </c>
      <c r="E34" s="26">
        <v>31</v>
      </c>
      <c r="F34" s="56">
        <f t="shared" si="0"/>
        <v>3.6544479021354215E-2</v>
      </c>
      <c r="G34" s="55">
        <v>0.318</v>
      </c>
      <c r="H34" s="37">
        <v>32</v>
      </c>
      <c r="I34" s="57">
        <v>0.20724225647164446</v>
      </c>
      <c r="J34" s="26">
        <v>36</v>
      </c>
      <c r="K34" s="56">
        <f t="shared" si="1"/>
        <v>7.2422564716444482E-3</v>
      </c>
      <c r="L34" s="55">
        <v>0.2</v>
      </c>
      <c r="M34" s="27">
        <v>37</v>
      </c>
      <c r="O34" s="50"/>
      <c r="P34" s="50"/>
      <c r="Q34" s="51"/>
      <c r="R34" s="50"/>
      <c r="S34" s="50"/>
      <c r="T34" s="51"/>
    </row>
    <row r="35" spans="2:20" ht="15.75" customHeight="1">
      <c r="B35" s="29">
        <v>31</v>
      </c>
      <c r="C35" s="30" t="s">
        <v>85</v>
      </c>
      <c r="D35" s="47">
        <v>0.34515452418191295</v>
      </c>
      <c r="E35" s="31">
        <v>33</v>
      </c>
      <c r="F35" s="48">
        <f t="shared" si="0"/>
        <v>2.0154524181912936E-2</v>
      </c>
      <c r="G35" s="47">
        <v>0.32500000000000001</v>
      </c>
      <c r="H35" s="30">
        <v>29</v>
      </c>
      <c r="I35" s="49">
        <v>0.29491643454038996</v>
      </c>
      <c r="J35" s="31">
        <v>27</v>
      </c>
      <c r="K35" s="48">
        <f t="shared" si="1"/>
        <v>-1.6083565459610039E-2</v>
      </c>
      <c r="L35" s="47">
        <v>0.311</v>
      </c>
      <c r="M35" s="32">
        <v>26</v>
      </c>
      <c r="O35" s="50"/>
      <c r="P35" s="50"/>
      <c r="Q35" s="51"/>
      <c r="R35" s="50"/>
      <c r="S35" s="41"/>
      <c r="T35" s="51"/>
    </row>
    <row r="36" spans="2:20" ht="15.75" customHeight="1">
      <c r="B36" s="33">
        <v>32</v>
      </c>
      <c r="C36" s="34" t="s">
        <v>86</v>
      </c>
      <c r="D36" s="52">
        <v>0.45885803551503174</v>
      </c>
      <c r="E36" s="35">
        <v>2</v>
      </c>
      <c r="F36" s="53">
        <f t="shared" si="0"/>
        <v>7.8580355150317249E-3</v>
      </c>
      <c r="G36" s="52">
        <v>0.45100000000000001</v>
      </c>
      <c r="H36" s="34">
        <v>2</v>
      </c>
      <c r="I36" s="54">
        <v>0.2846566249680878</v>
      </c>
      <c r="J36" s="35">
        <v>29</v>
      </c>
      <c r="K36" s="53">
        <f t="shared" si="1"/>
        <v>4.5656624968087811E-2</v>
      </c>
      <c r="L36" s="52">
        <v>0.23899999999999999</v>
      </c>
      <c r="M36" s="36">
        <v>33</v>
      </c>
      <c r="O36" s="50"/>
      <c r="P36" s="50"/>
      <c r="Q36" s="51"/>
      <c r="R36" s="50"/>
      <c r="S36" s="50"/>
      <c r="T36" s="51"/>
    </row>
    <row r="37" spans="2:20" ht="15.75" customHeight="1">
      <c r="B37" s="33">
        <v>33</v>
      </c>
      <c r="C37" s="34" t="s">
        <v>87</v>
      </c>
      <c r="D37" s="52">
        <v>0.31523386768497158</v>
      </c>
      <c r="E37" s="35">
        <v>41</v>
      </c>
      <c r="F37" s="53">
        <f t="shared" si="0"/>
        <v>2.8233867684971603E-2</v>
      </c>
      <c r="G37" s="52">
        <v>0.28699999999999998</v>
      </c>
      <c r="H37" s="34">
        <v>40</v>
      </c>
      <c r="I37" s="54">
        <v>0.18842280238584139</v>
      </c>
      <c r="J37" s="35">
        <v>40</v>
      </c>
      <c r="K37" s="53">
        <f t="shared" si="1"/>
        <v>9.4228023858413945E-3</v>
      </c>
      <c r="L37" s="52">
        <v>0.17899999999999999</v>
      </c>
      <c r="M37" s="36">
        <v>41</v>
      </c>
      <c r="O37" s="50"/>
      <c r="P37" s="50"/>
      <c r="Q37" s="51"/>
      <c r="R37" s="50"/>
      <c r="S37" s="50"/>
      <c r="T37" s="51"/>
    </row>
    <row r="38" spans="2:20" ht="15.75" customHeight="1">
      <c r="B38" s="33">
        <v>34</v>
      </c>
      <c r="C38" s="34" t="s">
        <v>88</v>
      </c>
      <c r="D38" s="52">
        <v>0.28859254611687901</v>
      </c>
      <c r="E38" s="35">
        <v>45</v>
      </c>
      <c r="F38" s="53">
        <f t="shared" si="0"/>
        <v>1.5592546116878991E-2</v>
      </c>
      <c r="G38" s="52">
        <v>0.27300000000000002</v>
      </c>
      <c r="H38" s="34">
        <v>43</v>
      </c>
      <c r="I38" s="54">
        <v>0.22924996001919079</v>
      </c>
      <c r="J38" s="35">
        <v>33</v>
      </c>
      <c r="K38" s="53">
        <f t="shared" si="1"/>
        <v>-3.6750039980809224E-2</v>
      </c>
      <c r="L38" s="52">
        <v>0.26600000000000001</v>
      </c>
      <c r="M38" s="36">
        <v>31</v>
      </c>
      <c r="O38" s="50"/>
      <c r="P38" s="50"/>
      <c r="Q38" s="51"/>
      <c r="R38" s="50"/>
      <c r="S38" s="50"/>
      <c r="T38" s="51"/>
    </row>
    <row r="39" spans="2:20" ht="15.75" customHeight="1">
      <c r="B39" s="28">
        <v>35</v>
      </c>
      <c r="C39" s="37" t="s">
        <v>89</v>
      </c>
      <c r="D39" s="55">
        <v>0.3159884476392682</v>
      </c>
      <c r="E39" s="26">
        <v>40</v>
      </c>
      <c r="F39" s="56">
        <f t="shared" si="0"/>
        <v>1.8988447639268213E-2</v>
      </c>
      <c r="G39" s="55">
        <v>0.29699999999999999</v>
      </c>
      <c r="H39" s="37">
        <v>38</v>
      </c>
      <c r="I39" s="57">
        <v>0.1484152020429623</v>
      </c>
      <c r="J39" s="26">
        <v>45</v>
      </c>
      <c r="K39" s="56">
        <f t="shared" si="1"/>
        <v>2.0415202042962294E-2</v>
      </c>
      <c r="L39" s="55">
        <v>0.128</v>
      </c>
      <c r="M39" s="27">
        <v>46</v>
      </c>
      <c r="O39" s="50"/>
      <c r="P39" s="50"/>
      <c r="Q39" s="51"/>
      <c r="R39" s="50"/>
      <c r="S39" s="50"/>
      <c r="T39" s="51"/>
    </row>
    <row r="40" spans="2:20" ht="15.75" customHeight="1">
      <c r="B40" s="29">
        <v>36</v>
      </c>
      <c r="C40" s="30" t="s">
        <v>90</v>
      </c>
      <c r="D40" s="47">
        <v>0.38869350832985877</v>
      </c>
      <c r="E40" s="31">
        <v>19</v>
      </c>
      <c r="F40" s="48">
        <f t="shared" ref="F40:F44" si="2">D40-G40</f>
        <v>1.8693508329858777E-2</v>
      </c>
      <c r="G40" s="47">
        <v>0.37</v>
      </c>
      <c r="H40" s="30">
        <v>17</v>
      </c>
      <c r="I40" s="49">
        <v>0.69465648854961837</v>
      </c>
      <c r="J40" s="31">
        <v>1</v>
      </c>
      <c r="K40" s="48">
        <f t="shared" ref="K40:K44" si="3">I40-L40</f>
        <v>-3.5343511450381615E-2</v>
      </c>
      <c r="L40" s="47">
        <v>0.73</v>
      </c>
      <c r="M40" s="32">
        <v>1</v>
      </c>
      <c r="O40" s="50"/>
      <c r="P40" s="50"/>
      <c r="Q40" s="51"/>
      <c r="R40" s="50"/>
      <c r="S40" s="50"/>
      <c r="T40" s="51"/>
    </row>
    <row r="41" spans="2:20" ht="15.75" customHeight="1">
      <c r="B41" s="33">
        <v>37</v>
      </c>
      <c r="C41" s="34" t="s">
        <v>91</v>
      </c>
      <c r="D41" s="52">
        <v>0.41794851530674559</v>
      </c>
      <c r="E41" s="35">
        <v>14</v>
      </c>
      <c r="F41" s="53">
        <f t="shared" si="2"/>
        <v>2.3948515306745577E-2</v>
      </c>
      <c r="G41" s="52">
        <v>0.39400000000000002</v>
      </c>
      <c r="H41" s="34">
        <v>11</v>
      </c>
      <c r="I41" s="54">
        <v>0.24548592671269251</v>
      </c>
      <c r="J41" s="35">
        <v>31</v>
      </c>
      <c r="K41" s="53">
        <f t="shared" si="3"/>
        <v>-9.3514073287307514E-2</v>
      </c>
      <c r="L41" s="52">
        <v>0.33900000000000002</v>
      </c>
      <c r="M41" s="36">
        <v>20</v>
      </c>
      <c r="O41" s="50"/>
      <c r="P41" s="50"/>
      <c r="Q41" s="51"/>
      <c r="R41" s="50"/>
      <c r="S41" s="50"/>
      <c r="T41" s="51"/>
    </row>
    <row r="42" spans="2:20" ht="15.75" customHeight="1">
      <c r="B42" s="33">
        <v>38</v>
      </c>
      <c r="C42" s="34" t="s">
        <v>92</v>
      </c>
      <c r="D42" s="52">
        <v>0.30711079832774829</v>
      </c>
      <c r="E42" s="35">
        <v>43</v>
      </c>
      <c r="F42" s="53">
        <f t="shared" si="2"/>
        <v>2.2110798327748316E-2</v>
      </c>
      <c r="G42" s="52">
        <v>0.28499999999999998</v>
      </c>
      <c r="H42" s="34">
        <v>41</v>
      </c>
      <c r="I42" s="54">
        <v>0.39766508573513315</v>
      </c>
      <c r="J42" s="35">
        <v>16</v>
      </c>
      <c r="K42" s="53">
        <f t="shared" si="3"/>
        <v>-9.3349142648668226E-3</v>
      </c>
      <c r="L42" s="52">
        <v>0.40699999999999997</v>
      </c>
      <c r="M42" s="36">
        <v>14</v>
      </c>
      <c r="O42" s="50"/>
      <c r="P42" s="50"/>
      <c r="Q42" s="51"/>
      <c r="R42" s="50"/>
      <c r="S42" s="50"/>
      <c r="T42" s="51"/>
    </row>
    <row r="43" spans="2:20" ht="15.75" customHeight="1">
      <c r="B43" s="33">
        <v>39</v>
      </c>
      <c r="C43" s="34" t="s">
        <v>93</v>
      </c>
      <c r="D43" s="52">
        <v>0.35560170960709936</v>
      </c>
      <c r="E43" s="35">
        <v>30</v>
      </c>
      <c r="F43" s="53">
        <f t="shared" si="2"/>
        <v>3.6017096070993793E-3</v>
      </c>
      <c r="G43" s="52">
        <v>0.35199999999999998</v>
      </c>
      <c r="H43" s="34">
        <v>22</v>
      </c>
      <c r="I43" s="54">
        <v>0.33024373498111914</v>
      </c>
      <c r="J43" s="35">
        <v>24</v>
      </c>
      <c r="K43" s="53">
        <f t="shared" si="3"/>
        <v>2.9243734981119152E-2</v>
      </c>
      <c r="L43" s="52">
        <v>0.30099999999999999</v>
      </c>
      <c r="M43" s="36">
        <v>27</v>
      </c>
      <c r="O43" s="50"/>
      <c r="P43" s="50"/>
      <c r="Q43" s="51"/>
      <c r="R43" s="50"/>
      <c r="S43" s="50"/>
      <c r="T43" s="51"/>
    </row>
    <row r="44" spans="2:20" ht="15.75" customHeight="1">
      <c r="B44" s="28">
        <v>40</v>
      </c>
      <c r="C44" s="37" t="s">
        <v>94</v>
      </c>
      <c r="D44" s="55">
        <v>0.33258229179914672</v>
      </c>
      <c r="E44" s="26">
        <v>35</v>
      </c>
      <c r="F44" s="56">
        <f t="shared" si="2"/>
        <v>1.8582291799146722E-2</v>
      </c>
      <c r="G44" s="55">
        <v>0.314</v>
      </c>
      <c r="H44" s="37">
        <v>33</v>
      </c>
      <c r="I44" s="57">
        <v>0.42970096679907066</v>
      </c>
      <c r="J44" s="26">
        <v>13</v>
      </c>
      <c r="K44" s="56">
        <f t="shared" si="3"/>
        <v>4.0700966799070648E-2</v>
      </c>
      <c r="L44" s="55">
        <v>0.38900000000000001</v>
      </c>
      <c r="M44" s="27">
        <v>16</v>
      </c>
      <c r="O44" s="50"/>
      <c r="P44" s="50"/>
      <c r="Q44" s="51"/>
      <c r="R44" s="50"/>
      <c r="S44" s="50"/>
      <c r="T44" s="51"/>
    </row>
    <row r="45" spans="2:20" ht="15.75" customHeight="1">
      <c r="B45" s="29">
        <v>41</v>
      </c>
      <c r="C45" s="30" t="s">
        <v>95</v>
      </c>
      <c r="D45" s="47">
        <v>0.39495870025257696</v>
      </c>
      <c r="E45" s="31">
        <v>17</v>
      </c>
      <c r="F45" s="48">
        <f t="shared" si="0"/>
        <v>6.9587002525769437E-3</v>
      </c>
      <c r="G45" s="47">
        <v>0.38800000000000001</v>
      </c>
      <c r="H45" s="30">
        <v>13</v>
      </c>
      <c r="I45" s="49">
        <v>0.61050412114241903</v>
      </c>
      <c r="J45" s="31">
        <v>3</v>
      </c>
      <c r="K45" s="48">
        <f t="shared" si="1"/>
        <v>1.6504121142419059E-2</v>
      </c>
      <c r="L45" s="47">
        <v>0.59399999999999997</v>
      </c>
      <c r="M45" s="32">
        <v>4</v>
      </c>
      <c r="O45" s="50"/>
      <c r="P45" s="50"/>
      <c r="Q45" s="51"/>
      <c r="R45" s="50"/>
      <c r="S45" s="50"/>
      <c r="T45" s="51"/>
    </row>
    <row r="46" spans="2:20" ht="15.75" customHeight="1">
      <c r="B46" s="33">
        <v>42</v>
      </c>
      <c r="C46" s="34" t="s">
        <v>96</v>
      </c>
      <c r="D46" s="52">
        <v>0.36078744490908027</v>
      </c>
      <c r="E46" s="35">
        <v>28</v>
      </c>
      <c r="F46" s="53">
        <f t="shared" si="0"/>
        <v>3.5787444909080257E-2</v>
      </c>
      <c r="G46" s="52">
        <v>0.32500000000000001</v>
      </c>
      <c r="H46" s="34">
        <v>29</v>
      </c>
      <c r="I46" s="54">
        <v>0.55301249536063346</v>
      </c>
      <c r="J46" s="35">
        <v>5</v>
      </c>
      <c r="K46" s="53">
        <f t="shared" si="1"/>
        <v>1.0124953606334142E-3</v>
      </c>
      <c r="L46" s="52">
        <v>0.55200000000000005</v>
      </c>
      <c r="M46" s="36">
        <v>5</v>
      </c>
      <c r="O46" s="50"/>
      <c r="P46" s="50"/>
      <c r="Q46" s="51"/>
      <c r="R46" s="50"/>
      <c r="S46" s="50"/>
      <c r="T46" s="51"/>
    </row>
    <row r="47" spans="2:20" ht="15.75" customHeight="1">
      <c r="B47" s="33">
        <v>43</v>
      </c>
      <c r="C47" s="34" t="s">
        <v>97</v>
      </c>
      <c r="D47" s="52">
        <v>0.36632803271240344</v>
      </c>
      <c r="E47" s="35">
        <v>25</v>
      </c>
      <c r="F47" s="53">
        <f t="shared" si="0"/>
        <v>3.0328032712403419E-2</v>
      </c>
      <c r="G47" s="52">
        <v>0.33600000000000002</v>
      </c>
      <c r="H47" s="34">
        <v>27</v>
      </c>
      <c r="I47" s="54">
        <v>0.53464937639382171</v>
      </c>
      <c r="J47" s="35">
        <v>6</v>
      </c>
      <c r="K47" s="53">
        <f t="shared" si="1"/>
        <v>1.8649376393821693E-2</v>
      </c>
      <c r="L47" s="52">
        <v>0.51600000000000001</v>
      </c>
      <c r="M47" s="36">
        <v>6</v>
      </c>
      <c r="O47" s="50"/>
      <c r="P47" s="50"/>
      <c r="Q47" s="51"/>
      <c r="R47" s="50"/>
      <c r="S47" s="50"/>
      <c r="T47" s="51"/>
    </row>
    <row r="48" spans="2:20" ht="15.75" customHeight="1">
      <c r="B48" s="33">
        <v>44</v>
      </c>
      <c r="C48" s="34" t="s">
        <v>98</v>
      </c>
      <c r="D48" s="52">
        <v>0.37727132372152683</v>
      </c>
      <c r="E48" s="35">
        <v>23</v>
      </c>
      <c r="F48" s="53">
        <f t="shared" si="0"/>
        <v>2.3271323721526849E-2</v>
      </c>
      <c r="G48" s="52">
        <v>0.35399999999999998</v>
      </c>
      <c r="H48" s="34">
        <v>21</v>
      </c>
      <c r="I48" s="54">
        <v>0.47285101346353009</v>
      </c>
      <c r="J48" s="35">
        <v>9</v>
      </c>
      <c r="K48" s="53">
        <f t="shared" si="1"/>
        <v>-3.1489865364698888E-3</v>
      </c>
      <c r="L48" s="52">
        <v>0.47599999999999998</v>
      </c>
      <c r="M48" s="36">
        <v>8</v>
      </c>
      <c r="O48" s="50"/>
      <c r="P48" s="50"/>
      <c r="Q48" s="79"/>
      <c r="R48" s="80"/>
      <c r="S48" s="80"/>
      <c r="T48" s="79"/>
    </row>
    <row r="49" spans="2:20" ht="15.75" customHeight="1">
      <c r="B49" s="28">
        <v>45</v>
      </c>
      <c r="C49" s="37" t="s">
        <v>99</v>
      </c>
      <c r="D49" s="55">
        <v>0.37029718577066201</v>
      </c>
      <c r="E49" s="26">
        <v>24</v>
      </c>
      <c r="F49" s="56">
        <f t="shared" si="0"/>
        <v>1.1297185770662022E-2</v>
      </c>
      <c r="G49" s="55">
        <v>0.35899999999999999</v>
      </c>
      <c r="H49" s="37">
        <v>18</v>
      </c>
      <c r="I49" s="57">
        <v>0.4633091517857143</v>
      </c>
      <c r="J49" s="26">
        <v>10</v>
      </c>
      <c r="K49" s="56">
        <f t="shared" si="1"/>
        <v>-2.9690848214285692E-2</v>
      </c>
      <c r="L49" s="55">
        <v>0.49299999999999999</v>
      </c>
      <c r="M49" s="27">
        <v>7</v>
      </c>
      <c r="O49" s="50"/>
      <c r="P49" s="50"/>
      <c r="Q49" s="51"/>
      <c r="R49" s="50"/>
      <c r="S49" s="50"/>
      <c r="T49" s="51"/>
    </row>
    <row r="50" spans="2:20" ht="15.75" customHeight="1">
      <c r="B50" s="29">
        <v>46</v>
      </c>
      <c r="C50" s="30" t="s">
        <v>100</v>
      </c>
      <c r="D50" s="47">
        <v>0.4308596330594221</v>
      </c>
      <c r="E50" s="31">
        <v>8</v>
      </c>
      <c r="F50" s="48">
        <f t="shared" si="0"/>
        <v>1.9859633059422122E-2</v>
      </c>
      <c r="G50" s="47">
        <v>0.41099999999999998</v>
      </c>
      <c r="H50" s="30">
        <v>8</v>
      </c>
      <c r="I50" s="49">
        <v>0.45043252595155708</v>
      </c>
      <c r="J50" s="31">
        <v>12</v>
      </c>
      <c r="K50" s="48">
        <f t="shared" si="1"/>
        <v>-8.5674740484429357E-3</v>
      </c>
      <c r="L50" s="47">
        <v>0.45900000000000002</v>
      </c>
      <c r="M50" s="32">
        <v>12</v>
      </c>
      <c r="O50" s="50"/>
      <c r="P50" s="50"/>
      <c r="Q50" s="51"/>
      <c r="R50" s="50"/>
      <c r="S50" s="50"/>
      <c r="T50" s="51"/>
    </row>
    <row r="51" spans="2:20" ht="15.75" customHeight="1">
      <c r="B51" s="21">
        <v>47</v>
      </c>
      <c r="C51" s="24" t="s">
        <v>101</v>
      </c>
      <c r="D51" s="81">
        <v>0.32776122483199832</v>
      </c>
      <c r="E51" s="22">
        <v>38</v>
      </c>
      <c r="F51" s="82">
        <f t="shared" si="0"/>
        <v>6.7612248319983137E-3</v>
      </c>
      <c r="G51" s="81">
        <v>0.32100000000000001</v>
      </c>
      <c r="H51" s="24">
        <v>31</v>
      </c>
      <c r="I51" s="83">
        <v>0.62256060208278641</v>
      </c>
      <c r="J51" s="22">
        <v>2</v>
      </c>
      <c r="K51" s="82">
        <f t="shared" si="1"/>
        <v>9.560602082786418E-3</v>
      </c>
      <c r="L51" s="81">
        <v>0.61299999999999999</v>
      </c>
      <c r="M51" s="23">
        <v>2</v>
      </c>
      <c r="O51" s="50"/>
      <c r="P51" s="50"/>
      <c r="Q51" s="51"/>
      <c r="R51" s="50"/>
      <c r="S51" s="50"/>
      <c r="T51" s="51"/>
    </row>
    <row r="52" spans="2:20" ht="15.75" customHeight="1">
      <c r="B52" s="111" t="s">
        <v>55</v>
      </c>
      <c r="C52" s="113"/>
      <c r="D52" s="84">
        <v>0.36399999999999999</v>
      </c>
      <c r="E52" s="85"/>
      <c r="F52" s="86">
        <f>D52-G52</f>
        <v>2.6999999999999968E-2</v>
      </c>
      <c r="G52" s="84">
        <v>0.33700000000000002</v>
      </c>
      <c r="H52" s="87"/>
      <c r="I52" s="88">
        <v>0.27900000000000003</v>
      </c>
      <c r="J52" s="89"/>
      <c r="K52" s="86">
        <f>I52-L52</f>
        <v>0</v>
      </c>
      <c r="L52" s="84">
        <v>0.27900000000000003</v>
      </c>
      <c r="M52" s="90"/>
      <c r="O52" s="50"/>
      <c r="P52" s="50"/>
      <c r="Q52" s="79"/>
      <c r="R52" s="50"/>
      <c r="S52" s="50"/>
      <c r="T52" s="79"/>
    </row>
    <row r="53" spans="2:20" ht="16.5" customHeight="1">
      <c r="B53" s="41"/>
      <c r="M53" s="101" t="s">
        <v>165</v>
      </c>
    </row>
  </sheetData>
  <mergeCells count="8">
    <mergeCell ref="B52:C52"/>
    <mergeCell ref="B2:C4"/>
    <mergeCell ref="D2:H2"/>
    <mergeCell ref="I2:M2"/>
    <mergeCell ref="D3:F3"/>
    <mergeCell ref="G3:H3"/>
    <mergeCell ref="I3:K3"/>
    <mergeCell ref="L3:M3"/>
  </mergeCells>
  <phoneticPr fontId="12"/>
  <pageMargins left="0.7" right="0.7" top="0.75" bottom="0.5" header="0.3" footer="0.3"/>
  <pageSetup paperSize="9" scale="9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1"/>
  <sheetViews>
    <sheetView topLeftCell="H19" workbookViewId="0">
      <selection activeCell="K6" sqref="K6"/>
    </sheetView>
  </sheetViews>
  <sheetFormatPr defaultRowHeight="13.5"/>
  <cols>
    <col min="11" max="11" width="9.25" bestFit="1" customWidth="1"/>
    <col min="14" max="14" width="9.875" style="97" bestFit="1" customWidth="1"/>
    <col min="15" max="15" width="9" style="97"/>
  </cols>
  <sheetData>
    <row r="1" spans="1:25">
      <c r="A1" t="s">
        <v>102</v>
      </c>
    </row>
    <row r="2" spans="1:25">
      <c r="A2" t="s">
        <v>103</v>
      </c>
    </row>
    <row r="3" spans="1:25">
      <c r="U3" t="s">
        <v>161</v>
      </c>
    </row>
    <row r="4" spans="1:25">
      <c r="B4" s="1" t="s">
        <v>42</v>
      </c>
      <c r="C4" s="1" t="s">
        <v>43</v>
      </c>
      <c r="D4" s="1" t="s">
        <v>45</v>
      </c>
      <c r="F4" s="2" t="s">
        <v>42</v>
      </c>
      <c r="G4" s="2" t="s">
        <v>43</v>
      </c>
      <c r="H4" s="2" t="s">
        <v>46</v>
      </c>
      <c r="K4" s="1" t="s">
        <v>42</v>
      </c>
      <c r="L4" s="1" t="s">
        <v>44</v>
      </c>
      <c r="M4" s="1" t="s">
        <v>46</v>
      </c>
      <c r="N4" s="98" t="s">
        <v>109</v>
      </c>
      <c r="O4" s="98" t="s">
        <v>110</v>
      </c>
      <c r="Q4" s="2" t="s">
        <v>42</v>
      </c>
      <c r="R4" s="2" t="s">
        <v>44</v>
      </c>
      <c r="S4" s="2" t="s">
        <v>46</v>
      </c>
      <c r="U4" s="1" t="s">
        <v>42</v>
      </c>
      <c r="V4" s="1" t="s">
        <v>44</v>
      </c>
      <c r="W4" s="1" t="s">
        <v>162</v>
      </c>
      <c r="X4" s="98" t="s">
        <v>109</v>
      </c>
      <c r="Y4" s="98" t="s">
        <v>163</v>
      </c>
    </row>
    <row r="5" spans="1:25">
      <c r="B5" s="5">
        <f>_xlfn.RANK.EQ(D5,$D$5:$D$47)</f>
        <v>42</v>
      </c>
      <c r="C5" s="6" t="str">
        <f>'特定健診・保健指導（府内）'!C5</f>
        <v>大阪市</v>
      </c>
      <c r="D5" s="16">
        <f>'特定健診・保健指導（府内）'!D5</f>
        <v>0.22806691703653123</v>
      </c>
      <c r="F5">
        <v>1</v>
      </c>
      <c r="G5" s="8" t="str">
        <f>INDEX($B$4:$D$47,MATCH($F5,$B$4:$B$47,),MATCH(G$4,$B$4:$D$4,))</f>
        <v>藤井寺市</v>
      </c>
      <c r="H5" s="17">
        <f>INDEX($B$4:$D$47,MATCH($F5,$B$4:$B$47,),MATCH(H$4,$B$4:$D$4,))</f>
        <v>0.49113321799307957</v>
      </c>
      <c r="K5" s="5">
        <f>_xlfn.RANK.EQ(M5,$M$5:$M$51)</f>
        <v>47</v>
      </c>
      <c r="L5" s="9" t="str">
        <f>'特定健診・保健指導（全国）'!C5</f>
        <v>北海道</v>
      </c>
      <c r="M5" s="7">
        <f>O5/N5</f>
        <v>0.27944787737741755</v>
      </c>
      <c r="N5" s="99">
        <v>747660</v>
      </c>
      <c r="O5" s="99">
        <v>208932</v>
      </c>
      <c r="Q5" s="1">
        <v>1</v>
      </c>
      <c r="R5" s="6" t="str">
        <f>INDEX($K$4:$M$51,MATCH($Q5,$K$4:$K$51,),MATCH(R$4,$K$4:$M$4,))</f>
        <v>山形県</v>
      </c>
      <c r="S5" s="10">
        <f>INDEX($K$4:$M$51,MATCH($Q5,$K$4:$K$51,),MATCH(S$4,$K$4:$M$4,))</f>
        <v>0.49517882787389728</v>
      </c>
      <c r="U5" s="5">
        <f>_xlfn.RANK.EQ(W5,$W$5:$W$51)</f>
        <v>22</v>
      </c>
      <c r="V5" s="9" t="s">
        <v>47</v>
      </c>
      <c r="W5" s="7">
        <f>Y5/X5</f>
        <v>0.33396272883999673</v>
      </c>
      <c r="X5" s="99">
        <v>24362</v>
      </c>
      <c r="Y5" s="99">
        <v>8136</v>
      </c>
    </row>
    <row r="6" spans="1:25">
      <c r="B6" s="5">
        <f t="shared" ref="B6:B47" si="0">_xlfn.RANK.EQ(D6,$D$5:$D$47)</f>
        <v>39</v>
      </c>
      <c r="C6" s="6" t="str">
        <f>'特定健診・保健指導（府内）'!C6</f>
        <v>堺市</v>
      </c>
      <c r="D6" s="16">
        <f>'特定健診・保健指導（府内）'!D6</f>
        <v>0.27828471787231879</v>
      </c>
      <c r="F6">
        <v>2</v>
      </c>
      <c r="G6" s="8" t="str">
        <f t="shared" ref="G6:H47" si="1">INDEX($B$4:$D$47,MATCH($F6,$B$4:$B$47,),MATCH(G$4,$B$4:$D$4,))</f>
        <v>豊能町</v>
      </c>
      <c r="H6" s="17">
        <f t="shared" si="1"/>
        <v>0.47257700976709244</v>
      </c>
      <c r="K6" s="5">
        <f t="shared" ref="K6:K51" si="2">_xlfn.RANK.EQ(M6,$M$5:$M$51)</f>
        <v>32</v>
      </c>
      <c r="L6" s="9" t="str">
        <f>'特定健診・保健指導（全国）'!C6</f>
        <v>青森県</v>
      </c>
      <c r="M6" s="7">
        <f t="shared" ref="M6:M51" si="3">O6/N6</f>
        <v>0.35171896955503512</v>
      </c>
      <c r="N6" s="99">
        <v>213500</v>
      </c>
      <c r="O6" s="99">
        <v>75092</v>
      </c>
      <c r="Q6" s="1">
        <v>2</v>
      </c>
      <c r="R6" s="6" t="str">
        <f t="shared" ref="R6:S51" si="4">INDEX($K$4:$M$51,MATCH($Q6,$K$4:$K$51,),MATCH(R$4,$K$4:$M$4,))</f>
        <v>島根県</v>
      </c>
      <c r="S6" s="10">
        <f t="shared" si="4"/>
        <v>0.45885803551503174</v>
      </c>
      <c r="U6" s="5">
        <f t="shared" ref="U6:U51" si="5">_xlfn.RANK.EQ(W6,$W$5:$W$51)</f>
        <v>14</v>
      </c>
      <c r="V6" s="9" t="s">
        <v>115</v>
      </c>
      <c r="W6" s="7">
        <f t="shared" ref="W6:W51" si="6">Y6/X6</f>
        <v>0.40792079207920789</v>
      </c>
      <c r="X6" s="99">
        <v>7070</v>
      </c>
      <c r="Y6" s="99">
        <v>2884</v>
      </c>
    </row>
    <row r="7" spans="1:25">
      <c r="B7" s="5">
        <f t="shared" si="0"/>
        <v>38</v>
      </c>
      <c r="C7" s="6" t="str">
        <f>'特定健診・保健指導（府内）'!C7</f>
        <v>岸和田市</v>
      </c>
      <c r="D7" s="16">
        <f>'特定健診・保健指導（府内）'!D7</f>
        <v>0.2783338239623197</v>
      </c>
      <c r="F7">
        <v>3</v>
      </c>
      <c r="G7" s="8" t="str">
        <f t="shared" si="1"/>
        <v>吹田市</v>
      </c>
      <c r="H7" s="17">
        <f t="shared" si="1"/>
        <v>0.42768985540248206</v>
      </c>
      <c r="K7" s="5">
        <f t="shared" si="2"/>
        <v>6</v>
      </c>
      <c r="L7" s="9" t="str">
        <f>'特定健診・保健指導（全国）'!C7</f>
        <v>岩手県</v>
      </c>
      <c r="M7" s="7">
        <f t="shared" si="3"/>
        <v>0.45055554968231648</v>
      </c>
      <c r="N7" s="99">
        <v>189182</v>
      </c>
      <c r="O7" s="99">
        <v>85237</v>
      </c>
      <c r="Q7" s="1">
        <v>3</v>
      </c>
      <c r="R7" s="6" t="str">
        <f t="shared" si="4"/>
        <v>宮城県</v>
      </c>
      <c r="S7" s="10">
        <f t="shared" si="4"/>
        <v>0.45801158901282002</v>
      </c>
      <c r="U7" s="5">
        <f t="shared" si="5"/>
        <v>30</v>
      </c>
      <c r="V7" s="9" t="s">
        <v>116</v>
      </c>
      <c r="W7" s="7">
        <f t="shared" si="6"/>
        <v>0.26895375284306294</v>
      </c>
      <c r="X7" s="99">
        <v>10552</v>
      </c>
      <c r="Y7" s="99">
        <v>2838</v>
      </c>
    </row>
    <row r="8" spans="1:25">
      <c r="B8" s="5">
        <f t="shared" si="0"/>
        <v>41</v>
      </c>
      <c r="C8" s="6" t="str">
        <f>'特定健診・保健指導（府内）'!C8</f>
        <v>豊中市</v>
      </c>
      <c r="D8" s="16">
        <f>'特定健診・保健指導（府内）'!D8</f>
        <v>0.25510662835473719</v>
      </c>
      <c r="F8">
        <v>4</v>
      </c>
      <c r="G8" s="8" t="str">
        <f t="shared" si="1"/>
        <v>能勢町</v>
      </c>
      <c r="H8" s="17">
        <f t="shared" si="1"/>
        <v>0.42268041237113402</v>
      </c>
      <c r="K8" s="5">
        <f t="shared" si="2"/>
        <v>3</v>
      </c>
      <c r="L8" s="9" t="str">
        <f>'特定健診・保健指導（全国）'!C8</f>
        <v>宮城県</v>
      </c>
      <c r="M8" s="7">
        <f t="shared" si="3"/>
        <v>0.45801158901282002</v>
      </c>
      <c r="N8" s="99">
        <v>321684</v>
      </c>
      <c r="O8" s="99">
        <v>147335</v>
      </c>
      <c r="Q8" s="1">
        <v>4</v>
      </c>
      <c r="R8" s="6" t="str">
        <f t="shared" si="4"/>
        <v>山梨県</v>
      </c>
      <c r="S8" s="10">
        <f t="shared" si="4"/>
        <v>0.45315947233084308</v>
      </c>
      <c r="U8" s="5">
        <f t="shared" si="5"/>
        <v>35</v>
      </c>
      <c r="V8" s="9" t="s">
        <v>117</v>
      </c>
      <c r="W8" s="7">
        <f t="shared" si="6"/>
        <v>0.21043771043771045</v>
      </c>
      <c r="X8" s="99">
        <v>20196</v>
      </c>
      <c r="Y8" s="99">
        <v>4250</v>
      </c>
    </row>
    <row r="9" spans="1:25">
      <c r="B9" s="5">
        <f t="shared" si="0"/>
        <v>9</v>
      </c>
      <c r="C9" s="6" t="str">
        <f>'特定健診・保健指導（府内）'!C9</f>
        <v>池田市</v>
      </c>
      <c r="D9" s="16">
        <f>'特定健診・保健指導（府内）'!D9</f>
        <v>0.37826766962091307</v>
      </c>
      <c r="F9">
        <v>5</v>
      </c>
      <c r="G9" s="8" t="str">
        <f t="shared" si="1"/>
        <v>千早赤阪村</v>
      </c>
      <c r="H9" s="17">
        <f t="shared" si="1"/>
        <v>0.39556692242114239</v>
      </c>
      <c r="K9" s="5">
        <f t="shared" si="2"/>
        <v>22</v>
      </c>
      <c r="L9" s="9" t="str">
        <f>'特定健診・保健指導（全国）'!C9</f>
        <v>秋田県</v>
      </c>
      <c r="M9" s="7">
        <f t="shared" si="3"/>
        <v>0.37810432846705988</v>
      </c>
      <c r="N9" s="99">
        <v>156314</v>
      </c>
      <c r="O9" s="99">
        <v>59103</v>
      </c>
      <c r="Q9" s="1">
        <v>5</v>
      </c>
      <c r="R9" s="6" t="str">
        <f t="shared" si="4"/>
        <v>長野県</v>
      </c>
      <c r="S9" s="10">
        <f t="shared" si="4"/>
        <v>0.45288627969971867</v>
      </c>
      <c r="U9" s="5">
        <f t="shared" si="5"/>
        <v>39</v>
      </c>
      <c r="V9" s="9" t="s">
        <v>118</v>
      </c>
      <c r="W9" s="7">
        <f t="shared" si="6"/>
        <v>0.19227957303699372</v>
      </c>
      <c r="X9" s="99">
        <v>6839</v>
      </c>
      <c r="Y9" s="99">
        <v>1315</v>
      </c>
    </row>
    <row r="10" spans="1:25">
      <c r="B10" s="5">
        <f t="shared" si="0"/>
        <v>3</v>
      </c>
      <c r="C10" s="6" t="str">
        <f>'特定健診・保健指導（府内）'!C10</f>
        <v>吹田市</v>
      </c>
      <c r="D10" s="16">
        <f>'特定健診・保健指導（府内）'!D10</f>
        <v>0.42768985540248206</v>
      </c>
      <c r="F10">
        <v>6</v>
      </c>
      <c r="G10" s="8" t="str">
        <f t="shared" si="1"/>
        <v>柏原市</v>
      </c>
      <c r="H10" s="17">
        <f t="shared" si="1"/>
        <v>0.38362152710316688</v>
      </c>
      <c r="K10" s="5">
        <f t="shared" si="2"/>
        <v>1</v>
      </c>
      <c r="L10" s="9" t="str">
        <f>'特定健診・保健指導（全国）'!C10</f>
        <v>山形県</v>
      </c>
      <c r="M10" s="7">
        <f t="shared" si="3"/>
        <v>0.49517882787389728</v>
      </c>
      <c r="N10" s="99">
        <v>160853</v>
      </c>
      <c r="O10" s="99">
        <v>79651</v>
      </c>
      <c r="Q10" s="1">
        <v>6</v>
      </c>
      <c r="R10" s="6" t="str">
        <f t="shared" si="4"/>
        <v>岩手県</v>
      </c>
      <c r="S10" s="10">
        <f t="shared" si="4"/>
        <v>0.45055554968231648</v>
      </c>
      <c r="U10" s="5">
        <f t="shared" si="5"/>
        <v>8</v>
      </c>
      <c r="V10" s="9" t="s">
        <v>119</v>
      </c>
      <c r="W10" s="7">
        <f t="shared" si="6"/>
        <v>0.47468119351244276</v>
      </c>
      <c r="X10" s="99">
        <v>8077</v>
      </c>
      <c r="Y10" s="99">
        <v>3834</v>
      </c>
    </row>
    <row r="11" spans="1:25">
      <c r="B11" s="5">
        <f t="shared" si="0"/>
        <v>12</v>
      </c>
      <c r="C11" s="6" t="str">
        <f>'特定健診・保健指導（府内）'!C11</f>
        <v>泉大津市</v>
      </c>
      <c r="D11" s="16">
        <f>'特定健診・保健指導（府内）'!D11</f>
        <v>0.37532338308457713</v>
      </c>
      <c r="F11">
        <v>7</v>
      </c>
      <c r="G11" s="8" t="str">
        <f t="shared" si="1"/>
        <v>田尻町</v>
      </c>
      <c r="H11" s="17">
        <f t="shared" si="1"/>
        <v>0.38350910834132312</v>
      </c>
      <c r="K11" s="5">
        <f t="shared" si="2"/>
        <v>12</v>
      </c>
      <c r="L11" s="9" t="str">
        <f>'特定健診・保健指導（全国）'!C11</f>
        <v>福島県</v>
      </c>
      <c r="M11" s="7">
        <f t="shared" si="3"/>
        <v>0.42282922190022981</v>
      </c>
      <c r="N11" s="99">
        <v>290207</v>
      </c>
      <c r="O11" s="99">
        <v>122708</v>
      </c>
      <c r="Q11" s="1">
        <v>7</v>
      </c>
      <c r="R11" s="6" t="str">
        <f t="shared" si="4"/>
        <v>三重県</v>
      </c>
      <c r="S11" s="10">
        <f t="shared" si="4"/>
        <v>0.43846441137735143</v>
      </c>
      <c r="U11" s="5">
        <f t="shared" si="5"/>
        <v>21</v>
      </c>
      <c r="V11" s="9" t="s">
        <v>120</v>
      </c>
      <c r="W11" s="7">
        <f t="shared" si="6"/>
        <v>0.33889536578257068</v>
      </c>
      <c r="X11" s="99">
        <v>13724</v>
      </c>
      <c r="Y11" s="99">
        <v>4651</v>
      </c>
    </row>
    <row r="12" spans="1:25">
      <c r="B12" s="5">
        <f t="shared" si="0"/>
        <v>17</v>
      </c>
      <c r="C12" s="6" t="str">
        <f>'特定健診・保健指導（府内）'!C12</f>
        <v>高槻市</v>
      </c>
      <c r="D12" s="16">
        <f>'特定健診・保健指導（府内）'!D12</f>
        <v>0.35791462963723758</v>
      </c>
      <c r="F12">
        <v>8</v>
      </c>
      <c r="G12" s="8" t="str">
        <f t="shared" si="1"/>
        <v>富田林市</v>
      </c>
      <c r="H12" s="17">
        <f t="shared" si="1"/>
        <v>0.37941374456887583</v>
      </c>
      <c r="K12" s="5">
        <f t="shared" si="2"/>
        <v>34</v>
      </c>
      <c r="L12" s="9" t="str">
        <f>'特定健診・保健指導（全国）'!C12</f>
        <v>茨城県</v>
      </c>
      <c r="M12" s="7">
        <f t="shared" si="3"/>
        <v>0.33505865962427861</v>
      </c>
      <c r="N12" s="99">
        <v>453634</v>
      </c>
      <c r="O12" s="99">
        <v>151994</v>
      </c>
      <c r="Q12" s="1">
        <v>8</v>
      </c>
      <c r="R12" s="6" t="str">
        <f t="shared" si="4"/>
        <v>鹿児島県</v>
      </c>
      <c r="S12" s="10">
        <f t="shared" si="4"/>
        <v>0.4308596330594221</v>
      </c>
      <c r="U12" s="5">
        <f t="shared" si="5"/>
        <v>25</v>
      </c>
      <c r="V12" s="9" t="s">
        <v>121</v>
      </c>
      <c r="W12" s="7">
        <f t="shared" si="6"/>
        <v>0.31693330763299921</v>
      </c>
      <c r="X12" s="99">
        <v>20752</v>
      </c>
      <c r="Y12" s="99">
        <v>6577</v>
      </c>
    </row>
    <row r="13" spans="1:25">
      <c r="B13" s="5">
        <f t="shared" si="0"/>
        <v>24</v>
      </c>
      <c r="C13" s="6" t="str">
        <f>'特定健診・保健指導（府内）'!C13</f>
        <v>貝塚市</v>
      </c>
      <c r="D13" s="16">
        <f>'特定健診・保健指導（府内）'!D13</f>
        <v>0.32474684668680048</v>
      </c>
      <c r="F13">
        <v>9</v>
      </c>
      <c r="G13" s="8" t="str">
        <f t="shared" si="1"/>
        <v>池田市</v>
      </c>
      <c r="H13" s="17">
        <f t="shared" si="1"/>
        <v>0.37826766962091307</v>
      </c>
      <c r="K13" s="5">
        <f t="shared" si="2"/>
        <v>29</v>
      </c>
      <c r="L13" s="9" t="str">
        <f>'特定健診・保健指導（全国）'!C13</f>
        <v>栃木県</v>
      </c>
      <c r="M13" s="7">
        <f t="shared" si="3"/>
        <v>0.35698751983699378</v>
      </c>
      <c r="N13" s="99">
        <v>306246</v>
      </c>
      <c r="O13" s="99">
        <v>109326</v>
      </c>
      <c r="Q13" s="1">
        <v>9</v>
      </c>
      <c r="R13" s="6" t="str">
        <f t="shared" si="4"/>
        <v>東京都</v>
      </c>
      <c r="S13" s="10">
        <f t="shared" si="4"/>
        <v>0.42906922010286092</v>
      </c>
      <c r="U13" s="5">
        <f t="shared" si="5"/>
        <v>20</v>
      </c>
      <c r="V13" s="9" t="s">
        <v>122</v>
      </c>
      <c r="W13" s="7">
        <f t="shared" si="6"/>
        <v>0.34135528815706145</v>
      </c>
      <c r="X13" s="99">
        <v>12632</v>
      </c>
      <c r="Y13" s="99">
        <v>4312</v>
      </c>
    </row>
    <row r="14" spans="1:25">
      <c r="B14" s="5">
        <f t="shared" si="0"/>
        <v>29</v>
      </c>
      <c r="C14" s="6" t="str">
        <f>'特定健診・保健指導（府内）'!C14</f>
        <v>守口市</v>
      </c>
      <c r="D14" s="16">
        <f>'特定健診・保健指導（府内）'!D14</f>
        <v>0.3099358648070854</v>
      </c>
      <c r="F14">
        <v>10</v>
      </c>
      <c r="G14" s="8" t="str">
        <f t="shared" si="1"/>
        <v>和泉市</v>
      </c>
      <c r="H14" s="17">
        <f t="shared" si="1"/>
        <v>0.37773917163501403</v>
      </c>
      <c r="K14" s="5">
        <f t="shared" si="2"/>
        <v>15</v>
      </c>
      <c r="L14" s="9" t="str">
        <f>'特定健診・保健指導（全国）'!C14</f>
        <v>群馬県</v>
      </c>
      <c r="M14" s="7">
        <f t="shared" si="3"/>
        <v>0.41145848856038703</v>
      </c>
      <c r="N14" s="99">
        <v>301977</v>
      </c>
      <c r="O14" s="99">
        <v>124251</v>
      </c>
      <c r="Q14" s="1">
        <v>10</v>
      </c>
      <c r="R14" s="6" t="str">
        <f t="shared" si="4"/>
        <v>新潟県</v>
      </c>
      <c r="S14" s="10">
        <f t="shared" si="4"/>
        <v>0.42646996952777061</v>
      </c>
      <c r="U14" s="5">
        <f t="shared" si="5"/>
        <v>38</v>
      </c>
      <c r="V14" s="9" t="s">
        <v>123</v>
      </c>
      <c r="W14" s="7">
        <f t="shared" si="6"/>
        <v>0.19251127229954912</v>
      </c>
      <c r="X14" s="99">
        <v>15303</v>
      </c>
      <c r="Y14" s="99">
        <v>2946</v>
      </c>
    </row>
    <row r="15" spans="1:25">
      <c r="B15" s="5">
        <f t="shared" si="0"/>
        <v>28</v>
      </c>
      <c r="C15" s="6" t="str">
        <f>'特定健診・保健指導（府内）'!C15</f>
        <v>枚方市</v>
      </c>
      <c r="D15" s="16">
        <f>'特定健診・保健指導（府内）'!D15</f>
        <v>0.31156579718640093</v>
      </c>
      <c r="F15">
        <v>11</v>
      </c>
      <c r="G15" s="8" t="str">
        <f t="shared" si="1"/>
        <v>大阪狭山市</v>
      </c>
      <c r="H15" s="17">
        <f t="shared" si="1"/>
        <v>0.37536764705882353</v>
      </c>
      <c r="K15" s="5">
        <f t="shared" si="2"/>
        <v>21</v>
      </c>
      <c r="L15" s="9" t="str">
        <f>'特定健診・保健指導（全国）'!C15</f>
        <v>埼玉県</v>
      </c>
      <c r="M15" s="7">
        <f t="shared" si="3"/>
        <v>0.38243401083564643</v>
      </c>
      <c r="N15" s="99">
        <v>1032518</v>
      </c>
      <c r="O15" s="99">
        <v>394870</v>
      </c>
      <c r="Q15" s="1">
        <v>11</v>
      </c>
      <c r="R15" s="6" t="str">
        <f t="shared" si="4"/>
        <v>富山県</v>
      </c>
      <c r="S15" s="10">
        <f t="shared" si="4"/>
        <v>0.4240035703745294</v>
      </c>
      <c r="U15" s="5">
        <f t="shared" si="5"/>
        <v>37</v>
      </c>
      <c r="V15" s="9" t="s">
        <v>124</v>
      </c>
      <c r="W15" s="7">
        <f t="shared" si="6"/>
        <v>0.19433172844437904</v>
      </c>
      <c r="X15" s="99">
        <v>47563</v>
      </c>
      <c r="Y15" s="99">
        <v>9243</v>
      </c>
    </row>
    <row r="16" spans="1:25">
      <c r="B16" s="5">
        <f t="shared" si="0"/>
        <v>34</v>
      </c>
      <c r="C16" s="6" t="str">
        <f>'特定健診・保健指導（府内）'!C16</f>
        <v>茨木市</v>
      </c>
      <c r="D16" s="16">
        <f>'特定健診・保健指導（府内）'!D16</f>
        <v>0.30169893780208967</v>
      </c>
      <c r="F16">
        <v>12</v>
      </c>
      <c r="G16" s="8" t="str">
        <f t="shared" si="1"/>
        <v>泉大津市</v>
      </c>
      <c r="H16" s="17">
        <f t="shared" si="1"/>
        <v>0.37532338308457713</v>
      </c>
      <c r="K16" s="5">
        <f t="shared" si="2"/>
        <v>26</v>
      </c>
      <c r="L16" s="9" t="str">
        <f>'特定健診・保健指導（全国）'!C16</f>
        <v>千葉県</v>
      </c>
      <c r="M16" s="7">
        <f t="shared" si="3"/>
        <v>0.36614601763965471</v>
      </c>
      <c r="N16" s="99">
        <v>892988</v>
      </c>
      <c r="O16" s="99">
        <v>326964</v>
      </c>
      <c r="Q16" s="1">
        <v>12</v>
      </c>
      <c r="R16" s="6" t="str">
        <f t="shared" si="4"/>
        <v>福島県</v>
      </c>
      <c r="S16" s="10">
        <f t="shared" si="4"/>
        <v>0.42282922190022981</v>
      </c>
      <c r="U16" s="5">
        <f t="shared" si="5"/>
        <v>34</v>
      </c>
      <c r="V16" s="9" t="s">
        <v>125</v>
      </c>
      <c r="W16" s="7">
        <f t="shared" si="6"/>
        <v>0.22164717591440658</v>
      </c>
      <c r="X16" s="99">
        <v>40190</v>
      </c>
      <c r="Y16" s="99">
        <v>8908</v>
      </c>
    </row>
    <row r="17" spans="2:25">
      <c r="B17" s="5">
        <f t="shared" si="0"/>
        <v>30</v>
      </c>
      <c r="C17" s="6" t="str">
        <f>'特定健診・保健指導（府内）'!C17</f>
        <v>八尾市</v>
      </c>
      <c r="D17" s="16">
        <f>'特定健診・保健指導（府内）'!D17</f>
        <v>0.30749360816046811</v>
      </c>
      <c r="F17">
        <v>13</v>
      </c>
      <c r="G17" s="8" t="str">
        <f t="shared" si="1"/>
        <v>羽曳野市</v>
      </c>
      <c r="H17" s="17">
        <f t="shared" si="1"/>
        <v>0.37042337507453788</v>
      </c>
      <c r="K17" s="5">
        <f t="shared" si="2"/>
        <v>9</v>
      </c>
      <c r="L17" s="9" t="str">
        <f>'特定健診・保健指導（全国）'!C17</f>
        <v>東京都</v>
      </c>
      <c r="M17" s="7">
        <f t="shared" si="3"/>
        <v>0.42906922010286092</v>
      </c>
      <c r="N17" s="99">
        <v>1725048</v>
      </c>
      <c r="O17" s="99">
        <v>740165</v>
      </c>
      <c r="Q17" s="1">
        <v>13</v>
      </c>
      <c r="R17" s="6" t="str">
        <f t="shared" si="4"/>
        <v>石川県</v>
      </c>
      <c r="S17" s="10">
        <f t="shared" si="4"/>
        <v>0.42015908285833897</v>
      </c>
      <c r="U17" s="5">
        <f t="shared" si="5"/>
        <v>46</v>
      </c>
      <c r="V17" s="9" t="s">
        <v>126</v>
      </c>
      <c r="W17" s="7">
        <f t="shared" si="6"/>
        <v>0.13840625905534629</v>
      </c>
      <c r="X17" s="99">
        <v>86275</v>
      </c>
      <c r="Y17" s="99">
        <v>11941</v>
      </c>
    </row>
    <row r="18" spans="2:25">
      <c r="B18" s="5">
        <f t="shared" si="0"/>
        <v>32</v>
      </c>
      <c r="C18" s="6" t="str">
        <f>'特定健診・保健指導（府内）'!C18</f>
        <v>泉佐野市</v>
      </c>
      <c r="D18" s="16">
        <f>'特定健診・保健指導（府内）'!D18</f>
        <v>0.3049900786359962</v>
      </c>
      <c r="F18">
        <v>14</v>
      </c>
      <c r="G18" s="8" t="str">
        <f t="shared" si="1"/>
        <v>河内長野市</v>
      </c>
      <c r="H18" s="17">
        <f t="shared" si="1"/>
        <v>0.36997334569475027</v>
      </c>
      <c r="K18" s="5">
        <f t="shared" si="2"/>
        <v>46</v>
      </c>
      <c r="L18" s="9" t="str">
        <f>'特定健診・保健指導（全国）'!C18</f>
        <v>神奈川県</v>
      </c>
      <c r="M18" s="7">
        <f t="shared" si="3"/>
        <v>0.28262365403721706</v>
      </c>
      <c r="N18" s="99">
        <v>1191712</v>
      </c>
      <c r="O18" s="99">
        <v>336806</v>
      </c>
      <c r="Q18" s="1">
        <v>14</v>
      </c>
      <c r="R18" s="6" t="str">
        <f t="shared" si="4"/>
        <v>香川県</v>
      </c>
      <c r="S18" s="10">
        <f t="shared" si="4"/>
        <v>0.41794851530674559</v>
      </c>
      <c r="U18" s="5">
        <f t="shared" si="5"/>
        <v>47</v>
      </c>
      <c r="V18" s="9" t="s">
        <v>127</v>
      </c>
      <c r="W18" s="7">
        <f t="shared" si="6"/>
        <v>0.10823504853355599</v>
      </c>
      <c r="X18" s="99">
        <v>38324</v>
      </c>
      <c r="Y18" s="99">
        <v>4148</v>
      </c>
    </row>
    <row r="19" spans="2:25">
      <c r="B19" s="5">
        <f t="shared" si="0"/>
        <v>8</v>
      </c>
      <c r="C19" s="6" t="str">
        <f>'特定健診・保健指導（府内）'!C19</f>
        <v>富田林市</v>
      </c>
      <c r="D19" s="16">
        <f>'特定健診・保健指導（府内）'!D19</f>
        <v>0.37941374456887583</v>
      </c>
      <c r="F19">
        <v>15</v>
      </c>
      <c r="G19" s="8" t="str">
        <f t="shared" si="1"/>
        <v>熊取町</v>
      </c>
      <c r="H19" s="17">
        <f t="shared" si="1"/>
        <v>0.36787247087676272</v>
      </c>
      <c r="K19" s="5">
        <f t="shared" si="2"/>
        <v>10</v>
      </c>
      <c r="L19" s="9" t="str">
        <f>'特定健診・保健指導（全国）'!C19</f>
        <v>新潟県</v>
      </c>
      <c r="M19" s="7">
        <f t="shared" si="3"/>
        <v>0.42646996952777061</v>
      </c>
      <c r="N19" s="99">
        <v>332762</v>
      </c>
      <c r="O19" s="99">
        <v>141913</v>
      </c>
      <c r="Q19" s="1">
        <v>15</v>
      </c>
      <c r="R19" s="6" t="str">
        <f t="shared" si="4"/>
        <v>群馬県</v>
      </c>
      <c r="S19" s="10">
        <f t="shared" si="4"/>
        <v>0.41145848856038703</v>
      </c>
      <c r="U19" s="5">
        <f t="shared" si="5"/>
        <v>18</v>
      </c>
      <c r="V19" s="9" t="s">
        <v>128</v>
      </c>
      <c r="W19" s="7">
        <f t="shared" si="6"/>
        <v>0.37131526768010575</v>
      </c>
      <c r="X19" s="99">
        <v>15130</v>
      </c>
      <c r="Y19" s="99">
        <v>5618</v>
      </c>
    </row>
    <row r="20" spans="2:25">
      <c r="B20" s="5">
        <f t="shared" si="0"/>
        <v>22</v>
      </c>
      <c r="C20" s="6" t="str">
        <f>'特定健診・保健指導（府内）'!C20</f>
        <v>寝屋川市</v>
      </c>
      <c r="D20" s="16">
        <f>'特定健診・保健指導（府内）'!D20</f>
        <v>0.33592261468562218</v>
      </c>
      <c r="F20">
        <v>16</v>
      </c>
      <c r="G20" s="8" t="str">
        <f t="shared" si="1"/>
        <v>河南町</v>
      </c>
      <c r="H20" s="17">
        <f t="shared" si="1"/>
        <v>0.35792019347037485</v>
      </c>
      <c r="K20" s="5">
        <f t="shared" si="2"/>
        <v>11</v>
      </c>
      <c r="L20" s="9" t="str">
        <f>'特定健診・保健指導（全国）'!C20</f>
        <v>富山県</v>
      </c>
      <c r="M20" s="7">
        <f t="shared" si="3"/>
        <v>0.4240035703745294</v>
      </c>
      <c r="N20" s="99">
        <v>138921</v>
      </c>
      <c r="O20" s="99">
        <v>58903</v>
      </c>
      <c r="Q20" s="1">
        <v>16</v>
      </c>
      <c r="R20" s="6" t="str">
        <f t="shared" si="4"/>
        <v>岐阜県</v>
      </c>
      <c r="S20" s="10">
        <f t="shared" si="4"/>
        <v>0.40195260489206869</v>
      </c>
      <c r="U20" s="5">
        <f t="shared" si="5"/>
        <v>23</v>
      </c>
      <c r="V20" s="9" t="s">
        <v>129</v>
      </c>
      <c r="W20" s="7">
        <f t="shared" si="6"/>
        <v>0.33097617217524983</v>
      </c>
      <c r="X20" s="99">
        <v>6505</v>
      </c>
      <c r="Y20" s="99">
        <v>2153</v>
      </c>
    </row>
    <row r="21" spans="2:25">
      <c r="B21" s="5">
        <f t="shared" si="0"/>
        <v>14</v>
      </c>
      <c r="C21" s="6" t="str">
        <f>'特定健診・保健指導（府内）'!C21</f>
        <v>河内長野市</v>
      </c>
      <c r="D21" s="16">
        <f>'特定健診・保健指導（府内）'!D21</f>
        <v>0.36997334569475027</v>
      </c>
      <c r="F21">
        <v>17</v>
      </c>
      <c r="G21" s="8" t="str">
        <f t="shared" si="1"/>
        <v>高槻市</v>
      </c>
      <c r="H21" s="17">
        <f t="shared" si="1"/>
        <v>0.35791462963723758</v>
      </c>
      <c r="K21" s="5">
        <f t="shared" si="2"/>
        <v>13</v>
      </c>
      <c r="L21" s="9" t="str">
        <f>'特定健診・保健指導（全国）'!C21</f>
        <v>石川県</v>
      </c>
      <c r="M21" s="7">
        <f t="shared" si="3"/>
        <v>0.42015908285833897</v>
      </c>
      <c r="N21" s="99">
        <v>155265</v>
      </c>
      <c r="O21" s="99">
        <v>65236</v>
      </c>
      <c r="Q21" s="1">
        <v>17</v>
      </c>
      <c r="R21" s="6" t="str">
        <f t="shared" si="4"/>
        <v>佐賀県</v>
      </c>
      <c r="S21" s="10">
        <f t="shared" si="4"/>
        <v>0.39495870025257696</v>
      </c>
      <c r="U21" s="5">
        <f t="shared" si="5"/>
        <v>11</v>
      </c>
      <c r="V21" s="9" t="s">
        <v>130</v>
      </c>
      <c r="W21" s="7">
        <f t="shared" si="6"/>
        <v>0.46004770423375074</v>
      </c>
      <c r="X21" s="99">
        <v>6708</v>
      </c>
      <c r="Y21" s="99">
        <v>3086</v>
      </c>
    </row>
    <row r="22" spans="2:25">
      <c r="B22" s="5">
        <f t="shared" si="0"/>
        <v>36</v>
      </c>
      <c r="C22" s="6" t="str">
        <f>'特定健診・保健指導（府内）'!C22</f>
        <v>松原市</v>
      </c>
      <c r="D22" s="16">
        <f>'特定健診・保健指導（府内）'!D22</f>
        <v>0.2906777316735823</v>
      </c>
      <c r="F22">
        <v>18</v>
      </c>
      <c r="G22" s="8" t="str">
        <f t="shared" si="1"/>
        <v>太子町</v>
      </c>
      <c r="H22" s="17">
        <f t="shared" si="1"/>
        <v>0.35675675675675678</v>
      </c>
      <c r="K22" s="5">
        <f t="shared" si="2"/>
        <v>39</v>
      </c>
      <c r="L22" s="9" t="str">
        <f>'特定健診・保健指導（全国）'!C22</f>
        <v>福井県</v>
      </c>
      <c r="M22" s="7">
        <f t="shared" si="3"/>
        <v>0.32384663832467325</v>
      </c>
      <c r="N22" s="99">
        <v>101616</v>
      </c>
      <c r="O22" s="99">
        <v>32908</v>
      </c>
      <c r="Q22" s="1">
        <v>18</v>
      </c>
      <c r="R22" s="6" t="str">
        <f t="shared" si="4"/>
        <v>滋賀県</v>
      </c>
      <c r="S22" s="10">
        <f t="shared" si="4"/>
        <v>0.39252014601556579</v>
      </c>
      <c r="U22" s="5">
        <f t="shared" si="5"/>
        <v>26</v>
      </c>
      <c r="V22" s="9" t="s">
        <v>131</v>
      </c>
      <c r="W22" s="7">
        <f t="shared" si="6"/>
        <v>0.29724102030192606</v>
      </c>
      <c r="X22" s="99">
        <v>3842</v>
      </c>
      <c r="Y22" s="99">
        <v>1142</v>
      </c>
    </row>
    <row r="23" spans="2:25">
      <c r="B23" s="5">
        <f t="shared" si="0"/>
        <v>27</v>
      </c>
      <c r="C23" s="6" t="str">
        <f>'特定健診・保健指導（府内）'!C23</f>
        <v>大東市</v>
      </c>
      <c r="D23" s="16">
        <f>'特定健診・保健指導（府内）'!D23</f>
        <v>0.31166024068232268</v>
      </c>
      <c r="F23">
        <v>19</v>
      </c>
      <c r="G23" s="8" t="str">
        <f t="shared" si="1"/>
        <v>島本町</v>
      </c>
      <c r="H23" s="17">
        <f t="shared" si="1"/>
        <v>0.3522622345337027</v>
      </c>
      <c r="K23" s="5">
        <f t="shared" si="2"/>
        <v>4</v>
      </c>
      <c r="L23" s="9" t="str">
        <f>'特定健診・保健指導（全国）'!C23</f>
        <v>山梨県</v>
      </c>
      <c r="M23" s="7">
        <f t="shared" si="3"/>
        <v>0.45315947233084308</v>
      </c>
      <c r="N23" s="99">
        <v>131446</v>
      </c>
      <c r="O23" s="99">
        <v>59566</v>
      </c>
      <c r="Q23" s="1">
        <v>19</v>
      </c>
      <c r="R23" s="6" t="str">
        <f t="shared" si="4"/>
        <v>徳島県</v>
      </c>
      <c r="S23" s="10">
        <f t="shared" si="4"/>
        <v>0.38869350832985877</v>
      </c>
      <c r="U23" s="5">
        <f t="shared" si="5"/>
        <v>7</v>
      </c>
      <c r="V23" s="9" t="s">
        <v>132</v>
      </c>
      <c r="W23" s="7">
        <f t="shared" si="6"/>
        <v>0.50716957605985036</v>
      </c>
      <c r="X23" s="99">
        <v>6416</v>
      </c>
      <c r="Y23" s="99">
        <v>3254</v>
      </c>
    </row>
    <row r="24" spans="2:25">
      <c r="B24" s="5">
        <f t="shared" si="0"/>
        <v>10</v>
      </c>
      <c r="C24" s="6" t="str">
        <f>'特定健診・保健指導（府内）'!C24</f>
        <v>和泉市</v>
      </c>
      <c r="D24" s="16">
        <f>'特定健診・保健指導（府内）'!D24</f>
        <v>0.37773917163501403</v>
      </c>
      <c r="F24">
        <v>20</v>
      </c>
      <c r="G24" s="8" t="str">
        <f t="shared" si="1"/>
        <v>高石市</v>
      </c>
      <c r="H24" s="17">
        <f t="shared" si="1"/>
        <v>0.35003219575016098</v>
      </c>
      <c r="K24" s="5">
        <f t="shared" si="2"/>
        <v>5</v>
      </c>
      <c r="L24" s="9" t="str">
        <f>'特定健診・保健指導（全国）'!C24</f>
        <v>長野県</v>
      </c>
      <c r="M24" s="7">
        <f t="shared" si="3"/>
        <v>0.45288627969971867</v>
      </c>
      <c r="N24" s="99">
        <v>306779</v>
      </c>
      <c r="O24" s="99">
        <v>138936</v>
      </c>
      <c r="Q24" s="1">
        <v>20</v>
      </c>
      <c r="R24" s="6" t="str">
        <f t="shared" si="4"/>
        <v>愛知県</v>
      </c>
      <c r="S24" s="10">
        <f t="shared" si="4"/>
        <v>0.3842113107086495</v>
      </c>
      <c r="U24" s="5">
        <f t="shared" si="5"/>
        <v>4</v>
      </c>
      <c r="V24" s="9" t="s">
        <v>133</v>
      </c>
      <c r="W24" s="7">
        <f t="shared" si="6"/>
        <v>0.59214645433510271</v>
      </c>
      <c r="X24" s="99">
        <v>14694</v>
      </c>
      <c r="Y24" s="99">
        <v>8701</v>
      </c>
    </row>
    <row r="25" spans="2:25">
      <c r="B25" s="5">
        <f t="shared" si="0"/>
        <v>21</v>
      </c>
      <c r="C25" s="6" t="str">
        <f>'特定健診・保健指導（府内）'!C25</f>
        <v>箕面市</v>
      </c>
      <c r="D25" s="16">
        <f>'特定健診・保健指導（府内）'!D25</f>
        <v>0.34716702622913592</v>
      </c>
      <c r="F25">
        <v>21</v>
      </c>
      <c r="G25" s="8" t="str">
        <f t="shared" si="1"/>
        <v>箕面市</v>
      </c>
      <c r="H25" s="17">
        <f t="shared" si="1"/>
        <v>0.34716702622913592</v>
      </c>
      <c r="K25" s="5">
        <f t="shared" si="2"/>
        <v>16</v>
      </c>
      <c r="L25" s="9" t="str">
        <f>'特定健診・保健指導（全国）'!C25</f>
        <v>岐阜県</v>
      </c>
      <c r="M25" s="7">
        <f t="shared" si="3"/>
        <v>0.40195260489206869</v>
      </c>
      <c r="N25" s="99">
        <v>293659</v>
      </c>
      <c r="O25" s="99">
        <v>118037</v>
      </c>
      <c r="Q25" s="1">
        <v>21</v>
      </c>
      <c r="R25" s="6" t="str">
        <f t="shared" si="4"/>
        <v>埼玉県</v>
      </c>
      <c r="S25" s="10">
        <f t="shared" si="4"/>
        <v>0.38243401083564643</v>
      </c>
      <c r="U25" s="5">
        <f t="shared" si="5"/>
        <v>15</v>
      </c>
      <c r="V25" s="9" t="s">
        <v>134</v>
      </c>
      <c r="W25" s="7">
        <f t="shared" si="6"/>
        <v>0.40087676570871894</v>
      </c>
      <c r="X25" s="99">
        <v>12318</v>
      </c>
      <c r="Y25" s="99">
        <v>4938</v>
      </c>
    </row>
    <row r="26" spans="2:25">
      <c r="B26" s="5">
        <f t="shared" si="0"/>
        <v>6</v>
      </c>
      <c r="C26" s="6" t="str">
        <f>'特定健診・保健指導（府内）'!C26</f>
        <v>柏原市</v>
      </c>
      <c r="D26" s="16">
        <f>'特定健診・保健指導（府内）'!D26</f>
        <v>0.38362152710316688</v>
      </c>
      <c r="F26">
        <v>22</v>
      </c>
      <c r="G26" s="8" t="str">
        <f t="shared" si="1"/>
        <v>寝屋川市</v>
      </c>
      <c r="H26" s="17">
        <f t="shared" si="1"/>
        <v>0.33592261468562218</v>
      </c>
      <c r="K26" s="5">
        <f t="shared" si="2"/>
        <v>27</v>
      </c>
      <c r="L26" s="9" t="str">
        <f>'特定健診・保健指導（全国）'!C26</f>
        <v>静岡県</v>
      </c>
      <c r="M26" s="7">
        <f t="shared" si="3"/>
        <v>0.36291603517320054</v>
      </c>
      <c r="N26" s="99">
        <v>549623</v>
      </c>
      <c r="O26" s="99">
        <v>199467</v>
      </c>
      <c r="Q26" s="1">
        <v>22</v>
      </c>
      <c r="R26" s="6" t="str">
        <f t="shared" si="4"/>
        <v>秋田県</v>
      </c>
      <c r="S26" s="10">
        <f t="shared" si="4"/>
        <v>0.37810432846705988</v>
      </c>
      <c r="U26" s="5">
        <f t="shared" si="5"/>
        <v>17</v>
      </c>
      <c r="V26" s="9" t="s">
        <v>135</v>
      </c>
      <c r="W26" s="7">
        <f t="shared" si="6"/>
        <v>0.37919429872315152</v>
      </c>
      <c r="X26" s="99">
        <v>20206</v>
      </c>
      <c r="Y26" s="99">
        <v>7662</v>
      </c>
    </row>
    <row r="27" spans="2:25">
      <c r="B27" s="5">
        <f t="shared" si="0"/>
        <v>13</v>
      </c>
      <c r="C27" s="6" t="str">
        <f>'特定健診・保健指導（府内）'!C27</f>
        <v>羽曳野市</v>
      </c>
      <c r="D27" s="16">
        <f>'特定健診・保健指導（府内）'!D27</f>
        <v>0.37042337507453788</v>
      </c>
      <c r="E27" s="3"/>
      <c r="F27">
        <v>23</v>
      </c>
      <c r="G27" s="8" t="str">
        <f t="shared" si="1"/>
        <v>忠岡町</v>
      </c>
      <c r="H27" s="17">
        <f t="shared" si="1"/>
        <v>0.32908163265306123</v>
      </c>
      <c r="K27" s="5">
        <f t="shared" si="2"/>
        <v>20</v>
      </c>
      <c r="L27" s="9" t="str">
        <f>'特定健診・保健指導（全国）'!C27</f>
        <v>愛知県</v>
      </c>
      <c r="M27" s="7">
        <f t="shared" si="3"/>
        <v>0.3842113107086495</v>
      </c>
      <c r="N27" s="99">
        <v>979638</v>
      </c>
      <c r="O27" s="99">
        <v>376388</v>
      </c>
      <c r="Q27" s="1">
        <v>23</v>
      </c>
      <c r="R27" s="6" t="str">
        <f t="shared" si="4"/>
        <v>大分県</v>
      </c>
      <c r="S27" s="10">
        <f t="shared" si="4"/>
        <v>0.37727132372152683</v>
      </c>
      <c r="U27" s="5">
        <f t="shared" si="5"/>
        <v>43</v>
      </c>
      <c r="V27" s="9" t="s">
        <v>136</v>
      </c>
      <c r="W27" s="7">
        <f t="shared" si="6"/>
        <v>0.17550855705096252</v>
      </c>
      <c r="X27" s="99">
        <v>42129</v>
      </c>
      <c r="Y27" s="99">
        <v>7394</v>
      </c>
    </row>
    <row r="28" spans="2:25">
      <c r="B28" s="5">
        <f t="shared" si="0"/>
        <v>37</v>
      </c>
      <c r="C28" s="6" t="str">
        <f>'特定健診・保健指導（府内）'!C28</f>
        <v>門真市</v>
      </c>
      <c r="D28" s="16">
        <f>'特定健診・保健指導（府内）'!D28</f>
        <v>0.28091544679921349</v>
      </c>
      <c r="F28">
        <v>24</v>
      </c>
      <c r="G28" s="8" t="str">
        <f t="shared" si="1"/>
        <v>貝塚市</v>
      </c>
      <c r="H28" s="17">
        <f t="shared" si="1"/>
        <v>0.32474684668680048</v>
      </c>
      <c r="K28" s="5">
        <f t="shared" si="2"/>
        <v>7</v>
      </c>
      <c r="L28" s="9" t="str">
        <f>'特定健診・保健指導（全国）'!C28</f>
        <v>三重県</v>
      </c>
      <c r="M28" s="7">
        <f t="shared" si="3"/>
        <v>0.43846441137735143</v>
      </c>
      <c r="N28" s="99">
        <v>254365</v>
      </c>
      <c r="O28" s="99">
        <v>111530</v>
      </c>
      <c r="Q28" s="1">
        <v>24</v>
      </c>
      <c r="R28" s="6" t="str">
        <f t="shared" si="4"/>
        <v>宮崎県</v>
      </c>
      <c r="S28" s="10">
        <f t="shared" si="4"/>
        <v>0.37029718577066201</v>
      </c>
      <c r="U28" s="5">
        <f t="shared" si="5"/>
        <v>44</v>
      </c>
      <c r="V28" s="9" t="s">
        <v>137</v>
      </c>
      <c r="W28" s="7">
        <f t="shared" si="6"/>
        <v>0.14865395952053448</v>
      </c>
      <c r="X28" s="99">
        <v>10178</v>
      </c>
      <c r="Y28" s="99">
        <v>1513</v>
      </c>
    </row>
    <row r="29" spans="2:25">
      <c r="B29" s="5">
        <f t="shared" si="0"/>
        <v>33</v>
      </c>
      <c r="C29" s="6" t="str">
        <f>'特定健診・保健指導（府内）'!C29</f>
        <v>摂津市</v>
      </c>
      <c r="D29" s="16">
        <f>'特定健診・保健指導（府内）'!D29</f>
        <v>0.30267315740029038</v>
      </c>
      <c r="F29">
        <v>25</v>
      </c>
      <c r="G29" s="8" t="str">
        <f t="shared" si="1"/>
        <v>四條畷市</v>
      </c>
      <c r="H29" s="17">
        <f t="shared" si="1"/>
        <v>0.32247956403269756</v>
      </c>
      <c r="K29" s="5">
        <f t="shared" si="2"/>
        <v>18</v>
      </c>
      <c r="L29" s="9" t="str">
        <f>'特定健診・保健指導（全国）'!C29</f>
        <v>滋賀県</v>
      </c>
      <c r="M29" s="7">
        <f t="shared" si="3"/>
        <v>0.39252014601556579</v>
      </c>
      <c r="N29" s="99">
        <v>188747</v>
      </c>
      <c r="O29" s="99">
        <v>74087</v>
      </c>
      <c r="Q29" s="1">
        <v>25</v>
      </c>
      <c r="R29" s="6" t="str">
        <f t="shared" si="4"/>
        <v>熊本県</v>
      </c>
      <c r="S29" s="10">
        <f t="shared" si="4"/>
        <v>0.36632803271240344</v>
      </c>
      <c r="U29" s="5">
        <f t="shared" si="5"/>
        <v>19</v>
      </c>
      <c r="V29" s="9" t="s">
        <v>138</v>
      </c>
      <c r="W29" s="7">
        <f t="shared" si="6"/>
        <v>0.34716834755624515</v>
      </c>
      <c r="X29" s="99">
        <v>7734</v>
      </c>
      <c r="Y29" s="99">
        <v>2685</v>
      </c>
    </row>
    <row r="30" spans="2:25">
      <c r="B30" s="5">
        <f t="shared" si="0"/>
        <v>20</v>
      </c>
      <c r="C30" s="6" t="str">
        <f>'特定健診・保健指導（府内）'!C30</f>
        <v>高石市</v>
      </c>
      <c r="D30" s="16">
        <f>'特定健診・保健指導（府内）'!D30</f>
        <v>0.35003219575016098</v>
      </c>
      <c r="F30">
        <v>26</v>
      </c>
      <c r="G30" s="8" t="str">
        <f t="shared" si="1"/>
        <v>阪南市</v>
      </c>
      <c r="H30" s="17">
        <f t="shared" si="1"/>
        <v>0.31886345698500396</v>
      </c>
      <c r="K30" s="5">
        <f t="shared" si="2"/>
        <v>42</v>
      </c>
      <c r="L30" s="9" t="str">
        <f>'特定健診・保健指導（全国）'!C30</f>
        <v>京都府</v>
      </c>
      <c r="M30" s="7">
        <f t="shared" si="3"/>
        <v>0.30991852114623458</v>
      </c>
      <c r="N30" s="99">
        <v>358007</v>
      </c>
      <c r="O30" s="99">
        <v>110953</v>
      </c>
      <c r="Q30" s="1">
        <v>26</v>
      </c>
      <c r="R30" s="6" t="str">
        <f t="shared" si="4"/>
        <v>千葉県</v>
      </c>
      <c r="S30" s="10">
        <f t="shared" si="4"/>
        <v>0.36614601763965471</v>
      </c>
      <c r="U30" s="5">
        <f t="shared" si="5"/>
        <v>32</v>
      </c>
      <c r="V30" s="9" t="s">
        <v>139</v>
      </c>
      <c r="W30" s="7">
        <f t="shared" si="6"/>
        <v>0.23581802134317581</v>
      </c>
      <c r="X30" s="99">
        <v>12463</v>
      </c>
      <c r="Y30" s="99">
        <v>2939</v>
      </c>
    </row>
    <row r="31" spans="2:25">
      <c r="B31" s="5">
        <f t="shared" si="0"/>
        <v>1</v>
      </c>
      <c r="C31" s="6" t="str">
        <f>'特定健診・保健指導（府内）'!C31</f>
        <v>藤井寺市</v>
      </c>
      <c r="D31" s="16">
        <f>'特定健診・保健指導（府内）'!D31</f>
        <v>0.49113321799307957</v>
      </c>
      <c r="F31">
        <v>27</v>
      </c>
      <c r="G31" s="8" t="str">
        <f t="shared" si="1"/>
        <v>大東市</v>
      </c>
      <c r="H31" s="17">
        <f t="shared" si="1"/>
        <v>0.31166024068232268</v>
      </c>
      <c r="K31" s="5">
        <f t="shared" si="2"/>
        <v>44</v>
      </c>
      <c r="L31" s="9" t="str">
        <f>'特定健診・保健指導（全国）'!C31</f>
        <v>大阪府</v>
      </c>
      <c r="M31" s="7">
        <f t="shared" si="3"/>
        <v>0.29242074818533442</v>
      </c>
      <c r="N31" s="99">
        <v>1211518</v>
      </c>
      <c r="O31" s="99">
        <v>354273</v>
      </c>
      <c r="Q31" s="1">
        <v>27</v>
      </c>
      <c r="R31" s="6" t="str">
        <f t="shared" si="4"/>
        <v>静岡県</v>
      </c>
      <c r="S31" s="10">
        <f t="shared" si="4"/>
        <v>0.36291603517320054</v>
      </c>
      <c r="U31" s="5">
        <f t="shared" si="5"/>
        <v>41</v>
      </c>
      <c r="V31" s="9" t="s">
        <v>140</v>
      </c>
      <c r="W31" s="7">
        <f t="shared" si="6"/>
        <v>0.18717636671677762</v>
      </c>
      <c r="X31" s="99">
        <v>41907</v>
      </c>
      <c r="Y31" s="99">
        <v>7844</v>
      </c>
    </row>
    <row r="32" spans="2:25">
      <c r="B32" s="5">
        <f t="shared" si="0"/>
        <v>40</v>
      </c>
      <c r="C32" s="6" t="str">
        <f>'特定健診・保健指導（府内）'!C32</f>
        <v>東大阪市</v>
      </c>
      <c r="D32" s="16">
        <f>'特定健診・保健指導（府内）'!D32</f>
        <v>0.264950594195002</v>
      </c>
      <c r="F32">
        <v>28</v>
      </c>
      <c r="G32" s="8" t="str">
        <f t="shared" si="1"/>
        <v>枚方市</v>
      </c>
      <c r="H32" s="17">
        <f t="shared" si="1"/>
        <v>0.31156579718640093</v>
      </c>
      <c r="K32" s="5">
        <f t="shared" si="2"/>
        <v>37</v>
      </c>
      <c r="L32" s="9" t="str">
        <f>'特定健診・保健指導（全国）'!C32</f>
        <v>兵庫県</v>
      </c>
      <c r="M32" s="7">
        <f t="shared" si="3"/>
        <v>0.33018120323923128</v>
      </c>
      <c r="N32" s="99">
        <v>772282</v>
      </c>
      <c r="O32" s="99">
        <v>254993</v>
      </c>
      <c r="Q32" s="1">
        <v>28</v>
      </c>
      <c r="R32" s="6" t="str">
        <f t="shared" si="4"/>
        <v>長崎県</v>
      </c>
      <c r="S32" s="10">
        <f t="shared" si="4"/>
        <v>0.36078744490908027</v>
      </c>
      <c r="U32" s="5">
        <f t="shared" si="5"/>
        <v>28</v>
      </c>
      <c r="V32" s="9" t="s">
        <v>141</v>
      </c>
      <c r="W32" s="7">
        <f t="shared" si="6"/>
        <v>0.28919752017455752</v>
      </c>
      <c r="X32" s="99">
        <v>28873</v>
      </c>
      <c r="Y32" s="99">
        <v>8350</v>
      </c>
    </row>
    <row r="33" spans="2:25">
      <c r="B33" s="5">
        <f t="shared" si="0"/>
        <v>31</v>
      </c>
      <c r="C33" s="6" t="str">
        <f>'特定健診・保健指導（府内）'!C33</f>
        <v>泉南市</v>
      </c>
      <c r="D33" s="16">
        <f>'特定健診・保健指導（府内）'!D33</f>
        <v>0.30506087131502163</v>
      </c>
      <c r="F33">
        <v>29</v>
      </c>
      <c r="G33" s="8" t="str">
        <f t="shared" si="1"/>
        <v>守口市</v>
      </c>
      <c r="H33" s="17">
        <f t="shared" si="1"/>
        <v>0.3099358648070854</v>
      </c>
      <c r="K33" s="5">
        <f t="shared" si="2"/>
        <v>36</v>
      </c>
      <c r="L33" s="9" t="str">
        <f>'特定健診・保健指導（全国）'!C33</f>
        <v>奈良県</v>
      </c>
      <c r="M33" s="7">
        <f t="shared" si="3"/>
        <v>0.33108748694601786</v>
      </c>
      <c r="N33" s="99">
        <v>207791</v>
      </c>
      <c r="O33" s="99">
        <v>68797</v>
      </c>
      <c r="Q33" s="1">
        <v>29</v>
      </c>
      <c r="R33" s="6" t="str">
        <f t="shared" si="4"/>
        <v>栃木県</v>
      </c>
      <c r="S33" s="10">
        <f t="shared" si="4"/>
        <v>0.35698751983699378</v>
      </c>
      <c r="U33" s="5">
        <f t="shared" si="5"/>
        <v>42</v>
      </c>
      <c r="V33" s="9" t="s">
        <v>142</v>
      </c>
      <c r="W33" s="7">
        <f t="shared" si="6"/>
        <v>0.18640941977585473</v>
      </c>
      <c r="X33" s="99">
        <v>7049</v>
      </c>
      <c r="Y33" s="99">
        <v>1314</v>
      </c>
    </row>
    <row r="34" spans="2:25">
      <c r="B34" s="5">
        <f t="shared" si="0"/>
        <v>25</v>
      </c>
      <c r="C34" s="6" t="str">
        <f>'特定健診・保健指導（府内）'!C34</f>
        <v>四條畷市</v>
      </c>
      <c r="D34" s="16">
        <f>'特定健診・保健指導（府内）'!D34</f>
        <v>0.32247956403269756</v>
      </c>
      <c r="F34">
        <v>30</v>
      </c>
      <c r="G34" s="8" t="str">
        <f t="shared" si="1"/>
        <v>八尾市</v>
      </c>
      <c r="H34" s="17">
        <f t="shared" si="1"/>
        <v>0.30749360816046811</v>
      </c>
      <c r="K34" s="5">
        <f t="shared" si="2"/>
        <v>31</v>
      </c>
      <c r="L34" s="9" t="str">
        <f>'特定健診・保健指導（全国）'!C34</f>
        <v>和歌山県</v>
      </c>
      <c r="M34" s="7">
        <f t="shared" si="3"/>
        <v>0.35454447902135422</v>
      </c>
      <c r="N34" s="99">
        <v>167742</v>
      </c>
      <c r="O34" s="99">
        <v>59472</v>
      </c>
      <c r="Q34" s="1">
        <v>30</v>
      </c>
      <c r="R34" s="6" t="str">
        <f t="shared" si="4"/>
        <v>高知県</v>
      </c>
      <c r="S34" s="10">
        <f t="shared" si="4"/>
        <v>0.35560170960709936</v>
      </c>
      <c r="U34" s="5">
        <f t="shared" si="5"/>
        <v>36</v>
      </c>
      <c r="V34" s="9" t="s">
        <v>143</v>
      </c>
      <c r="W34" s="7">
        <f t="shared" si="6"/>
        <v>0.20724225647164446</v>
      </c>
      <c r="X34" s="99">
        <v>6683</v>
      </c>
      <c r="Y34" s="99">
        <v>1385</v>
      </c>
    </row>
    <row r="35" spans="2:25">
      <c r="B35" s="5">
        <f t="shared" si="0"/>
        <v>35</v>
      </c>
      <c r="C35" s="6" t="str">
        <f>'特定健診・保健指導（府内）'!C35</f>
        <v>交野市</v>
      </c>
      <c r="D35" s="16">
        <f>'特定健診・保健指導（府内）'!D35</f>
        <v>0.29092366259266678</v>
      </c>
      <c r="F35">
        <v>31</v>
      </c>
      <c r="G35" s="8" t="str">
        <f t="shared" si="1"/>
        <v>泉南市</v>
      </c>
      <c r="H35" s="17">
        <f t="shared" si="1"/>
        <v>0.30506087131502163</v>
      </c>
      <c r="K35" s="5">
        <f t="shared" si="2"/>
        <v>33</v>
      </c>
      <c r="L35" s="9" t="str">
        <f>'特定健診・保健指導（全国）'!C35</f>
        <v>鳥取県</v>
      </c>
      <c r="M35" s="7">
        <f t="shared" si="3"/>
        <v>0.34515452418191295</v>
      </c>
      <c r="N35" s="99">
        <v>82479</v>
      </c>
      <c r="O35" s="99">
        <v>28468</v>
      </c>
      <c r="Q35" s="1">
        <v>31</v>
      </c>
      <c r="R35" s="6" t="str">
        <f t="shared" si="4"/>
        <v>和歌山県</v>
      </c>
      <c r="S35" s="10">
        <f t="shared" si="4"/>
        <v>0.35454447902135422</v>
      </c>
      <c r="U35" s="5">
        <f t="shared" si="5"/>
        <v>27</v>
      </c>
      <c r="V35" s="9" t="s">
        <v>144</v>
      </c>
      <c r="W35" s="7">
        <f t="shared" si="6"/>
        <v>0.29491643454038996</v>
      </c>
      <c r="X35" s="99">
        <v>2872</v>
      </c>
      <c r="Y35" s="99">
        <v>847</v>
      </c>
    </row>
    <row r="36" spans="2:25">
      <c r="B36" s="5">
        <f t="shared" si="0"/>
        <v>19</v>
      </c>
      <c r="C36" s="6" t="str">
        <f>'特定健診・保健指導（府内）'!C36</f>
        <v>島本町</v>
      </c>
      <c r="D36" s="16">
        <f>'特定健診・保健指導（府内）'!D36</f>
        <v>0.3522622345337027</v>
      </c>
      <c r="F36">
        <v>32</v>
      </c>
      <c r="G36" s="8" t="str">
        <f t="shared" si="1"/>
        <v>泉佐野市</v>
      </c>
      <c r="H36" s="17">
        <f t="shared" si="1"/>
        <v>0.3049900786359962</v>
      </c>
      <c r="K36" s="5">
        <f t="shared" si="2"/>
        <v>2</v>
      </c>
      <c r="L36" s="9" t="str">
        <f>'特定健診・保健指導（全国）'!C36</f>
        <v>島根県</v>
      </c>
      <c r="M36" s="7">
        <f t="shared" si="3"/>
        <v>0.45885803551503174</v>
      </c>
      <c r="N36" s="99">
        <v>94101</v>
      </c>
      <c r="O36" s="99">
        <v>43179</v>
      </c>
      <c r="Q36" s="1">
        <v>32</v>
      </c>
      <c r="R36" s="6" t="str">
        <f t="shared" si="4"/>
        <v>青森県</v>
      </c>
      <c r="S36" s="10">
        <f t="shared" si="4"/>
        <v>0.35171896955503512</v>
      </c>
      <c r="U36" s="5">
        <f t="shared" si="5"/>
        <v>29</v>
      </c>
      <c r="V36" s="9" t="s">
        <v>145</v>
      </c>
      <c r="W36" s="7">
        <f t="shared" si="6"/>
        <v>0.2846566249680878</v>
      </c>
      <c r="X36" s="99">
        <v>3917</v>
      </c>
      <c r="Y36" s="99">
        <v>1115</v>
      </c>
    </row>
    <row r="37" spans="2:25">
      <c r="B37" s="5">
        <f t="shared" si="0"/>
        <v>2</v>
      </c>
      <c r="C37" s="6" t="str">
        <f>'特定健診・保健指導（府内）'!C37</f>
        <v>豊能町</v>
      </c>
      <c r="D37" s="16">
        <f>'特定健診・保健指導（府内）'!D37</f>
        <v>0.47257700976709244</v>
      </c>
      <c r="F37">
        <v>33</v>
      </c>
      <c r="G37" s="8" t="str">
        <f t="shared" si="1"/>
        <v>摂津市</v>
      </c>
      <c r="H37" s="17">
        <f t="shared" si="1"/>
        <v>0.30267315740029038</v>
      </c>
      <c r="K37" s="5">
        <f t="shared" si="2"/>
        <v>41</v>
      </c>
      <c r="L37" s="9" t="str">
        <f>'特定健診・保健指導（全国）'!C37</f>
        <v>岡山県</v>
      </c>
      <c r="M37" s="7">
        <f t="shared" si="3"/>
        <v>0.31523386768497158</v>
      </c>
      <c r="N37" s="99">
        <v>257945</v>
      </c>
      <c r="O37" s="99">
        <v>81313</v>
      </c>
      <c r="Q37" s="1">
        <v>33</v>
      </c>
      <c r="R37" s="6" t="str">
        <f t="shared" si="4"/>
        <v>鳥取県</v>
      </c>
      <c r="S37" s="10">
        <f t="shared" si="4"/>
        <v>0.34515452418191295</v>
      </c>
      <c r="U37" s="5">
        <f t="shared" si="5"/>
        <v>40</v>
      </c>
      <c r="V37" s="9" t="s">
        <v>146</v>
      </c>
      <c r="W37" s="7">
        <f t="shared" si="6"/>
        <v>0.18842280238584139</v>
      </c>
      <c r="X37" s="99">
        <v>10227</v>
      </c>
      <c r="Y37" s="99">
        <v>1927</v>
      </c>
    </row>
    <row r="38" spans="2:25">
      <c r="B38" s="5">
        <f t="shared" si="0"/>
        <v>4</v>
      </c>
      <c r="C38" s="6" t="str">
        <f>'特定健診・保健指導（府内）'!C38</f>
        <v>能勢町</v>
      </c>
      <c r="D38" s="16">
        <f>'特定健診・保健指導（府内）'!D38</f>
        <v>0.42268041237113402</v>
      </c>
      <c r="F38">
        <v>34</v>
      </c>
      <c r="G38" s="8" t="str">
        <f t="shared" si="1"/>
        <v>茨木市</v>
      </c>
      <c r="H38" s="17">
        <f t="shared" si="1"/>
        <v>0.30169893780208967</v>
      </c>
      <c r="K38" s="5">
        <f t="shared" si="2"/>
        <v>45</v>
      </c>
      <c r="L38" s="9" t="str">
        <f>'特定健診・保健指導（全国）'!C38</f>
        <v>広島県</v>
      </c>
      <c r="M38" s="7">
        <f t="shared" si="3"/>
        <v>0.28859254611687901</v>
      </c>
      <c r="N38" s="99">
        <v>369767</v>
      </c>
      <c r="O38" s="99">
        <v>106712</v>
      </c>
      <c r="Q38" s="1">
        <v>34</v>
      </c>
      <c r="R38" s="6" t="str">
        <f t="shared" si="4"/>
        <v>茨城県</v>
      </c>
      <c r="S38" s="10">
        <f t="shared" si="4"/>
        <v>0.33505865962427861</v>
      </c>
      <c r="U38" s="5">
        <f t="shared" si="5"/>
        <v>33</v>
      </c>
      <c r="V38" s="9" t="s">
        <v>147</v>
      </c>
      <c r="W38" s="7">
        <f t="shared" si="6"/>
        <v>0.22924996001919079</v>
      </c>
      <c r="X38" s="99">
        <v>12506</v>
      </c>
      <c r="Y38" s="99">
        <v>2867</v>
      </c>
    </row>
    <row r="39" spans="2:25">
      <c r="B39" s="5">
        <f t="shared" si="0"/>
        <v>23</v>
      </c>
      <c r="C39" s="6" t="str">
        <f>'特定健診・保健指導（府内）'!C39</f>
        <v>忠岡町</v>
      </c>
      <c r="D39" s="16">
        <f>'特定健診・保健指導（府内）'!D39</f>
        <v>0.32908163265306123</v>
      </c>
      <c r="F39">
        <v>35</v>
      </c>
      <c r="G39" s="8" t="str">
        <f t="shared" si="1"/>
        <v>交野市</v>
      </c>
      <c r="H39" s="17">
        <f t="shared" si="1"/>
        <v>0.29092366259266678</v>
      </c>
      <c r="K39" s="5">
        <f t="shared" si="2"/>
        <v>40</v>
      </c>
      <c r="L39" s="9" t="str">
        <f>'特定健診・保健指導（全国）'!C39</f>
        <v>山口県</v>
      </c>
      <c r="M39" s="7">
        <f t="shared" si="3"/>
        <v>0.3159884476392682</v>
      </c>
      <c r="N39" s="99">
        <v>203941</v>
      </c>
      <c r="O39" s="99">
        <v>64443</v>
      </c>
      <c r="Q39" s="1">
        <v>35</v>
      </c>
      <c r="R39" s="6" t="str">
        <f t="shared" si="4"/>
        <v>福岡県</v>
      </c>
      <c r="S39" s="10">
        <f t="shared" si="4"/>
        <v>0.33258229179914672</v>
      </c>
      <c r="U39" s="5">
        <f t="shared" si="5"/>
        <v>45</v>
      </c>
      <c r="V39" s="9" t="s">
        <v>148</v>
      </c>
      <c r="W39" s="7">
        <f t="shared" si="6"/>
        <v>0.1484152020429623</v>
      </c>
      <c r="X39" s="99">
        <v>6657</v>
      </c>
      <c r="Y39" s="99">
        <v>988</v>
      </c>
    </row>
    <row r="40" spans="2:25">
      <c r="B40" s="5">
        <f t="shared" si="0"/>
        <v>15</v>
      </c>
      <c r="C40" s="6" t="str">
        <f>'特定健診・保健指導（府内）'!C40</f>
        <v>熊取町</v>
      </c>
      <c r="D40" s="16">
        <f>'特定健診・保健指導（府内）'!D40</f>
        <v>0.36787247087676272</v>
      </c>
      <c r="F40">
        <v>36</v>
      </c>
      <c r="G40" s="8" t="str">
        <f t="shared" si="1"/>
        <v>松原市</v>
      </c>
      <c r="H40" s="17">
        <f t="shared" si="1"/>
        <v>0.2906777316735823</v>
      </c>
      <c r="K40" s="5">
        <f t="shared" si="2"/>
        <v>19</v>
      </c>
      <c r="L40" s="9" t="str">
        <f>'特定健診・保健指導（全国）'!C40</f>
        <v>徳島県</v>
      </c>
      <c r="M40" s="7">
        <f t="shared" si="3"/>
        <v>0.38869350832985877</v>
      </c>
      <c r="N40" s="99">
        <v>110326</v>
      </c>
      <c r="O40" s="99">
        <v>42883</v>
      </c>
      <c r="Q40" s="1">
        <v>36</v>
      </c>
      <c r="R40" s="6" t="str">
        <f t="shared" si="4"/>
        <v>奈良県</v>
      </c>
      <c r="S40" s="10">
        <f t="shared" si="4"/>
        <v>0.33108748694601786</v>
      </c>
      <c r="U40" s="5">
        <f t="shared" si="5"/>
        <v>1</v>
      </c>
      <c r="V40" s="9" t="s">
        <v>149</v>
      </c>
      <c r="W40" s="7">
        <f t="shared" si="6"/>
        <v>0.69465648854961837</v>
      </c>
      <c r="X40" s="99">
        <v>4716</v>
      </c>
      <c r="Y40" s="99">
        <v>3276</v>
      </c>
    </row>
    <row r="41" spans="2:25">
      <c r="B41" s="5">
        <f t="shared" si="0"/>
        <v>7</v>
      </c>
      <c r="C41" s="6" t="str">
        <f>'特定健診・保健指導（府内）'!C41</f>
        <v>田尻町</v>
      </c>
      <c r="D41" s="16">
        <f>'特定健診・保健指導（府内）'!D41</f>
        <v>0.38350910834132312</v>
      </c>
      <c r="F41">
        <v>37</v>
      </c>
      <c r="G41" s="8" t="str">
        <f t="shared" si="1"/>
        <v>門真市</v>
      </c>
      <c r="H41" s="17">
        <f t="shared" si="1"/>
        <v>0.28091544679921349</v>
      </c>
      <c r="K41" s="5">
        <f t="shared" si="2"/>
        <v>14</v>
      </c>
      <c r="L41" s="9" t="str">
        <f>'特定健診・保健指導（全国）'!C41</f>
        <v>香川県</v>
      </c>
      <c r="M41" s="7">
        <f t="shared" si="3"/>
        <v>0.41794851530674559</v>
      </c>
      <c r="N41" s="99">
        <v>139187</v>
      </c>
      <c r="O41" s="99">
        <v>58173</v>
      </c>
      <c r="Q41" s="1">
        <v>37</v>
      </c>
      <c r="R41" s="6" t="str">
        <f t="shared" si="4"/>
        <v>兵庫県</v>
      </c>
      <c r="S41" s="10">
        <f t="shared" si="4"/>
        <v>0.33018120323923128</v>
      </c>
      <c r="U41" s="5">
        <f t="shared" si="5"/>
        <v>31</v>
      </c>
      <c r="V41" s="9" t="s">
        <v>150</v>
      </c>
      <c r="W41" s="7">
        <f t="shared" si="6"/>
        <v>0.24548592671269251</v>
      </c>
      <c r="X41" s="99">
        <v>7532</v>
      </c>
      <c r="Y41" s="99">
        <v>1849</v>
      </c>
    </row>
    <row r="42" spans="2:25">
      <c r="B42" s="5">
        <f t="shared" si="0"/>
        <v>26</v>
      </c>
      <c r="C42" s="6" t="str">
        <f>'特定健診・保健指導（府内）'!C42</f>
        <v>阪南市</v>
      </c>
      <c r="D42" s="16">
        <f>'特定健診・保健指導（府内）'!D42</f>
        <v>0.31886345698500396</v>
      </c>
      <c r="F42">
        <v>38</v>
      </c>
      <c r="G42" s="8" t="str">
        <f t="shared" si="1"/>
        <v>岸和田市</v>
      </c>
      <c r="H42" s="17">
        <f t="shared" si="1"/>
        <v>0.2783338239623197</v>
      </c>
      <c r="K42" s="5">
        <f t="shared" si="2"/>
        <v>43</v>
      </c>
      <c r="L42" s="9" t="str">
        <f>'特定健診・保健指導（全国）'!C42</f>
        <v>愛媛県</v>
      </c>
      <c r="M42" s="7">
        <f t="shared" si="3"/>
        <v>0.30711079832774829</v>
      </c>
      <c r="N42" s="99">
        <v>214561</v>
      </c>
      <c r="O42" s="99">
        <v>65894</v>
      </c>
      <c r="Q42" s="1">
        <v>38</v>
      </c>
      <c r="R42" s="6" t="str">
        <f t="shared" si="4"/>
        <v>沖縄県</v>
      </c>
      <c r="S42" s="10">
        <f t="shared" si="4"/>
        <v>0.32776122483199832</v>
      </c>
      <c r="U42" s="5">
        <f t="shared" si="5"/>
        <v>16</v>
      </c>
      <c r="V42" s="9" t="s">
        <v>151</v>
      </c>
      <c r="W42" s="7">
        <f t="shared" si="6"/>
        <v>0.39766508573513315</v>
      </c>
      <c r="X42" s="99">
        <v>8223</v>
      </c>
      <c r="Y42" s="99">
        <v>3270</v>
      </c>
    </row>
    <row r="43" spans="2:25">
      <c r="B43" s="5">
        <f t="shared" si="0"/>
        <v>43</v>
      </c>
      <c r="C43" s="6" t="str">
        <f>'特定健診・保健指導（府内）'!C43</f>
        <v>岬町</v>
      </c>
      <c r="D43" s="16">
        <f>'特定健診・保健指導（府内）'!D43</f>
        <v>0.20745762711864407</v>
      </c>
      <c r="F43">
        <v>39</v>
      </c>
      <c r="G43" s="8" t="str">
        <f t="shared" si="1"/>
        <v>堺市</v>
      </c>
      <c r="H43" s="17">
        <f t="shared" si="1"/>
        <v>0.27828471787231879</v>
      </c>
      <c r="K43" s="5">
        <f t="shared" si="2"/>
        <v>30</v>
      </c>
      <c r="L43" s="9" t="str">
        <f>'特定健診・保健指導（全国）'!C43</f>
        <v>高知県</v>
      </c>
      <c r="M43" s="7">
        <f t="shared" si="3"/>
        <v>0.35560170960709936</v>
      </c>
      <c r="N43" s="99">
        <v>116518</v>
      </c>
      <c r="O43" s="99">
        <v>41434</v>
      </c>
      <c r="Q43" s="1">
        <v>39</v>
      </c>
      <c r="R43" s="6" t="str">
        <f t="shared" si="4"/>
        <v>福井県</v>
      </c>
      <c r="S43" s="10">
        <f t="shared" si="4"/>
        <v>0.32384663832467325</v>
      </c>
      <c r="U43" s="5">
        <f t="shared" si="5"/>
        <v>24</v>
      </c>
      <c r="V43" s="9" t="s">
        <v>152</v>
      </c>
      <c r="W43" s="7">
        <f t="shared" si="6"/>
        <v>0.33024373498111914</v>
      </c>
      <c r="X43" s="99">
        <v>5826</v>
      </c>
      <c r="Y43" s="99">
        <v>1924</v>
      </c>
    </row>
    <row r="44" spans="2:25">
      <c r="B44" s="5">
        <f t="shared" si="0"/>
        <v>18</v>
      </c>
      <c r="C44" s="6" t="str">
        <f>'特定健診・保健指導（府内）'!C44</f>
        <v>太子町</v>
      </c>
      <c r="D44" s="16">
        <f>'特定健診・保健指導（府内）'!D44</f>
        <v>0.35675675675675678</v>
      </c>
      <c r="F44">
        <v>40</v>
      </c>
      <c r="G44" s="8" t="str">
        <f t="shared" si="1"/>
        <v>東大阪市</v>
      </c>
      <c r="H44" s="17">
        <f t="shared" si="1"/>
        <v>0.264950594195002</v>
      </c>
      <c r="K44" s="5">
        <f t="shared" si="2"/>
        <v>35</v>
      </c>
      <c r="L44" s="9" t="str">
        <f>'特定健診・保健指導（全国）'!C44</f>
        <v>福岡県</v>
      </c>
      <c r="M44" s="7">
        <f t="shared" si="3"/>
        <v>0.33258229179914672</v>
      </c>
      <c r="N44" s="99">
        <v>691928</v>
      </c>
      <c r="O44" s="99">
        <v>230123</v>
      </c>
      <c r="Q44" s="1">
        <v>40</v>
      </c>
      <c r="R44" s="6" t="str">
        <f t="shared" si="4"/>
        <v>山口県</v>
      </c>
      <c r="S44" s="10">
        <f t="shared" si="4"/>
        <v>0.3159884476392682</v>
      </c>
      <c r="U44" s="5">
        <f t="shared" si="5"/>
        <v>13</v>
      </c>
      <c r="V44" s="9" t="s">
        <v>153</v>
      </c>
      <c r="W44" s="7">
        <f t="shared" si="6"/>
        <v>0.42970096679907066</v>
      </c>
      <c r="X44" s="99">
        <v>26686</v>
      </c>
      <c r="Y44" s="99">
        <v>11467</v>
      </c>
    </row>
    <row r="45" spans="2:25">
      <c r="B45" s="5">
        <f t="shared" si="0"/>
        <v>16</v>
      </c>
      <c r="C45" s="6" t="str">
        <f>'特定健診・保健指導（府内）'!C45</f>
        <v>河南町</v>
      </c>
      <c r="D45" s="16">
        <f>'特定健診・保健指導（府内）'!D45</f>
        <v>0.35792019347037485</v>
      </c>
      <c r="F45">
        <v>41</v>
      </c>
      <c r="G45" s="8" t="str">
        <f t="shared" si="1"/>
        <v>豊中市</v>
      </c>
      <c r="H45" s="17">
        <f t="shared" si="1"/>
        <v>0.25510662835473719</v>
      </c>
      <c r="K45" s="5">
        <f t="shared" si="2"/>
        <v>17</v>
      </c>
      <c r="L45" s="9" t="str">
        <f>'特定健診・保健指導（全国）'!C45</f>
        <v>佐賀県</v>
      </c>
      <c r="M45" s="7">
        <f t="shared" si="3"/>
        <v>0.39495870025257696</v>
      </c>
      <c r="N45" s="99">
        <v>117192</v>
      </c>
      <c r="O45" s="99">
        <v>46286</v>
      </c>
      <c r="Q45" s="1">
        <v>41</v>
      </c>
      <c r="R45" s="6" t="str">
        <f t="shared" si="4"/>
        <v>岡山県</v>
      </c>
      <c r="S45" s="10">
        <f t="shared" si="4"/>
        <v>0.31523386768497158</v>
      </c>
      <c r="U45" s="5">
        <f t="shared" si="5"/>
        <v>3</v>
      </c>
      <c r="V45" s="9" t="s">
        <v>154</v>
      </c>
      <c r="W45" s="7">
        <f t="shared" si="6"/>
        <v>0.61050412114241903</v>
      </c>
      <c r="X45" s="99">
        <v>5217</v>
      </c>
      <c r="Y45" s="99">
        <v>3185</v>
      </c>
    </row>
    <row r="46" spans="2:25">
      <c r="B46" s="5">
        <f t="shared" si="0"/>
        <v>5</v>
      </c>
      <c r="C46" s="6" t="str">
        <f>'特定健診・保健指導（府内）'!C46</f>
        <v>千早赤阪村</v>
      </c>
      <c r="D46" s="16">
        <f>'特定健診・保健指導（府内）'!D46</f>
        <v>0.39556692242114239</v>
      </c>
      <c r="F46">
        <v>42</v>
      </c>
      <c r="G46" s="8" t="str">
        <f t="shared" si="1"/>
        <v>大阪市</v>
      </c>
      <c r="H46" s="17">
        <f t="shared" si="1"/>
        <v>0.22806691703653123</v>
      </c>
      <c r="K46" s="5">
        <f t="shared" si="2"/>
        <v>28</v>
      </c>
      <c r="L46" s="9" t="str">
        <f>'特定健診・保健指導（全国）'!C46</f>
        <v>長崎県</v>
      </c>
      <c r="M46" s="7">
        <f t="shared" si="3"/>
        <v>0.36078744490908027</v>
      </c>
      <c r="N46" s="99">
        <v>221679</v>
      </c>
      <c r="O46" s="99">
        <v>79979</v>
      </c>
      <c r="Q46" s="1">
        <v>42</v>
      </c>
      <c r="R46" s="6" t="str">
        <f t="shared" si="4"/>
        <v>京都府</v>
      </c>
      <c r="S46" s="10">
        <f t="shared" si="4"/>
        <v>0.30991852114623458</v>
      </c>
      <c r="U46" s="5">
        <f t="shared" si="5"/>
        <v>5</v>
      </c>
      <c r="V46" s="9" t="s">
        <v>155</v>
      </c>
      <c r="W46" s="7">
        <f t="shared" si="6"/>
        <v>0.55301249536063346</v>
      </c>
      <c r="X46" s="99">
        <v>8083</v>
      </c>
      <c r="Y46" s="99">
        <v>4470</v>
      </c>
    </row>
    <row r="47" spans="2:25">
      <c r="B47" s="5">
        <f t="shared" si="0"/>
        <v>11</v>
      </c>
      <c r="C47" s="6" t="str">
        <f>'特定健診・保健指導（府内）'!C47</f>
        <v>大阪狭山市</v>
      </c>
      <c r="D47" s="16">
        <f>'特定健診・保健指導（府内）'!D47</f>
        <v>0.37536764705882353</v>
      </c>
      <c r="F47">
        <v>43</v>
      </c>
      <c r="G47" s="8" t="str">
        <f t="shared" si="1"/>
        <v>岬町</v>
      </c>
      <c r="H47" s="17">
        <f t="shared" si="1"/>
        <v>0.20745762711864407</v>
      </c>
      <c r="K47" s="5">
        <f t="shared" si="2"/>
        <v>25</v>
      </c>
      <c r="L47" s="9" t="str">
        <f>'特定健診・保健指導（全国）'!C47</f>
        <v>熊本県</v>
      </c>
      <c r="M47" s="7">
        <f t="shared" si="3"/>
        <v>0.36632803271240344</v>
      </c>
      <c r="N47" s="99">
        <v>275125</v>
      </c>
      <c r="O47" s="99">
        <v>100786</v>
      </c>
      <c r="Q47" s="1">
        <v>43</v>
      </c>
      <c r="R47" s="6" t="str">
        <f t="shared" si="4"/>
        <v>愛媛県</v>
      </c>
      <c r="S47" s="10">
        <f t="shared" si="4"/>
        <v>0.30711079832774829</v>
      </c>
      <c r="U47" s="5">
        <f t="shared" si="5"/>
        <v>6</v>
      </c>
      <c r="V47" s="9" t="s">
        <v>156</v>
      </c>
      <c r="W47" s="7">
        <f t="shared" si="6"/>
        <v>0.53464937639382171</v>
      </c>
      <c r="X47" s="99">
        <v>12107</v>
      </c>
      <c r="Y47" s="99">
        <v>6473</v>
      </c>
    </row>
    <row r="48" spans="2:25">
      <c r="K48" s="5">
        <f t="shared" si="2"/>
        <v>23</v>
      </c>
      <c r="L48" s="9" t="str">
        <f>'特定健診・保健指導（全国）'!C48</f>
        <v>大分県</v>
      </c>
      <c r="M48" s="7">
        <f t="shared" si="3"/>
        <v>0.37727132372152683</v>
      </c>
      <c r="N48" s="99">
        <v>168404</v>
      </c>
      <c r="O48" s="99">
        <v>63534</v>
      </c>
      <c r="Q48" s="1">
        <v>44</v>
      </c>
      <c r="R48" s="6" t="str">
        <f t="shared" si="4"/>
        <v>大阪府</v>
      </c>
      <c r="S48" s="10">
        <f t="shared" si="4"/>
        <v>0.29242074818533442</v>
      </c>
      <c r="U48" s="5">
        <f t="shared" si="5"/>
        <v>9</v>
      </c>
      <c r="V48" s="9" t="s">
        <v>157</v>
      </c>
      <c r="W48" s="7">
        <f t="shared" si="6"/>
        <v>0.47285101346353009</v>
      </c>
      <c r="X48" s="99">
        <v>6759</v>
      </c>
      <c r="Y48" s="99">
        <v>3196</v>
      </c>
    </row>
    <row r="49" spans="11:25">
      <c r="K49" s="5">
        <f t="shared" si="2"/>
        <v>24</v>
      </c>
      <c r="L49" s="9" t="str">
        <f>'特定健診・保健指導（全国）'!C49</f>
        <v>宮崎県</v>
      </c>
      <c r="M49" s="7">
        <f t="shared" si="3"/>
        <v>0.37029718577066201</v>
      </c>
      <c r="N49" s="99">
        <v>177633</v>
      </c>
      <c r="O49" s="99">
        <v>65777</v>
      </c>
      <c r="Q49" s="1">
        <v>45</v>
      </c>
      <c r="R49" s="6" t="str">
        <f t="shared" si="4"/>
        <v>広島県</v>
      </c>
      <c r="S49" s="10">
        <f t="shared" si="4"/>
        <v>0.28859254611687901</v>
      </c>
      <c r="U49" s="5">
        <f t="shared" si="5"/>
        <v>10</v>
      </c>
      <c r="V49" s="9" t="s">
        <v>158</v>
      </c>
      <c r="W49" s="7">
        <f t="shared" si="6"/>
        <v>0.4633091517857143</v>
      </c>
      <c r="X49" s="99">
        <v>7168</v>
      </c>
      <c r="Y49" s="99">
        <v>3321</v>
      </c>
    </row>
    <row r="50" spans="11:25">
      <c r="K50" s="5">
        <f t="shared" si="2"/>
        <v>8</v>
      </c>
      <c r="L50" s="9" t="str">
        <f>'特定健診・保健指導（全国）'!C50</f>
        <v>鹿児島県</v>
      </c>
      <c r="M50" s="7">
        <f t="shared" si="3"/>
        <v>0.4308596330594221</v>
      </c>
      <c r="N50" s="99">
        <v>258843</v>
      </c>
      <c r="O50" s="99">
        <v>111525</v>
      </c>
      <c r="Q50" s="1">
        <v>46</v>
      </c>
      <c r="R50" s="6" t="str">
        <f t="shared" si="4"/>
        <v>神奈川県</v>
      </c>
      <c r="S50" s="10">
        <f t="shared" si="4"/>
        <v>0.28262365403721706</v>
      </c>
      <c r="U50" s="5">
        <f t="shared" si="5"/>
        <v>12</v>
      </c>
      <c r="V50" s="9" t="s">
        <v>159</v>
      </c>
      <c r="W50" s="7">
        <f t="shared" si="6"/>
        <v>0.45043252595155708</v>
      </c>
      <c r="X50" s="99">
        <v>11560</v>
      </c>
      <c r="Y50" s="99">
        <v>5207</v>
      </c>
    </row>
    <row r="51" spans="11:25">
      <c r="K51" s="5">
        <f t="shared" si="2"/>
        <v>38</v>
      </c>
      <c r="L51" s="9" t="str">
        <f>'特定健診・保健指導（全国）'!C51</f>
        <v>沖縄県</v>
      </c>
      <c r="M51" s="7">
        <f t="shared" si="3"/>
        <v>0.32776122483199832</v>
      </c>
      <c r="N51" s="99">
        <v>232587</v>
      </c>
      <c r="O51" s="99">
        <v>76233</v>
      </c>
      <c r="Q51" s="1">
        <v>47</v>
      </c>
      <c r="R51" s="6" t="str">
        <f t="shared" si="4"/>
        <v>北海道</v>
      </c>
      <c r="S51" s="10">
        <f t="shared" si="4"/>
        <v>0.27944787737741755</v>
      </c>
      <c r="U51" s="5">
        <f t="shared" si="5"/>
        <v>2</v>
      </c>
      <c r="V51" s="9" t="s">
        <v>160</v>
      </c>
      <c r="W51" s="7">
        <f t="shared" si="6"/>
        <v>0.62256060208278641</v>
      </c>
      <c r="X51" s="99">
        <v>11427</v>
      </c>
      <c r="Y51" s="99">
        <v>7114</v>
      </c>
    </row>
  </sheetData>
  <autoFilter ref="K4:M51"/>
  <phoneticPr fontId="9"/>
  <pageMargins left="0.7" right="0.7" top="0.75" bottom="0.75" header="0.3" footer="0.3"/>
  <pageSetup paperSize="9" orientation="portrait" r:id="rId1"/>
  <ignoredErrors>
    <ignoredError sqref="G33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ワークシート</vt:lpstr>
      </vt:variant>
      <vt:variant>
        <vt:i4>3</vt:i4>
      </vt:variant>
      <vt:variant>
        <vt:lpstr>グラフ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特定健診・保健指導（府内）</vt:lpstr>
      <vt:lpstr>特定健診・保健指導（全国）</vt:lpstr>
      <vt:lpstr>作業用</vt:lpstr>
      <vt:lpstr>府内状況（グラフ）</vt:lpstr>
      <vt:lpstr>全国状況（グラフ）</vt:lpstr>
      <vt:lpstr>'特定健診・保健指導（全国）'!Print_Area</vt:lpstr>
      <vt:lpstr>'特定健診・保健指導（府内）'!Print_Area</vt:lpstr>
    </vt:vector>
  </TitlesOfParts>
  <Company>大阪府庁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2023-04-04T06:37:48Z</cp:lastPrinted>
  <dcterms:created xsi:type="dcterms:W3CDTF">2011-03-22T09:17:12Z</dcterms:created>
  <dcterms:modified xsi:type="dcterms:W3CDTF">2023-04-04T06:38:18Z</dcterms:modified>
</cp:coreProperties>
</file>