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 tabRatio="670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7" r:id="rId4"/>
    <sheet name="作業用" sheetId="5" state="hidden" r:id="rId5"/>
  </sheets>
  <definedNames>
    <definedName name="_xlnm._FilterDatabase" localSheetId="4" hidden="1">作業用!$K$4:$M$51</definedName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62913"/>
</workbook>
</file>

<file path=xl/calcChain.xml><?xml version="1.0" encoding="utf-8"?>
<calcChain xmlns="http://schemas.openxmlformats.org/spreadsheetml/2006/main">
  <c r="E51" i="9" l="1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" i="9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6" i="5"/>
  <c r="K27" i="5"/>
  <c r="K28" i="5"/>
  <c r="K29" i="5"/>
  <c r="K30" i="5"/>
  <c r="K31" i="5"/>
  <c r="K32" i="5"/>
  <c r="K34" i="5"/>
  <c r="K35" i="5"/>
  <c r="K36" i="5"/>
  <c r="K37" i="5"/>
  <c r="K38" i="5"/>
  <c r="K39" i="5"/>
  <c r="K40" i="5"/>
  <c r="K41" i="5"/>
  <c r="K42" i="5"/>
  <c r="K44" i="5"/>
  <c r="K45" i="5"/>
  <c r="K47" i="5"/>
  <c r="K48" i="5"/>
  <c r="K50" i="5"/>
  <c r="K51" i="5"/>
  <c r="F48" i="8" l="1"/>
  <c r="E47" i="8" l="1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B46" i="5" l="1"/>
  <c r="B42" i="5"/>
  <c r="B38" i="5"/>
  <c r="B34" i="5"/>
  <c r="B22" i="5"/>
  <c r="B10" i="5"/>
  <c r="B6" i="5"/>
  <c r="B45" i="5"/>
  <c r="B41" i="5"/>
  <c r="B37" i="5"/>
  <c r="B33" i="5"/>
  <c r="B29" i="5"/>
  <c r="B25" i="5"/>
  <c r="B21" i="5"/>
  <c r="B17" i="5"/>
  <c r="B13" i="5"/>
  <c r="B9" i="5"/>
  <c r="B26" i="5"/>
  <c r="B14" i="5"/>
  <c r="B5" i="5"/>
  <c r="B44" i="5"/>
  <c r="B40" i="5"/>
  <c r="B36" i="5"/>
  <c r="B32" i="5"/>
  <c r="B28" i="5"/>
  <c r="B24" i="5"/>
  <c r="B20" i="5"/>
  <c r="B16" i="5"/>
  <c r="B12" i="5"/>
  <c r="B8" i="5"/>
  <c r="B30" i="5"/>
  <c r="B18" i="5"/>
  <c r="B47" i="5"/>
  <c r="B43" i="5"/>
  <c r="B39" i="5"/>
  <c r="B35" i="5"/>
  <c r="B31" i="5"/>
  <c r="B27" i="5"/>
  <c r="B23" i="5"/>
  <c r="B19" i="5"/>
  <c r="B15" i="5"/>
  <c r="B11" i="5"/>
  <c r="B7" i="5"/>
  <c r="F49" i="8"/>
  <c r="K49" i="8"/>
  <c r="F52" i="9" l="1"/>
  <c r="K52" i="9"/>
  <c r="F5" i="8" l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K44" i="9"/>
  <c r="F44" i="9"/>
  <c r="K43" i="9"/>
  <c r="F43" i="9"/>
  <c r="K42" i="9"/>
  <c r="F42" i="9"/>
  <c r="K41" i="9"/>
  <c r="F41" i="9"/>
  <c r="K40" i="9"/>
  <c r="F40" i="9"/>
  <c r="K51" i="9"/>
  <c r="F51" i="9"/>
  <c r="K50" i="9"/>
  <c r="F50" i="9"/>
  <c r="K49" i="9"/>
  <c r="F49" i="9"/>
  <c r="K48" i="9"/>
  <c r="F48" i="9"/>
  <c r="K47" i="9"/>
  <c r="F47" i="9"/>
  <c r="K46" i="9"/>
  <c r="F46" i="9"/>
  <c r="K45" i="9"/>
  <c r="F45" i="9"/>
  <c r="K39" i="9"/>
  <c r="F39" i="9"/>
  <c r="K38" i="9"/>
  <c r="F38" i="9"/>
  <c r="K37" i="9"/>
  <c r="F37" i="9"/>
  <c r="K36" i="9"/>
  <c r="F36" i="9"/>
  <c r="K35" i="9"/>
  <c r="F35" i="9"/>
  <c r="K34" i="9"/>
  <c r="F34" i="9"/>
  <c r="K33" i="9"/>
  <c r="F33" i="9"/>
  <c r="K32" i="9"/>
  <c r="F32" i="9"/>
  <c r="K31" i="9"/>
  <c r="F31" i="9"/>
  <c r="K30" i="9"/>
  <c r="F30" i="9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K6" i="9"/>
  <c r="F6" i="9"/>
  <c r="K5" i="9"/>
  <c r="F5" i="9"/>
  <c r="K5" i="5" l="1"/>
  <c r="K48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G43" i="5" l="1"/>
  <c r="Q51" i="5"/>
  <c r="Q26" i="5"/>
  <c r="Q30" i="5"/>
  <c r="Q33" i="5"/>
  <c r="P22" i="5"/>
  <c r="P48" i="5"/>
  <c r="Q12" i="5"/>
  <c r="Q5" i="5"/>
  <c r="P5" i="5"/>
  <c r="P10" i="5"/>
  <c r="P19" i="5"/>
  <c r="P30" i="5"/>
  <c r="P25" i="5"/>
  <c r="Q47" i="5"/>
  <c r="Q8" i="5"/>
  <c r="P51" i="5"/>
  <c r="P8" i="5"/>
  <c r="Q20" i="5"/>
  <c r="Q6" i="5"/>
  <c r="P27" i="5"/>
  <c r="Q34" i="5"/>
  <c r="Q45" i="5"/>
  <c r="P38" i="5"/>
  <c r="Q42" i="5"/>
  <c r="P36" i="5"/>
  <c r="Q39" i="5"/>
  <c r="Q41" i="5"/>
  <c r="Q49" i="5"/>
  <c r="P33" i="5"/>
  <c r="Q18" i="5"/>
  <c r="P46" i="5"/>
  <c r="Q21" i="5"/>
  <c r="Q19" i="5"/>
  <c r="P14" i="5"/>
  <c r="Q22" i="5"/>
  <c r="Q27" i="5"/>
  <c r="P29" i="5"/>
  <c r="Q36" i="5"/>
  <c r="P49" i="5"/>
  <c r="P17" i="5"/>
  <c r="P41" i="5"/>
  <c r="Q38" i="5"/>
  <c r="P42" i="5"/>
  <c r="P21" i="5"/>
  <c r="P40" i="5"/>
  <c r="P44" i="5"/>
  <c r="Q16" i="5"/>
  <c r="Q7" i="5"/>
  <c r="P43" i="5"/>
  <c r="P47" i="5"/>
  <c r="P39" i="5"/>
  <c r="P6" i="5"/>
  <c r="P34" i="5"/>
  <c r="Q28" i="5"/>
  <c r="Q17" i="5"/>
  <c r="P12" i="5"/>
  <c r="Q14" i="5"/>
  <c r="P23" i="5"/>
  <c r="P37" i="5"/>
  <c r="P15" i="5"/>
  <c r="P9" i="5"/>
  <c r="Q48" i="5"/>
  <c r="Q9" i="5"/>
  <c r="Q25" i="5"/>
  <c r="P24" i="5"/>
  <c r="P20" i="5"/>
  <c r="P50" i="5"/>
  <c r="P28" i="5"/>
  <c r="Q50" i="5"/>
  <c r="Q37" i="5"/>
  <c r="Q46" i="5"/>
  <c r="P7" i="5"/>
  <c r="P31" i="5"/>
  <c r="P26" i="5"/>
  <c r="Q24" i="5"/>
  <c r="Q10" i="5"/>
  <c r="P45" i="5"/>
  <c r="Q23" i="5"/>
  <c r="Q43" i="5"/>
  <c r="Q29" i="5"/>
  <c r="Q32" i="5"/>
  <c r="P13" i="5"/>
  <c r="Q15" i="5"/>
  <c r="P11" i="5"/>
  <c r="P16" i="5"/>
  <c r="P35" i="5"/>
  <c r="Q11" i="5"/>
  <c r="Q13" i="5"/>
  <c r="Q44" i="5"/>
  <c r="P32" i="5"/>
  <c r="Q40" i="5"/>
  <c r="Q35" i="5"/>
  <c r="Q31" i="5"/>
  <c r="P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comments1.xml><?xml version="1.0" encoding="utf-8"?>
<comments xmlns="http://schemas.openxmlformats.org/spreadsheetml/2006/main">
  <authors>
    <author>大阪府</author>
  </authors>
  <commentLis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新潟県と同位のため15位と手入力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兵庫県と同位のため35位と手入力</t>
        </r>
      </text>
    </comment>
    <comment ref="K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群馬県と同位のため23位と手入力</t>
        </r>
      </text>
    </comment>
    <comment ref="K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鳥取県と同位のため30位と手入力</t>
        </r>
      </text>
    </comment>
    <comment ref="K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愛知県と同位のため19位と手入力</t>
        </r>
      </text>
    </comment>
  </commentList>
</comments>
</file>

<file path=xl/sharedStrings.xml><?xml version="1.0" encoding="utf-8"?>
<sst xmlns="http://schemas.openxmlformats.org/spreadsheetml/2006/main" count="143" uniqueCount="115">
  <si>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</si>
  <si>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</si>
  <si>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</si>
  <si>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</si>
  <si>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</si>
  <si>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</si>
  <si>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</si>
  <si>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</si>
  <si>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</si>
  <si>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</si>
  <si>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</si>
  <si>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</si>
  <si>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</si>
  <si>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</si>
  <si>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</si>
  <si>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</si>
  <si>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</si>
  <si>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</si>
  <si>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</si>
  <si>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</si>
  <si>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</si>
  <si>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</si>
  <si>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</si>
  <si>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</si>
  <si>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</si>
  <si>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</si>
  <si>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</si>
  <si>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</si>
  <si>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</si>
  <si>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</si>
  <si>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</si>
  <si>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</si>
  <si>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</si>
  <si>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</si>
  <si>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</si>
  <si>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</si>
  <si>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</si>
  <si>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</si>
  <si>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</si>
  <si>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</si>
  <si>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</si>
  <si>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</si>
  <si>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</si>
  <si>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</si>
  <si>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</si>
  <si>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</si>
  <si>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</si>
  <si>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</si>
  <si>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</si>
  <si>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2"/>
  </si>
  <si>
    <t>特定健診</t>
    <rPh sb="0" eb="2">
      <t>トクテイ</t>
    </rPh>
    <rPh sb="2" eb="4">
      <t>ケンシン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</si>
  <si>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</si>
  <si>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受診率</t>
    <rPh sb="0" eb="2">
      <t>ジュシン</t>
    </rPh>
    <rPh sb="2" eb="3">
      <t>リツ</t>
    </rPh>
    <phoneticPr fontId="12"/>
  </si>
  <si>
    <t>実施率</t>
    <rPh sb="0" eb="2">
      <t>ジッシ</t>
    </rPh>
    <rPh sb="2" eb="3">
      <t>リツ</t>
    </rPh>
    <phoneticPr fontId="12"/>
  </si>
  <si>
    <t>順位</t>
    <rPh sb="0" eb="2">
      <t>ジュンイ</t>
    </rPh>
    <phoneticPr fontId="12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</si>
  <si>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</si>
  <si>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2"/>
  </si>
  <si>
    <t>岩手県</t>
    <phoneticPr fontId="12"/>
  </si>
  <si>
    <t>宮城県</t>
    <phoneticPr fontId="12"/>
  </si>
  <si>
    <t>秋田県</t>
    <phoneticPr fontId="12"/>
  </si>
  <si>
    <t>山形県</t>
    <phoneticPr fontId="12"/>
  </si>
  <si>
    <t>福島県</t>
    <phoneticPr fontId="12"/>
  </si>
  <si>
    <t>茨城県</t>
    <phoneticPr fontId="12"/>
  </si>
  <si>
    <t>栃木県</t>
    <phoneticPr fontId="12"/>
  </si>
  <si>
    <t>群馬県</t>
    <phoneticPr fontId="12"/>
  </si>
  <si>
    <t>埼玉県</t>
    <phoneticPr fontId="12"/>
  </si>
  <si>
    <t>千葉県</t>
    <phoneticPr fontId="12"/>
  </si>
  <si>
    <t>東京都</t>
    <rPh sb="2" eb="3">
      <t>ト</t>
    </rPh>
    <phoneticPr fontId="12"/>
  </si>
  <si>
    <t>神奈川県</t>
    <phoneticPr fontId="12"/>
  </si>
  <si>
    <t>新潟県</t>
    <phoneticPr fontId="12"/>
  </si>
  <si>
    <t>富山県</t>
    <phoneticPr fontId="12"/>
  </si>
  <si>
    <t>石川県</t>
    <phoneticPr fontId="12"/>
  </si>
  <si>
    <t>福井県</t>
    <phoneticPr fontId="12"/>
  </si>
  <si>
    <t>山梨県</t>
    <phoneticPr fontId="12"/>
  </si>
  <si>
    <t>長野県</t>
    <phoneticPr fontId="12"/>
  </si>
  <si>
    <t>岐阜県</t>
    <phoneticPr fontId="12"/>
  </si>
  <si>
    <t>静岡県</t>
    <phoneticPr fontId="12"/>
  </si>
  <si>
    <t>愛知県</t>
    <phoneticPr fontId="12"/>
  </si>
  <si>
    <t>三重県</t>
    <phoneticPr fontId="12"/>
  </si>
  <si>
    <t>滋賀県</t>
    <phoneticPr fontId="12"/>
  </si>
  <si>
    <t>兵庫県</t>
    <phoneticPr fontId="12"/>
  </si>
  <si>
    <t>奈良県</t>
    <phoneticPr fontId="12"/>
  </si>
  <si>
    <t>和歌山県</t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</si>
  <si>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</si>
  <si>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</si>
  <si>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鳥取県</t>
    <phoneticPr fontId="12"/>
  </si>
  <si>
    <t>島根県</t>
    <phoneticPr fontId="12"/>
  </si>
  <si>
    <t>岡山県</t>
    <phoneticPr fontId="12"/>
  </si>
  <si>
    <t>広島県</t>
    <phoneticPr fontId="12"/>
  </si>
  <si>
    <t>山口県</t>
    <phoneticPr fontId="12"/>
  </si>
  <si>
    <t>徳島県</t>
    <phoneticPr fontId="12"/>
  </si>
  <si>
    <t>香川県</t>
    <phoneticPr fontId="12"/>
  </si>
  <si>
    <t>愛媛県</t>
    <phoneticPr fontId="12"/>
  </si>
  <si>
    <t>高知県</t>
    <phoneticPr fontId="12"/>
  </si>
  <si>
    <t>福岡県</t>
    <phoneticPr fontId="12"/>
  </si>
  <si>
    <t>佐賀県</t>
    <phoneticPr fontId="12"/>
  </si>
  <si>
    <t>長崎県</t>
    <phoneticPr fontId="12"/>
  </si>
  <si>
    <t>熊本県</t>
    <phoneticPr fontId="12"/>
  </si>
  <si>
    <t>大分県</t>
    <phoneticPr fontId="12"/>
  </si>
  <si>
    <t>宮崎県</t>
    <phoneticPr fontId="12"/>
  </si>
  <si>
    <t>鹿児島県</t>
    <phoneticPr fontId="12"/>
  </si>
  <si>
    <t>沖縄県</t>
    <phoneticPr fontId="12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</si>
  <si>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</si>
  <si>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</si>
  <si>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令和元年度</t>
    <rPh sb="0" eb="2">
      <t>レイワ</t>
    </rPh>
    <rPh sb="2" eb="4">
      <t>ガンネン</t>
    </rPh>
    <rPh sb="3" eb="5">
      <t>ネンド</t>
    </rPh>
    <phoneticPr fontId="12"/>
  </si>
  <si>
    <t>令和元年度</t>
    <rPh sb="0" eb="2">
      <t>レイワ</t>
    </rPh>
    <rPh sb="2" eb="3">
      <t>ガン</t>
    </rPh>
    <phoneticPr fontId="12"/>
  </si>
  <si>
    <t>令和２年度</t>
    <phoneticPr fontId="12"/>
  </si>
  <si>
    <t>○府内市町村別国民健康保険　特定健診・特定保健指導 実施状況（令和２年度）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2"/>
  </si>
  <si>
    <t>市町村平均</t>
    <rPh sb="0" eb="3">
      <t>シチョウソン</t>
    </rPh>
    <rPh sb="3" eb="5">
      <t>ヘイキン</t>
    </rPh>
    <phoneticPr fontId="4"/>
  </si>
  <si>
    <t>○都道府県別市町村国保　特定健診・特定保健指導 実施状況（令和２年度）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レイワ</t>
    </rPh>
    <rPh sb="32" eb="34">
      <t>ネンド</t>
    </rPh>
    <phoneticPr fontId="12"/>
  </si>
  <si>
    <t>令和２年度</t>
  </si>
  <si>
    <t>令和２年度</t>
    <rPh sb="0" eb="2">
      <t>レイワ</t>
    </rPh>
    <rPh sb="3" eb="5">
      <t>ネンド</t>
    </rPh>
    <rPh sb="4" eb="5">
      <t>ガンネン</t>
    </rPh>
    <phoneticPr fontId="12"/>
  </si>
  <si>
    <t>令和元年度</t>
  </si>
  <si>
    <t>[出典]大阪府国民健康保険団体連合会「特定健康診査・特定保健指導実施結果集計表（令和2年度版）」</t>
    <rPh sb="1" eb="3">
      <t>シュッテン</t>
    </rPh>
    <rPh sb="4" eb="18">
      <t>オオサカフコクミンケンコウホケンダンタイレンゴウカイ</t>
    </rPh>
    <rPh sb="40" eb="42">
      <t>レイワ</t>
    </rPh>
    <rPh sb="43" eb="45">
      <t>ネンド</t>
    </rPh>
    <rPh sb="45" eb="46">
      <t>バン</t>
    </rPh>
    <phoneticPr fontId="12"/>
  </si>
  <si>
    <t>[出典]国民健康保険中央会「令和2年度市町村国保特定健康診査・特定保健指導実施状況報告書」</t>
    <rPh sb="1" eb="3">
      <t>シュッテン</t>
    </rPh>
    <rPh sb="4" eb="10">
      <t>コクミンケンコウホケン</t>
    </rPh>
    <rPh sb="10" eb="13">
      <t>チュウオウカイ</t>
    </rPh>
    <rPh sb="14" eb="16">
      <t>レイワ</t>
    </rPh>
    <rPh sb="17" eb="19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</si>
</sst>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%"/>
    <numFmt numFmtId="178" formatCode="0.0%;&quot;▲ &quot;0.0%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2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20" applyNumberFormat="1" applyFont="1" applyAlignment="1">
      <alignment horizontal="center" vertical="center"/>
    </xf>
    <xf numFmtId="177" fontId="14" fillId="0" borderId="0" xfId="20" applyNumberFormat="1" applyFont="1" applyAlignment="1">
      <alignment horizontal="right" vertical="center"/>
    </xf>
    <xf numFmtId="10" fontId="13" fillId="0" borderId="0" xfId="2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0" fontId="13" fillId="0" borderId="0" xfId="20" applyNumberFormat="1" applyFont="1" applyFill="1">
      <alignment vertical="center"/>
    </xf>
    <xf numFmtId="0" fontId="13" fillId="0" borderId="0" xfId="0" applyFont="1" applyFill="1">
      <alignment vertical="center"/>
    </xf>
    <xf numFmtId="10" fontId="14" fillId="0" borderId="0" xfId="20" applyNumberFormat="1" applyFont="1" applyAlignment="1">
      <alignment horizontal="right" vertical="center"/>
    </xf>
    <xf numFmtId="10" fontId="14" fillId="0" borderId="0" xfId="20" applyNumberFormat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>
      <alignment vertical="center"/>
    </xf>
    <xf numFmtId="0" fontId="21" fillId="2" borderId="10" xfId="0" applyFont="1" applyFill="1" applyBorder="1">
      <alignment vertical="center"/>
    </xf>
    <xf numFmtId="0" fontId="22" fillId="0" borderId="0" xfId="0" applyFont="1">
      <alignment vertical="center"/>
    </xf>
    <xf numFmtId="0" fontId="19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7" fontId="20" fillId="0" borderId="3" xfId="20" applyNumberFormat="1" applyFont="1" applyBorder="1">
      <alignment vertical="center"/>
    </xf>
    <xf numFmtId="178" fontId="20" fillId="0" borderId="5" xfId="0" applyNumberFormat="1" applyFont="1" applyBorder="1">
      <alignment vertical="center"/>
    </xf>
    <xf numFmtId="177" fontId="20" fillId="0" borderId="26" xfId="20" applyNumberFormat="1" applyFont="1" applyBorder="1">
      <alignment vertical="center"/>
    </xf>
    <xf numFmtId="3" fontId="22" fillId="0" borderId="0" xfId="0" applyNumberFormat="1" applyFont="1">
      <alignment vertical="center"/>
    </xf>
    <xf numFmtId="10" fontId="22" fillId="0" borderId="0" xfId="20" applyNumberFormat="1" applyFont="1">
      <alignment vertical="center"/>
    </xf>
    <xf numFmtId="177" fontId="20" fillId="0" borderId="6" xfId="20" applyNumberFormat="1" applyFont="1" applyBorder="1">
      <alignment vertical="center"/>
    </xf>
    <xf numFmtId="178" fontId="20" fillId="0" borderId="7" xfId="0" applyNumberFormat="1" applyFont="1" applyBorder="1">
      <alignment vertical="center"/>
    </xf>
    <xf numFmtId="177" fontId="20" fillId="0" borderId="28" xfId="20" applyNumberFormat="1" applyFont="1" applyBorder="1">
      <alignment vertical="center"/>
    </xf>
    <xf numFmtId="177" fontId="20" fillId="0" borderId="8" xfId="20" applyNumberFormat="1" applyFont="1" applyBorder="1">
      <alignment vertical="center"/>
    </xf>
    <xf numFmtId="178" fontId="20" fillId="0" borderId="10" xfId="0" applyNumberFormat="1" applyFont="1" applyBorder="1">
      <alignment vertical="center"/>
    </xf>
    <xf numFmtId="177" fontId="20" fillId="0" borderId="29" xfId="20" applyNumberFormat="1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77" fontId="20" fillId="0" borderId="30" xfId="20" applyNumberFormat="1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178" fontId="20" fillId="0" borderId="33" xfId="0" applyNumberFormat="1" applyFont="1" applyBorder="1">
      <alignment vertical="center"/>
    </xf>
    <xf numFmtId="177" fontId="20" fillId="0" borderId="34" xfId="20" applyNumberFormat="1" applyFont="1" applyBorder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7" fontId="20" fillId="0" borderId="38" xfId="20" applyNumberFormat="1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8" fontId="20" fillId="0" borderId="40" xfId="0" applyNumberFormat="1" applyFont="1" applyBorder="1">
      <alignment vertical="center"/>
    </xf>
    <xf numFmtId="177" fontId="20" fillId="0" borderId="41" xfId="20" applyNumberFormat="1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77" fontId="20" fillId="0" borderId="11" xfId="20" applyNumberFormat="1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178" fontId="20" fillId="0" borderId="12" xfId="0" applyNumberFormat="1" applyFont="1" applyBorder="1">
      <alignment vertical="center"/>
    </xf>
    <xf numFmtId="177" fontId="20" fillId="0" borderId="35" xfId="20" applyNumberFormat="1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10" fontId="22" fillId="0" borderId="0" xfId="20" applyNumberFormat="1" applyFont="1" applyFill="1">
      <alignment vertical="center"/>
    </xf>
    <xf numFmtId="3" fontId="22" fillId="0" borderId="0" xfId="0" applyNumberFormat="1" applyFont="1" applyFill="1">
      <alignment vertical="center"/>
    </xf>
    <xf numFmtId="177" fontId="20" fillId="0" borderId="13" xfId="20" applyNumberFormat="1" applyFont="1" applyBorder="1">
      <alignment vertical="center"/>
    </xf>
    <xf numFmtId="178" fontId="20" fillId="0" borderId="14" xfId="0" applyNumberFormat="1" applyFont="1" applyBorder="1">
      <alignment vertical="center"/>
    </xf>
    <xf numFmtId="177" fontId="20" fillId="0" borderId="27" xfId="20" applyNumberFormat="1" applyFont="1" applyBorder="1">
      <alignment vertical="center"/>
    </xf>
    <xf numFmtId="177" fontId="20" fillId="0" borderId="16" xfId="20" applyNumberFormat="1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178" fontId="20" fillId="0" borderId="17" xfId="0" applyNumberFormat="1" applyFont="1" applyBorder="1">
      <alignment vertical="center"/>
    </xf>
    <xf numFmtId="0" fontId="20" fillId="0" borderId="24" xfId="0" applyFont="1" applyBorder="1" applyAlignment="1">
      <alignment horizontal="center" vertical="center"/>
    </xf>
    <xf numFmtId="177" fontId="20" fillId="0" borderId="25" xfId="20" applyNumberFormat="1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7" xfId="0" applyFont="1" applyBorder="1">
      <alignment vertical="center"/>
    </xf>
    <xf numFmtId="177" fontId="20" fillId="0" borderId="3" xfId="20" applyNumberFormat="1" applyFont="1" applyFill="1" applyBorder="1">
      <alignment vertical="center"/>
    </xf>
    <xf numFmtId="177" fontId="20" fillId="0" borderId="26" xfId="20" applyNumberFormat="1" applyFont="1" applyFill="1" applyBorder="1">
      <alignment vertical="center"/>
    </xf>
    <xf numFmtId="177" fontId="21" fillId="2" borderId="8" xfId="20" applyNumberFormat="1" applyFont="1" applyFill="1" applyBorder="1">
      <alignment vertical="center"/>
    </xf>
    <xf numFmtId="177" fontId="21" fillId="2" borderId="29" xfId="20" applyNumberFormat="1" applyFont="1" applyFill="1" applyBorder="1">
      <alignment vertical="center"/>
    </xf>
    <xf numFmtId="178" fontId="21" fillId="2" borderId="10" xfId="0" applyNumberFormat="1" applyFont="1" applyFill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</cellXfs>
  <cellStyles count="21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令和２年度市町村国保特定健診受診率（府内市町村別）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藤井寺市</c:v>
                </c:pt>
                <c:pt idx="2">
                  <c:v>吹田市</c:v>
                </c:pt>
                <c:pt idx="3">
                  <c:v>千早赤阪村</c:v>
                </c:pt>
                <c:pt idx="4">
                  <c:v>田尻町</c:v>
                </c:pt>
                <c:pt idx="5">
                  <c:v>河内長野市</c:v>
                </c:pt>
                <c:pt idx="6">
                  <c:v>池田市</c:v>
                </c:pt>
                <c:pt idx="7">
                  <c:v>富田林市</c:v>
                </c:pt>
                <c:pt idx="8">
                  <c:v>柏原市</c:v>
                </c:pt>
                <c:pt idx="9">
                  <c:v>太子町</c:v>
                </c:pt>
                <c:pt idx="10">
                  <c:v>大阪狭山市</c:v>
                </c:pt>
                <c:pt idx="11">
                  <c:v>和泉市</c:v>
                </c:pt>
                <c:pt idx="12">
                  <c:v>箕面市</c:v>
                </c:pt>
                <c:pt idx="13">
                  <c:v>羽曳野市</c:v>
                </c:pt>
                <c:pt idx="14">
                  <c:v>泉大津市</c:v>
                </c:pt>
                <c:pt idx="15">
                  <c:v>寝屋川市</c:v>
                </c:pt>
                <c:pt idx="16">
                  <c:v>熊取町</c:v>
                </c:pt>
                <c:pt idx="17">
                  <c:v>四條畷市</c:v>
                </c:pt>
                <c:pt idx="18">
                  <c:v>高槻市</c:v>
                </c:pt>
                <c:pt idx="19">
                  <c:v>高石市</c:v>
                </c:pt>
                <c:pt idx="20">
                  <c:v>泉南市</c:v>
                </c:pt>
                <c:pt idx="21">
                  <c:v>泉佐野市</c:v>
                </c:pt>
                <c:pt idx="22">
                  <c:v>忠岡町</c:v>
                </c:pt>
                <c:pt idx="23">
                  <c:v>能勢町</c:v>
                </c:pt>
                <c:pt idx="24">
                  <c:v>大東市</c:v>
                </c:pt>
                <c:pt idx="25">
                  <c:v>島本町</c:v>
                </c:pt>
                <c:pt idx="26">
                  <c:v>枚方市</c:v>
                </c:pt>
                <c:pt idx="27">
                  <c:v>八尾市</c:v>
                </c:pt>
                <c:pt idx="28">
                  <c:v>交野市</c:v>
                </c:pt>
                <c:pt idx="29">
                  <c:v>貝塚市</c:v>
                </c:pt>
                <c:pt idx="30">
                  <c:v>堺市</c:v>
                </c:pt>
                <c:pt idx="31">
                  <c:v>守口市</c:v>
                </c:pt>
                <c:pt idx="32">
                  <c:v>阪南市</c:v>
                </c:pt>
                <c:pt idx="33">
                  <c:v>茨木市</c:v>
                </c:pt>
                <c:pt idx="34">
                  <c:v>摂津市</c:v>
                </c:pt>
                <c:pt idx="35">
                  <c:v>松原市</c:v>
                </c:pt>
                <c:pt idx="36">
                  <c:v>河南町</c:v>
                </c:pt>
                <c:pt idx="37">
                  <c:v>岸和田市</c:v>
                </c:pt>
                <c:pt idx="38">
                  <c:v>東大阪市</c:v>
                </c:pt>
                <c:pt idx="39">
                  <c:v>門真市</c:v>
                </c:pt>
                <c:pt idx="40">
                  <c:v>豊中市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0.00%</c:formatCode>
                <c:ptCount val="43"/>
                <c:pt idx="0">
                  <c:v>0.49599805966529226</c:v>
                </c:pt>
                <c:pt idx="1">
                  <c:v>0.47759016051698977</c:v>
                </c:pt>
                <c:pt idx="2">
                  <c:v>0.40311376717313163</c:v>
                </c:pt>
                <c:pt idx="3">
                  <c:v>0.38678485092667203</c:v>
                </c:pt>
                <c:pt idx="4">
                  <c:v>0.38540692235734331</c:v>
                </c:pt>
                <c:pt idx="5">
                  <c:v>0.37727476971467089</c:v>
                </c:pt>
                <c:pt idx="6">
                  <c:v>0.37405072359936953</c:v>
                </c:pt>
                <c:pt idx="7">
                  <c:v>0.37392947847144292</c:v>
                </c:pt>
                <c:pt idx="8">
                  <c:v>0.37366682397357243</c:v>
                </c:pt>
                <c:pt idx="9">
                  <c:v>0.36750936329588013</c:v>
                </c:pt>
                <c:pt idx="10">
                  <c:v>0.36697465055674011</c:v>
                </c:pt>
                <c:pt idx="11">
                  <c:v>0.36684688830093176</c:v>
                </c:pt>
                <c:pt idx="12">
                  <c:v>0.3608348279797815</c:v>
                </c:pt>
                <c:pt idx="13">
                  <c:v>0.35398077255195443</c:v>
                </c:pt>
                <c:pt idx="14">
                  <c:v>0.34993737354273052</c:v>
                </c:pt>
                <c:pt idx="15">
                  <c:v>0.34804739416904673</c:v>
                </c:pt>
                <c:pt idx="16">
                  <c:v>0.33613197820002944</c:v>
                </c:pt>
                <c:pt idx="17">
                  <c:v>0.33183105845995364</c:v>
                </c:pt>
                <c:pt idx="18">
                  <c:v>0.32741398446170922</c:v>
                </c:pt>
                <c:pt idx="19">
                  <c:v>0.32310559006211181</c:v>
                </c:pt>
                <c:pt idx="20">
                  <c:v>0.31603773584905659</c:v>
                </c:pt>
                <c:pt idx="21">
                  <c:v>0.31572904707233068</c:v>
                </c:pt>
                <c:pt idx="22">
                  <c:v>0.31061544816191655</c:v>
                </c:pt>
                <c:pt idx="23">
                  <c:v>0.31052631578947371</c:v>
                </c:pt>
                <c:pt idx="24">
                  <c:v>0.30344131823786569</c:v>
                </c:pt>
                <c:pt idx="25">
                  <c:v>0.30305054553551547</c:v>
                </c:pt>
                <c:pt idx="26">
                  <c:v>0.30133169791484143</c:v>
                </c:pt>
                <c:pt idx="27">
                  <c:v>0.28886310904872392</c:v>
                </c:pt>
                <c:pt idx="28">
                  <c:v>0.27911275415896486</c:v>
                </c:pt>
                <c:pt idx="29">
                  <c:v>0.27774909654104285</c:v>
                </c:pt>
                <c:pt idx="30">
                  <c:v>0.27509535015824071</c:v>
                </c:pt>
                <c:pt idx="31">
                  <c:v>0.27245216712221787</c:v>
                </c:pt>
                <c:pt idx="32">
                  <c:v>0.26122004357298473</c:v>
                </c:pt>
                <c:pt idx="33">
                  <c:v>0.25941248334073747</c:v>
                </c:pt>
                <c:pt idx="34">
                  <c:v>0.25865782932891468</c:v>
                </c:pt>
                <c:pt idx="35">
                  <c:v>0.25707808298623924</c:v>
                </c:pt>
                <c:pt idx="36">
                  <c:v>0.25496183206106871</c:v>
                </c:pt>
                <c:pt idx="37">
                  <c:v>0.25436435685980507</c:v>
                </c:pt>
                <c:pt idx="38">
                  <c:v>0.25390048791557923</c:v>
                </c:pt>
                <c:pt idx="39">
                  <c:v>0.24937343358395989</c:v>
                </c:pt>
                <c:pt idx="40">
                  <c:v>0.23729565939050046</c:v>
                </c:pt>
                <c:pt idx="41">
                  <c:v>0.20566642346105637</c:v>
                </c:pt>
                <c:pt idx="42">
                  <c:v>0.18796992481203006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A68-AC0F-1424C0F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0%" sourceLinked="1"/>
        <c:majorTickMark val="out"/>
        <c:minorTickMark val="none"/>
        <c:tickLblPos val="nextTo"/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２</a:t>
            </a:r>
            <a:r>
              <a:rPr lang="ja-JP"/>
              <a:t>年度　市町村国保特定健診受診率（都道府県別）</a:t>
            </a:r>
          </a:p>
        </c:rich>
      </c:tx>
      <c:layout>
        <c:manualLayout>
          <c:xMode val="edge"/>
          <c:yMode val="edge"/>
          <c:x val="0.22807576893215881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285-43D4-BA49-76B7495EA6C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85-43D4-BA49-76B7495EA6C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50-433D-9DA6-96B6D4BDA1AE}"/>
              </c:ext>
            </c:extLst>
          </c:dPt>
          <c:cat>
            <c:strRef>
              <c:f>作業用!$P$5:$P$51</c:f>
              <c:strCache>
                <c:ptCount val="47"/>
                <c:pt idx="0">
                  <c:v>山形県</c:v>
                </c:pt>
                <c:pt idx="1">
                  <c:v>島根県</c:v>
                </c:pt>
                <c:pt idx="2">
                  <c:v>岩手県</c:v>
                </c:pt>
                <c:pt idx="3">
                  <c:v>三重県</c:v>
                </c:pt>
                <c:pt idx="4">
                  <c:v>宮城県</c:v>
                </c:pt>
                <c:pt idx="5">
                  <c:v>富山県</c:v>
                </c:pt>
                <c:pt idx="6">
                  <c:v>長野県</c:v>
                </c:pt>
                <c:pt idx="7">
                  <c:v>鹿児島県</c:v>
                </c:pt>
                <c:pt idx="8">
                  <c:v>東京都</c:v>
                </c:pt>
                <c:pt idx="9">
                  <c:v>石川県</c:v>
                </c:pt>
                <c:pt idx="10">
                  <c:v>香川県</c:v>
                </c:pt>
                <c:pt idx="11">
                  <c:v>山梨県</c:v>
                </c:pt>
                <c:pt idx="12">
                  <c:v>佐賀県</c:v>
                </c:pt>
                <c:pt idx="13">
                  <c:v>新潟県</c:v>
                </c:pt>
                <c:pt idx="14">
                  <c:v>岐阜県</c:v>
                </c:pt>
                <c:pt idx="15">
                  <c:v>福島県</c:v>
                </c:pt>
                <c:pt idx="16">
                  <c:v>徳島県</c:v>
                </c:pt>
                <c:pt idx="17">
                  <c:v>愛知県</c:v>
                </c:pt>
                <c:pt idx="18">
                  <c:v>宮崎県</c:v>
                </c:pt>
                <c:pt idx="19">
                  <c:v>滋賀県</c:v>
                </c:pt>
                <c:pt idx="20">
                  <c:v>大分県</c:v>
                </c:pt>
                <c:pt idx="21">
                  <c:v>群馬県</c:v>
                </c:pt>
                <c:pt idx="22">
                  <c:v>高知県</c:v>
                </c:pt>
                <c:pt idx="23">
                  <c:v>埼玉県</c:v>
                </c:pt>
                <c:pt idx="24">
                  <c:v>静岡県</c:v>
                </c:pt>
                <c:pt idx="25">
                  <c:v>青森県</c:v>
                </c:pt>
                <c:pt idx="26">
                  <c:v>熊本県</c:v>
                </c:pt>
                <c:pt idx="27">
                  <c:v>千葉県</c:v>
                </c:pt>
                <c:pt idx="28">
                  <c:v>鳥取県</c:v>
                </c:pt>
                <c:pt idx="29">
                  <c:v>長崎県</c:v>
                </c:pt>
                <c:pt idx="30">
                  <c:v>沖縄県</c:v>
                </c:pt>
                <c:pt idx="31">
                  <c:v>和歌山県</c:v>
                </c:pt>
                <c:pt idx="32">
                  <c:v>福岡県</c:v>
                </c:pt>
                <c:pt idx="33">
                  <c:v>兵庫県</c:v>
                </c:pt>
                <c:pt idx="34">
                  <c:v>奈良県</c:v>
                </c:pt>
                <c:pt idx="35">
                  <c:v>栃木県</c:v>
                </c:pt>
                <c:pt idx="36">
                  <c:v>秋田県</c:v>
                </c:pt>
                <c:pt idx="37">
                  <c:v>山口県</c:v>
                </c:pt>
                <c:pt idx="38">
                  <c:v>京都府</c:v>
                </c:pt>
                <c:pt idx="39">
                  <c:v>岡山県</c:v>
                </c:pt>
                <c:pt idx="40">
                  <c:v>愛媛県</c:v>
                </c:pt>
                <c:pt idx="41">
                  <c:v>大阪府</c:v>
                </c:pt>
                <c:pt idx="42">
                  <c:v>広島県</c:v>
                </c:pt>
                <c:pt idx="43">
                  <c:v>北海道</c:v>
                </c:pt>
                <c:pt idx="44">
                  <c:v>福井県</c:v>
                </c:pt>
                <c:pt idx="45">
                  <c:v>茨城県</c:v>
                </c:pt>
                <c:pt idx="46">
                  <c:v>神奈川県</c:v>
                </c:pt>
              </c:strCache>
            </c:strRef>
          </c:cat>
          <c:val>
            <c:numRef>
              <c:f>作業用!$Q$5:$Q$51</c:f>
              <c:numCache>
                <c:formatCode>0.0%</c:formatCode>
                <c:ptCount val="47"/>
                <c:pt idx="0">
                  <c:v>0.47199999999999998</c:v>
                </c:pt>
                <c:pt idx="1">
                  <c:v>0.45100000000000001</c:v>
                </c:pt>
                <c:pt idx="2">
                  <c:v>0.42499999999999999</c:v>
                </c:pt>
                <c:pt idx="3">
                  <c:v>0.42099999999999999</c:v>
                </c:pt>
                <c:pt idx="4">
                  <c:v>0.42</c:v>
                </c:pt>
                <c:pt idx="5">
                  <c:v>0.41699999999999998</c:v>
                </c:pt>
                <c:pt idx="6">
                  <c:v>0.41499999999999998</c:v>
                </c:pt>
                <c:pt idx="7">
                  <c:v>0.41099999999999998</c:v>
                </c:pt>
                <c:pt idx="8">
                  <c:v>0.40799999999999997</c:v>
                </c:pt>
                <c:pt idx="9">
                  <c:v>0.40200000000000002</c:v>
                </c:pt>
                <c:pt idx="10">
                  <c:v>0.39400000000000002</c:v>
                </c:pt>
                <c:pt idx="11">
                  <c:v>0.39</c:v>
                </c:pt>
                <c:pt idx="12">
                  <c:v>0.38800000000000001</c:v>
                </c:pt>
                <c:pt idx="13">
                  <c:v>0.379</c:v>
                </c:pt>
                <c:pt idx="14">
                  <c:v>0.379</c:v>
                </c:pt>
                <c:pt idx="15">
                  <c:v>0.376</c:v>
                </c:pt>
                <c:pt idx="16">
                  <c:v>0.37</c:v>
                </c:pt>
                <c:pt idx="17">
                  <c:v>0.35899999999999999</c:v>
                </c:pt>
                <c:pt idx="18">
                  <c:v>0.35899999999999999</c:v>
                </c:pt>
                <c:pt idx="19">
                  <c:v>0.35499999999999998</c:v>
                </c:pt>
                <c:pt idx="20">
                  <c:v>0.35399999999999998</c:v>
                </c:pt>
                <c:pt idx="21">
                  <c:v>0.35199999999999998</c:v>
                </c:pt>
                <c:pt idx="22">
                  <c:v>0.35199999999999998</c:v>
                </c:pt>
                <c:pt idx="23">
                  <c:v>0.34899999999999998</c:v>
                </c:pt>
                <c:pt idx="24">
                  <c:v>0.34799999999999998</c:v>
                </c:pt>
                <c:pt idx="25">
                  <c:v>0.33800000000000002</c:v>
                </c:pt>
                <c:pt idx="26">
                  <c:v>0.33600000000000002</c:v>
                </c:pt>
                <c:pt idx="27">
                  <c:v>0.33</c:v>
                </c:pt>
                <c:pt idx="28">
                  <c:v>0.32500000000000001</c:v>
                </c:pt>
                <c:pt idx="29">
                  <c:v>0.32500000000000001</c:v>
                </c:pt>
                <c:pt idx="30">
                  <c:v>0.32100000000000001</c:v>
                </c:pt>
                <c:pt idx="31">
                  <c:v>0.318</c:v>
                </c:pt>
                <c:pt idx="32">
                  <c:v>0.314</c:v>
                </c:pt>
                <c:pt idx="33">
                  <c:v>0.309</c:v>
                </c:pt>
                <c:pt idx="34">
                  <c:v>0.309</c:v>
                </c:pt>
                <c:pt idx="35">
                  <c:v>0.308</c:v>
                </c:pt>
                <c:pt idx="36">
                  <c:v>0.307</c:v>
                </c:pt>
                <c:pt idx="37">
                  <c:v>0.29699999999999999</c:v>
                </c:pt>
                <c:pt idx="38">
                  <c:v>0.28799999999999998</c:v>
                </c:pt>
                <c:pt idx="39">
                  <c:v>0.28699999999999998</c:v>
                </c:pt>
                <c:pt idx="40">
                  <c:v>0.28499999999999998</c:v>
                </c:pt>
                <c:pt idx="41">
                  <c:v>0.27500000000000002</c:v>
                </c:pt>
                <c:pt idx="42">
                  <c:v>0.27300000000000002</c:v>
                </c:pt>
                <c:pt idx="43">
                  <c:v>0.27</c:v>
                </c:pt>
                <c:pt idx="44">
                  <c:v>0.26900000000000002</c:v>
                </c:pt>
                <c:pt idx="45">
                  <c:v>0.26300000000000001</c:v>
                </c:pt>
                <c:pt idx="46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5-43D4-BA49-76B7495E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ax val="0.5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0.06823</cdr:x>
      <cdr:y>0.61094</cdr:y>
    </cdr:from>
    <cdr:to>
      <cdr:x>0.94287</cdr:x>
      <cdr:y>0.61105</cdr:y>
    </cdr:to>
    <cdr:cxnSp macro="">
      <cdr:nvCxnSpPr>
        <cdr:cNvPr id="6" name="直線コネクタ 5"/>
        <cdr:cNvCxnSpPr/>
      </cdr:nvCxnSpPr>
      <cdr:spPr>
        <a:xfrm xmlns:a="http://schemas.openxmlformats.org/drawingml/2006/main" flipV="1">
          <a:off x="634976" y="3712677"/>
          <a:ext cx="8139334" cy="66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0.06959</cdr:x>
      <cdr:y>0.49461</cdr:y>
    </cdr:from>
    <cdr:to>
      <cdr:x>0.94581</cdr:x>
      <cdr:y>0.49461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647599" y="3005733"/>
          <a:ext cx="815403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0.69676</cdr:x>
      <cdr:y>0.71701</cdr:y>
    </cdr:from>
    <cdr:to>
      <cdr:x>0.86014</cdr:x>
      <cdr:y>0.76764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83963" y="4357238"/>
          <a:ext cx="1520402" cy="3076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17210"/>
            <a:gd name="adj4" fmla="val -4512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岬町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18.8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0.60481</cdr:x>
      <cdr:y>0.41693</cdr:y>
    </cdr:from>
    <cdr:to>
      <cdr:x>0.77578</cdr:x>
      <cdr:y>0.46219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628316" y="2533676"/>
          <a:ext cx="1591034" cy="275042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70265"/>
            <a:gd name="adj4" fmla="val -1885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33.7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0.12887</cdr:x>
      <cdr:y>0.1765</cdr:y>
    </cdr:from>
    <cdr:to>
      <cdr:x>0.29839</cdr:x>
      <cdr:y>0.23071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199255" y="1072569"/>
          <a:ext cx="1577540" cy="32943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95"/>
            <a:gd name="adj4" fmla="val -2875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豊能町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49.6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0.36012</cdr:x>
      <cdr:y>0.65161</cdr:y>
    </cdr:from>
    <cdr:to>
      <cdr:x>0.57648</cdr:x>
      <cdr:y>0.70062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51283" y="3959827"/>
          <a:ext cx="2013430" cy="29783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27.5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0.14744</cdr:x>
      <cdr:y>0.16615</cdr:y>
    </cdr:from>
    <cdr:to>
      <cdr:x>0.30341</cdr:x>
      <cdr:y>0.20847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372066" y="1009679"/>
          <a:ext cx="1451445" cy="2571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39577"/>
            <a:gd name="adj4" fmla="val -43465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山形県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47.2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0.66408</cdr:x>
      <cdr:y>0.68589</cdr:y>
    </cdr:from>
    <cdr:to>
      <cdr:x>0.81846</cdr:x>
      <cdr:y>0.7331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179906" y="4168124"/>
          <a:ext cx="1436649" cy="28689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56443"/>
            <a:gd name="adj4" fmla="val -7419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神奈川県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25.7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0.58137</cdr:x>
      <cdr:y>0.34319</cdr:y>
    </cdr:from>
    <cdr:to>
      <cdr:x>0.75013</cdr:x>
      <cdr:y>0.37774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410228" y="2085540"/>
          <a:ext cx="1570468" cy="209959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33.7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0.0695</cdr:x>
      <cdr:y>0.4416</cdr:y>
    </cdr:from>
    <cdr:to>
      <cdr:x>0.94481</cdr:x>
      <cdr:y>0.44164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646762" y="2683589"/>
          <a:ext cx="8145569" cy="24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0.60033</cdr:x>
      <cdr:y>0.54634</cdr:y>
    </cdr:from>
    <cdr:to>
      <cdr:x>0.7547</cdr:x>
      <cdr:y>0.59134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5586580" y="3320103"/>
          <a:ext cx="1436648" cy="27346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63837"/>
            <a:gd name="adj4" fmla="val -56204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大阪府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27.5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0"/>
  <sheetViews>
    <sheetView tabSelected="1" zoomScaleNormal="100" zoomScaleSheetLayoutView="100" workbookViewId="0">
      <selection activeCell="E17" sqref="E17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9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9" customWidth="1"/>
    <col min="12" max="12" width="9.125" customWidth="1"/>
    <col min="13" max="13" width="5.25" bestFit="1" customWidth="1"/>
  </cols>
  <sheetData>
    <row r="1" spans="2:20" ht="23.25" customHeight="1">
      <c r="B1" s="18" t="s">
        <v>107</v>
      </c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pans="2:20" ht="16.5" customHeight="1">
      <c r="B2" s="98"/>
      <c r="C2" s="100"/>
      <c r="D2" s="107" t="s">
        <v>50</v>
      </c>
      <c r="E2" s="108"/>
      <c r="F2" s="108"/>
      <c r="G2" s="108"/>
      <c r="H2" s="109"/>
      <c r="I2" s="110" t="s">
        <v>51</v>
      </c>
      <c r="J2" s="108"/>
      <c r="K2" s="108"/>
      <c r="L2" s="108"/>
      <c r="M2" s="111"/>
      <c r="O2" s="4"/>
    </row>
    <row r="3" spans="2:20" ht="16.5" customHeight="1">
      <c r="B3" s="101"/>
      <c r="C3" s="102"/>
      <c r="D3" s="98" t="s">
        <v>106</v>
      </c>
      <c r="E3" s="112"/>
      <c r="F3" s="100"/>
      <c r="G3" s="98" t="s">
        <v>105</v>
      </c>
      <c r="H3" s="99"/>
      <c r="I3" s="113" t="s">
        <v>106</v>
      </c>
      <c r="J3" s="112"/>
      <c r="K3" s="100"/>
      <c r="L3" s="98" t="s">
        <v>105</v>
      </c>
      <c r="M3" s="100"/>
      <c r="O3" s="4"/>
      <c r="P3" s="4"/>
      <c r="Q3" s="4"/>
      <c r="R3" s="4"/>
    </row>
    <row r="4" spans="2:20" ht="16.5" customHeight="1">
      <c r="B4" s="103"/>
      <c r="C4" s="104"/>
      <c r="D4" s="21" t="s">
        <v>52</v>
      </c>
      <c r="E4" s="22" t="s">
        <v>54</v>
      </c>
      <c r="F4" s="23" t="s">
        <v>49</v>
      </c>
      <c r="G4" s="21" t="s">
        <v>52</v>
      </c>
      <c r="H4" s="24" t="s">
        <v>54</v>
      </c>
      <c r="I4" s="25" t="s">
        <v>53</v>
      </c>
      <c r="J4" s="26" t="s">
        <v>54</v>
      </c>
      <c r="K4" s="27" t="s">
        <v>49</v>
      </c>
      <c r="L4" s="28" t="s">
        <v>53</v>
      </c>
      <c r="M4" s="27" t="s">
        <v>54</v>
      </c>
      <c r="O4" s="13"/>
      <c r="P4" s="13"/>
      <c r="Q4" s="4"/>
      <c r="R4" s="12"/>
      <c r="S4" s="12"/>
      <c r="T4" s="4"/>
    </row>
    <row r="5" spans="2:20" ht="16.5" customHeight="1">
      <c r="B5" s="29">
        <v>1</v>
      </c>
      <c r="C5" s="30" t="s">
        <v>0</v>
      </c>
      <c r="D5" s="47">
        <v>0.20566642346105637</v>
      </c>
      <c r="E5" s="31">
        <f>RANK(D5,D$5:D$47)</f>
        <v>42</v>
      </c>
      <c r="F5" s="48">
        <f>D5-G5</f>
        <v>-1.6900064523714509E-2</v>
      </c>
      <c r="G5" s="47">
        <v>0.22256648798477088</v>
      </c>
      <c r="H5" s="31">
        <f>RANK(G5,G$5:G$47)</f>
        <v>42</v>
      </c>
      <c r="I5" s="49">
        <v>6.5501306007635124E-2</v>
      </c>
      <c r="J5" s="31">
        <f>RANK(I5,I$5:I$47)</f>
        <v>38</v>
      </c>
      <c r="K5" s="48">
        <f>I5-L5</f>
        <v>4.0928018314771858E-3</v>
      </c>
      <c r="L5" s="47">
        <v>6.1408504176157938E-2</v>
      </c>
      <c r="M5" s="32">
        <f>RANK(L5,L$5:L$47)</f>
        <v>41</v>
      </c>
      <c r="O5" s="4"/>
      <c r="P5" s="4"/>
      <c r="Q5" s="11"/>
      <c r="R5" s="4"/>
      <c r="S5" s="4"/>
      <c r="T5" s="11"/>
    </row>
    <row r="6" spans="2:20" ht="16.5" customHeight="1">
      <c r="B6" s="33">
        <v>2</v>
      </c>
      <c r="C6" s="34" t="s">
        <v>1</v>
      </c>
      <c r="D6" s="52">
        <v>0.27509535015824071</v>
      </c>
      <c r="E6" s="35">
        <f t="shared" ref="E6:E47" si="0">RANK(D6,D$5:D$47)</f>
        <v>31</v>
      </c>
      <c r="F6" s="53">
        <f t="shared" ref="F6:F47" si="1">D6-G6</f>
        <v>1.0489752920758155E-3</v>
      </c>
      <c r="G6" s="52">
        <v>0.2740463748661649</v>
      </c>
      <c r="H6" s="35">
        <f t="shared" ref="H6:H47" si="2">RANK(G6,G$5:G$47)</f>
        <v>41</v>
      </c>
      <c r="I6" s="54">
        <v>6.7659990229604297E-2</v>
      </c>
      <c r="J6" s="35">
        <f t="shared" ref="J6:J47" si="3">RANK(I6,I$5:I$47)</f>
        <v>37</v>
      </c>
      <c r="K6" s="53">
        <f t="shared" ref="K6:K48" si="4">I6-L6</f>
        <v>-3.9493215112863939E-3</v>
      </c>
      <c r="L6" s="52">
        <v>7.1609311740890691E-2</v>
      </c>
      <c r="M6" s="36">
        <f t="shared" ref="M6:M47" si="5">RANK(L6,L$5:L$47)</f>
        <v>40</v>
      </c>
      <c r="O6" s="4"/>
      <c r="P6" s="4"/>
      <c r="Q6" s="11"/>
      <c r="R6" s="4"/>
      <c r="S6" s="4"/>
      <c r="T6" s="11"/>
    </row>
    <row r="7" spans="2:20" ht="16.5" customHeight="1">
      <c r="B7" s="33">
        <v>3</v>
      </c>
      <c r="C7" s="34" t="s">
        <v>2</v>
      </c>
      <c r="D7" s="52">
        <v>0.25436435685980507</v>
      </c>
      <c r="E7" s="35">
        <f t="shared" si="0"/>
        <v>38</v>
      </c>
      <c r="F7" s="53">
        <f t="shared" si="1"/>
        <v>-3.3747482248845662E-2</v>
      </c>
      <c r="G7" s="52">
        <v>0.28811183910865074</v>
      </c>
      <c r="H7" s="35">
        <f t="shared" si="2"/>
        <v>36</v>
      </c>
      <c r="I7" s="54">
        <v>0.19730392156862744</v>
      </c>
      <c r="J7" s="35">
        <f t="shared" si="3"/>
        <v>25</v>
      </c>
      <c r="K7" s="53">
        <f t="shared" si="4"/>
        <v>1.270476545048399E-2</v>
      </c>
      <c r="L7" s="52">
        <v>0.18459915611814345</v>
      </c>
      <c r="M7" s="36">
        <f t="shared" si="5"/>
        <v>31</v>
      </c>
      <c r="O7" s="4"/>
      <c r="P7" s="4"/>
      <c r="Q7" s="11"/>
      <c r="R7" s="4"/>
      <c r="S7" s="4"/>
      <c r="T7" s="11"/>
    </row>
    <row r="8" spans="2:20" ht="16.5" customHeight="1">
      <c r="B8" s="33">
        <v>4</v>
      </c>
      <c r="C8" s="34" t="s">
        <v>3</v>
      </c>
      <c r="D8" s="52">
        <v>0.23729565939050046</v>
      </c>
      <c r="E8" s="35">
        <f t="shared" si="0"/>
        <v>41</v>
      </c>
      <c r="F8" s="53">
        <f t="shared" si="1"/>
        <v>-4.0246235852604673E-2</v>
      </c>
      <c r="G8" s="52">
        <v>0.27754189524310513</v>
      </c>
      <c r="H8" s="35">
        <f t="shared" si="2"/>
        <v>39</v>
      </c>
      <c r="I8" s="54">
        <v>0.17420814479638008</v>
      </c>
      <c r="J8" s="35">
        <f t="shared" si="3"/>
        <v>30</v>
      </c>
      <c r="K8" s="53">
        <f t="shared" si="4"/>
        <v>-8.3914598885930392E-2</v>
      </c>
      <c r="L8" s="52">
        <v>0.25812274368231047</v>
      </c>
      <c r="M8" s="36">
        <f t="shared" si="5"/>
        <v>20</v>
      </c>
      <c r="O8" s="4"/>
      <c r="P8" s="4"/>
      <c r="Q8" s="11"/>
      <c r="R8" s="4"/>
      <c r="S8" s="4"/>
      <c r="T8" s="11"/>
    </row>
    <row r="9" spans="2:20" ht="16.5" customHeight="1">
      <c r="B9" s="28">
        <v>5</v>
      </c>
      <c r="C9" s="37" t="s">
        <v>4</v>
      </c>
      <c r="D9" s="55">
        <v>0.37405072359936953</v>
      </c>
      <c r="E9" s="26">
        <f t="shared" si="0"/>
        <v>7</v>
      </c>
      <c r="F9" s="56">
        <f t="shared" si="1"/>
        <v>-3.9107546701757923E-2</v>
      </c>
      <c r="G9" s="55">
        <v>0.41315827030112745</v>
      </c>
      <c r="H9" s="26">
        <f t="shared" si="2"/>
        <v>5</v>
      </c>
      <c r="I9" s="57">
        <v>3.9761431411530816E-2</v>
      </c>
      <c r="J9" s="26">
        <f t="shared" si="3"/>
        <v>42</v>
      </c>
      <c r="K9" s="56">
        <f t="shared" si="4"/>
        <v>-4.1594500791859008E-2</v>
      </c>
      <c r="L9" s="55">
        <v>8.1355932203389825E-2</v>
      </c>
      <c r="M9" s="27">
        <f t="shared" si="5"/>
        <v>39</v>
      </c>
      <c r="O9" s="4"/>
      <c r="P9" s="4"/>
      <c r="Q9" s="11"/>
      <c r="R9" s="4"/>
      <c r="S9" s="4"/>
      <c r="T9" s="11"/>
    </row>
    <row r="10" spans="2:20" ht="16.5" customHeight="1">
      <c r="B10" s="29">
        <v>6</v>
      </c>
      <c r="C10" s="30" t="s">
        <v>5</v>
      </c>
      <c r="D10" s="47">
        <v>0.40311376717313163</v>
      </c>
      <c r="E10" s="31">
        <f t="shared" si="0"/>
        <v>3</v>
      </c>
      <c r="F10" s="48">
        <f t="shared" si="1"/>
        <v>-4.1548243574643762E-2</v>
      </c>
      <c r="G10" s="47">
        <v>0.44466201074777539</v>
      </c>
      <c r="H10" s="31">
        <f t="shared" si="2"/>
        <v>2</v>
      </c>
      <c r="I10" s="49">
        <v>0.32987120897382632</v>
      </c>
      <c r="J10" s="31">
        <f t="shared" si="3"/>
        <v>10</v>
      </c>
      <c r="K10" s="48">
        <f t="shared" si="4"/>
        <v>-7.7420840775331845E-3</v>
      </c>
      <c r="L10" s="47">
        <v>0.33761329305135951</v>
      </c>
      <c r="M10" s="32">
        <f t="shared" si="5"/>
        <v>14</v>
      </c>
      <c r="O10" s="4"/>
      <c r="P10" s="4"/>
      <c r="Q10" s="11"/>
      <c r="R10" s="4"/>
      <c r="S10" s="4"/>
      <c r="T10" s="11"/>
    </row>
    <row r="11" spans="2:20" ht="16.5" customHeight="1">
      <c r="B11" s="33">
        <v>7</v>
      </c>
      <c r="C11" s="34" t="s">
        <v>6</v>
      </c>
      <c r="D11" s="52">
        <v>0.34993737354273052</v>
      </c>
      <c r="E11" s="35">
        <f t="shared" si="0"/>
        <v>15</v>
      </c>
      <c r="F11" s="53">
        <f t="shared" si="1"/>
        <v>-3.393724881376492E-2</v>
      </c>
      <c r="G11" s="52">
        <v>0.38387462235649544</v>
      </c>
      <c r="H11" s="35">
        <f t="shared" si="2"/>
        <v>13</v>
      </c>
      <c r="I11" s="54">
        <v>0.34447300771208228</v>
      </c>
      <c r="J11" s="35">
        <f t="shared" si="3"/>
        <v>8</v>
      </c>
      <c r="K11" s="53">
        <f t="shared" si="4"/>
        <v>9.447300771208228E-2</v>
      </c>
      <c r="L11" s="52">
        <v>0.25</v>
      </c>
      <c r="M11" s="36">
        <f t="shared" si="5"/>
        <v>21</v>
      </c>
      <c r="O11" s="4"/>
      <c r="P11" s="4"/>
      <c r="Q11" s="11"/>
      <c r="R11" s="4"/>
      <c r="S11" s="4"/>
      <c r="T11" s="11"/>
    </row>
    <row r="12" spans="2:20" ht="16.5" customHeight="1">
      <c r="B12" s="33">
        <v>8</v>
      </c>
      <c r="C12" s="34" t="s">
        <v>7</v>
      </c>
      <c r="D12" s="52">
        <v>0.32741398446170922</v>
      </c>
      <c r="E12" s="35">
        <f t="shared" si="0"/>
        <v>19</v>
      </c>
      <c r="F12" s="53">
        <f t="shared" si="1"/>
        <v>-6.9225714430477869E-2</v>
      </c>
      <c r="G12" s="52">
        <v>0.39663969889218709</v>
      </c>
      <c r="H12" s="35">
        <f t="shared" si="2"/>
        <v>9</v>
      </c>
      <c r="I12" s="54">
        <v>0.18594104308390022</v>
      </c>
      <c r="J12" s="35">
        <f t="shared" si="3"/>
        <v>26</v>
      </c>
      <c r="K12" s="53">
        <f t="shared" si="4"/>
        <v>-5.4941212902195891E-4</v>
      </c>
      <c r="L12" s="52">
        <v>0.18649045521292218</v>
      </c>
      <c r="M12" s="36">
        <f t="shared" si="5"/>
        <v>30</v>
      </c>
      <c r="O12" s="4"/>
      <c r="P12" s="4"/>
      <c r="Q12" s="11"/>
      <c r="R12" s="4"/>
      <c r="S12" s="4"/>
      <c r="T12" s="11"/>
    </row>
    <row r="13" spans="2:20" ht="16.5" customHeight="1">
      <c r="B13" s="33">
        <v>9</v>
      </c>
      <c r="C13" s="34" t="s">
        <v>8</v>
      </c>
      <c r="D13" s="52">
        <v>0.27774909654104285</v>
      </c>
      <c r="E13" s="35">
        <f t="shared" si="0"/>
        <v>30</v>
      </c>
      <c r="F13" s="53">
        <f t="shared" si="1"/>
        <v>-7.9908410161370014E-2</v>
      </c>
      <c r="G13" s="52">
        <v>0.35765750670241286</v>
      </c>
      <c r="H13" s="35">
        <f t="shared" si="2"/>
        <v>19</v>
      </c>
      <c r="I13" s="54">
        <v>0.60443037974683544</v>
      </c>
      <c r="J13" s="35">
        <f t="shared" si="3"/>
        <v>3</v>
      </c>
      <c r="K13" s="53">
        <f t="shared" si="4"/>
        <v>-1.5256421148019172E-2</v>
      </c>
      <c r="L13" s="52">
        <v>0.61968680089485462</v>
      </c>
      <c r="M13" s="36">
        <f t="shared" si="5"/>
        <v>2</v>
      </c>
      <c r="O13" s="4"/>
      <c r="P13" s="4"/>
      <c r="Q13" s="11"/>
      <c r="R13" s="4"/>
      <c r="S13" s="4"/>
      <c r="T13" s="11"/>
    </row>
    <row r="14" spans="2:20" ht="16.5" customHeight="1">
      <c r="B14" s="28">
        <v>10</v>
      </c>
      <c r="C14" s="37" t="s">
        <v>9</v>
      </c>
      <c r="D14" s="55">
        <v>0.27245216712221787</v>
      </c>
      <c r="E14" s="26">
        <f t="shared" si="0"/>
        <v>32</v>
      </c>
      <c r="F14" s="56">
        <f t="shared" si="1"/>
        <v>-6.1219085593205713E-2</v>
      </c>
      <c r="G14" s="55">
        <v>0.33367125271542358</v>
      </c>
      <c r="H14" s="26">
        <f t="shared" si="2"/>
        <v>27</v>
      </c>
      <c r="I14" s="57">
        <v>0.17560462670872765</v>
      </c>
      <c r="J14" s="26">
        <f t="shared" si="3"/>
        <v>29</v>
      </c>
      <c r="K14" s="56">
        <f t="shared" si="4"/>
        <v>-1.8465454153806043E-2</v>
      </c>
      <c r="L14" s="55">
        <v>0.19407008086253369</v>
      </c>
      <c r="M14" s="27">
        <f t="shared" si="5"/>
        <v>29</v>
      </c>
      <c r="O14" s="4"/>
      <c r="P14" s="4"/>
      <c r="Q14" s="11"/>
      <c r="R14" s="4"/>
      <c r="S14" s="4"/>
      <c r="T14" s="11"/>
    </row>
    <row r="15" spans="2:20" ht="16.5" customHeight="1">
      <c r="B15" s="29">
        <v>11</v>
      </c>
      <c r="C15" s="30" t="s">
        <v>10</v>
      </c>
      <c r="D15" s="47">
        <v>0.30133169791484143</v>
      </c>
      <c r="E15" s="31">
        <f t="shared" si="0"/>
        <v>27</v>
      </c>
      <c r="F15" s="48">
        <f t="shared" si="1"/>
        <v>-3.5803806597338839E-2</v>
      </c>
      <c r="G15" s="47">
        <v>0.33713550451218027</v>
      </c>
      <c r="H15" s="31">
        <f t="shared" si="2"/>
        <v>26</v>
      </c>
      <c r="I15" s="49">
        <v>0.10395778364116096</v>
      </c>
      <c r="J15" s="31">
        <f t="shared" si="3"/>
        <v>35</v>
      </c>
      <c r="K15" s="48">
        <f t="shared" si="4"/>
        <v>-7.3065841749310051E-3</v>
      </c>
      <c r="L15" s="47">
        <v>0.11126436781609196</v>
      </c>
      <c r="M15" s="32">
        <f t="shared" si="5"/>
        <v>37</v>
      </c>
      <c r="O15" s="4"/>
      <c r="P15" s="4"/>
      <c r="Q15" s="11"/>
      <c r="R15" s="4"/>
      <c r="S15" s="4"/>
      <c r="T15" s="11"/>
    </row>
    <row r="16" spans="2:20" ht="16.5" customHeight="1">
      <c r="B16" s="33">
        <v>12</v>
      </c>
      <c r="C16" s="34" t="s">
        <v>11</v>
      </c>
      <c r="D16" s="52">
        <v>0.25941248334073747</v>
      </c>
      <c r="E16" s="35">
        <f t="shared" si="0"/>
        <v>34</v>
      </c>
      <c r="F16" s="53">
        <f t="shared" si="1"/>
        <v>-7.3765112437858715E-2</v>
      </c>
      <c r="G16" s="52">
        <v>0.33317759577859618</v>
      </c>
      <c r="H16" s="35">
        <f t="shared" si="2"/>
        <v>28</v>
      </c>
      <c r="I16" s="54">
        <v>0.71609195402298853</v>
      </c>
      <c r="J16" s="35">
        <f t="shared" si="3"/>
        <v>1</v>
      </c>
      <c r="K16" s="53">
        <f t="shared" si="4"/>
        <v>2.0689655172413834E-2</v>
      </c>
      <c r="L16" s="52">
        <v>0.6954022988505747</v>
      </c>
      <c r="M16" s="36">
        <f t="shared" si="5"/>
        <v>1</v>
      </c>
      <c r="O16" s="4"/>
      <c r="P16" s="4"/>
      <c r="Q16" s="11"/>
      <c r="R16" s="4"/>
      <c r="S16" s="4"/>
      <c r="T16" s="11"/>
    </row>
    <row r="17" spans="2:20" ht="16.5" customHeight="1">
      <c r="B17" s="33">
        <v>13</v>
      </c>
      <c r="C17" s="34" t="s">
        <v>12</v>
      </c>
      <c r="D17" s="52">
        <v>0.28886310904872392</v>
      </c>
      <c r="E17" s="35">
        <f t="shared" si="0"/>
        <v>28</v>
      </c>
      <c r="F17" s="53">
        <f t="shared" si="1"/>
        <v>-3.0711718349080652E-2</v>
      </c>
      <c r="G17" s="52">
        <v>0.31957482739780457</v>
      </c>
      <c r="H17" s="35">
        <f t="shared" si="2"/>
        <v>32</v>
      </c>
      <c r="I17" s="54">
        <v>6.2454077883908887E-2</v>
      </c>
      <c r="J17" s="35">
        <f t="shared" si="3"/>
        <v>39</v>
      </c>
      <c r="K17" s="53">
        <f t="shared" si="4"/>
        <v>-2.4134463782757784E-2</v>
      </c>
      <c r="L17" s="52">
        <v>8.6588541666666671E-2</v>
      </c>
      <c r="M17" s="36">
        <f t="shared" si="5"/>
        <v>38</v>
      </c>
      <c r="O17" s="4"/>
      <c r="P17" s="4"/>
      <c r="Q17" s="11"/>
      <c r="R17" s="4"/>
      <c r="S17" s="4"/>
      <c r="T17" s="11"/>
    </row>
    <row r="18" spans="2:20" ht="16.5" customHeight="1">
      <c r="B18" s="33">
        <v>14</v>
      </c>
      <c r="C18" s="34" t="s">
        <v>13</v>
      </c>
      <c r="D18" s="52">
        <v>0.31572904707233068</v>
      </c>
      <c r="E18" s="35">
        <f t="shared" si="0"/>
        <v>22</v>
      </c>
      <c r="F18" s="53">
        <f t="shared" si="1"/>
        <v>-2.3379863818758451E-2</v>
      </c>
      <c r="G18" s="52">
        <v>0.33910891089108913</v>
      </c>
      <c r="H18" s="35">
        <f t="shared" si="2"/>
        <v>24</v>
      </c>
      <c r="I18" s="54">
        <v>0.17995444191343962</v>
      </c>
      <c r="J18" s="35">
        <f t="shared" si="3"/>
        <v>28</v>
      </c>
      <c r="K18" s="53">
        <f t="shared" si="4"/>
        <v>-6.8045558086560376E-2</v>
      </c>
      <c r="L18" s="52">
        <v>0.248</v>
      </c>
      <c r="M18" s="36">
        <f t="shared" si="5"/>
        <v>22</v>
      </c>
      <c r="O18" s="4"/>
      <c r="P18" s="4"/>
      <c r="Q18" s="11"/>
      <c r="R18" s="4"/>
      <c r="S18" s="4"/>
      <c r="T18" s="11"/>
    </row>
    <row r="19" spans="2:20" ht="16.5" customHeight="1">
      <c r="B19" s="28">
        <v>15</v>
      </c>
      <c r="C19" s="37" t="s">
        <v>14</v>
      </c>
      <c r="D19" s="55">
        <v>0.37392947847144292</v>
      </c>
      <c r="E19" s="26">
        <f t="shared" si="0"/>
        <v>8</v>
      </c>
      <c r="F19" s="56">
        <f t="shared" si="1"/>
        <v>-1.3503849000569279E-2</v>
      </c>
      <c r="G19" s="55">
        <v>0.3874333274720122</v>
      </c>
      <c r="H19" s="26">
        <f t="shared" si="2"/>
        <v>12</v>
      </c>
      <c r="I19" s="57">
        <v>7.1646341463414628E-2</v>
      </c>
      <c r="J19" s="26">
        <f t="shared" si="3"/>
        <v>36</v>
      </c>
      <c r="K19" s="56">
        <f t="shared" si="4"/>
        <v>-0.15933567790034747</v>
      </c>
      <c r="L19" s="55">
        <v>0.23098201936376211</v>
      </c>
      <c r="M19" s="27">
        <f t="shared" si="5"/>
        <v>24</v>
      </c>
      <c r="O19" s="4"/>
      <c r="P19" s="4"/>
      <c r="Q19" s="11"/>
      <c r="R19" s="4"/>
      <c r="S19" s="4"/>
      <c r="T19" s="11"/>
    </row>
    <row r="20" spans="2:20" ht="16.5" customHeight="1">
      <c r="B20" s="29">
        <v>16</v>
      </c>
      <c r="C20" s="30" t="s">
        <v>15</v>
      </c>
      <c r="D20" s="47">
        <v>0.34804739416904673</v>
      </c>
      <c r="E20" s="31">
        <f t="shared" si="0"/>
        <v>16</v>
      </c>
      <c r="F20" s="48">
        <f t="shared" si="1"/>
        <v>-1.2625173184800276E-2</v>
      </c>
      <c r="G20" s="47">
        <v>0.36067256735384701</v>
      </c>
      <c r="H20" s="31">
        <f t="shared" si="2"/>
        <v>17</v>
      </c>
      <c r="I20" s="49">
        <v>0.18347430058555628</v>
      </c>
      <c r="J20" s="31">
        <f t="shared" si="3"/>
        <v>27</v>
      </c>
      <c r="K20" s="48">
        <f t="shared" si="4"/>
        <v>-0.12084549309593953</v>
      </c>
      <c r="L20" s="47">
        <v>0.30431979368149581</v>
      </c>
      <c r="M20" s="32">
        <f t="shared" si="5"/>
        <v>17</v>
      </c>
      <c r="O20" s="4"/>
      <c r="P20" s="4"/>
      <c r="Q20" s="11"/>
      <c r="R20" s="4"/>
      <c r="S20" s="4"/>
      <c r="T20" s="11"/>
    </row>
    <row r="21" spans="2:20" ht="16.5" customHeight="1">
      <c r="B21" s="33">
        <v>17</v>
      </c>
      <c r="C21" s="34" t="s">
        <v>16</v>
      </c>
      <c r="D21" s="52">
        <v>0.37727476971467089</v>
      </c>
      <c r="E21" s="35">
        <f t="shared" si="0"/>
        <v>6</v>
      </c>
      <c r="F21" s="53">
        <f t="shared" si="1"/>
        <v>-1.904574452671226E-2</v>
      </c>
      <c r="G21" s="52">
        <v>0.39632051424138315</v>
      </c>
      <c r="H21" s="35">
        <f t="shared" si="2"/>
        <v>11</v>
      </c>
      <c r="I21" s="54">
        <v>0.13397129186602871</v>
      </c>
      <c r="J21" s="35">
        <f t="shared" si="3"/>
        <v>32</v>
      </c>
      <c r="K21" s="53">
        <f t="shared" si="4"/>
        <v>-2.2684901503200738E-3</v>
      </c>
      <c r="L21" s="52">
        <v>0.13623978201634879</v>
      </c>
      <c r="M21" s="36">
        <f t="shared" si="5"/>
        <v>34</v>
      </c>
      <c r="O21" s="4"/>
      <c r="P21" s="4"/>
      <c r="Q21" s="11"/>
      <c r="R21" s="4"/>
      <c r="S21" s="4"/>
      <c r="T21" s="11"/>
    </row>
    <row r="22" spans="2:20" ht="16.5" customHeight="1">
      <c r="B22" s="33">
        <v>18</v>
      </c>
      <c r="C22" s="34" t="s">
        <v>17</v>
      </c>
      <c r="D22" s="52">
        <v>0.25707808298623924</v>
      </c>
      <c r="E22" s="35">
        <f t="shared" si="0"/>
        <v>36</v>
      </c>
      <c r="F22" s="53">
        <f t="shared" si="1"/>
        <v>-1.99555326155057E-2</v>
      </c>
      <c r="G22" s="52">
        <v>0.27703361560174494</v>
      </c>
      <c r="H22" s="35">
        <f t="shared" si="2"/>
        <v>40</v>
      </c>
      <c r="I22" s="54">
        <v>0.12935323383084577</v>
      </c>
      <c r="J22" s="35">
        <f t="shared" si="3"/>
        <v>33</v>
      </c>
      <c r="K22" s="53">
        <f t="shared" si="4"/>
        <v>1.1975185050357967E-2</v>
      </c>
      <c r="L22" s="52">
        <v>0.1173780487804878</v>
      </c>
      <c r="M22" s="36">
        <f t="shared" si="5"/>
        <v>36</v>
      </c>
      <c r="O22" s="4"/>
      <c r="P22" s="4"/>
      <c r="Q22" s="11"/>
      <c r="R22" s="4"/>
      <c r="S22" s="4"/>
      <c r="T22" s="11"/>
    </row>
    <row r="23" spans="2:20" ht="16.5" customHeight="1">
      <c r="B23" s="33">
        <v>19</v>
      </c>
      <c r="C23" s="34" t="s">
        <v>18</v>
      </c>
      <c r="D23" s="52">
        <v>0.30344131823786569</v>
      </c>
      <c r="E23" s="35">
        <f t="shared" si="0"/>
        <v>25</v>
      </c>
      <c r="F23" s="53">
        <f t="shared" si="1"/>
        <v>1.5966081610086669E-2</v>
      </c>
      <c r="G23" s="52">
        <v>0.28747523662777902</v>
      </c>
      <c r="H23" s="35">
        <f t="shared" si="2"/>
        <v>37</v>
      </c>
      <c r="I23" s="54">
        <v>0.21240310077519381</v>
      </c>
      <c r="J23" s="35">
        <f t="shared" si="3"/>
        <v>22</v>
      </c>
      <c r="K23" s="53">
        <f t="shared" si="4"/>
        <v>-5.3097694137365814E-2</v>
      </c>
      <c r="L23" s="52">
        <v>0.26550079491255962</v>
      </c>
      <c r="M23" s="36">
        <f t="shared" si="5"/>
        <v>19</v>
      </c>
      <c r="O23" s="4"/>
      <c r="P23" s="4"/>
      <c r="Q23" s="11"/>
      <c r="R23" s="4"/>
      <c r="S23" s="4"/>
      <c r="T23" s="11"/>
    </row>
    <row r="24" spans="2:20" ht="16.5" customHeight="1">
      <c r="B24" s="28">
        <v>20</v>
      </c>
      <c r="C24" s="37" t="s">
        <v>19</v>
      </c>
      <c r="D24" s="55">
        <v>0.36684688830093176</v>
      </c>
      <c r="E24" s="26">
        <f t="shared" si="0"/>
        <v>12</v>
      </c>
      <c r="F24" s="56">
        <f t="shared" si="1"/>
        <v>-2.9571181733818286E-2</v>
      </c>
      <c r="G24" s="55">
        <v>0.39641807003475005</v>
      </c>
      <c r="H24" s="26">
        <f t="shared" si="2"/>
        <v>10</v>
      </c>
      <c r="I24" s="57">
        <v>0.15691736304549675</v>
      </c>
      <c r="J24" s="26">
        <f t="shared" si="3"/>
        <v>31</v>
      </c>
      <c r="K24" s="56">
        <f t="shared" si="4"/>
        <v>-6.0663141741274351E-2</v>
      </c>
      <c r="L24" s="55">
        <v>0.2175805047867711</v>
      </c>
      <c r="M24" s="27">
        <f t="shared" si="5"/>
        <v>26</v>
      </c>
      <c r="O24" s="4"/>
      <c r="P24" s="4"/>
      <c r="Q24" s="11"/>
      <c r="R24" s="4"/>
      <c r="S24" s="4"/>
      <c r="T24" s="11"/>
    </row>
    <row r="25" spans="2:20" ht="16.5" customHeight="1">
      <c r="B25" s="29">
        <v>21</v>
      </c>
      <c r="C25" s="30" t="s">
        <v>20</v>
      </c>
      <c r="D25" s="47">
        <v>0.3608348279797815</v>
      </c>
      <c r="E25" s="31">
        <f t="shared" si="0"/>
        <v>13</v>
      </c>
      <c r="F25" s="48">
        <f t="shared" si="1"/>
        <v>9.7330781418035195E-3</v>
      </c>
      <c r="G25" s="47">
        <v>0.35110174983797798</v>
      </c>
      <c r="H25" s="31">
        <f t="shared" si="2"/>
        <v>22</v>
      </c>
      <c r="I25" s="49">
        <v>0.26019690576652604</v>
      </c>
      <c r="J25" s="31">
        <f t="shared" si="3"/>
        <v>17</v>
      </c>
      <c r="K25" s="48">
        <f t="shared" si="4"/>
        <v>-6.8351738571591991E-2</v>
      </c>
      <c r="L25" s="47">
        <v>0.32854864433811803</v>
      </c>
      <c r="M25" s="32">
        <f t="shared" si="5"/>
        <v>16</v>
      </c>
      <c r="O25" s="4"/>
      <c r="P25" s="4"/>
      <c r="Q25" s="11"/>
      <c r="R25" s="4"/>
      <c r="S25" s="4"/>
      <c r="T25" s="11"/>
    </row>
    <row r="26" spans="2:20" ht="16.5" customHeight="1">
      <c r="B26" s="33">
        <v>22</v>
      </c>
      <c r="C26" s="34" t="s">
        <v>21</v>
      </c>
      <c r="D26" s="52">
        <v>0.37366682397357243</v>
      </c>
      <c r="E26" s="35">
        <f t="shared" si="0"/>
        <v>9</v>
      </c>
      <c r="F26" s="53">
        <f t="shared" si="1"/>
        <v>-3.1101759476637958E-2</v>
      </c>
      <c r="G26" s="52">
        <v>0.40476858345021038</v>
      </c>
      <c r="H26" s="35">
        <f t="shared" si="2"/>
        <v>7</v>
      </c>
      <c r="I26" s="54">
        <v>0.31862745098039214</v>
      </c>
      <c r="J26" s="35">
        <f t="shared" si="3"/>
        <v>11</v>
      </c>
      <c r="K26" s="53">
        <f t="shared" si="4"/>
        <v>-0.1235213093501864</v>
      </c>
      <c r="L26" s="52">
        <v>0.44214876033057854</v>
      </c>
      <c r="M26" s="36">
        <f t="shared" si="5"/>
        <v>7</v>
      </c>
      <c r="O26" s="4"/>
      <c r="P26" s="4"/>
      <c r="Q26" s="11"/>
      <c r="R26" s="4"/>
      <c r="S26" s="4"/>
      <c r="T26" s="11"/>
    </row>
    <row r="27" spans="2:20" ht="16.5" customHeight="1">
      <c r="B27" s="33">
        <v>23</v>
      </c>
      <c r="C27" s="34" t="s">
        <v>22</v>
      </c>
      <c r="D27" s="52">
        <v>0.35398077255195443</v>
      </c>
      <c r="E27" s="35">
        <f t="shared" si="0"/>
        <v>14</v>
      </c>
      <c r="F27" s="53">
        <f t="shared" si="1"/>
        <v>-5.6554678456958163E-3</v>
      </c>
      <c r="G27" s="52">
        <v>0.35963624039765024</v>
      </c>
      <c r="H27" s="35">
        <f t="shared" si="2"/>
        <v>18</v>
      </c>
      <c r="I27" s="54">
        <v>0.20087976539589442</v>
      </c>
      <c r="J27" s="35">
        <f t="shared" si="3"/>
        <v>24</v>
      </c>
      <c r="K27" s="53">
        <f t="shared" si="4"/>
        <v>-2.44109322785242E-2</v>
      </c>
      <c r="L27" s="52">
        <v>0.22529069767441862</v>
      </c>
      <c r="M27" s="36">
        <f t="shared" si="5"/>
        <v>25</v>
      </c>
      <c r="O27" s="4"/>
      <c r="P27" s="4"/>
      <c r="Q27" s="11"/>
      <c r="R27" s="4"/>
      <c r="S27" s="4"/>
      <c r="T27" s="11"/>
    </row>
    <row r="28" spans="2:20" ht="16.5" customHeight="1">
      <c r="B28" s="33">
        <v>24</v>
      </c>
      <c r="C28" s="34" t="s">
        <v>23</v>
      </c>
      <c r="D28" s="52">
        <v>0.24937343358395989</v>
      </c>
      <c r="E28" s="35">
        <f t="shared" si="0"/>
        <v>40</v>
      </c>
      <c r="F28" s="53">
        <f t="shared" si="1"/>
        <v>-7.0918343604369022E-2</v>
      </c>
      <c r="G28" s="52">
        <v>0.32029177718832891</v>
      </c>
      <c r="H28" s="35">
        <f t="shared" si="2"/>
        <v>31</v>
      </c>
      <c r="I28" s="54">
        <v>4.9382716049382713E-2</v>
      </c>
      <c r="J28" s="35">
        <f t="shared" si="3"/>
        <v>41</v>
      </c>
      <c r="K28" s="53">
        <f t="shared" si="4"/>
        <v>-2.0006831601034544E-3</v>
      </c>
      <c r="L28" s="52">
        <v>5.1383399209486168E-2</v>
      </c>
      <c r="M28" s="36">
        <f t="shared" si="5"/>
        <v>42</v>
      </c>
      <c r="O28" s="4"/>
      <c r="P28" s="4"/>
      <c r="Q28" s="11"/>
      <c r="R28" s="4"/>
      <c r="S28" s="4"/>
      <c r="T28" s="11"/>
    </row>
    <row r="29" spans="2:20" ht="16.5" customHeight="1">
      <c r="B29" s="28">
        <v>25</v>
      </c>
      <c r="C29" s="37" t="s">
        <v>24</v>
      </c>
      <c r="D29" s="55">
        <v>0.25865782932891468</v>
      </c>
      <c r="E29" s="26">
        <f t="shared" si="0"/>
        <v>35</v>
      </c>
      <c r="F29" s="56">
        <f t="shared" si="1"/>
        <v>-5.6754940089548123E-2</v>
      </c>
      <c r="G29" s="55">
        <v>0.3154127694184628</v>
      </c>
      <c r="H29" s="26">
        <f t="shared" si="2"/>
        <v>34</v>
      </c>
      <c r="I29" s="57">
        <v>0.69829683698296841</v>
      </c>
      <c r="J29" s="26">
        <f t="shared" si="3"/>
        <v>2</v>
      </c>
      <c r="K29" s="56">
        <f t="shared" si="4"/>
        <v>0.20871350364963509</v>
      </c>
      <c r="L29" s="55">
        <v>0.48958333333333331</v>
      </c>
      <c r="M29" s="27">
        <f t="shared" si="5"/>
        <v>4</v>
      </c>
      <c r="O29" s="4"/>
      <c r="P29" s="4"/>
      <c r="Q29" s="11"/>
      <c r="R29" s="4"/>
      <c r="S29" s="4"/>
      <c r="T29" s="11"/>
    </row>
    <row r="30" spans="2:20" ht="16.5" customHeight="1">
      <c r="B30" s="29">
        <v>26</v>
      </c>
      <c r="C30" s="30" t="s">
        <v>25</v>
      </c>
      <c r="D30" s="47">
        <v>0.32310559006211181</v>
      </c>
      <c r="E30" s="31">
        <f t="shared" si="0"/>
        <v>20</v>
      </c>
      <c r="F30" s="48">
        <f t="shared" si="1"/>
        <v>-2.8787505706262373E-2</v>
      </c>
      <c r="G30" s="47">
        <v>0.35189309576837419</v>
      </c>
      <c r="H30" s="31">
        <f t="shared" si="2"/>
        <v>21</v>
      </c>
      <c r="I30" s="49">
        <v>0.28782287822878228</v>
      </c>
      <c r="J30" s="31">
        <f t="shared" si="3"/>
        <v>14</v>
      </c>
      <c r="K30" s="48">
        <f t="shared" si="4"/>
        <v>-6.5351724945820922E-2</v>
      </c>
      <c r="L30" s="47">
        <v>0.3531746031746032</v>
      </c>
      <c r="M30" s="32">
        <f t="shared" si="5"/>
        <v>12</v>
      </c>
      <c r="O30" s="4"/>
      <c r="P30" s="4"/>
      <c r="Q30" s="11"/>
      <c r="R30" s="4"/>
      <c r="S30" s="4"/>
      <c r="T30" s="11"/>
    </row>
    <row r="31" spans="2:20" ht="16.5" customHeight="1">
      <c r="B31" s="33">
        <v>27</v>
      </c>
      <c r="C31" s="34" t="s">
        <v>26</v>
      </c>
      <c r="D31" s="52">
        <v>0.47759016051698977</v>
      </c>
      <c r="E31" s="35">
        <f t="shared" si="0"/>
        <v>2</v>
      </c>
      <c r="F31" s="53">
        <f t="shared" si="1"/>
        <v>3.3951938748977506E-2</v>
      </c>
      <c r="G31" s="52">
        <v>0.44363822176801226</v>
      </c>
      <c r="H31" s="35">
        <f t="shared" si="2"/>
        <v>3</v>
      </c>
      <c r="I31" s="54">
        <v>0.35572139303482586</v>
      </c>
      <c r="J31" s="35">
        <f t="shared" si="3"/>
        <v>7</v>
      </c>
      <c r="K31" s="53">
        <f t="shared" si="4"/>
        <v>1.1889372037450552E-2</v>
      </c>
      <c r="L31" s="52">
        <v>0.34383202099737531</v>
      </c>
      <c r="M31" s="36">
        <f t="shared" si="5"/>
        <v>13</v>
      </c>
      <c r="O31" s="4"/>
      <c r="P31" s="4"/>
      <c r="Q31" s="11"/>
      <c r="R31" s="4"/>
      <c r="S31" s="4"/>
      <c r="T31" s="11"/>
    </row>
    <row r="32" spans="2:20" ht="16.5" customHeight="1">
      <c r="B32" s="33">
        <v>28</v>
      </c>
      <c r="C32" s="34" t="s">
        <v>27</v>
      </c>
      <c r="D32" s="52">
        <v>0.25390048791557923</v>
      </c>
      <c r="E32" s="35">
        <f t="shared" si="0"/>
        <v>39</v>
      </c>
      <c r="F32" s="53">
        <f t="shared" si="1"/>
        <v>-2.9774039527076357E-2</v>
      </c>
      <c r="G32" s="52">
        <v>0.28367452744265559</v>
      </c>
      <c r="H32" s="35">
        <f t="shared" si="2"/>
        <v>38</v>
      </c>
      <c r="I32" s="54">
        <v>0.12815884476534295</v>
      </c>
      <c r="J32" s="35">
        <f t="shared" si="3"/>
        <v>34</v>
      </c>
      <c r="K32" s="53">
        <f t="shared" si="4"/>
        <v>-8.600048515289449E-3</v>
      </c>
      <c r="L32" s="52">
        <v>0.1367588932806324</v>
      </c>
      <c r="M32" s="36">
        <f t="shared" si="5"/>
        <v>33</v>
      </c>
      <c r="O32" s="4"/>
      <c r="P32" s="4"/>
      <c r="Q32" s="11"/>
      <c r="R32" s="4"/>
      <c r="S32" s="4"/>
      <c r="T32" s="11"/>
    </row>
    <row r="33" spans="2:20" ht="16.5" customHeight="1">
      <c r="B33" s="33">
        <v>29</v>
      </c>
      <c r="C33" s="34" t="s">
        <v>28</v>
      </c>
      <c r="D33" s="52">
        <v>0.31603773584905659</v>
      </c>
      <c r="E33" s="35">
        <f t="shared" si="0"/>
        <v>21</v>
      </c>
      <c r="F33" s="53">
        <f t="shared" si="1"/>
        <v>-2.4452214241071357E-3</v>
      </c>
      <c r="G33" s="52">
        <v>0.31848295727316372</v>
      </c>
      <c r="H33" s="35">
        <f t="shared" si="2"/>
        <v>33</v>
      </c>
      <c r="I33" s="54">
        <v>0.25895316804407714</v>
      </c>
      <c r="J33" s="35">
        <f t="shared" si="3"/>
        <v>18</v>
      </c>
      <c r="K33" s="53">
        <f t="shared" si="4"/>
        <v>5.5021964112873217E-2</v>
      </c>
      <c r="L33" s="52">
        <v>0.20393120393120392</v>
      </c>
      <c r="M33" s="36">
        <f t="shared" si="5"/>
        <v>27</v>
      </c>
      <c r="O33" s="4"/>
      <c r="P33" s="4"/>
      <c r="Q33" s="11"/>
      <c r="R33" s="4"/>
      <c r="S33" s="4"/>
      <c r="T33" s="11"/>
    </row>
    <row r="34" spans="2:20" ht="16.5" customHeight="1">
      <c r="B34" s="28">
        <v>30</v>
      </c>
      <c r="C34" s="37" t="s">
        <v>48</v>
      </c>
      <c r="D34" s="55">
        <v>0.33183105845995364</v>
      </c>
      <c r="E34" s="26">
        <f t="shared" si="0"/>
        <v>18</v>
      </c>
      <c r="F34" s="56">
        <f t="shared" si="1"/>
        <v>4.702395398703485E-3</v>
      </c>
      <c r="G34" s="55">
        <v>0.32712866306125016</v>
      </c>
      <c r="H34" s="26">
        <f t="shared" si="2"/>
        <v>29</v>
      </c>
      <c r="I34" s="57">
        <v>0.21621621621621623</v>
      </c>
      <c r="J34" s="26">
        <f t="shared" si="3"/>
        <v>20</v>
      </c>
      <c r="K34" s="56">
        <f t="shared" si="4"/>
        <v>1.2826385707741639E-2</v>
      </c>
      <c r="L34" s="55">
        <v>0.20338983050847459</v>
      </c>
      <c r="M34" s="27">
        <f t="shared" si="5"/>
        <v>28</v>
      </c>
      <c r="O34" s="4"/>
      <c r="P34" s="4"/>
      <c r="Q34" s="11"/>
      <c r="R34" s="4"/>
      <c r="S34" s="4"/>
      <c r="T34" s="11"/>
    </row>
    <row r="35" spans="2:20" ht="16.5" customHeight="1">
      <c r="B35" s="29">
        <v>31</v>
      </c>
      <c r="C35" s="30" t="s">
        <v>29</v>
      </c>
      <c r="D35" s="47">
        <v>0.27911275415896486</v>
      </c>
      <c r="E35" s="31">
        <f t="shared" si="0"/>
        <v>29</v>
      </c>
      <c r="F35" s="48">
        <f t="shared" si="1"/>
        <v>-4.3434119353931322E-2</v>
      </c>
      <c r="G35" s="47">
        <v>0.32254687351289618</v>
      </c>
      <c r="H35" s="31">
        <f t="shared" si="2"/>
        <v>30</v>
      </c>
      <c r="I35" s="49">
        <v>0.57348703170028814</v>
      </c>
      <c r="J35" s="31">
        <f t="shared" si="3"/>
        <v>4</v>
      </c>
      <c r="K35" s="48">
        <f t="shared" si="4"/>
        <v>1.1774185352681044E-2</v>
      </c>
      <c r="L35" s="47">
        <v>0.5617128463476071</v>
      </c>
      <c r="M35" s="32">
        <f t="shared" si="5"/>
        <v>3</v>
      </c>
      <c r="O35" s="4"/>
      <c r="P35" s="4"/>
      <c r="Q35" s="11"/>
      <c r="R35" s="4"/>
      <c r="S35" s="4"/>
      <c r="T35" s="11"/>
    </row>
    <row r="36" spans="2:20" ht="16.5" customHeight="1">
      <c r="B36" s="33">
        <v>32</v>
      </c>
      <c r="C36" s="34" t="s">
        <v>30</v>
      </c>
      <c r="D36" s="52">
        <v>0.30305054553551547</v>
      </c>
      <c r="E36" s="35">
        <f t="shared" si="0"/>
        <v>26</v>
      </c>
      <c r="F36" s="53">
        <f t="shared" si="1"/>
        <v>-7.3558420287831161E-2</v>
      </c>
      <c r="G36" s="52">
        <v>0.37660896582334663</v>
      </c>
      <c r="H36" s="35">
        <f t="shared" si="2"/>
        <v>15</v>
      </c>
      <c r="I36" s="54">
        <v>0.2814814814814815</v>
      </c>
      <c r="J36" s="35">
        <f t="shared" si="3"/>
        <v>15</v>
      </c>
      <c r="K36" s="53">
        <f t="shared" si="4"/>
        <v>-0.13271970195047117</v>
      </c>
      <c r="L36" s="52">
        <v>0.41420118343195267</v>
      </c>
      <c r="M36" s="36">
        <f t="shared" si="5"/>
        <v>9</v>
      </c>
      <c r="O36" s="4"/>
      <c r="P36" s="4"/>
      <c r="Q36" s="11"/>
      <c r="R36" s="4"/>
      <c r="S36" s="4"/>
      <c r="T36" s="11"/>
    </row>
    <row r="37" spans="2:20" ht="16.5" customHeight="1">
      <c r="B37" s="33">
        <v>33</v>
      </c>
      <c r="C37" s="34" t="s">
        <v>31</v>
      </c>
      <c r="D37" s="52">
        <v>0.49599805966529226</v>
      </c>
      <c r="E37" s="35">
        <f t="shared" si="0"/>
        <v>1</v>
      </c>
      <c r="F37" s="53">
        <f t="shared" si="1"/>
        <v>-1.7206794010653448E-2</v>
      </c>
      <c r="G37" s="52">
        <v>0.5132048536759457</v>
      </c>
      <c r="H37" s="35">
        <f t="shared" si="2"/>
        <v>1</v>
      </c>
      <c r="I37" s="54">
        <v>0.30097087378640774</v>
      </c>
      <c r="J37" s="35">
        <f t="shared" si="3"/>
        <v>13</v>
      </c>
      <c r="K37" s="53">
        <f t="shared" si="4"/>
        <v>-8.4310511494977536E-2</v>
      </c>
      <c r="L37" s="52">
        <v>0.38528138528138528</v>
      </c>
      <c r="M37" s="36">
        <f t="shared" si="5"/>
        <v>10</v>
      </c>
      <c r="O37" s="4"/>
      <c r="P37" s="4"/>
      <c r="Q37" s="11"/>
      <c r="R37" s="4"/>
      <c r="S37" s="4"/>
      <c r="T37" s="11"/>
    </row>
    <row r="38" spans="2:20" ht="16.5" customHeight="1">
      <c r="B38" s="33">
        <v>34</v>
      </c>
      <c r="C38" s="34" t="s">
        <v>32</v>
      </c>
      <c r="D38" s="52">
        <v>0.31052631578947371</v>
      </c>
      <c r="E38" s="35">
        <f t="shared" si="0"/>
        <v>24</v>
      </c>
      <c r="F38" s="53">
        <f t="shared" si="1"/>
        <v>-6.0802048962827926E-2</v>
      </c>
      <c r="G38" s="52">
        <v>0.37132836475230163</v>
      </c>
      <c r="H38" s="35">
        <f t="shared" si="2"/>
        <v>16</v>
      </c>
      <c r="I38" s="54">
        <v>0.26744186046511625</v>
      </c>
      <c r="J38" s="35">
        <f t="shared" si="3"/>
        <v>16</v>
      </c>
      <c r="K38" s="53">
        <f t="shared" si="4"/>
        <v>0.13018695850433193</v>
      </c>
      <c r="L38" s="52">
        <v>0.13725490196078433</v>
      </c>
      <c r="M38" s="36">
        <f t="shared" si="5"/>
        <v>32</v>
      </c>
      <c r="O38" s="4"/>
      <c r="P38" s="4"/>
      <c r="Q38" s="11"/>
      <c r="R38" s="4"/>
      <c r="S38" s="4"/>
      <c r="T38" s="11"/>
    </row>
    <row r="39" spans="2:20" ht="16.5" customHeight="1">
      <c r="B39" s="28">
        <v>35</v>
      </c>
      <c r="C39" s="37" t="s">
        <v>33</v>
      </c>
      <c r="D39" s="55">
        <v>0.31061544816191655</v>
      </c>
      <c r="E39" s="26">
        <f t="shared" si="0"/>
        <v>23</v>
      </c>
      <c r="F39" s="56">
        <f t="shared" si="1"/>
        <v>-2.6849565832485711E-2</v>
      </c>
      <c r="G39" s="55">
        <v>0.33746501399440226</v>
      </c>
      <c r="H39" s="26">
        <f t="shared" si="2"/>
        <v>25</v>
      </c>
      <c r="I39" s="57">
        <v>0.31521739130434784</v>
      </c>
      <c r="J39" s="26">
        <f t="shared" si="3"/>
        <v>12</v>
      </c>
      <c r="K39" s="56">
        <f t="shared" si="4"/>
        <v>-0.14478260869565218</v>
      </c>
      <c r="L39" s="55">
        <v>0.46</v>
      </c>
      <c r="M39" s="27">
        <f t="shared" si="5"/>
        <v>6</v>
      </c>
      <c r="O39" s="4"/>
      <c r="P39" s="4"/>
      <c r="Q39" s="11"/>
      <c r="R39" s="4"/>
      <c r="S39" s="4"/>
      <c r="T39" s="11"/>
    </row>
    <row r="40" spans="2:20" ht="16.5" customHeight="1">
      <c r="B40" s="29">
        <v>36</v>
      </c>
      <c r="C40" s="30" t="s">
        <v>34</v>
      </c>
      <c r="D40" s="47">
        <v>0.33613197820002944</v>
      </c>
      <c r="E40" s="31">
        <f t="shared" si="0"/>
        <v>17</v>
      </c>
      <c r="F40" s="48">
        <f t="shared" si="1"/>
        <v>-6.8194386492188896E-2</v>
      </c>
      <c r="G40" s="47">
        <v>0.40432636469221833</v>
      </c>
      <c r="H40" s="31">
        <f t="shared" si="2"/>
        <v>8</v>
      </c>
      <c r="I40" s="49">
        <v>0.33892617449664431</v>
      </c>
      <c r="J40" s="31">
        <f t="shared" si="3"/>
        <v>9</v>
      </c>
      <c r="K40" s="48">
        <f t="shared" si="4"/>
        <v>4.5348192845268143E-2</v>
      </c>
      <c r="L40" s="47">
        <v>0.29357798165137616</v>
      </c>
      <c r="M40" s="32">
        <f t="shared" si="5"/>
        <v>18</v>
      </c>
      <c r="O40" s="4"/>
      <c r="P40" s="4"/>
      <c r="Q40" s="11"/>
      <c r="R40" s="4"/>
      <c r="S40" s="4"/>
      <c r="T40" s="11"/>
    </row>
    <row r="41" spans="2:20" ht="16.5" customHeight="1">
      <c r="B41" s="33">
        <v>37</v>
      </c>
      <c r="C41" s="34" t="s">
        <v>35</v>
      </c>
      <c r="D41" s="52">
        <v>0.38540692235734331</v>
      </c>
      <c r="E41" s="35">
        <f t="shared" si="0"/>
        <v>5</v>
      </c>
      <c r="F41" s="53">
        <f t="shared" si="1"/>
        <v>3.0689941225267858E-2</v>
      </c>
      <c r="G41" s="52">
        <v>0.35471698113207545</v>
      </c>
      <c r="H41" s="35">
        <f t="shared" si="2"/>
        <v>20</v>
      </c>
      <c r="I41" s="54">
        <v>2.8985507246376812E-2</v>
      </c>
      <c r="J41" s="35">
        <f t="shared" si="3"/>
        <v>43</v>
      </c>
      <c r="K41" s="53">
        <f t="shared" si="4"/>
        <v>-0.20785659801678108</v>
      </c>
      <c r="L41" s="52">
        <v>0.23684210526315788</v>
      </c>
      <c r="M41" s="36">
        <f t="shared" si="5"/>
        <v>23</v>
      </c>
      <c r="O41" s="4"/>
      <c r="P41" s="4"/>
      <c r="Q41" s="11"/>
      <c r="R41" s="4"/>
      <c r="S41" s="4"/>
      <c r="T41" s="11"/>
    </row>
    <row r="42" spans="2:20" ht="16.5" customHeight="1">
      <c r="B42" s="33">
        <v>38</v>
      </c>
      <c r="C42" s="34" t="s">
        <v>36</v>
      </c>
      <c r="D42" s="52">
        <v>0.26122004357298473</v>
      </c>
      <c r="E42" s="35">
        <f t="shared" si="0"/>
        <v>33</v>
      </c>
      <c r="F42" s="53">
        <f t="shared" si="1"/>
        <v>-3.802564608218767E-2</v>
      </c>
      <c r="G42" s="52">
        <v>0.2992456896551724</v>
      </c>
      <c r="H42" s="35">
        <f t="shared" si="2"/>
        <v>35</v>
      </c>
      <c r="I42" s="54">
        <v>0.42052980132450329</v>
      </c>
      <c r="J42" s="35">
        <f t="shared" si="3"/>
        <v>6</v>
      </c>
      <c r="K42" s="53">
        <f t="shared" si="4"/>
        <v>-4.7575549973357667E-3</v>
      </c>
      <c r="L42" s="52">
        <v>0.42528735632183906</v>
      </c>
      <c r="M42" s="36">
        <f t="shared" si="5"/>
        <v>8</v>
      </c>
      <c r="O42" s="4"/>
      <c r="P42" s="4"/>
      <c r="Q42" s="11"/>
      <c r="R42" s="4"/>
      <c r="S42" s="4"/>
      <c r="T42" s="11"/>
    </row>
    <row r="43" spans="2:20" ht="16.5" customHeight="1">
      <c r="B43" s="33">
        <v>39</v>
      </c>
      <c r="C43" s="34" t="s">
        <v>37</v>
      </c>
      <c r="D43" s="52">
        <v>0.18796992481203006</v>
      </c>
      <c r="E43" s="35">
        <f t="shared" si="0"/>
        <v>43</v>
      </c>
      <c r="F43" s="53">
        <f t="shared" si="1"/>
        <v>-2.817756406273153E-2</v>
      </c>
      <c r="G43" s="52">
        <v>0.2161474888747616</v>
      </c>
      <c r="H43" s="35">
        <f t="shared" si="2"/>
        <v>43</v>
      </c>
      <c r="I43" s="54">
        <v>0.21052631578947367</v>
      </c>
      <c r="J43" s="35">
        <f t="shared" si="3"/>
        <v>23</v>
      </c>
      <c r="K43" s="53">
        <f t="shared" si="4"/>
        <v>7.8658183921341801E-2</v>
      </c>
      <c r="L43" s="52">
        <v>0.13186813186813187</v>
      </c>
      <c r="M43" s="36">
        <f t="shared" si="5"/>
        <v>35</v>
      </c>
      <c r="O43" s="4"/>
      <c r="P43" s="4"/>
      <c r="Q43" s="11"/>
      <c r="R43" s="4"/>
      <c r="S43" s="4"/>
      <c r="T43" s="11"/>
    </row>
    <row r="44" spans="2:20" ht="16.5" customHeight="1">
      <c r="B44" s="28">
        <v>40</v>
      </c>
      <c r="C44" s="37" t="s">
        <v>38</v>
      </c>
      <c r="D44" s="55">
        <v>0.36750936329588013</v>
      </c>
      <c r="E44" s="26">
        <f t="shared" si="0"/>
        <v>10</v>
      </c>
      <c r="F44" s="56">
        <f t="shared" si="1"/>
        <v>-1.0165055308771043E-2</v>
      </c>
      <c r="G44" s="55">
        <v>0.37767441860465117</v>
      </c>
      <c r="H44" s="26">
        <f t="shared" si="2"/>
        <v>14</v>
      </c>
      <c r="I44" s="57">
        <v>0.47058823529411764</v>
      </c>
      <c r="J44" s="26">
        <f t="shared" si="3"/>
        <v>5</v>
      </c>
      <c r="K44" s="56">
        <f t="shared" si="4"/>
        <v>-1.6911764705882348E-2</v>
      </c>
      <c r="L44" s="55">
        <v>0.48749999999999999</v>
      </c>
      <c r="M44" s="27">
        <f t="shared" si="5"/>
        <v>5</v>
      </c>
      <c r="O44" s="4"/>
      <c r="P44" s="4"/>
      <c r="Q44" s="11"/>
      <c r="R44" s="4"/>
      <c r="S44" s="4"/>
      <c r="T44" s="11"/>
    </row>
    <row r="45" spans="2:20" ht="16.5" customHeight="1">
      <c r="B45" s="29">
        <v>41</v>
      </c>
      <c r="C45" s="30" t="s">
        <v>39</v>
      </c>
      <c r="D45" s="47">
        <v>0.25496183206106871</v>
      </c>
      <c r="E45" s="31">
        <f t="shared" si="0"/>
        <v>37</v>
      </c>
      <c r="F45" s="48">
        <f t="shared" si="1"/>
        <v>-0.16285404568771994</v>
      </c>
      <c r="G45" s="47">
        <v>0.41781587774878864</v>
      </c>
      <c r="H45" s="31">
        <f t="shared" si="2"/>
        <v>4</v>
      </c>
      <c r="I45" s="49">
        <v>5.4054054054054057E-2</v>
      </c>
      <c r="J45" s="31">
        <f t="shared" si="3"/>
        <v>40</v>
      </c>
      <c r="K45" s="48">
        <f t="shared" si="4"/>
        <v>5.4054054054054057E-2</v>
      </c>
      <c r="L45" s="47">
        <v>0</v>
      </c>
      <c r="M45" s="32">
        <f t="shared" si="5"/>
        <v>43</v>
      </c>
      <c r="O45" s="4"/>
      <c r="P45" s="4"/>
      <c r="Q45" s="11"/>
      <c r="R45" s="4"/>
      <c r="S45" s="4"/>
      <c r="T45" s="11"/>
    </row>
    <row r="46" spans="2:20" ht="16.5" customHeight="1">
      <c r="B46" s="33">
        <v>42</v>
      </c>
      <c r="C46" s="34" t="s">
        <v>40</v>
      </c>
      <c r="D46" s="52">
        <v>0.38678485092667203</v>
      </c>
      <c r="E46" s="35">
        <f t="shared" si="0"/>
        <v>4</v>
      </c>
      <c r="F46" s="53">
        <f t="shared" si="1"/>
        <v>-1.9023626310376629E-2</v>
      </c>
      <c r="G46" s="52">
        <v>0.40580847723704866</v>
      </c>
      <c r="H46" s="35">
        <f t="shared" si="2"/>
        <v>6</v>
      </c>
      <c r="I46" s="54">
        <v>0.22222222222222221</v>
      </c>
      <c r="J46" s="35">
        <f t="shared" si="3"/>
        <v>19</v>
      </c>
      <c r="K46" s="53">
        <f t="shared" si="4"/>
        <v>-0.15555555555555556</v>
      </c>
      <c r="L46" s="52">
        <v>0.37777777777777777</v>
      </c>
      <c r="M46" s="36">
        <f t="shared" si="5"/>
        <v>11</v>
      </c>
      <c r="O46" s="4"/>
      <c r="P46" s="4"/>
      <c r="Q46" s="11"/>
      <c r="R46" s="4"/>
      <c r="S46" s="4"/>
      <c r="T46" s="11"/>
    </row>
    <row r="47" spans="2:20" ht="16.5" customHeight="1">
      <c r="B47" s="28">
        <v>43</v>
      </c>
      <c r="C47" s="37" t="s">
        <v>41</v>
      </c>
      <c r="D47" s="55">
        <v>0.36697465055674011</v>
      </c>
      <c r="E47" s="26">
        <f t="shared" si="0"/>
        <v>11</v>
      </c>
      <c r="F47" s="56">
        <f t="shared" si="1"/>
        <v>2.2821849994284049E-2</v>
      </c>
      <c r="G47" s="55">
        <v>0.34415280056245606</v>
      </c>
      <c r="H47" s="26">
        <f t="shared" si="2"/>
        <v>23</v>
      </c>
      <c r="I47" s="57">
        <v>0.21306818181818182</v>
      </c>
      <c r="J47" s="26">
        <f t="shared" si="3"/>
        <v>21</v>
      </c>
      <c r="K47" s="56">
        <f t="shared" si="4"/>
        <v>-0.12137997871693523</v>
      </c>
      <c r="L47" s="55">
        <v>0.33444816053511706</v>
      </c>
      <c r="M47" s="27">
        <f t="shared" si="5"/>
        <v>15</v>
      </c>
      <c r="O47" s="4"/>
      <c r="P47" s="4"/>
      <c r="Q47" s="11"/>
      <c r="R47" s="4"/>
      <c r="S47" s="4"/>
      <c r="T47" s="11"/>
    </row>
    <row r="48" spans="2:20" ht="16.5" customHeight="1">
      <c r="B48" s="98" t="s">
        <v>108</v>
      </c>
      <c r="C48" s="99"/>
      <c r="D48" s="91">
        <v>0.2752</v>
      </c>
      <c r="E48" s="31"/>
      <c r="F48" s="48">
        <f>D48-G48</f>
        <v>-2.5988188358042841E-2</v>
      </c>
      <c r="G48" s="91">
        <v>0.30118818835804284</v>
      </c>
      <c r="H48" s="31"/>
      <c r="I48" s="92">
        <v>0.16919999999999999</v>
      </c>
      <c r="J48" s="31"/>
      <c r="K48" s="48">
        <f t="shared" si="4"/>
        <v>-2.1546389163003499E-2</v>
      </c>
      <c r="L48" s="47">
        <v>0.19074638916300349</v>
      </c>
      <c r="M48" s="32"/>
      <c r="O48" s="4"/>
      <c r="P48" s="4"/>
      <c r="Q48" s="14"/>
      <c r="R48" s="15"/>
      <c r="S48" s="15"/>
      <c r="T48" s="14"/>
    </row>
    <row r="49" spans="2:13" ht="16.5" customHeight="1">
      <c r="B49" s="105" t="s">
        <v>55</v>
      </c>
      <c r="C49" s="106"/>
      <c r="D49" s="93">
        <v>0.33700000000000002</v>
      </c>
      <c r="E49" s="38"/>
      <c r="F49" s="95">
        <f t="shared" ref="F49" si="6">D49-G49</f>
        <v>-4.2999999999999983E-2</v>
      </c>
      <c r="G49" s="93">
        <v>0.38</v>
      </c>
      <c r="H49" s="38"/>
      <c r="I49" s="94">
        <v>0.27900000000000003</v>
      </c>
      <c r="J49" s="39"/>
      <c r="K49" s="95">
        <f t="shared" ref="K49" si="7">I49-L49</f>
        <v>-1.3999999999999957E-2</v>
      </c>
      <c r="L49" s="93">
        <v>0.29299999999999998</v>
      </c>
      <c r="M49" s="40"/>
    </row>
    <row r="50" spans="2:13" ht="16.5" customHeight="1">
      <c r="B50" s="4"/>
      <c r="M50" s="97" t="s">
        <v>113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3"/>
  <sheetViews>
    <sheetView zoomScaleNormal="100" zoomScaleSheetLayoutView="115" workbookViewId="0">
      <selection activeCell="B1" sqref="B1"/>
    </sheetView>
  </sheetViews>
  <sheetFormatPr defaultRowHeight="13.5"/>
  <cols>
    <col min="1" max="1" width="9" style="19"/>
    <col min="2" max="2" width="3.75" style="19" customWidth="1"/>
    <col min="3" max="3" width="8.375" style="20" customWidth="1"/>
    <col min="4" max="4" width="9.125" style="19" customWidth="1"/>
    <col min="5" max="5" width="5.25" style="20" bestFit="1" customWidth="1"/>
    <col min="6" max="6" width="8" style="19" customWidth="1"/>
    <col min="7" max="7" width="9.125" style="19" customWidth="1"/>
    <col min="8" max="8" width="5.25" style="19" bestFit="1" customWidth="1"/>
    <col min="9" max="9" width="9.125" style="19" customWidth="1"/>
    <col min="10" max="10" width="5.25" style="19" bestFit="1" customWidth="1"/>
    <col min="11" max="11" width="8" style="19" customWidth="1"/>
    <col min="12" max="12" width="9.125" style="19" customWidth="1"/>
    <col min="13" max="13" width="5.25" style="19" bestFit="1" customWidth="1"/>
    <col min="14" max="14" width="9" style="19"/>
    <col min="15" max="15" width="10.25" style="19" bestFit="1" customWidth="1"/>
    <col min="16" max="18" width="12.5" style="41" customWidth="1"/>
    <col min="19" max="21" width="12.5" style="19" customWidth="1"/>
    <col min="22" max="16384" width="9" style="19"/>
  </cols>
  <sheetData>
    <row r="1" spans="2:20" ht="23.25" customHeight="1">
      <c r="B1" s="18" t="s">
        <v>109</v>
      </c>
    </row>
    <row r="2" spans="2:20" ht="16.5" customHeight="1">
      <c r="B2" s="98"/>
      <c r="C2" s="100"/>
      <c r="D2" s="107" t="s">
        <v>50</v>
      </c>
      <c r="E2" s="108"/>
      <c r="F2" s="108"/>
      <c r="G2" s="108"/>
      <c r="H2" s="109"/>
      <c r="I2" s="110" t="s">
        <v>51</v>
      </c>
      <c r="J2" s="108"/>
      <c r="K2" s="108"/>
      <c r="L2" s="108"/>
      <c r="M2" s="111"/>
      <c r="O2" s="41"/>
      <c r="R2" s="19"/>
    </row>
    <row r="3" spans="2:20" ht="16.5" customHeight="1">
      <c r="B3" s="101"/>
      <c r="C3" s="102"/>
      <c r="D3" s="98" t="s">
        <v>111</v>
      </c>
      <c r="E3" s="112"/>
      <c r="F3" s="100"/>
      <c r="G3" s="98" t="s">
        <v>104</v>
      </c>
      <c r="H3" s="114"/>
      <c r="I3" s="115" t="s">
        <v>110</v>
      </c>
      <c r="J3" s="116"/>
      <c r="K3" s="117"/>
      <c r="L3" s="118" t="s">
        <v>112</v>
      </c>
      <c r="M3" s="117"/>
      <c r="N3" s="42"/>
      <c r="O3" s="43"/>
      <c r="P3" s="43"/>
      <c r="Q3" s="43"/>
      <c r="R3" s="43"/>
      <c r="S3" s="43"/>
      <c r="T3" s="43"/>
    </row>
    <row r="4" spans="2:20" ht="16.5" customHeight="1">
      <c r="B4" s="103"/>
      <c r="C4" s="104"/>
      <c r="D4" s="21" t="s">
        <v>52</v>
      </c>
      <c r="E4" s="22" t="s">
        <v>54</v>
      </c>
      <c r="F4" s="23" t="s">
        <v>49</v>
      </c>
      <c r="G4" s="21" t="s">
        <v>52</v>
      </c>
      <c r="H4" s="24" t="s">
        <v>54</v>
      </c>
      <c r="I4" s="25" t="s">
        <v>53</v>
      </c>
      <c r="J4" s="26" t="s">
        <v>54</v>
      </c>
      <c r="K4" s="27" t="s">
        <v>49</v>
      </c>
      <c r="L4" s="28" t="s">
        <v>53</v>
      </c>
      <c r="M4" s="27" t="s">
        <v>54</v>
      </c>
      <c r="O4" s="44"/>
      <c r="P4" s="45"/>
      <c r="Q4" s="46"/>
      <c r="R4" s="45"/>
      <c r="S4" s="45"/>
      <c r="T4" s="46"/>
    </row>
    <row r="5" spans="2:20" ht="15.75" customHeight="1">
      <c r="B5" s="29">
        <v>1</v>
      </c>
      <c r="C5" s="30" t="s">
        <v>47</v>
      </c>
      <c r="D5" s="47">
        <v>0.27</v>
      </c>
      <c r="E5" s="31">
        <f>RANK(D5,D$5:D$51,0)</f>
        <v>44</v>
      </c>
      <c r="F5" s="48">
        <f>D5-G5</f>
        <v>-1.8999999999999961E-2</v>
      </c>
      <c r="G5" s="47">
        <v>0.28899999999999998</v>
      </c>
      <c r="H5" s="30">
        <f>RANK(G5,G$5:G$51,0)</f>
        <v>46</v>
      </c>
      <c r="I5" s="49">
        <v>0.33800000000000002</v>
      </c>
      <c r="J5" s="96">
        <f>RANK(I5,I$5:I$51,0)</f>
        <v>22</v>
      </c>
      <c r="K5" s="48">
        <f>I5-L5</f>
        <v>-2.1999999999999964E-2</v>
      </c>
      <c r="L5" s="47">
        <v>0.36</v>
      </c>
      <c r="M5" s="32">
        <f>RANK(L5,L$5:L$51,0)</f>
        <v>20</v>
      </c>
      <c r="O5" s="50"/>
      <c r="P5" s="50"/>
      <c r="Q5" s="51"/>
      <c r="R5" s="50"/>
      <c r="S5" s="50"/>
      <c r="T5" s="51"/>
    </row>
    <row r="6" spans="2:20" ht="15.75" customHeight="1">
      <c r="B6" s="33">
        <v>2</v>
      </c>
      <c r="C6" s="34" t="s">
        <v>56</v>
      </c>
      <c r="D6" s="52">
        <v>0.33800000000000002</v>
      </c>
      <c r="E6" s="35">
        <f t="shared" ref="E6:E51" si="0">RANK(D6,D$5:D$51,0)</f>
        <v>26</v>
      </c>
      <c r="F6" s="53">
        <f t="shared" ref="F6:F51" si="1">D6-G6</f>
        <v>-4.1999999999999982E-2</v>
      </c>
      <c r="G6" s="52">
        <v>0.38</v>
      </c>
      <c r="H6" s="34">
        <f t="shared" ref="H6:H51" si="2">RANK(G6,G$5:G$51,0)</f>
        <v>28</v>
      </c>
      <c r="I6" s="54">
        <v>0.45400000000000001</v>
      </c>
      <c r="J6" s="35">
        <f t="shared" ref="J6:J51" si="3">RANK(I6,I$5:I$51,0)</f>
        <v>13</v>
      </c>
      <c r="K6" s="53">
        <f t="shared" ref="K6:K51" si="4">I6-L6</f>
        <v>-2.0999999999999963E-2</v>
      </c>
      <c r="L6" s="52">
        <v>0.47499999999999998</v>
      </c>
      <c r="M6" s="36">
        <f t="shared" ref="M6:M51" si="5">RANK(L6,L$5:L$51,0)</f>
        <v>11</v>
      </c>
      <c r="O6" s="50"/>
      <c r="P6" s="50"/>
      <c r="Q6" s="51"/>
      <c r="R6" s="50"/>
      <c r="S6" s="50"/>
      <c r="T6" s="51"/>
    </row>
    <row r="7" spans="2:20" ht="15.75" customHeight="1">
      <c r="B7" s="33">
        <v>3</v>
      </c>
      <c r="C7" s="34" t="s">
        <v>57</v>
      </c>
      <c r="D7" s="52">
        <v>0.42499999999999999</v>
      </c>
      <c r="E7" s="35">
        <f t="shared" si="0"/>
        <v>3</v>
      </c>
      <c r="F7" s="53">
        <f t="shared" si="1"/>
        <v>-5.3999999999999992E-2</v>
      </c>
      <c r="G7" s="52">
        <v>0.47899999999999998</v>
      </c>
      <c r="H7" s="34">
        <f t="shared" si="2"/>
        <v>3</v>
      </c>
      <c r="I7" s="54">
        <v>0.29399999999999998</v>
      </c>
      <c r="J7" s="35">
        <f t="shared" si="3"/>
        <v>28</v>
      </c>
      <c r="K7" s="53">
        <f t="shared" si="4"/>
        <v>4.3999999999999984E-2</v>
      </c>
      <c r="L7" s="52">
        <v>0.25</v>
      </c>
      <c r="M7" s="36">
        <f t="shared" si="5"/>
        <v>33</v>
      </c>
      <c r="O7" s="50"/>
      <c r="P7" s="50"/>
      <c r="Q7" s="51"/>
      <c r="R7" s="50"/>
      <c r="S7" s="50"/>
      <c r="T7" s="51"/>
    </row>
    <row r="8" spans="2:20" ht="15.75" customHeight="1">
      <c r="B8" s="33">
        <v>4</v>
      </c>
      <c r="C8" s="34" t="s">
        <v>58</v>
      </c>
      <c r="D8" s="52">
        <v>0.42</v>
      </c>
      <c r="E8" s="35">
        <f t="shared" si="0"/>
        <v>5</v>
      </c>
      <c r="F8" s="53">
        <f t="shared" si="1"/>
        <v>-6.9000000000000006E-2</v>
      </c>
      <c r="G8" s="52">
        <v>0.48899999999999999</v>
      </c>
      <c r="H8" s="34">
        <f t="shared" si="2"/>
        <v>2</v>
      </c>
      <c r="I8" s="54">
        <v>0.19500000000000001</v>
      </c>
      <c r="J8" s="35">
        <f t="shared" si="3"/>
        <v>39</v>
      </c>
      <c r="K8" s="53">
        <f t="shared" si="4"/>
        <v>0</v>
      </c>
      <c r="L8" s="52">
        <v>0.19500000000000001</v>
      </c>
      <c r="M8" s="36">
        <f t="shared" si="5"/>
        <v>38</v>
      </c>
      <c r="O8" s="50"/>
      <c r="P8" s="50"/>
      <c r="Q8" s="51"/>
      <c r="R8" s="50"/>
      <c r="S8" s="50"/>
      <c r="T8" s="51"/>
    </row>
    <row r="9" spans="2:20" ht="15.75" customHeight="1">
      <c r="B9" s="28">
        <v>5</v>
      </c>
      <c r="C9" s="37" t="s">
        <v>59</v>
      </c>
      <c r="D9" s="55">
        <v>0.307</v>
      </c>
      <c r="E9" s="26">
        <f t="shared" si="0"/>
        <v>37</v>
      </c>
      <c r="F9" s="56">
        <f t="shared" si="1"/>
        <v>-6.7000000000000004E-2</v>
      </c>
      <c r="G9" s="55">
        <v>0.374</v>
      </c>
      <c r="H9" s="37">
        <f t="shared" si="2"/>
        <v>31</v>
      </c>
      <c r="I9" s="57">
        <v>0.21</v>
      </c>
      <c r="J9" s="26">
        <f t="shared" si="3"/>
        <v>35</v>
      </c>
      <c r="K9" s="56">
        <f t="shared" si="4"/>
        <v>-5.0000000000000044E-3</v>
      </c>
      <c r="L9" s="55">
        <v>0.215</v>
      </c>
      <c r="M9" s="27">
        <f t="shared" si="5"/>
        <v>36</v>
      </c>
      <c r="O9" s="50"/>
      <c r="P9" s="50"/>
      <c r="Q9" s="51"/>
      <c r="R9" s="50"/>
      <c r="S9" s="50"/>
      <c r="T9" s="51"/>
    </row>
    <row r="10" spans="2:20" ht="15.75" customHeight="1">
      <c r="B10" s="29">
        <v>6</v>
      </c>
      <c r="C10" s="30" t="s">
        <v>60</v>
      </c>
      <c r="D10" s="47">
        <v>0.47199999999999998</v>
      </c>
      <c r="E10" s="31">
        <f t="shared" si="0"/>
        <v>1</v>
      </c>
      <c r="F10" s="48">
        <f t="shared" si="1"/>
        <v>-2.5000000000000022E-2</v>
      </c>
      <c r="G10" s="47">
        <v>0.497</v>
      </c>
      <c r="H10" s="30">
        <f t="shared" si="2"/>
        <v>1</v>
      </c>
      <c r="I10" s="49">
        <v>0.47299999999999998</v>
      </c>
      <c r="J10" s="31">
        <f t="shared" si="3"/>
        <v>9</v>
      </c>
      <c r="K10" s="48">
        <f t="shared" si="4"/>
        <v>1.9999999999999962E-2</v>
      </c>
      <c r="L10" s="47">
        <v>0.45300000000000001</v>
      </c>
      <c r="M10" s="32">
        <f t="shared" si="5"/>
        <v>13</v>
      </c>
      <c r="O10" s="50"/>
      <c r="P10" s="50"/>
      <c r="Q10" s="51"/>
      <c r="R10" s="50"/>
      <c r="S10" s="50"/>
      <c r="T10" s="51"/>
    </row>
    <row r="11" spans="2:20" ht="15.75" customHeight="1">
      <c r="B11" s="33">
        <v>7</v>
      </c>
      <c r="C11" s="34" t="s">
        <v>61</v>
      </c>
      <c r="D11" s="52">
        <v>0.376</v>
      </c>
      <c r="E11" s="35">
        <f t="shared" si="0"/>
        <v>16</v>
      </c>
      <c r="F11" s="53">
        <f t="shared" si="1"/>
        <v>-5.6999999999999995E-2</v>
      </c>
      <c r="G11" s="52">
        <v>0.433</v>
      </c>
      <c r="H11" s="34">
        <f t="shared" si="2"/>
        <v>14</v>
      </c>
      <c r="I11" s="54">
        <v>0.33900000000000002</v>
      </c>
      <c r="J11" s="35">
        <f t="shared" si="3"/>
        <v>20</v>
      </c>
      <c r="K11" s="53">
        <f t="shared" si="4"/>
        <v>4.0000000000000036E-3</v>
      </c>
      <c r="L11" s="52">
        <v>0.33500000000000002</v>
      </c>
      <c r="M11" s="36">
        <f t="shared" si="5"/>
        <v>24</v>
      </c>
      <c r="O11" s="50"/>
      <c r="P11" s="50"/>
      <c r="Q11" s="51"/>
      <c r="R11" s="50"/>
      <c r="S11" s="50"/>
      <c r="T11" s="51"/>
    </row>
    <row r="12" spans="2:20" ht="15.75" customHeight="1">
      <c r="B12" s="33">
        <v>8</v>
      </c>
      <c r="C12" s="34" t="s">
        <v>62</v>
      </c>
      <c r="D12" s="52">
        <v>0.26300000000000001</v>
      </c>
      <c r="E12" s="35">
        <f t="shared" si="0"/>
        <v>46</v>
      </c>
      <c r="F12" s="53">
        <f t="shared" si="1"/>
        <v>-0.123</v>
      </c>
      <c r="G12" s="52">
        <v>0.38600000000000001</v>
      </c>
      <c r="H12" s="34">
        <f t="shared" si="2"/>
        <v>25</v>
      </c>
      <c r="I12" s="54">
        <v>0.32700000000000001</v>
      </c>
      <c r="J12" s="35">
        <f t="shared" si="3"/>
        <v>23</v>
      </c>
      <c r="K12" s="53">
        <f t="shared" si="4"/>
        <v>0</v>
      </c>
      <c r="L12" s="52">
        <v>0.32700000000000001</v>
      </c>
      <c r="M12" s="36">
        <f t="shared" si="5"/>
        <v>25</v>
      </c>
      <c r="O12" s="50"/>
      <c r="P12" s="50"/>
      <c r="Q12" s="51"/>
      <c r="R12" s="50"/>
      <c r="S12" s="50"/>
      <c r="T12" s="51"/>
    </row>
    <row r="13" spans="2:20" ht="15.75" customHeight="1">
      <c r="B13" s="33">
        <v>9</v>
      </c>
      <c r="C13" s="34" t="s">
        <v>63</v>
      </c>
      <c r="D13" s="52">
        <v>0.308</v>
      </c>
      <c r="E13" s="35">
        <f t="shared" si="0"/>
        <v>36</v>
      </c>
      <c r="F13" s="53">
        <f t="shared" si="1"/>
        <v>-6.2E-2</v>
      </c>
      <c r="G13" s="52">
        <v>0.37</v>
      </c>
      <c r="H13" s="34">
        <f t="shared" si="2"/>
        <v>32</v>
      </c>
      <c r="I13" s="54">
        <v>0.314</v>
      </c>
      <c r="J13" s="35">
        <f t="shared" si="3"/>
        <v>25</v>
      </c>
      <c r="K13" s="53">
        <f t="shared" si="4"/>
        <v>2.0000000000000018E-3</v>
      </c>
      <c r="L13" s="52">
        <v>0.312</v>
      </c>
      <c r="M13" s="36">
        <f t="shared" si="5"/>
        <v>26</v>
      </c>
      <c r="O13" s="50"/>
      <c r="P13" s="50"/>
      <c r="Q13" s="51"/>
      <c r="R13" s="50"/>
      <c r="S13" s="50"/>
      <c r="T13" s="51"/>
    </row>
    <row r="14" spans="2:20" ht="15.75" customHeight="1">
      <c r="B14" s="28">
        <v>10</v>
      </c>
      <c r="C14" s="37" t="s">
        <v>64</v>
      </c>
      <c r="D14" s="55">
        <v>0.35199999999999998</v>
      </c>
      <c r="E14" s="26">
        <f t="shared" si="0"/>
        <v>22</v>
      </c>
      <c r="F14" s="56">
        <f t="shared" si="1"/>
        <v>-7.400000000000001E-2</v>
      </c>
      <c r="G14" s="55">
        <v>0.42599999999999999</v>
      </c>
      <c r="H14" s="37">
        <f t="shared" si="2"/>
        <v>16</v>
      </c>
      <c r="I14" s="57">
        <v>0.183</v>
      </c>
      <c r="J14" s="26">
        <f t="shared" si="3"/>
        <v>40</v>
      </c>
      <c r="K14" s="56">
        <f t="shared" si="4"/>
        <v>5.0000000000000044E-3</v>
      </c>
      <c r="L14" s="55">
        <v>0.17799999999999999</v>
      </c>
      <c r="M14" s="27">
        <f t="shared" si="5"/>
        <v>42</v>
      </c>
      <c r="O14" s="50"/>
      <c r="P14" s="50"/>
      <c r="Q14" s="51"/>
      <c r="R14" s="50"/>
      <c r="S14" s="50"/>
      <c r="T14" s="51"/>
    </row>
    <row r="15" spans="2:20" ht="15.75" customHeight="1">
      <c r="B15" s="29">
        <v>11</v>
      </c>
      <c r="C15" s="30" t="s">
        <v>65</v>
      </c>
      <c r="D15" s="47">
        <v>0.34899999999999998</v>
      </c>
      <c r="E15" s="31">
        <f t="shared" si="0"/>
        <v>24</v>
      </c>
      <c r="F15" s="48">
        <f t="shared" si="1"/>
        <v>-5.7999999999999996E-2</v>
      </c>
      <c r="G15" s="47">
        <v>0.40699999999999997</v>
      </c>
      <c r="H15" s="30">
        <f t="shared" si="2"/>
        <v>19</v>
      </c>
      <c r="I15" s="49">
        <v>0.20200000000000001</v>
      </c>
      <c r="J15" s="31">
        <f t="shared" si="3"/>
        <v>36</v>
      </c>
      <c r="K15" s="48">
        <f t="shared" si="4"/>
        <v>4.0000000000000036E-3</v>
      </c>
      <c r="L15" s="47">
        <v>0.19800000000000001</v>
      </c>
      <c r="M15" s="32">
        <f t="shared" si="5"/>
        <v>37</v>
      </c>
      <c r="O15" s="50"/>
      <c r="P15" s="50"/>
      <c r="Q15" s="51"/>
      <c r="R15" s="50"/>
      <c r="S15" s="50"/>
      <c r="T15" s="51"/>
    </row>
    <row r="16" spans="2:20" ht="15.75" customHeight="1">
      <c r="B16" s="33">
        <v>12</v>
      </c>
      <c r="C16" s="34" t="s">
        <v>66</v>
      </c>
      <c r="D16" s="52">
        <v>0.33</v>
      </c>
      <c r="E16" s="35">
        <f t="shared" si="0"/>
        <v>28</v>
      </c>
      <c r="F16" s="53">
        <f t="shared" si="1"/>
        <v>-7.8999999999999959E-2</v>
      </c>
      <c r="G16" s="52">
        <v>0.40899999999999997</v>
      </c>
      <c r="H16" s="34">
        <f t="shared" si="2"/>
        <v>18</v>
      </c>
      <c r="I16" s="54">
        <v>0.218</v>
      </c>
      <c r="J16" s="35">
        <f t="shared" si="3"/>
        <v>34</v>
      </c>
      <c r="K16" s="53">
        <f t="shared" si="4"/>
        <v>-0.03</v>
      </c>
      <c r="L16" s="52">
        <v>0.248</v>
      </c>
      <c r="M16" s="36">
        <f t="shared" si="5"/>
        <v>34</v>
      </c>
      <c r="O16" s="50"/>
      <c r="P16" s="50"/>
      <c r="Q16" s="51"/>
      <c r="R16" s="50"/>
      <c r="S16" s="50"/>
      <c r="T16" s="51"/>
    </row>
    <row r="17" spans="2:20" ht="15.75" customHeight="1">
      <c r="B17" s="33">
        <v>13</v>
      </c>
      <c r="C17" s="34" t="s">
        <v>67</v>
      </c>
      <c r="D17" s="52">
        <v>0.40799999999999997</v>
      </c>
      <c r="E17" s="35">
        <f t="shared" si="0"/>
        <v>9</v>
      </c>
      <c r="F17" s="53">
        <f t="shared" si="1"/>
        <v>-3.400000000000003E-2</v>
      </c>
      <c r="G17" s="52">
        <v>0.442</v>
      </c>
      <c r="H17" s="34">
        <f t="shared" si="2"/>
        <v>11</v>
      </c>
      <c r="I17" s="54">
        <v>0.14199999999999999</v>
      </c>
      <c r="J17" s="35">
        <f t="shared" si="3"/>
        <v>45</v>
      </c>
      <c r="K17" s="53">
        <f t="shared" si="4"/>
        <v>2.9999999999999749E-3</v>
      </c>
      <c r="L17" s="52">
        <v>0.13900000000000001</v>
      </c>
      <c r="M17" s="36">
        <f t="shared" si="5"/>
        <v>46</v>
      </c>
      <c r="O17" s="50"/>
      <c r="P17" s="50"/>
      <c r="Q17" s="51"/>
      <c r="R17" s="50"/>
      <c r="S17" s="50"/>
      <c r="T17" s="51"/>
    </row>
    <row r="18" spans="2:20" ht="15.75" customHeight="1">
      <c r="B18" s="33">
        <v>14</v>
      </c>
      <c r="C18" s="34" t="s">
        <v>68</v>
      </c>
      <c r="D18" s="52">
        <v>0.25700000000000001</v>
      </c>
      <c r="E18" s="35">
        <f t="shared" si="0"/>
        <v>47</v>
      </c>
      <c r="F18" s="53">
        <f t="shared" si="1"/>
        <v>-3.0999999999999972E-2</v>
      </c>
      <c r="G18" s="52">
        <v>0.28799999999999998</v>
      </c>
      <c r="H18" s="34">
        <f t="shared" si="2"/>
        <v>47</v>
      </c>
      <c r="I18" s="54">
        <v>0.114</v>
      </c>
      <c r="J18" s="35">
        <f t="shared" si="3"/>
        <v>47</v>
      </c>
      <c r="K18" s="53">
        <f t="shared" si="4"/>
        <v>-3.0000000000000027E-3</v>
      </c>
      <c r="L18" s="52">
        <v>0.11700000000000001</v>
      </c>
      <c r="M18" s="36">
        <f t="shared" si="5"/>
        <v>47</v>
      </c>
      <c r="O18" s="50"/>
      <c r="P18" s="50"/>
      <c r="Q18" s="51"/>
      <c r="R18" s="50"/>
      <c r="S18" s="50"/>
      <c r="T18" s="51"/>
    </row>
    <row r="19" spans="2:20" ht="15.75" customHeight="1">
      <c r="B19" s="28">
        <v>15</v>
      </c>
      <c r="C19" s="37" t="s">
        <v>69</v>
      </c>
      <c r="D19" s="55">
        <v>0.379</v>
      </c>
      <c r="E19" s="26">
        <f t="shared" si="0"/>
        <v>14</v>
      </c>
      <c r="F19" s="56">
        <f t="shared" si="1"/>
        <v>-7.1000000000000008E-2</v>
      </c>
      <c r="G19" s="55">
        <v>0.45</v>
      </c>
      <c r="H19" s="37">
        <f t="shared" si="2"/>
        <v>8</v>
      </c>
      <c r="I19" s="57">
        <v>0.372</v>
      </c>
      <c r="J19" s="26">
        <f t="shared" si="3"/>
        <v>18</v>
      </c>
      <c r="K19" s="56">
        <f t="shared" si="4"/>
        <v>-4.6999999999999986E-2</v>
      </c>
      <c r="L19" s="55">
        <v>0.41899999999999998</v>
      </c>
      <c r="M19" s="27">
        <f t="shared" si="5"/>
        <v>15</v>
      </c>
      <c r="O19" s="50"/>
      <c r="P19" s="50"/>
      <c r="Q19" s="51"/>
      <c r="R19" s="50"/>
      <c r="S19" s="50"/>
      <c r="T19" s="51"/>
    </row>
    <row r="20" spans="2:20" ht="15.75" customHeight="1">
      <c r="B20" s="29">
        <v>16</v>
      </c>
      <c r="C20" s="30" t="s">
        <v>70</v>
      </c>
      <c r="D20" s="47">
        <v>0.41699999999999998</v>
      </c>
      <c r="E20" s="31">
        <f t="shared" si="0"/>
        <v>6</v>
      </c>
      <c r="F20" s="48">
        <f t="shared" si="1"/>
        <v>-3.0000000000000027E-2</v>
      </c>
      <c r="G20" s="47">
        <v>0.44700000000000001</v>
      </c>
      <c r="H20" s="30">
        <f t="shared" si="2"/>
        <v>9</v>
      </c>
      <c r="I20" s="49">
        <v>0.32</v>
      </c>
      <c r="J20" s="31">
        <f t="shared" si="3"/>
        <v>24</v>
      </c>
      <c r="K20" s="48">
        <f t="shared" si="4"/>
        <v>-2.899999999999997E-2</v>
      </c>
      <c r="L20" s="47">
        <v>0.34899999999999998</v>
      </c>
      <c r="M20" s="32">
        <f t="shared" si="5"/>
        <v>22</v>
      </c>
      <c r="O20" s="50"/>
      <c r="P20" s="50"/>
      <c r="Q20" s="51"/>
      <c r="R20" s="50"/>
      <c r="S20" s="50"/>
      <c r="T20" s="51"/>
    </row>
    <row r="21" spans="2:20" ht="15.75" customHeight="1">
      <c r="B21" s="33">
        <v>17</v>
      </c>
      <c r="C21" s="34" t="s">
        <v>71</v>
      </c>
      <c r="D21" s="52">
        <v>0.40200000000000002</v>
      </c>
      <c r="E21" s="35">
        <f t="shared" si="0"/>
        <v>10</v>
      </c>
      <c r="F21" s="53">
        <f t="shared" si="1"/>
        <v>-6.7999999999999949E-2</v>
      </c>
      <c r="G21" s="52">
        <v>0.47</v>
      </c>
      <c r="H21" s="34">
        <f t="shared" si="2"/>
        <v>4</v>
      </c>
      <c r="I21" s="54">
        <v>0.46700000000000003</v>
      </c>
      <c r="J21" s="35">
        <f t="shared" si="3"/>
        <v>10</v>
      </c>
      <c r="K21" s="53">
        <f t="shared" si="4"/>
        <v>-8.6000000000000021E-2</v>
      </c>
      <c r="L21" s="52">
        <v>0.55300000000000005</v>
      </c>
      <c r="M21" s="36">
        <f t="shared" si="5"/>
        <v>6</v>
      </c>
      <c r="O21" s="50"/>
      <c r="P21" s="50"/>
      <c r="Q21" s="51"/>
      <c r="R21" s="50"/>
      <c r="S21" s="50"/>
      <c r="T21" s="51"/>
    </row>
    <row r="22" spans="2:20" ht="15.75" customHeight="1">
      <c r="B22" s="33">
        <v>18</v>
      </c>
      <c r="C22" s="34" t="s">
        <v>72</v>
      </c>
      <c r="D22" s="52">
        <v>0.26900000000000002</v>
      </c>
      <c r="E22" s="35">
        <f t="shared" si="0"/>
        <v>45</v>
      </c>
      <c r="F22" s="53">
        <f t="shared" si="1"/>
        <v>-8.0999999999999961E-2</v>
      </c>
      <c r="G22" s="52">
        <v>0.35</v>
      </c>
      <c r="H22" s="34">
        <f t="shared" si="2"/>
        <v>35</v>
      </c>
      <c r="I22" s="54">
        <v>0.27400000000000002</v>
      </c>
      <c r="J22" s="35">
        <f t="shared" si="3"/>
        <v>29</v>
      </c>
      <c r="K22" s="53">
        <f t="shared" si="4"/>
        <v>-8.1999999999999962E-2</v>
      </c>
      <c r="L22" s="52">
        <v>0.35599999999999998</v>
      </c>
      <c r="M22" s="36">
        <f t="shared" si="5"/>
        <v>21</v>
      </c>
      <c r="O22" s="50"/>
      <c r="P22" s="50"/>
      <c r="Q22" s="51"/>
      <c r="R22" s="50"/>
      <c r="S22" s="50"/>
      <c r="T22" s="51"/>
    </row>
    <row r="23" spans="2:20" ht="15.75" customHeight="1">
      <c r="B23" s="33">
        <v>19</v>
      </c>
      <c r="C23" s="34" t="s">
        <v>73</v>
      </c>
      <c r="D23" s="52">
        <v>0.39</v>
      </c>
      <c r="E23" s="35">
        <f t="shared" si="0"/>
        <v>12</v>
      </c>
      <c r="F23" s="53">
        <f t="shared" si="1"/>
        <v>-7.400000000000001E-2</v>
      </c>
      <c r="G23" s="52">
        <v>0.46400000000000002</v>
      </c>
      <c r="H23" s="34">
        <f t="shared" si="2"/>
        <v>7</v>
      </c>
      <c r="I23" s="54">
        <v>0.46300000000000002</v>
      </c>
      <c r="J23" s="35">
        <f t="shared" si="3"/>
        <v>11</v>
      </c>
      <c r="K23" s="53">
        <f t="shared" si="4"/>
        <v>-0.06</v>
      </c>
      <c r="L23" s="52">
        <v>0.52300000000000002</v>
      </c>
      <c r="M23" s="36">
        <f t="shared" si="5"/>
        <v>8</v>
      </c>
      <c r="O23" s="50"/>
      <c r="P23" s="50"/>
      <c r="Q23" s="51"/>
      <c r="R23" s="50"/>
      <c r="S23" s="50"/>
      <c r="T23" s="51"/>
    </row>
    <row r="24" spans="2:20" ht="15.75" customHeight="1">
      <c r="B24" s="28">
        <v>20</v>
      </c>
      <c r="C24" s="37" t="s">
        <v>74</v>
      </c>
      <c r="D24" s="55">
        <v>0.41499999999999998</v>
      </c>
      <c r="E24" s="26">
        <f t="shared" si="0"/>
        <v>7</v>
      </c>
      <c r="F24" s="56">
        <f t="shared" si="1"/>
        <v>-5.3000000000000047E-2</v>
      </c>
      <c r="G24" s="55">
        <v>0.46800000000000003</v>
      </c>
      <c r="H24" s="37">
        <f t="shared" si="2"/>
        <v>5</v>
      </c>
      <c r="I24" s="57">
        <v>0.60799999999999998</v>
      </c>
      <c r="J24" s="26">
        <f t="shared" si="3"/>
        <v>3</v>
      </c>
      <c r="K24" s="56">
        <f t="shared" si="4"/>
        <v>6.0000000000000053E-3</v>
      </c>
      <c r="L24" s="55">
        <v>0.60199999999999998</v>
      </c>
      <c r="M24" s="27">
        <f t="shared" si="5"/>
        <v>4</v>
      </c>
      <c r="O24" s="50"/>
      <c r="P24" s="50"/>
      <c r="Q24" s="51"/>
      <c r="R24" s="50"/>
      <c r="S24" s="50"/>
      <c r="T24" s="51"/>
    </row>
    <row r="25" spans="2:20" ht="15.75" customHeight="1">
      <c r="B25" s="29">
        <v>21</v>
      </c>
      <c r="C25" s="30" t="s">
        <v>75</v>
      </c>
      <c r="D25" s="47">
        <v>0.379</v>
      </c>
      <c r="E25" s="31">
        <f t="shared" si="0"/>
        <v>14</v>
      </c>
      <c r="F25" s="48">
        <f t="shared" si="1"/>
        <v>-2.6000000000000023E-2</v>
      </c>
      <c r="G25" s="47">
        <v>0.40500000000000003</v>
      </c>
      <c r="H25" s="30">
        <f t="shared" si="2"/>
        <v>20</v>
      </c>
      <c r="I25" s="49">
        <v>0.39400000000000002</v>
      </c>
      <c r="J25" s="31">
        <f t="shared" si="3"/>
        <v>15</v>
      </c>
      <c r="K25" s="48">
        <f t="shared" si="4"/>
        <v>-2.2999999999999965E-2</v>
      </c>
      <c r="L25" s="47">
        <v>0.41699999999999998</v>
      </c>
      <c r="M25" s="32">
        <f t="shared" si="5"/>
        <v>16</v>
      </c>
      <c r="O25" s="50"/>
      <c r="P25" s="50"/>
      <c r="Q25" s="51"/>
      <c r="R25" s="50"/>
      <c r="S25" s="50"/>
      <c r="T25" s="51"/>
    </row>
    <row r="26" spans="2:20" ht="15.75" customHeight="1">
      <c r="B26" s="33">
        <v>22</v>
      </c>
      <c r="C26" s="34" t="s">
        <v>76</v>
      </c>
      <c r="D26" s="52">
        <v>0.34799999999999998</v>
      </c>
      <c r="E26" s="35">
        <f t="shared" si="0"/>
        <v>25</v>
      </c>
      <c r="F26" s="53">
        <f t="shared" si="1"/>
        <v>-3.6000000000000032E-2</v>
      </c>
      <c r="G26" s="52">
        <v>0.38400000000000001</v>
      </c>
      <c r="H26" s="34">
        <f t="shared" si="2"/>
        <v>27</v>
      </c>
      <c r="I26" s="54">
        <v>0.38400000000000001</v>
      </c>
      <c r="J26" s="35">
        <f t="shared" si="3"/>
        <v>17</v>
      </c>
      <c r="K26" s="53">
        <f t="shared" si="4"/>
        <v>-8.0000000000000071E-3</v>
      </c>
      <c r="L26" s="52">
        <v>0.39200000000000002</v>
      </c>
      <c r="M26" s="36">
        <f t="shared" si="5"/>
        <v>18</v>
      </c>
      <c r="O26" s="50"/>
      <c r="P26" s="50"/>
      <c r="Q26" s="51"/>
      <c r="R26" s="50"/>
      <c r="S26" s="50"/>
      <c r="T26" s="51"/>
    </row>
    <row r="27" spans="2:20" ht="15.75" customHeight="1">
      <c r="B27" s="33">
        <v>23</v>
      </c>
      <c r="C27" s="34" t="s">
        <v>77</v>
      </c>
      <c r="D27" s="52">
        <v>0.35899999999999999</v>
      </c>
      <c r="E27" s="35">
        <f t="shared" si="0"/>
        <v>18</v>
      </c>
      <c r="F27" s="53">
        <f t="shared" si="1"/>
        <v>-3.6000000000000032E-2</v>
      </c>
      <c r="G27" s="52">
        <v>0.39500000000000002</v>
      </c>
      <c r="H27" s="34">
        <f t="shared" si="2"/>
        <v>22</v>
      </c>
      <c r="I27" s="54">
        <v>0.17</v>
      </c>
      <c r="J27" s="35">
        <f t="shared" si="3"/>
        <v>42</v>
      </c>
      <c r="K27" s="53">
        <f t="shared" si="4"/>
        <v>-1.8999999999999989E-2</v>
      </c>
      <c r="L27" s="52">
        <v>0.189</v>
      </c>
      <c r="M27" s="36">
        <f t="shared" si="5"/>
        <v>41</v>
      </c>
      <c r="O27" s="50"/>
      <c r="P27" s="50"/>
      <c r="Q27" s="51"/>
      <c r="R27" s="50"/>
      <c r="S27" s="50"/>
      <c r="T27" s="51"/>
    </row>
    <row r="28" spans="2:20" ht="15.75" customHeight="1">
      <c r="B28" s="33">
        <v>24</v>
      </c>
      <c r="C28" s="34" t="s">
        <v>78</v>
      </c>
      <c r="D28" s="52">
        <v>0.42099999999999999</v>
      </c>
      <c r="E28" s="35">
        <f t="shared" si="0"/>
        <v>4</v>
      </c>
      <c r="F28" s="53">
        <f t="shared" si="1"/>
        <v>-1.9000000000000017E-2</v>
      </c>
      <c r="G28" s="52">
        <v>0.44</v>
      </c>
      <c r="H28" s="34">
        <f t="shared" si="2"/>
        <v>12</v>
      </c>
      <c r="I28" s="54">
        <v>0.155</v>
      </c>
      <c r="J28" s="35">
        <f t="shared" si="3"/>
        <v>44</v>
      </c>
      <c r="K28" s="53">
        <f t="shared" si="4"/>
        <v>-8.0000000000000071E-3</v>
      </c>
      <c r="L28" s="52">
        <v>0.16300000000000001</v>
      </c>
      <c r="M28" s="36">
        <f t="shared" si="5"/>
        <v>45</v>
      </c>
      <c r="O28" s="50"/>
      <c r="P28" s="50"/>
      <c r="Q28" s="51"/>
      <c r="R28" s="50"/>
      <c r="S28" s="50"/>
      <c r="T28" s="51"/>
    </row>
    <row r="29" spans="2:20" ht="15.75" customHeight="1">
      <c r="B29" s="28">
        <v>25</v>
      </c>
      <c r="C29" s="37" t="s">
        <v>79</v>
      </c>
      <c r="D29" s="55">
        <v>0.35499999999999998</v>
      </c>
      <c r="E29" s="26">
        <f t="shared" si="0"/>
        <v>20</v>
      </c>
      <c r="F29" s="56">
        <f t="shared" si="1"/>
        <v>-6.3E-2</v>
      </c>
      <c r="G29" s="55">
        <v>0.41799999999999998</v>
      </c>
      <c r="H29" s="37">
        <f t="shared" si="2"/>
        <v>17</v>
      </c>
      <c r="I29" s="57">
        <v>0.35599999999999998</v>
      </c>
      <c r="J29" s="26">
        <f t="shared" si="3"/>
        <v>19</v>
      </c>
      <c r="K29" s="56">
        <f t="shared" si="4"/>
        <v>-5.0000000000000044E-3</v>
      </c>
      <c r="L29" s="55">
        <v>0.36099999999999999</v>
      </c>
      <c r="M29" s="27">
        <f t="shared" si="5"/>
        <v>19</v>
      </c>
      <c r="O29" s="50"/>
      <c r="P29" s="50"/>
      <c r="Q29" s="51"/>
      <c r="R29" s="50"/>
      <c r="S29" s="50"/>
      <c r="T29" s="51"/>
    </row>
    <row r="30" spans="2:20" ht="15.75" customHeight="1" thickBot="1">
      <c r="B30" s="58">
        <v>26</v>
      </c>
      <c r="C30" s="59" t="s">
        <v>83</v>
      </c>
      <c r="D30" s="60">
        <v>0.28799999999999998</v>
      </c>
      <c r="E30" s="61">
        <f t="shared" si="0"/>
        <v>39</v>
      </c>
      <c r="F30" s="62">
        <f t="shared" si="1"/>
        <v>-5.8999999999999997E-2</v>
      </c>
      <c r="G30" s="60">
        <v>0.34699999999999998</v>
      </c>
      <c r="H30" s="59">
        <f t="shared" si="2"/>
        <v>36</v>
      </c>
      <c r="I30" s="63">
        <v>0.24399999999999999</v>
      </c>
      <c r="J30" s="61">
        <f t="shared" si="3"/>
        <v>32</v>
      </c>
      <c r="K30" s="62">
        <f t="shared" si="4"/>
        <v>6.0000000000000053E-3</v>
      </c>
      <c r="L30" s="60">
        <v>0.23799999999999999</v>
      </c>
      <c r="M30" s="64">
        <f t="shared" si="5"/>
        <v>35</v>
      </c>
      <c r="O30" s="50"/>
      <c r="P30" s="50"/>
      <c r="Q30" s="51"/>
      <c r="R30" s="50"/>
      <c r="S30" s="50"/>
      <c r="T30" s="51"/>
    </row>
    <row r="31" spans="2:20" ht="15.75" customHeight="1" thickBot="1">
      <c r="B31" s="65">
        <v>27</v>
      </c>
      <c r="C31" s="66" t="s">
        <v>84</v>
      </c>
      <c r="D31" s="67">
        <v>0.27500000000000002</v>
      </c>
      <c r="E31" s="68">
        <f t="shared" si="0"/>
        <v>42</v>
      </c>
      <c r="F31" s="69">
        <f t="shared" si="1"/>
        <v>-2.5999999999999968E-2</v>
      </c>
      <c r="G31" s="67">
        <v>0.30099999999999999</v>
      </c>
      <c r="H31" s="66">
        <f t="shared" si="2"/>
        <v>45</v>
      </c>
      <c r="I31" s="70">
        <v>0.16900000000000001</v>
      </c>
      <c r="J31" s="68">
        <f t="shared" si="3"/>
        <v>43</v>
      </c>
      <c r="K31" s="69">
        <f t="shared" si="4"/>
        <v>-2.1999999999999992E-2</v>
      </c>
      <c r="L31" s="67">
        <v>0.191</v>
      </c>
      <c r="M31" s="71">
        <f t="shared" si="5"/>
        <v>40</v>
      </c>
      <c r="O31" s="50"/>
      <c r="P31" s="50"/>
      <c r="Q31" s="51"/>
      <c r="R31" s="50"/>
      <c r="S31" s="50"/>
      <c r="T31" s="51"/>
    </row>
    <row r="32" spans="2:20" ht="15.75" customHeight="1">
      <c r="B32" s="72">
        <v>28</v>
      </c>
      <c r="C32" s="73" t="s">
        <v>80</v>
      </c>
      <c r="D32" s="74">
        <v>0.309</v>
      </c>
      <c r="E32" s="75">
        <f t="shared" si="0"/>
        <v>34</v>
      </c>
      <c r="F32" s="76">
        <f t="shared" si="1"/>
        <v>-3.2000000000000028E-2</v>
      </c>
      <c r="G32" s="74">
        <v>0.34100000000000003</v>
      </c>
      <c r="H32" s="73">
        <f t="shared" si="2"/>
        <v>39</v>
      </c>
      <c r="I32" s="77">
        <v>0.26800000000000002</v>
      </c>
      <c r="J32" s="75">
        <f t="shared" si="3"/>
        <v>30</v>
      </c>
      <c r="K32" s="76">
        <f t="shared" si="4"/>
        <v>2.0000000000000018E-3</v>
      </c>
      <c r="L32" s="74">
        <v>0.26600000000000001</v>
      </c>
      <c r="M32" s="78">
        <f t="shared" si="5"/>
        <v>31</v>
      </c>
      <c r="O32" s="50"/>
      <c r="P32" s="50"/>
      <c r="Q32" s="51"/>
      <c r="R32" s="50"/>
      <c r="S32" s="50"/>
      <c r="T32" s="51"/>
    </row>
    <row r="33" spans="2:20" ht="15.75" customHeight="1">
      <c r="B33" s="33">
        <v>29</v>
      </c>
      <c r="C33" s="34" t="s">
        <v>81</v>
      </c>
      <c r="D33" s="52">
        <v>0.309</v>
      </c>
      <c r="E33" s="35">
        <f t="shared" si="0"/>
        <v>34</v>
      </c>
      <c r="F33" s="53">
        <f t="shared" si="1"/>
        <v>-2.7000000000000024E-2</v>
      </c>
      <c r="G33" s="52">
        <v>0.33600000000000002</v>
      </c>
      <c r="H33" s="34">
        <f t="shared" si="2"/>
        <v>40</v>
      </c>
      <c r="I33" s="54">
        <v>0.19600000000000001</v>
      </c>
      <c r="J33" s="35">
        <f t="shared" si="3"/>
        <v>38</v>
      </c>
      <c r="K33" s="53">
        <f t="shared" si="4"/>
        <v>2.0000000000000018E-3</v>
      </c>
      <c r="L33" s="52">
        <v>0.19400000000000001</v>
      </c>
      <c r="M33" s="36">
        <f t="shared" si="5"/>
        <v>39</v>
      </c>
      <c r="O33" s="50"/>
      <c r="P33" s="50"/>
      <c r="Q33" s="51"/>
      <c r="R33" s="50"/>
      <c r="S33" s="50"/>
      <c r="T33" s="51"/>
    </row>
    <row r="34" spans="2:20" ht="15.75" customHeight="1">
      <c r="B34" s="28">
        <v>30</v>
      </c>
      <c r="C34" s="37" t="s">
        <v>82</v>
      </c>
      <c r="D34" s="55">
        <v>0.318</v>
      </c>
      <c r="E34" s="26">
        <f t="shared" si="0"/>
        <v>32</v>
      </c>
      <c r="F34" s="56">
        <f t="shared" si="1"/>
        <v>-4.4999999999999984E-2</v>
      </c>
      <c r="G34" s="55">
        <v>0.36299999999999999</v>
      </c>
      <c r="H34" s="37">
        <f t="shared" si="2"/>
        <v>34</v>
      </c>
      <c r="I34" s="57">
        <v>0.2</v>
      </c>
      <c r="J34" s="26">
        <f t="shared" si="3"/>
        <v>37</v>
      </c>
      <c r="K34" s="56">
        <f t="shared" si="4"/>
        <v>-0.10899999999999999</v>
      </c>
      <c r="L34" s="55">
        <v>0.309</v>
      </c>
      <c r="M34" s="27">
        <f t="shared" si="5"/>
        <v>27</v>
      </c>
      <c r="O34" s="50"/>
      <c r="P34" s="50"/>
      <c r="Q34" s="51"/>
      <c r="R34" s="50"/>
      <c r="S34" s="50"/>
      <c r="T34" s="51"/>
    </row>
    <row r="35" spans="2:20" ht="15.75" customHeight="1">
      <c r="B35" s="29">
        <v>31</v>
      </c>
      <c r="C35" s="30" t="s">
        <v>85</v>
      </c>
      <c r="D35" s="47">
        <v>0.32500000000000001</v>
      </c>
      <c r="E35" s="31">
        <f t="shared" si="0"/>
        <v>29</v>
      </c>
      <c r="F35" s="48">
        <f t="shared" si="1"/>
        <v>-1.8000000000000016E-2</v>
      </c>
      <c r="G35" s="47">
        <v>0.34300000000000003</v>
      </c>
      <c r="H35" s="30">
        <f t="shared" si="2"/>
        <v>37</v>
      </c>
      <c r="I35" s="49">
        <v>0.311</v>
      </c>
      <c r="J35" s="31">
        <f t="shared" si="3"/>
        <v>26</v>
      </c>
      <c r="K35" s="48">
        <f t="shared" si="4"/>
        <v>1.2000000000000011E-2</v>
      </c>
      <c r="L35" s="47">
        <v>0.29899999999999999</v>
      </c>
      <c r="M35" s="32">
        <f t="shared" si="5"/>
        <v>28</v>
      </c>
      <c r="O35" s="50"/>
      <c r="P35" s="50"/>
      <c r="Q35" s="51"/>
      <c r="R35" s="50"/>
      <c r="S35" s="41"/>
      <c r="T35" s="51"/>
    </row>
    <row r="36" spans="2:20" ht="15.75" customHeight="1">
      <c r="B36" s="33">
        <v>32</v>
      </c>
      <c r="C36" s="34" t="s">
        <v>86</v>
      </c>
      <c r="D36" s="52">
        <v>0.45100000000000001</v>
      </c>
      <c r="E36" s="35">
        <f t="shared" si="0"/>
        <v>2</v>
      </c>
      <c r="F36" s="53">
        <f t="shared" si="1"/>
        <v>-1.6000000000000014E-2</v>
      </c>
      <c r="G36" s="52">
        <v>0.46700000000000003</v>
      </c>
      <c r="H36" s="34">
        <f t="shared" si="2"/>
        <v>6</v>
      </c>
      <c r="I36" s="54">
        <v>0.23899999999999999</v>
      </c>
      <c r="J36" s="35">
        <f t="shared" si="3"/>
        <v>33</v>
      </c>
      <c r="K36" s="53">
        <f t="shared" si="4"/>
        <v>-3.2000000000000028E-2</v>
      </c>
      <c r="L36" s="52">
        <v>0.27100000000000002</v>
      </c>
      <c r="M36" s="36">
        <f t="shared" si="5"/>
        <v>30</v>
      </c>
      <c r="O36" s="50"/>
      <c r="P36" s="50"/>
      <c r="Q36" s="51"/>
      <c r="R36" s="50"/>
      <c r="S36" s="50"/>
      <c r="T36" s="51"/>
    </row>
    <row r="37" spans="2:20" ht="15.75" customHeight="1">
      <c r="B37" s="33">
        <v>33</v>
      </c>
      <c r="C37" s="34" t="s">
        <v>87</v>
      </c>
      <c r="D37" s="52">
        <v>0.28699999999999998</v>
      </c>
      <c r="E37" s="35">
        <f t="shared" si="0"/>
        <v>40</v>
      </c>
      <c r="F37" s="53">
        <f t="shared" si="1"/>
        <v>-1.8000000000000016E-2</v>
      </c>
      <c r="G37" s="52">
        <v>0.30499999999999999</v>
      </c>
      <c r="H37" s="34">
        <f t="shared" si="2"/>
        <v>43</v>
      </c>
      <c r="I37" s="54">
        <v>0.17899999999999999</v>
      </c>
      <c r="J37" s="35">
        <f t="shared" si="3"/>
        <v>41</v>
      </c>
      <c r="K37" s="53">
        <f t="shared" si="4"/>
        <v>1.0000000000000009E-3</v>
      </c>
      <c r="L37" s="52">
        <v>0.17799999999999999</v>
      </c>
      <c r="M37" s="36">
        <f t="shared" si="5"/>
        <v>42</v>
      </c>
      <c r="O37" s="50"/>
      <c r="P37" s="50"/>
      <c r="Q37" s="51"/>
      <c r="R37" s="50"/>
      <c r="S37" s="50"/>
      <c r="T37" s="51"/>
    </row>
    <row r="38" spans="2:20" ht="15.75" customHeight="1">
      <c r="B38" s="33">
        <v>34</v>
      </c>
      <c r="C38" s="34" t="s">
        <v>88</v>
      </c>
      <c r="D38" s="52">
        <v>0.27300000000000002</v>
      </c>
      <c r="E38" s="35">
        <f t="shared" si="0"/>
        <v>43</v>
      </c>
      <c r="F38" s="53">
        <f t="shared" si="1"/>
        <v>-3.3999999999999975E-2</v>
      </c>
      <c r="G38" s="52">
        <v>0.307</v>
      </c>
      <c r="H38" s="34">
        <f t="shared" si="2"/>
        <v>42</v>
      </c>
      <c r="I38" s="54">
        <v>0.26600000000000001</v>
      </c>
      <c r="J38" s="35">
        <f t="shared" si="3"/>
        <v>31</v>
      </c>
      <c r="K38" s="53">
        <f t="shared" si="4"/>
        <v>9.000000000000008E-3</v>
      </c>
      <c r="L38" s="52">
        <v>0.25700000000000001</v>
      </c>
      <c r="M38" s="36">
        <f t="shared" si="5"/>
        <v>32</v>
      </c>
      <c r="O38" s="50"/>
      <c r="P38" s="50"/>
      <c r="Q38" s="51"/>
      <c r="R38" s="50"/>
      <c r="S38" s="50"/>
      <c r="T38" s="51"/>
    </row>
    <row r="39" spans="2:20" ht="15.75" customHeight="1">
      <c r="B39" s="28">
        <v>35</v>
      </c>
      <c r="C39" s="37" t="s">
        <v>89</v>
      </c>
      <c r="D39" s="55">
        <v>0.29699999999999999</v>
      </c>
      <c r="E39" s="26">
        <f t="shared" si="0"/>
        <v>38</v>
      </c>
      <c r="F39" s="56">
        <f t="shared" si="1"/>
        <v>-6.0000000000000053E-3</v>
      </c>
      <c r="G39" s="55">
        <v>0.30299999999999999</v>
      </c>
      <c r="H39" s="37">
        <f t="shared" si="2"/>
        <v>44</v>
      </c>
      <c r="I39" s="57">
        <v>0.128</v>
      </c>
      <c r="J39" s="26">
        <f t="shared" si="3"/>
        <v>46</v>
      </c>
      <c r="K39" s="56">
        <f t="shared" si="4"/>
        <v>-4.4999999999999984E-2</v>
      </c>
      <c r="L39" s="55">
        <v>0.17299999999999999</v>
      </c>
      <c r="M39" s="27">
        <f t="shared" si="5"/>
        <v>44</v>
      </c>
      <c r="O39" s="50"/>
      <c r="P39" s="50"/>
      <c r="Q39" s="51"/>
      <c r="R39" s="50"/>
      <c r="S39" s="50"/>
      <c r="T39" s="51"/>
    </row>
    <row r="40" spans="2:20" ht="15.75" customHeight="1">
      <c r="B40" s="29">
        <v>36</v>
      </c>
      <c r="C40" s="30" t="s">
        <v>90</v>
      </c>
      <c r="D40" s="47">
        <v>0.37</v>
      </c>
      <c r="E40" s="31">
        <f t="shared" si="0"/>
        <v>17</v>
      </c>
      <c r="F40" s="48">
        <f t="shared" ref="F40:F44" si="6">D40-G40</f>
        <v>1.0000000000000009E-3</v>
      </c>
      <c r="G40" s="47">
        <v>0.36899999999999999</v>
      </c>
      <c r="H40" s="30">
        <f t="shared" si="2"/>
        <v>33</v>
      </c>
      <c r="I40" s="49">
        <v>0.73</v>
      </c>
      <c r="J40" s="31">
        <f t="shared" si="3"/>
        <v>1</v>
      </c>
      <c r="K40" s="48">
        <f t="shared" ref="K40:K44" si="7">I40-L40</f>
        <v>-4.7000000000000042E-2</v>
      </c>
      <c r="L40" s="47">
        <v>0.77700000000000002</v>
      </c>
      <c r="M40" s="32">
        <f t="shared" si="5"/>
        <v>1</v>
      </c>
      <c r="O40" s="50"/>
      <c r="P40" s="50"/>
      <c r="Q40" s="51"/>
      <c r="R40" s="50"/>
      <c r="S40" s="50"/>
      <c r="T40" s="51"/>
    </row>
    <row r="41" spans="2:20" ht="15.75" customHeight="1">
      <c r="B41" s="33">
        <v>37</v>
      </c>
      <c r="C41" s="34" t="s">
        <v>91</v>
      </c>
      <c r="D41" s="52">
        <v>0.39400000000000002</v>
      </c>
      <c r="E41" s="35">
        <f t="shared" si="0"/>
        <v>11</v>
      </c>
      <c r="F41" s="53">
        <f t="shared" si="6"/>
        <v>-4.5999999999999985E-2</v>
      </c>
      <c r="G41" s="52">
        <v>0.44</v>
      </c>
      <c r="H41" s="34">
        <f t="shared" si="2"/>
        <v>12</v>
      </c>
      <c r="I41" s="54">
        <v>0.33900000000000002</v>
      </c>
      <c r="J41" s="35">
        <f t="shared" si="3"/>
        <v>20</v>
      </c>
      <c r="K41" s="53">
        <f t="shared" si="7"/>
        <v>-6.9999999999999507E-3</v>
      </c>
      <c r="L41" s="52">
        <v>0.34599999999999997</v>
      </c>
      <c r="M41" s="36">
        <f t="shared" si="5"/>
        <v>23</v>
      </c>
      <c r="O41" s="50"/>
      <c r="P41" s="50"/>
      <c r="Q41" s="51"/>
      <c r="R41" s="50"/>
      <c r="S41" s="50"/>
      <c r="T41" s="51"/>
    </row>
    <row r="42" spans="2:20" ht="15.75" customHeight="1">
      <c r="B42" s="33">
        <v>38</v>
      </c>
      <c r="C42" s="34" t="s">
        <v>92</v>
      </c>
      <c r="D42" s="52">
        <v>0.28499999999999998</v>
      </c>
      <c r="E42" s="35">
        <f t="shared" si="0"/>
        <v>41</v>
      </c>
      <c r="F42" s="53">
        <f t="shared" si="6"/>
        <v>-4.3000000000000038E-2</v>
      </c>
      <c r="G42" s="52">
        <v>0.32800000000000001</v>
      </c>
      <c r="H42" s="34">
        <f t="shared" si="2"/>
        <v>41</v>
      </c>
      <c r="I42" s="54">
        <v>0.40699999999999997</v>
      </c>
      <c r="J42" s="35">
        <f t="shared" si="3"/>
        <v>14</v>
      </c>
      <c r="K42" s="53">
        <f t="shared" si="7"/>
        <v>4.9999999999999489E-3</v>
      </c>
      <c r="L42" s="52">
        <v>0.40200000000000002</v>
      </c>
      <c r="M42" s="36">
        <f t="shared" si="5"/>
        <v>17</v>
      </c>
      <c r="O42" s="50"/>
      <c r="P42" s="50"/>
      <c r="Q42" s="51"/>
      <c r="R42" s="50"/>
      <c r="S42" s="50"/>
      <c r="T42" s="51"/>
    </row>
    <row r="43" spans="2:20" ht="15.75" customHeight="1">
      <c r="B43" s="33">
        <v>39</v>
      </c>
      <c r="C43" s="34" t="s">
        <v>93</v>
      </c>
      <c r="D43" s="52">
        <v>0.35199999999999998</v>
      </c>
      <c r="E43" s="35">
        <f t="shared" si="0"/>
        <v>22</v>
      </c>
      <c r="F43" s="53">
        <f t="shared" si="6"/>
        <v>-2.5000000000000022E-2</v>
      </c>
      <c r="G43" s="52">
        <v>0.377</v>
      </c>
      <c r="H43" s="34">
        <f t="shared" si="2"/>
        <v>30</v>
      </c>
      <c r="I43" s="54">
        <v>0.30099999999999999</v>
      </c>
      <c r="J43" s="35">
        <f t="shared" si="3"/>
        <v>27</v>
      </c>
      <c r="K43" s="53">
        <f t="shared" si="7"/>
        <v>1.7000000000000015E-2</v>
      </c>
      <c r="L43" s="52">
        <v>0.28399999999999997</v>
      </c>
      <c r="M43" s="36">
        <f t="shared" si="5"/>
        <v>29</v>
      </c>
      <c r="O43" s="50"/>
      <c r="P43" s="50"/>
      <c r="Q43" s="51"/>
      <c r="R43" s="50"/>
      <c r="S43" s="50"/>
      <c r="T43" s="51"/>
    </row>
    <row r="44" spans="2:20" ht="15.75" customHeight="1">
      <c r="B44" s="28">
        <v>40</v>
      </c>
      <c r="C44" s="37" t="s">
        <v>94</v>
      </c>
      <c r="D44" s="55">
        <v>0.314</v>
      </c>
      <c r="E44" s="26">
        <f t="shared" si="0"/>
        <v>33</v>
      </c>
      <c r="F44" s="56">
        <f t="shared" si="6"/>
        <v>-2.8000000000000025E-2</v>
      </c>
      <c r="G44" s="55">
        <v>0.34200000000000003</v>
      </c>
      <c r="H44" s="37">
        <f t="shared" si="2"/>
        <v>38</v>
      </c>
      <c r="I44" s="57">
        <v>0.38900000000000001</v>
      </c>
      <c r="J44" s="26">
        <f t="shared" si="3"/>
        <v>16</v>
      </c>
      <c r="K44" s="56">
        <f t="shared" si="7"/>
        <v>-6.2E-2</v>
      </c>
      <c r="L44" s="55">
        <v>0.45100000000000001</v>
      </c>
      <c r="M44" s="27">
        <f t="shared" si="5"/>
        <v>14</v>
      </c>
      <c r="O44" s="50"/>
      <c r="P44" s="50"/>
      <c r="Q44" s="51"/>
      <c r="R44" s="50"/>
      <c r="S44" s="50"/>
      <c r="T44" s="51"/>
    </row>
    <row r="45" spans="2:20" ht="15.75" customHeight="1">
      <c r="B45" s="29">
        <v>41</v>
      </c>
      <c r="C45" s="30" t="s">
        <v>95</v>
      </c>
      <c r="D45" s="47">
        <v>0.38800000000000001</v>
      </c>
      <c r="E45" s="31">
        <f t="shared" si="0"/>
        <v>13</v>
      </c>
      <c r="F45" s="48">
        <f t="shared" si="1"/>
        <v>-4.4999999999999984E-2</v>
      </c>
      <c r="G45" s="47">
        <v>0.433</v>
      </c>
      <c r="H45" s="30">
        <f t="shared" si="2"/>
        <v>14</v>
      </c>
      <c r="I45" s="49">
        <v>0.59399999999999997</v>
      </c>
      <c r="J45" s="31">
        <f t="shared" si="3"/>
        <v>4</v>
      </c>
      <c r="K45" s="48">
        <f t="shared" si="4"/>
        <v>-2.7000000000000024E-2</v>
      </c>
      <c r="L45" s="47">
        <v>0.621</v>
      </c>
      <c r="M45" s="32">
        <f t="shared" si="5"/>
        <v>3</v>
      </c>
      <c r="O45" s="50"/>
      <c r="P45" s="50"/>
      <c r="Q45" s="51"/>
      <c r="R45" s="50"/>
      <c r="S45" s="50"/>
      <c r="T45" s="51"/>
    </row>
    <row r="46" spans="2:20" ht="15.75" customHeight="1">
      <c r="B46" s="33">
        <v>42</v>
      </c>
      <c r="C46" s="34" t="s">
        <v>96</v>
      </c>
      <c r="D46" s="52">
        <v>0.32500000000000001</v>
      </c>
      <c r="E46" s="35">
        <f t="shared" si="0"/>
        <v>29</v>
      </c>
      <c r="F46" s="53">
        <f t="shared" si="1"/>
        <v>-6.7000000000000004E-2</v>
      </c>
      <c r="G46" s="52">
        <v>0.39200000000000002</v>
      </c>
      <c r="H46" s="34">
        <f t="shared" si="2"/>
        <v>23</v>
      </c>
      <c r="I46" s="54">
        <v>0.55200000000000005</v>
      </c>
      <c r="J46" s="35">
        <f t="shared" si="3"/>
        <v>5</v>
      </c>
      <c r="K46" s="53">
        <f t="shared" si="4"/>
        <v>-3.6999999999999922E-2</v>
      </c>
      <c r="L46" s="52">
        <v>0.58899999999999997</v>
      </c>
      <c r="M46" s="36">
        <f t="shared" si="5"/>
        <v>5</v>
      </c>
      <c r="O46" s="50"/>
      <c r="P46" s="50"/>
      <c r="Q46" s="51"/>
      <c r="R46" s="50"/>
      <c r="S46" s="50"/>
      <c r="T46" s="51"/>
    </row>
    <row r="47" spans="2:20" ht="15.75" customHeight="1">
      <c r="B47" s="33">
        <v>43</v>
      </c>
      <c r="C47" s="34" t="s">
        <v>97</v>
      </c>
      <c r="D47" s="52">
        <v>0.33600000000000002</v>
      </c>
      <c r="E47" s="35">
        <f t="shared" si="0"/>
        <v>27</v>
      </c>
      <c r="F47" s="53">
        <f t="shared" si="1"/>
        <v>-4.3999999999999984E-2</v>
      </c>
      <c r="G47" s="52">
        <v>0.38</v>
      </c>
      <c r="H47" s="34">
        <f t="shared" si="2"/>
        <v>28</v>
      </c>
      <c r="I47" s="54">
        <v>0.51600000000000001</v>
      </c>
      <c r="J47" s="35">
        <f t="shared" si="3"/>
        <v>6</v>
      </c>
      <c r="K47" s="53">
        <f t="shared" si="4"/>
        <v>-2.200000000000002E-2</v>
      </c>
      <c r="L47" s="52">
        <v>0.53800000000000003</v>
      </c>
      <c r="M47" s="36">
        <f t="shared" si="5"/>
        <v>7</v>
      </c>
      <c r="O47" s="50"/>
      <c r="P47" s="50"/>
      <c r="Q47" s="51"/>
      <c r="R47" s="50"/>
      <c r="S47" s="50"/>
      <c r="T47" s="51"/>
    </row>
    <row r="48" spans="2:20" ht="15.75" customHeight="1">
      <c r="B48" s="33">
        <v>44</v>
      </c>
      <c r="C48" s="34" t="s">
        <v>98</v>
      </c>
      <c r="D48" s="52">
        <v>0.35399999999999998</v>
      </c>
      <c r="E48" s="35">
        <f t="shared" si="0"/>
        <v>21</v>
      </c>
      <c r="F48" s="53">
        <f t="shared" si="1"/>
        <v>-5.1000000000000045E-2</v>
      </c>
      <c r="G48" s="52">
        <v>0.40500000000000003</v>
      </c>
      <c r="H48" s="34">
        <f t="shared" si="2"/>
        <v>20</v>
      </c>
      <c r="I48" s="54">
        <v>0.47599999999999998</v>
      </c>
      <c r="J48" s="35">
        <f t="shared" si="3"/>
        <v>8</v>
      </c>
      <c r="K48" s="53">
        <f t="shared" si="4"/>
        <v>-1.0000000000000009E-3</v>
      </c>
      <c r="L48" s="52">
        <v>0.47699999999999998</v>
      </c>
      <c r="M48" s="36">
        <f t="shared" si="5"/>
        <v>10</v>
      </c>
      <c r="O48" s="50"/>
      <c r="P48" s="50"/>
      <c r="Q48" s="79"/>
      <c r="R48" s="80"/>
      <c r="S48" s="80"/>
      <c r="T48" s="79"/>
    </row>
    <row r="49" spans="2:20" ht="15.75" customHeight="1">
      <c r="B49" s="28">
        <v>45</v>
      </c>
      <c r="C49" s="37" t="s">
        <v>99</v>
      </c>
      <c r="D49" s="55">
        <v>0.35899999999999999</v>
      </c>
      <c r="E49" s="26">
        <f t="shared" si="0"/>
        <v>18</v>
      </c>
      <c r="F49" s="56">
        <f t="shared" si="1"/>
        <v>-2.8000000000000025E-2</v>
      </c>
      <c r="G49" s="55">
        <v>0.38700000000000001</v>
      </c>
      <c r="H49" s="37">
        <f t="shared" si="2"/>
        <v>24</v>
      </c>
      <c r="I49" s="57">
        <v>0.49299999999999999</v>
      </c>
      <c r="J49" s="26">
        <f t="shared" si="3"/>
        <v>7</v>
      </c>
      <c r="K49" s="56">
        <f t="shared" si="4"/>
        <v>1.3000000000000012E-2</v>
      </c>
      <c r="L49" s="55">
        <v>0.48</v>
      </c>
      <c r="M49" s="27">
        <f t="shared" si="5"/>
        <v>9</v>
      </c>
      <c r="O49" s="50"/>
      <c r="P49" s="50"/>
      <c r="Q49" s="51"/>
      <c r="R49" s="50"/>
      <c r="S49" s="50"/>
      <c r="T49" s="51"/>
    </row>
    <row r="50" spans="2:20" ht="15.75" customHeight="1">
      <c r="B50" s="29">
        <v>46</v>
      </c>
      <c r="C50" s="30" t="s">
        <v>100</v>
      </c>
      <c r="D50" s="47">
        <v>0.41099999999999998</v>
      </c>
      <c r="E50" s="31">
        <f t="shared" si="0"/>
        <v>8</v>
      </c>
      <c r="F50" s="48">
        <f t="shared" si="1"/>
        <v>-3.6000000000000032E-2</v>
      </c>
      <c r="G50" s="47">
        <v>0.44700000000000001</v>
      </c>
      <c r="H50" s="30">
        <f t="shared" si="2"/>
        <v>9</v>
      </c>
      <c r="I50" s="49">
        <v>0.45900000000000002</v>
      </c>
      <c r="J50" s="31">
        <f t="shared" si="3"/>
        <v>12</v>
      </c>
      <c r="K50" s="48">
        <f t="shared" si="4"/>
        <v>-1.5999999999999959E-2</v>
      </c>
      <c r="L50" s="47">
        <v>0.47499999999999998</v>
      </c>
      <c r="M50" s="32">
        <f t="shared" si="5"/>
        <v>11</v>
      </c>
      <c r="O50" s="50"/>
      <c r="P50" s="50"/>
      <c r="Q50" s="51"/>
      <c r="R50" s="50"/>
      <c r="S50" s="50"/>
      <c r="T50" s="51"/>
    </row>
    <row r="51" spans="2:20" ht="15.75" customHeight="1">
      <c r="B51" s="21">
        <v>47</v>
      </c>
      <c r="C51" s="24" t="s">
        <v>101</v>
      </c>
      <c r="D51" s="81">
        <v>0.32100000000000001</v>
      </c>
      <c r="E51" s="22">
        <f t="shared" si="0"/>
        <v>31</v>
      </c>
      <c r="F51" s="82">
        <f t="shared" si="1"/>
        <v>-6.5000000000000002E-2</v>
      </c>
      <c r="G51" s="81">
        <v>0.38600000000000001</v>
      </c>
      <c r="H51" s="24">
        <f t="shared" si="2"/>
        <v>25</v>
      </c>
      <c r="I51" s="83">
        <v>0.61299999999999999</v>
      </c>
      <c r="J51" s="22">
        <f t="shared" si="3"/>
        <v>2</v>
      </c>
      <c r="K51" s="82">
        <f t="shared" si="4"/>
        <v>-5.9000000000000052E-2</v>
      </c>
      <c r="L51" s="81">
        <v>0.67200000000000004</v>
      </c>
      <c r="M51" s="23">
        <f t="shared" si="5"/>
        <v>2</v>
      </c>
      <c r="O51" s="50"/>
      <c r="P51" s="50"/>
      <c r="Q51" s="51"/>
      <c r="R51" s="50"/>
      <c r="S51" s="50"/>
      <c r="T51" s="51"/>
    </row>
    <row r="52" spans="2:20" ht="15.75" customHeight="1">
      <c r="B52" s="107" t="s">
        <v>55</v>
      </c>
      <c r="C52" s="109"/>
      <c r="D52" s="84">
        <v>0.33700000000000002</v>
      </c>
      <c r="E52" s="85"/>
      <c r="F52" s="86">
        <f>D52-G52</f>
        <v>-4.2999999999999983E-2</v>
      </c>
      <c r="G52" s="84">
        <v>0.38</v>
      </c>
      <c r="H52" s="87"/>
      <c r="I52" s="88">
        <v>0.27900000000000003</v>
      </c>
      <c r="J52" s="89"/>
      <c r="K52" s="86">
        <f>I52-L52</f>
        <v>-1.3999999999999957E-2</v>
      </c>
      <c r="L52" s="84">
        <v>0.29299999999999998</v>
      </c>
      <c r="M52" s="90"/>
      <c r="O52" s="50"/>
      <c r="P52" s="50"/>
      <c r="Q52" s="79"/>
      <c r="R52" s="50"/>
      <c r="S52" s="50"/>
      <c r="T52" s="79"/>
    </row>
    <row r="53" spans="2:20" ht="16.5" customHeight="1">
      <c r="B53" s="41"/>
      <c r="M53" s="97" t="s">
        <v>114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opLeftCell="C31" workbookViewId="0">
      <selection activeCell="O41" sqref="O41"/>
    </sheetView>
  </sheetViews>
  <sheetFormatPr defaultRowHeight="13.5"/>
  <cols>
    <col min="11" max="11" width="9.25" bestFit="1" customWidth="1"/>
  </cols>
  <sheetData>
    <row r="1" spans="1:17">
      <c r="A1" t="s">
        <v>102</v>
      </c>
    </row>
    <row r="2" spans="1:17">
      <c r="A2" t="s">
        <v>103</v>
      </c>
    </row>
    <row r="4" spans="1:17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K4" s="1" t="s">
        <v>42</v>
      </c>
      <c r="L4" s="1" t="s">
        <v>44</v>
      </c>
      <c r="M4" s="1" t="s">
        <v>46</v>
      </c>
      <c r="O4" s="2" t="s">
        <v>42</v>
      </c>
      <c r="P4" s="2" t="s">
        <v>44</v>
      </c>
      <c r="Q4" s="2" t="s">
        <v>46</v>
      </c>
    </row>
    <row r="5" spans="1:17">
      <c r="B5" s="5">
        <f>_xlfn.RANK.EQ(D5,$D$5:$D$47)</f>
        <v>42</v>
      </c>
      <c r="C5" s="6" t="str">
        <f>'特定健診・保健指導（府内）'!C5</f>
        <v>大阪市</v>
      </c>
      <c r="D5" s="16">
        <f>'特定健診・保健指導（府内）'!D5</f>
        <v>0.20566642346105637</v>
      </c>
      <c r="F5">
        <v>1</v>
      </c>
      <c r="G5" s="8" t="str">
        <f>INDEX($B$4:$D$47,MATCH($F5,$B$4:$B$47,),MATCH(G$4,$B$4:$D$4,))</f>
        <v>豊能町</v>
      </c>
      <c r="H5" s="17">
        <f>INDEX($B$4:$D$47,MATCH($F5,$B$4:$B$47,),MATCH(H$4,$B$4:$D$4,))</f>
        <v>0.49599805966529226</v>
      </c>
      <c r="K5" s="5">
        <f>_xlfn.RANK.EQ(M5,$M$5:$M$51)</f>
        <v>44</v>
      </c>
      <c r="L5" s="9" t="str">
        <f>'特定健診・保健指導（全国）'!C5</f>
        <v>北海道</v>
      </c>
      <c r="M5" s="7">
        <f>'特定健診・保健指導（全国）'!D5</f>
        <v>0.27</v>
      </c>
      <c r="O5" s="1">
        <v>1</v>
      </c>
      <c r="P5" s="6" t="str">
        <f>INDEX($K$4:$M$51,MATCH($O5,$K$4:$K$51,),MATCH(P$4,$K$4:$M$4,))</f>
        <v>山形県</v>
      </c>
      <c r="Q5" s="10">
        <f>INDEX($K$4:$M$51,MATCH($O5,$K$4:$K$51,),MATCH(Q$4,$K$4:$M$4,))</f>
        <v>0.47199999999999998</v>
      </c>
    </row>
    <row r="6" spans="1:17">
      <c r="B6" s="5">
        <f t="shared" ref="B6:B47" si="0">_xlfn.RANK.EQ(D6,$D$5:$D$47)</f>
        <v>31</v>
      </c>
      <c r="C6" s="6" t="str">
        <f>'特定健診・保健指導（府内）'!C6</f>
        <v>堺市</v>
      </c>
      <c r="D6" s="16">
        <f>'特定健診・保健指導（府内）'!D6</f>
        <v>0.27509535015824071</v>
      </c>
      <c r="F6">
        <v>2</v>
      </c>
      <c r="G6" s="8" t="str">
        <f t="shared" ref="G6:H47" si="1">INDEX($B$4:$D$47,MATCH($F6,$B$4:$B$47,),MATCH(G$4,$B$4:$D$4,))</f>
        <v>藤井寺市</v>
      </c>
      <c r="H6" s="17">
        <f t="shared" si="1"/>
        <v>0.47759016051698977</v>
      </c>
      <c r="K6" s="5">
        <f t="shared" ref="K6:K51" si="2">_xlfn.RANK.EQ(M6,$M$5:$M$51)</f>
        <v>26</v>
      </c>
      <c r="L6" s="9" t="str">
        <f>'特定健診・保健指導（全国）'!C6</f>
        <v>青森県</v>
      </c>
      <c r="M6" s="7">
        <f>'特定健診・保健指導（全国）'!D6</f>
        <v>0.33800000000000002</v>
      </c>
      <c r="O6" s="1">
        <v>2</v>
      </c>
      <c r="P6" s="6" t="str">
        <f t="shared" ref="P6:Q51" si="3">INDEX($K$4:$M$51,MATCH($O6,$K$4:$K$51,),MATCH(P$4,$K$4:$M$4,))</f>
        <v>島根県</v>
      </c>
      <c r="Q6" s="10">
        <f t="shared" si="3"/>
        <v>0.45100000000000001</v>
      </c>
    </row>
    <row r="7" spans="1:17">
      <c r="B7" s="5">
        <f t="shared" si="0"/>
        <v>38</v>
      </c>
      <c r="C7" s="6" t="str">
        <f>'特定健診・保健指導（府内）'!C7</f>
        <v>岸和田市</v>
      </c>
      <c r="D7" s="16">
        <f>'特定健診・保健指導（府内）'!D7</f>
        <v>0.25436435685980507</v>
      </c>
      <c r="F7">
        <v>3</v>
      </c>
      <c r="G7" s="8" t="str">
        <f t="shared" si="1"/>
        <v>吹田市</v>
      </c>
      <c r="H7" s="17">
        <f t="shared" si="1"/>
        <v>0.40311376717313163</v>
      </c>
      <c r="K7" s="5">
        <f t="shared" si="2"/>
        <v>3</v>
      </c>
      <c r="L7" s="9" t="str">
        <f>'特定健診・保健指導（全国）'!C7</f>
        <v>岩手県</v>
      </c>
      <c r="M7" s="7">
        <f>'特定健診・保健指導（全国）'!D7</f>
        <v>0.42499999999999999</v>
      </c>
      <c r="O7" s="1">
        <v>3</v>
      </c>
      <c r="P7" s="6" t="str">
        <f t="shared" si="3"/>
        <v>岩手県</v>
      </c>
      <c r="Q7" s="10">
        <f t="shared" si="3"/>
        <v>0.42499999999999999</v>
      </c>
    </row>
    <row r="8" spans="1:17">
      <c r="B8" s="5">
        <f t="shared" si="0"/>
        <v>41</v>
      </c>
      <c r="C8" s="6" t="str">
        <f>'特定健診・保健指導（府内）'!C8</f>
        <v>豊中市</v>
      </c>
      <c r="D8" s="16">
        <f>'特定健診・保健指導（府内）'!D8</f>
        <v>0.23729565939050046</v>
      </c>
      <c r="F8">
        <v>4</v>
      </c>
      <c r="G8" s="8" t="str">
        <f t="shared" si="1"/>
        <v>千早赤阪村</v>
      </c>
      <c r="H8" s="17">
        <f t="shared" si="1"/>
        <v>0.38678485092667203</v>
      </c>
      <c r="K8" s="5">
        <f t="shared" si="2"/>
        <v>5</v>
      </c>
      <c r="L8" s="9" t="str">
        <f>'特定健診・保健指導（全国）'!C8</f>
        <v>宮城県</v>
      </c>
      <c r="M8" s="7">
        <f>'特定健診・保健指導（全国）'!D8</f>
        <v>0.42</v>
      </c>
      <c r="O8" s="1">
        <v>4</v>
      </c>
      <c r="P8" s="6" t="str">
        <f t="shared" si="3"/>
        <v>三重県</v>
      </c>
      <c r="Q8" s="10">
        <f t="shared" si="3"/>
        <v>0.42099999999999999</v>
      </c>
    </row>
    <row r="9" spans="1:17">
      <c r="B9" s="5">
        <f t="shared" si="0"/>
        <v>7</v>
      </c>
      <c r="C9" s="6" t="str">
        <f>'特定健診・保健指導（府内）'!C9</f>
        <v>池田市</v>
      </c>
      <c r="D9" s="16">
        <f>'特定健診・保健指導（府内）'!D9</f>
        <v>0.37405072359936953</v>
      </c>
      <c r="F9">
        <v>5</v>
      </c>
      <c r="G9" s="8" t="str">
        <f t="shared" si="1"/>
        <v>田尻町</v>
      </c>
      <c r="H9" s="17">
        <f t="shared" si="1"/>
        <v>0.38540692235734331</v>
      </c>
      <c r="K9" s="5">
        <f t="shared" si="2"/>
        <v>37</v>
      </c>
      <c r="L9" s="9" t="str">
        <f>'特定健診・保健指導（全国）'!C9</f>
        <v>秋田県</v>
      </c>
      <c r="M9" s="7">
        <f>'特定健診・保健指導（全国）'!D9</f>
        <v>0.307</v>
      </c>
      <c r="O9" s="1">
        <v>5</v>
      </c>
      <c r="P9" s="6" t="str">
        <f t="shared" si="3"/>
        <v>宮城県</v>
      </c>
      <c r="Q9" s="10">
        <f t="shared" si="3"/>
        <v>0.42</v>
      </c>
    </row>
    <row r="10" spans="1:17">
      <c r="B10" s="5">
        <f t="shared" si="0"/>
        <v>3</v>
      </c>
      <c r="C10" s="6" t="str">
        <f>'特定健診・保健指導（府内）'!C10</f>
        <v>吹田市</v>
      </c>
      <c r="D10" s="16">
        <f>'特定健診・保健指導（府内）'!D10</f>
        <v>0.40311376717313163</v>
      </c>
      <c r="F10">
        <v>6</v>
      </c>
      <c r="G10" s="8" t="str">
        <f t="shared" si="1"/>
        <v>河内長野市</v>
      </c>
      <c r="H10" s="17">
        <f t="shared" si="1"/>
        <v>0.37727476971467089</v>
      </c>
      <c r="K10" s="5">
        <f t="shared" si="2"/>
        <v>1</v>
      </c>
      <c r="L10" s="9" t="str">
        <f>'特定健診・保健指導（全国）'!C10</f>
        <v>山形県</v>
      </c>
      <c r="M10" s="7">
        <f>'特定健診・保健指導（全国）'!D10</f>
        <v>0.47199999999999998</v>
      </c>
      <c r="O10" s="1">
        <v>6</v>
      </c>
      <c r="P10" s="6" t="str">
        <f t="shared" si="3"/>
        <v>富山県</v>
      </c>
      <c r="Q10" s="10">
        <f t="shared" si="3"/>
        <v>0.41699999999999998</v>
      </c>
    </row>
    <row r="11" spans="1:17">
      <c r="B11" s="5">
        <f t="shared" si="0"/>
        <v>15</v>
      </c>
      <c r="C11" s="6" t="str">
        <f>'特定健診・保健指導（府内）'!C11</f>
        <v>泉大津市</v>
      </c>
      <c r="D11" s="16">
        <f>'特定健診・保健指導（府内）'!D11</f>
        <v>0.34993737354273052</v>
      </c>
      <c r="F11">
        <v>7</v>
      </c>
      <c r="G11" s="8" t="str">
        <f t="shared" si="1"/>
        <v>池田市</v>
      </c>
      <c r="H11" s="17">
        <f t="shared" si="1"/>
        <v>0.37405072359936953</v>
      </c>
      <c r="K11" s="5">
        <f t="shared" si="2"/>
        <v>16</v>
      </c>
      <c r="L11" s="9" t="str">
        <f>'特定健診・保健指導（全国）'!C11</f>
        <v>福島県</v>
      </c>
      <c r="M11" s="7">
        <f>'特定健診・保健指導（全国）'!D11</f>
        <v>0.376</v>
      </c>
      <c r="O11" s="1">
        <v>7</v>
      </c>
      <c r="P11" s="6" t="str">
        <f t="shared" si="3"/>
        <v>長野県</v>
      </c>
      <c r="Q11" s="10">
        <f t="shared" si="3"/>
        <v>0.41499999999999998</v>
      </c>
    </row>
    <row r="12" spans="1:17">
      <c r="B12" s="5">
        <f t="shared" si="0"/>
        <v>19</v>
      </c>
      <c r="C12" s="6" t="str">
        <f>'特定健診・保健指導（府内）'!C12</f>
        <v>高槻市</v>
      </c>
      <c r="D12" s="16">
        <f>'特定健診・保健指導（府内）'!D12</f>
        <v>0.32741398446170922</v>
      </c>
      <c r="F12">
        <v>8</v>
      </c>
      <c r="G12" s="8" t="str">
        <f t="shared" si="1"/>
        <v>富田林市</v>
      </c>
      <c r="H12" s="17">
        <f t="shared" si="1"/>
        <v>0.37392947847144292</v>
      </c>
      <c r="K12" s="5">
        <f t="shared" si="2"/>
        <v>46</v>
      </c>
      <c r="L12" s="9" t="str">
        <f>'特定健診・保健指導（全国）'!C12</f>
        <v>茨城県</v>
      </c>
      <c r="M12" s="7">
        <f>'特定健診・保健指導（全国）'!D12</f>
        <v>0.26300000000000001</v>
      </c>
      <c r="O12" s="1">
        <v>8</v>
      </c>
      <c r="P12" s="6" t="str">
        <f t="shared" si="3"/>
        <v>鹿児島県</v>
      </c>
      <c r="Q12" s="10">
        <f t="shared" si="3"/>
        <v>0.41099999999999998</v>
      </c>
    </row>
    <row r="13" spans="1:17">
      <c r="B13" s="5">
        <f t="shared" si="0"/>
        <v>30</v>
      </c>
      <c r="C13" s="6" t="str">
        <f>'特定健診・保健指導（府内）'!C13</f>
        <v>貝塚市</v>
      </c>
      <c r="D13" s="16">
        <f>'特定健診・保健指導（府内）'!D13</f>
        <v>0.27774909654104285</v>
      </c>
      <c r="F13">
        <v>9</v>
      </c>
      <c r="G13" s="8" t="str">
        <f t="shared" si="1"/>
        <v>柏原市</v>
      </c>
      <c r="H13" s="17">
        <f t="shared" si="1"/>
        <v>0.37366682397357243</v>
      </c>
      <c r="K13" s="5">
        <f t="shared" si="2"/>
        <v>36</v>
      </c>
      <c r="L13" s="9" t="str">
        <f>'特定健診・保健指導（全国）'!C13</f>
        <v>栃木県</v>
      </c>
      <c r="M13" s="7">
        <f>'特定健診・保健指導（全国）'!D13</f>
        <v>0.308</v>
      </c>
      <c r="O13" s="1">
        <v>9</v>
      </c>
      <c r="P13" s="6" t="str">
        <f t="shared" si="3"/>
        <v>東京都</v>
      </c>
      <c r="Q13" s="10">
        <f t="shared" si="3"/>
        <v>0.40799999999999997</v>
      </c>
    </row>
    <row r="14" spans="1:17">
      <c r="B14" s="5">
        <f t="shared" si="0"/>
        <v>32</v>
      </c>
      <c r="C14" s="6" t="str">
        <f>'特定健診・保健指導（府内）'!C14</f>
        <v>守口市</v>
      </c>
      <c r="D14" s="16">
        <f>'特定健診・保健指導（府内）'!D14</f>
        <v>0.27245216712221787</v>
      </c>
      <c r="F14">
        <v>10</v>
      </c>
      <c r="G14" s="8" t="str">
        <f t="shared" si="1"/>
        <v>太子町</v>
      </c>
      <c r="H14" s="17">
        <f t="shared" si="1"/>
        <v>0.36750936329588013</v>
      </c>
      <c r="K14" s="5">
        <f t="shared" si="2"/>
        <v>22</v>
      </c>
      <c r="L14" s="9" t="str">
        <f>'特定健診・保健指導（全国）'!C14</f>
        <v>群馬県</v>
      </c>
      <c r="M14" s="7">
        <f>'特定健診・保健指導（全国）'!D14</f>
        <v>0.35199999999999998</v>
      </c>
      <c r="O14" s="1">
        <v>10</v>
      </c>
      <c r="P14" s="6" t="str">
        <f t="shared" si="3"/>
        <v>石川県</v>
      </c>
      <c r="Q14" s="10">
        <f t="shared" si="3"/>
        <v>0.40200000000000002</v>
      </c>
    </row>
    <row r="15" spans="1:17">
      <c r="B15" s="5">
        <f t="shared" si="0"/>
        <v>27</v>
      </c>
      <c r="C15" s="6" t="str">
        <f>'特定健診・保健指導（府内）'!C15</f>
        <v>枚方市</v>
      </c>
      <c r="D15" s="16">
        <f>'特定健診・保健指導（府内）'!D15</f>
        <v>0.30133169791484143</v>
      </c>
      <c r="F15">
        <v>11</v>
      </c>
      <c r="G15" s="8" t="str">
        <f t="shared" si="1"/>
        <v>大阪狭山市</v>
      </c>
      <c r="H15" s="17">
        <f t="shared" si="1"/>
        <v>0.36697465055674011</v>
      </c>
      <c r="K15" s="5">
        <f t="shared" si="2"/>
        <v>24</v>
      </c>
      <c r="L15" s="9" t="str">
        <f>'特定健診・保健指導（全国）'!C15</f>
        <v>埼玉県</v>
      </c>
      <c r="M15" s="7">
        <f>'特定健診・保健指導（全国）'!D15</f>
        <v>0.34899999999999998</v>
      </c>
      <c r="O15" s="1">
        <v>11</v>
      </c>
      <c r="P15" s="6" t="str">
        <f t="shared" si="3"/>
        <v>香川県</v>
      </c>
      <c r="Q15" s="10">
        <f t="shared" si="3"/>
        <v>0.39400000000000002</v>
      </c>
    </row>
    <row r="16" spans="1:17">
      <c r="B16" s="5">
        <f t="shared" si="0"/>
        <v>34</v>
      </c>
      <c r="C16" s="6" t="str">
        <f>'特定健診・保健指導（府内）'!C16</f>
        <v>茨木市</v>
      </c>
      <c r="D16" s="16">
        <f>'特定健診・保健指導（府内）'!D16</f>
        <v>0.25941248334073747</v>
      </c>
      <c r="F16">
        <v>12</v>
      </c>
      <c r="G16" s="8" t="str">
        <f t="shared" si="1"/>
        <v>和泉市</v>
      </c>
      <c r="H16" s="17">
        <f t="shared" si="1"/>
        <v>0.36684688830093176</v>
      </c>
      <c r="K16" s="5">
        <f t="shared" si="2"/>
        <v>28</v>
      </c>
      <c r="L16" s="9" t="str">
        <f>'特定健診・保健指導（全国）'!C16</f>
        <v>千葉県</v>
      </c>
      <c r="M16" s="7">
        <f>'特定健診・保健指導（全国）'!D16</f>
        <v>0.33</v>
      </c>
      <c r="O16" s="1">
        <v>12</v>
      </c>
      <c r="P16" s="6" t="str">
        <f t="shared" si="3"/>
        <v>山梨県</v>
      </c>
      <c r="Q16" s="10">
        <f t="shared" si="3"/>
        <v>0.39</v>
      </c>
    </row>
    <row r="17" spans="2:17">
      <c r="B17" s="5">
        <f t="shared" si="0"/>
        <v>28</v>
      </c>
      <c r="C17" s="6" t="str">
        <f>'特定健診・保健指導（府内）'!C17</f>
        <v>八尾市</v>
      </c>
      <c r="D17" s="16">
        <f>'特定健診・保健指導（府内）'!D17</f>
        <v>0.28886310904872392</v>
      </c>
      <c r="F17">
        <v>13</v>
      </c>
      <c r="G17" s="8" t="str">
        <f t="shared" si="1"/>
        <v>箕面市</v>
      </c>
      <c r="H17" s="17">
        <f t="shared" si="1"/>
        <v>0.3608348279797815</v>
      </c>
      <c r="K17" s="5">
        <f t="shared" si="2"/>
        <v>9</v>
      </c>
      <c r="L17" s="9" t="str">
        <f>'特定健診・保健指導（全国）'!C17</f>
        <v>東京都</v>
      </c>
      <c r="M17" s="7">
        <f>'特定健診・保健指導（全国）'!D17</f>
        <v>0.40799999999999997</v>
      </c>
      <c r="O17" s="1">
        <v>13</v>
      </c>
      <c r="P17" s="6" t="str">
        <f t="shared" si="3"/>
        <v>佐賀県</v>
      </c>
      <c r="Q17" s="10">
        <f t="shared" si="3"/>
        <v>0.38800000000000001</v>
      </c>
    </row>
    <row r="18" spans="2:17">
      <c r="B18" s="5">
        <f t="shared" si="0"/>
        <v>22</v>
      </c>
      <c r="C18" s="6" t="str">
        <f>'特定健診・保健指導（府内）'!C18</f>
        <v>泉佐野市</v>
      </c>
      <c r="D18" s="16">
        <f>'特定健診・保健指導（府内）'!D18</f>
        <v>0.31572904707233068</v>
      </c>
      <c r="F18">
        <v>14</v>
      </c>
      <c r="G18" s="8" t="str">
        <f t="shared" si="1"/>
        <v>羽曳野市</v>
      </c>
      <c r="H18" s="17">
        <f t="shared" si="1"/>
        <v>0.35398077255195443</v>
      </c>
      <c r="K18" s="5">
        <f t="shared" si="2"/>
        <v>47</v>
      </c>
      <c r="L18" s="9" t="str">
        <f>'特定健診・保健指導（全国）'!C18</f>
        <v>神奈川県</v>
      </c>
      <c r="M18" s="7">
        <f>'特定健診・保健指導（全国）'!D18</f>
        <v>0.25700000000000001</v>
      </c>
      <c r="O18" s="1">
        <v>14</v>
      </c>
      <c r="P18" s="6" t="str">
        <f t="shared" si="3"/>
        <v>新潟県</v>
      </c>
      <c r="Q18" s="10">
        <f t="shared" si="3"/>
        <v>0.379</v>
      </c>
    </row>
    <row r="19" spans="2:17">
      <c r="B19" s="5">
        <f t="shared" si="0"/>
        <v>8</v>
      </c>
      <c r="C19" s="6" t="str">
        <f>'特定健診・保健指導（府内）'!C19</f>
        <v>富田林市</v>
      </c>
      <c r="D19" s="16">
        <f>'特定健診・保健指導（府内）'!D19</f>
        <v>0.37392947847144292</v>
      </c>
      <c r="F19">
        <v>15</v>
      </c>
      <c r="G19" s="8" t="str">
        <f t="shared" si="1"/>
        <v>泉大津市</v>
      </c>
      <c r="H19" s="17">
        <f t="shared" si="1"/>
        <v>0.34993737354273052</v>
      </c>
      <c r="K19" s="5">
        <f t="shared" si="2"/>
        <v>14</v>
      </c>
      <c r="L19" s="9" t="str">
        <f>'特定健診・保健指導（全国）'!C19</f>
        <v>新潟県</v>
      </c>
      <c r="M19" s="7">
        <f>'特定健診・保健指導（全国）'!D19</f>
        <v>0.379</v>
      </c>
      <c r="O19" s="1">
        <v>15</v>
      </c>
      <c r="P19" s="6" t="str">
        <f t="shared" si="3"/>
        <v>岐阜県</v>
      </c>
      <c r="Q19" s="10">
        <f t="shared" si="3"/>
        <v>0.379</v>
      </c>
    </row>
    <row r="20" spans="2:17">
      <c r="B20" s="5">
        <f t="shared" si="0"/>
        <v>16</v>
      </c>
      <c r="C20" s="6" t="str">
        <f>'特定健診・保健指導（府内）'!C20</f>
        <v>寝屋川市</v>
      </c>
      <c r="D20" s="16">
        <f>'特定健診・保健指導（府内）'!D20</f>
        <v>0.34804739416904673</v>
      </c>
      <c r="F20">
        <v>16</v>
      </c>
      <c r="G20" s="8" t="str">
        <f t="shared" si="1"/>
        <v>寝屋川市</v>
      </c>
      <c r="H20" s="17">
        <f t="shared" si="1"/>
        <v>0.34804739416904673</v>
      </c>
      <c r="K20" s="5">
        <f t="shared" si="2"/>
        <v>6</v>
      </c>
      <c r="L20" s="9" t="str">
        <f>'特定健診・保健指導（全国）'!C20</f>
        <v>富山県</v>
      </c>
      <c r="M20" s="7">
        <f>'特定健診・保健指導（全国）'!D20</f>
        <v>0.41699999999999998</v>
      </c>
      <c r="O20" s="1">
        <v>16</v>
      </c>
      <c r="P20" s="6" t="str">
        <f t="shared" si="3"/>
        <v>福島県</v>
      </c>
      <c r="Q20" s="10">
        <f t="shared" si="3"/>
        <v>0.376</v>
      </c>
    </row>
    <row r="21" spans="2:17">
      <c r="B21" s="5">
        <f t="shared" si="0"/>
        <v>6</v>
      </c>
      <c r="C21" s="6" t="str">
        <f>'特定健診・保健指導（府内）'!C21</f>
        <v>河内長野市</v>
      </c>
      <c r="D21" s="16">
        <f>'特定健診・保健指導（府内）'!D21</f>
        <v>0.37727476971467089</v>
      </c>
      <c r="F21">
        <v>17</v>
      </c>
      <c r="G21" s="8" t="str">
        <f t="shared" si="1"/>
        <v>熊取町</v>
      </c>
      <c r="H21" s="17">
        <f t="shared" si="1"/>
        <v>0.33613197820002944</v>
      </c>
      <c r="K21" s="5">
        <f t="shared" si="2"/>
        <v>10</v>
      </c>
      <c r="L21" s="9" t="str">
        <f>'特定健診・保健指導（全国）'!C21</f>
        <v>石川県</v>
      </c>
      <c r="M21" s="7">
        <f>'特定健診・保健指導（全国）'!D21</f>
        <v>0.40200000000000002</v>
      </c>
      <c r="O21" s="1">
        <v>17</v>
      </c>
      <c r="P21" s="6" t="str">
        <f t="shared" si="3"/>
        <v>徳島県</v>
      </c>
      <c r="Q21" s="10">
        <f t="shared" si="3"/>
        <v>0.37</v>
      </c>
    </row>
    <row r="22" spans="2:17">
      <c r="B22" s="5">
        <f t="shared" si="0"/>
        <v>36</v>
      </c>
      <c r="C22" s="6" t="str">
        <f>'特定健診・保健指導（府内）'!C22</f>
        <v>松原市</v>
      </c>
      <c r="D22" s="16">
        <f>'特定健診・保健指導（府内）'!D22</f>
        <v>0.25707808298623924</v>
      </c>
      <c r="F22">
        <v>18</v>
      </c>
      <c r="G22" s="8" t="str">
        <f t="shared" si="1"/>
        <v>四條畷市</v>
      </c>
      <c r="H22" s="17">
        <f t="shared" si="1"/>
        <v>0.33183105845995364</v>
      </c>
      <c r="K22" s="5">
        <f t="shared" si="2"/>
        <v>45</v>
      </c>
      <c r="L22" s="9" t="str">
        <f>'特定健診・保健指導（全国）'!C22</f>
        <v>福井県</v>
      </c>
      <c r="M22" s="7">
        <f>'特定健診・保健指導（全国）'!D22</f>
        <v>0.26900000000000002</v>
      </c>
      <c r="O22" s="1">
        <v>18</v>
      </c>
      <c r="P22" s="6" t="str">
        <f t="shared" si="3"/>
        <v>愛知県</v>
      </c>
      <c r="Q22" s="10">
        <f t="shared" si="3"/>
        <v>0.35899999999999999</v>
      </c>
    </row>
    <row r="23" spans="2:17">
      <c r="B23" s="5">
        <f t="shared" si="0"/>
        <v>25</v>
      </c>
      <c r="C23" s="6" t="str">
        <f>'特定健診・保健指導（府内）'!C23</f>
        <v>大東市</v>
      </c>
      <c r="D23" s="16">
        <f>'特定健診・保健指導（府内）'!D23</f>
        <v>0.30344131823786569</v>
      </c>
      <c r="F23">
        <v>19</v>
      </c>
      <c r="G23" s="8" t="str">
        <f t="shared" si="1"/>
        <v>高槻市</v>
      </c>
      <c r="H23" s="17">
        <f t="shared" si="1"/>
        <v>0.32741398446170922</v>
      </c>
      <c r="K23" s="5">
        <f t="shared" si="2"/>
        <v>12</v>
      </c>
      <c r="L23" s="9" t="str">
        <f>'特定健診・保健指導（全国）'!C23</f>
        <v>山梨県</v>
      </c>
      <c r="M23" s="7">
        <f>'特定健診・保健指導（全国）'!D23</f>
        <v>0.39</v>
      </c>
      <c r="O23" s="1">
        <v>19</v>
      </c>
      <c r="P23" s="6" t="str">
        <f t="shared" si="3"/>
        <v>宮崎県</v>
      </c>
      <c r="Q23" s="10">
        <f t="shared" si="3"/>
        <v>0.35899999999999999</v>
      </c>
    </row>
    <row r="24" spans="2:17">
      <c r="B24" s="5">
        <f t="shared" si="0"/>
        <v>12</v>
      </c>
      <c r="C24" s="6" t="str">
        <f>'特定健診・保健指導（府内）'!C24</f>
        <v>和泉市</v>
      </c>
      <c r="D24" s="16">
        <f>'特定健診・保健指導（府内）'!D24</f>
        <v>0.36684688830093176</v>
      </c>
      <c r="F24">
        <v>20</v>
      </c>
      <c r="G24" s="8" t="str">
        <f t="shared" si="1"/>
        <v>高石市</v>
      </c>
      <c r="H24" s="17">
        <f t="shared" si="1"/>
        <v>0.32310559006211181</v>
      </c>
      <c r="K24" s="5">
        <f t="shared" si="2"/>
        <v>7</v>
      </c>
      <c r="L24" s="9" t="str">
        <f>'特定健診・保健指導（全国）'!C24</f>
        <v>長野県</v>
      </c>
      <c r="M24" s="7">
        <f>'特定健診・保健指導（全国）'!D24</f>
        <v>0.41499999999999998</v>
      </c>
      <c r="O24" s="1">
        <v>20</v>
      </c>
      <c r="P24" s="6" t="str">
        <f t="shared" si="3"/>
        <v>滋賀県</v>
      </c>
      <c r="Q24" s="10">
        <f t="shared" si="3"/>
        <v>0.35499999999999998</v>
      </c>
    </row>
    <row r="25" spans="2:17">
      <c r="B25" s="5">
        <f t="shared" si="0"/>
        <v>13</v>
      </c>
      <c r="C25" s="6" t="str">
        <f>'特定健診・保健指導（府内）'!C25</f>
        <v>箕面市</v>
      </c>
      <c r="D25" s="16">
        <f>'特定健診・保健指導（府内）'!D25</f>
        <v>0.3608348279797815</v>
      </c>
      <c r="F25">
        <v>21</v>
      </c>
      <c r="G25" s="8" t="str">
        <f t="shared" si="1"/>
        <v>泉南市</v>
      </c>
      <c r="H25" s="17">
        <f t="shared" si="1"/>
        <v>0.31603773584905659</v>
      </c>
      <c r="K25" s="5">
        <v>15</v>
      </c>
      <c r="L25" s="9" t="str">
        <f>'特定健診・保健指導（全国）'!C25</f>
        <v>岐阜県</v>
      </c>
      <c r="M25" s="7">
        <f>'特定健診・保健指導（全国）'!D25</f>
        <v>0.379</v>
      </c>
      <c r="O25" s="1">
        <v>21</v>
      </c>
      <c r="P25" s="6" t="str">
        <f t="shared" si="3"/>
        <v>大分県</v>
      </c>
      <c r="Q25" s="10">
        <f t="shared" si="3"/>
        <v>0.35399999999999998</v>
      </c>
    </row>
    <row r="26" spans="2:17">
      <c r="B26" s="5">
        <f t="shared" si="0"/>
        <v>9</v>
      </c>
      <c r="C26" s="6" t="str">
        <f>'特定健診・保健指導（府内）'!C26</f>
        <v>柏原市</v>
      </c>
      <c r="D26" s="16">
        <f>'特定健診・保健指導（府内）'!D26</f>
        <v>0.37366682397357243</v>
      </c>
      <c r="F26">
        <v>22</v>
      </c>
      <c r="G26" s="8" t="str">
        <f t="shared" si="1"/>
        <v>泉佐野市</v>
      </c>
      <c r="H26" s="17">
        <f t="shared" si="1"/>
        <v>0.31572904707233068</v>
      </c>
      <c r="K26" s="5">
        <f t="shared" si="2"/>
        <v>25</v>
      </c>
      <c r="L26" s="9" t="str">
        <f>'特定健診・保健指導（全国）'!C26</f>
        <v>静岡県</v>
      </c>
      <c r="M26" s="7">
        <f>'特定健診・保健指導（全国）'!D26</f>
        <v>0.34799999999999998</v>
      </c>
      <c r="O26" s="1">
        <v>22</v>
      </c>
      <c r="P26" s="6" t="str">
        <f t="shared" si="3"/>
        <v>群馬県</v>
      </c>
      <c r="Q26" s="10">
        <f t="shared" si="3"/>
        <v>0.35199999999999998</v>
      </c>
    </row>
    <row r="27" spans="2:17">
      <c r="B27" s="5">
        <f t="shared" si="0"/>
        <v>14</v>
      </c>
      <c r="C27" s="6" t="str">
        <f>'特定健診・保健指導（府内）'!C27</f>
        <v>羽曳野市</v>
      </c>
      <c r="D27" s="16">
        <f>'特定健診・保健指導（府内）'!D27</f>
        <v>0.35398077255195443</v>
      </c>
      <c r="E27" s="3"/>
      <c r="F27">
        <v>23</v>
      </c>
      <c r="G27" s="8" t="str">
        <f t="shared" si="1"/>
        <v>忠岡町</v>
      </c>
      <c r="H27" s="17">
        <f t="shared" si="1"/>
        <v>0.31061544816191655</v>
      </c>
      <c r="K27" s="5">
        <f t="shared" si="2"/>
        <v>18</v>
      </c>
      <c r="L27" s="9" t="str">
        <f>'特定健診・保健指導（全国）'!C27</f>
        <v>愛知県</v>
      </c>
      <c r="M27" s="7">
        <f>'特定健診・保健指導（全国）'!D27</f>
        <v>0.35899999999999999</v>
      </c>
      <c r="O27" s="1">
        <v>23</v>
      </c>
      <c r="P27" s="6" t="str">
        <f t="shared" si="3"/>
        <v>高知県</v>
      </c>
      <c r="Q27" s="10">
        <f t="shared" si="3"/>
        <v>0.35199999999999998</v>
      </c>
    </row>
    <row r="28" spans="2:17">
      <c r="B28" s="5">
        <f t="shared" si="0"/>
        <v>40</v>
      </c>
      <c r="C28" s="6" t="str">
        <f>'特定健診・保健指導（府内）'!C28</f>
        <v>門真市</v>
      </c>
      <c r="D28" s="16">
        <f>'特定健診・保健指導（府内）'!D28</f>
        <v>0.24937343358395989</v>
      </c>
      <c r="F28">
        <v>24</v>
      </c>
      <c r="G28" s="8" t="str">
        <f t="shared" si="1"/>
        <v>能勢町</v>
      </c>
      <c r="H28" s="17">
        <f t="shared" si="1"/>
        <v>0.31052631578947371</v>
      </c>
      <c r="K28" s="5">
        <f t="shared" si="2"/>
        <v>4</v>
      </c>
      <c r="L28" s="9" t="str">
        <f>'特定健診・保健指導（全国）'!C28</f>
        <v>三重県</v>
      </c>
      <c r="M28" s="7">
        <f>'特定健診・保健指導（全国）'!D28</f>
        <v>0.42099999999999999</v>
      </c>
      <c r="O28" s="1">
        <v>24</v>
      </c>
      <c r="P28" s="6" t="str">
        <f t="shared" si="3"/>
        <v>埼玉県</v>
      </c>
      <c r="Q28" s="10">
        <f t="shared" si="3"/>
        <v>0.34899999999999998</v>
      </c>
    </row>
    <row r="29" spans="2:17">
      <c r="B29" s="5">
        <f t="shared" si="0"/>
        <v>35</v>
      </c>
      <c r="C29" s="6" t="str">
        <f>'特定健診・保健指導（府内）'!C29</f>
        <v>摂津市</v>
      </c>
      <c r="D29" s="16">
        <f>'特定健診・保健指導（府内）'!D29</f>
        <v>0.25865782932891468</v>
      </c>
      <c r="F29">
        <v>25</v>
      </c>
      <c r="G29" s="8" t="str">
        <f t="shared" si="1"/>
        <v>大東市</v>
      </c>
      <c r="H29" s="17">
        <f t="shared" si="1"/>
        <v>0.30344131823786569</v>
      </c>
      <c r="K29" s="5">
        <f t="shared" si="2"/>
        <v>20</v>
      </c>
      <c r="L29" s="9" t="str">
        <f>'特定健診・保健指導（全国）'!C29</f>
        <v>滋賀県</v>
      </c>
      <c r="M29" s="7">
        <f>'特定健診・保健指導（全国）'!D29</f>
        <v>0.35499999999999998</v>
      </c>
      <c r="O29" s="1">
        <v>25</v>
      </c>
      <c r="P29" s="6" t="str">
        <f t="shared" si="3"/>
        <v>静岡県</v>
      </c>
      <c r="Q29" s="10">
        <f t="shared" si="3"/>
        <v>0.34799999999999998</v>
      </c>
    </row>
    <row r="30" spans="2:17">
      <c r="B30" s="5">
        <f t="shared" si="0"/>
        <v>20</v>
      </c>
      <c r="C30" s="6" t="str">
        <f>'特定健診・保健指導（府内）'!C30</f>
        <v>高石市</v>
      </c>
      <c r="D30" s="16">
        <f>'特定健診・保健指導（府内）'!D30</f>
        <v>0.32310559006211181</v>
      </c>
      <c r="F30">
        <v>26</v>
      </c>
      <c r="G30" s="8" t="str">
        <f t="shared" si="1"/>
        <v>島本町</v>
      </c>
      <c r="H30" s="17">
        <f t="shared" si="1"/>
        <v>0.30305054553551547</v>
      </c>
      <c r="K30" s="5">
        <f t="shared" si="2"/>
        <v>39</v>
      </c>
      <c r="L30" s="9" t="str">
        <f>'特定健診・保健指導（全国）'!C30</f>
        <v>京都府</v>
      </c>
      <c r="M30" s="7">
        <f>'特定健診・保健指導（全国）'!D30</f>
        <v>0.28799999999999998</v>
      </c>
      <c r="O30" s="1">
        <v>26</v>
      </c>
      <c r="P30" s="6" t="str">
        <f t="shared" si="3"/>
        <v>青森県</v>
      </c>
      <c r="Q30" s="10">
        <f t="shared" si="3"/>
        <v>0.33800000000000002</v>
      </c>
    </row>
    <row r="31" spans="2:17">
      <c r="B31" s="5">
        <f t="shared" si="0"/>
        <v>2</v>
      </c>
      <c r="C31" s="6" t="str">
        <f>'特定健診・保健指導（府内）'!C31</f>
        <v>藤井寺市</v>
      </c>
      <c r="D31" s="16">
        <f>'特定健診・保健指導（府内）'!D31</f>
        <v>0.47759016051698977</v>
      </c>
      <c r="F31">
        <v>27</v>
      </c>
      <c r="G31" s="8" t="str">
        <f t="shared" si="1"/>
        <v>枚方市</v>
      </c>
      <c r="H31" s="17">
        <f t="shared" si="1"/>
        <v>0.30133169791484143</v>
      </c>
      <c r="K31" s="5">
        <f t="shared" si="2"/>
        <v>42</v>
      </c>
      <c r="L31" s="9" t="str">
        <f>'特定健診・保健指導（全国）'!C31</f>
        <v>大阪府</v>
      </c>
      <c r="M31" s="7">
        <f>'特定健診・保健指導（全国）'!D31</f>
        <v>0.27500000000000002</v>
      </c>
      <c r="O31" s="1">
        <v>27</v>
      </c>
      <c r="P31" s="6" t="str">
        <f t="shared" si="3"/>
        <v>熊本県</v>
      </c>
      <c r="Q31" s="10">
        <f t="shared" si="3"/>
        <v>0.33600000000000002</v>
      </c>
    </row>
    <row r="32" spans="2:17">
      <c r="B32" s="5">
        <f t="shared" si="0"/>
        <v>39</v>
      </c>
      <c r="C32" s="6" t="str">
        <f>'特定健診・保健指導（府内）'!C32</f>
        <v>東大阪市</v>
      </c>
      <c r="D32" s="16">
        <f>'特定健診・保健指導（府内）'!D32</f>
        <v>0.25390048791557923</v>
      </c>
      <c r="F32">
        <v>28</v>
      </c>
      <c r="G32" s="8" t="str">
        <f t="shared" si="1"/>
        <v>八尾市</v>
      </c>
      <c r="H32" s="17">
        <f t="shared" si="1"/>
        <v>0.28886310904872392</v>
      </c>
      <c r="K32" s="5">
        <f t="shared" si="2"/>
        <v>34</v>
      </c>
      <c r="L32" s="9" t="str">
        <f>'特定健診・保健指導（全国）'!C32</f>
        <v>兵庫県</v>
      </c>
      <c r="M32" s="7">
        <f>'特定健診・保健指導（全国）'!D32</f>
        <v>0.309</v>
      </c>
      <c r="O32" s="1">
        <v>28</v>
      </c>
      <c r="P32" s="6" t="str">
        <f t="shared" si="3"/>
        <v>千葉県</v>
      </c>
      <c r="Q32" s="10">
        <f t="shared" si="3"/>
        <v>0.33</v>
      </c>
    </row>
    <row r="33" spans="2:17">
      <c r="B33" s="5">
        <f t="shared" si="0"/>
        <v>21</v>
      </c>
      <c r="C33" s="6" t="str">
        <f>'特定健診・保健指導（府内）'!C33</f>
        <v>泉南市</v>
      </c>
      <c r="D33" s="16">
        <f>'特定健診・保健指導（府内）'!D33</f>
        <v>0.31603773584905659</v>
      </c>
      <c r="F33">
        <v>29</v>
      </c>
      <c r="G33" s="8" t="str">
        <f t="shared" si="1"/>
        <v>交野市</v>
      </c>
      <c r="H33" s="17">
        <f t="shared" si="1"/>
        <v>0.27911275415896486</v>
      </c>
      <c r="K33" s="5">
        <v>35</v>
      </c>
      <c r="L33" s="9" t="str">
        <f>'特定健診・保健指導（全国）'!C33</f>
        <v>奈良県</v>
      </c>
      <c r="M33" s="7">
        <f>'特定健診・保健指導（全国）'!D33</f>
        <v>0.309</v>
      </c>
      <c r="O33" s="1">
        <v>29</v>
      </c>
      <c r="P33" s="6" t="str">
        <f t="shared" si="3"/>
        <v>鳥取県</v>
      </c>
      <c r="Q33" s="10">
        <f t="shared" si="3"/>
        <v>0.32500000000000001</v>
      </c>
    </row>
    <row r="34" spans="2:17">
      <c r="B34" s="5">
        <f t="shared" si="0"/>
        <v>18</v>
      </c>
      <c r="C34" s="6" t="str">
        <f>'特定健診・保健指導（府内）'!C34</f>
        <v>四條畷市</v>
      </c>
      <c r="D34" s="16">
        <f>'特定健診・保健指導（府内）'!D34</f>
        <v>0.33183105845995364</v>
      </c>
      <c r="F34">
        <v>30</v>
      </c>
      <c r="G34" s="8" t="str">
        <f t="shared" si="1"/>
        <v>貝塚市</v>
      </c>
      <c r="H34" s="17">
        <f t="shared" si="1"/>
        <v>0.27774909654104285</v>
      </c>
      <c r="K34" s="5">
        <f t="shared" si="2"/>
        <v>32</v>
      </c>
      <c r="L34" s="9" t="str">
        <f>'特定健診・保健指導（全国）'!C34</f>
        <v>和歌山県</v>
      </c>
      <c r="M34" s="7">
        <f>'特定健診・保健指導（全国）'!D34</f>
        <v>0.318</v>
      </c>
      <c r="O34" s="1">
        <v>30</v>
      </c>
      <c r="P34" s="6" t="str">
        <f t="shared" si="3"/>
        <v>長崎県</v>
      </c>
      <c r="Q34" s="10">
        <f t="shared" si="3"/>
        <v>0.32500000000000001</v>
      </c>
    </row>
    <row r="35" spans="2:17">
      <c r="B35" s="5">
        <f t="shared" si="0"/>
        <v>29</v>
      </c>
      <c r="C35" s="6" t="str">
        <f>'特定健診・保健指導（府内）'!C35</f>
        <v>交野市</v>
      </c>
      <c r="D35" s="16">
        <f>'特定健診・保健指導（府内）'!D35</f>
        <v>0.27911275415896486</v>
      </c>
      <c r="F35">
        <v>31</v>
      </c>
      <c r="G35" s="8" t="str">
        <f t="shared" si="1"/>
        <v>堺市</v>
      </c>
      <c r="H35" s="17">
        <f t="shared" si="1"/>
        <v>0.27509535015824071</v>
      </c>
      <c r="K35" s="5">
        <f t="shared" si="2"/>
        <v>29</v>
      </c>
      <c r="L35" s="9" t="str">
        <f>'特定健診・保健指導（全国）'!C35</f>
        <v>鳥取県</v>
      </c>
      <c r="M35" s="7">
        <f>'特定健診・保健指導（全国）'!D35</f>
        <v>0.32500000000000001</v>
      </c>
      <c r="O35" s="1">
        <v>31</v>
      </c>
      <c r="P35" s="6" t="str">
        <f t="shared" si="3"/>
        <v>沖縄県</v>
      </c>
      <c r="Q35" s="10">
        <f t="shared" si="3"/>
        <v>0.32100000000000001</v>
      </c>
    </row>
    <row r="36" spans="2:17">
      <c r="B36" s="5">
        <f t="shared" si="0"/>
        <v>26</v>
      </c>
      <c r="C36" s="6" t="str">
        <f>'特定健診・保健指導（府内）'!C36</f>
        <v>島本町</v>
      </c>
      <c r="D36" s="16">
        <f>'特定健診・保健指導（府内）'!D36</f>
        <v>0.30305054553551547</v>
      </c>
      <c r="F36">
        <v>32</v>
      </c>
      <c r="G36" s="8" t="str">
        <f t="shared" si="1"/>
        <v>守口市</v>
      </c>
      <c r="H36" s="17">
        <f t="shared" si="1"/>
        <v>0.27245216712221787</v>
      </c>
      <c r="K36" s="5">
        <f t="shared" si="2"/>
        <v>2</v>
      </c>
      <c r="L36" s="9" t="str">
        <f>'特定健診・保健指導（全国）'!C36</f>
        <v>島根県</v>
      </c>
      <c r="M36" s="7">
        <f>'特定健診・保健指導（全国）'!D36</f>
        <v>0.45100000000000001</v>
      </c>
      <c r="O36" s="1">
        <v>32</v>
      </c>
      <c r="P36" s="6" t="str">
        <f t="shared" si="3"/>
        <v>和歌山県</v>
      </c>
      <c r="Q36" s="10">
        <f t="shared" si="3"/>
        <v>0.318</v>
      </c>
    </row>
    <row r="37" spans="2:17">
      <c r="B37" s="5">
        <f t="shared" si="0"/>
        <v>1</v>
      </c>
      <c r="C37" s="6" t="str">
        <f>'特定健診・保健指導（府内）'!C37</f>
        <v>豊能町</v>
      </c>
      <c r="D37" s="16">
        <f>'特定健診・保健指導（府内）'!D37</f>
        <v>0.49599805966529226</v>
      </c>
      <c r="F37">
        <v>33</v>
      </c>
      <c r="G37" s="8" t="str">
        <f t="shared" si="1"/>
        <v>阪南市</v>
      </c>
      <c r="H37" s="17">
        <f t="shared" si="1"/>
        <v>0.26122004357298473</v>
      </c>
      <c r="K37" s="5">
        <f t="shared" si="2"/>
        <v>40</v>
      </c>
      <c r="L37" s="9" t="str">
        <f>'特定健診・保健指導（全国）'!C37</f>
        <v>岡山県</v>
      </c>
      <c r="M37" s="7">
        <f>'特定健診・保健指導（全国）'!D37</f>
        <v>0.28699999999999998</v>
      </c>
      <c r="O37" s="1">
        <v>33</v>
      </c>
      <c r="P37" s="6" t="str">
        <f t="shared" si="3"/>
        <v>福岡県</v>
      </c>
      <c r="Q37" s="10">
        <f t="shared" si="3"/>
        <v>0.314</v>
      </c>
    </row>
    <row r="38" spans="2:17">
      <c r="B38" s="5">
        <f t="shared" si="0"/>
        <v>24</v>
      </c>
      <c r="C38" s="6" t="str">
        <f>'特定健診・保健指導（府内）'!C38</f>
        <v>能勢町</v>
      </c>
      <c r="D38" s="16">
        <f>'特定健診・保健指導（府内）'!D38</f>
        <v>0.31052631578947371</v>
      </c>
      <c r="F38">
        <v>34</v>
      </c>
      <c r="G38" s="8" t="str">
        <f t="shared" si="1"/>
        <v>茨木市</v>
      </c>
      <c r="H38" s="17">
        <f t="shared" si="1"/>
        <v>0.25941248334073747</v>
      </c>
      <c r="K38" s="5">
        <f t="shared" si="2"/>
        <v>43</v>
      </c>
      <c r="L38" s="9" t="str">
        <f>'特定健診・保健指導（全国）'!C38</f>
        <v>広島県</v>
      </c>
      <c r="M38" s="7">
        <f>'特定健診・保健指導（全国）'!D38</f>
        <v>0.27300000000000002</v>
      </c>
      <c r="O38" s="1">
        <v>34</v>
      </c>
      <c r="P38" s="6" t="str">
        <f t="shared" si="3"/>
        <v>兵庫県</v>
      </c>
      <c r="Q38" s="10">
        <f t="shared" si="3"/>
        <v>0.309</v>
      </c>
    </row>
    <row r="39" spans="2:17">
      <c r="B39" s="5">
        <f t="shared" si="0"/>
        <v>23</v>
      </c>
      <c r="C39" s="6" t="str">
        <f>'特定健診・保健指導（府内）'!C39</f>
        <v>忠岡町</v>
      </c>
      <c r="D39" s="16">
        <f>'特定健診・保健指導（府内）'!D39</f>
        <v>0.31061544816191655</v>
      </c>
      <c r="F39">
        <v>35</v>
      </c>
      <c r="G39" s="8" t="str">
        <f t="shared" si="1"/>
        <v>摂津市</v>
      </c>
      <c r="H39" s="17">
        <f t="shared" si="1"/>
        <v>0.25865782932891468</v>
      </c>
      <c r="K39" s="5">
        <f t="shared" si="2"/>
        <v>38</v>
      </c>
      <c r="L39" s="9" t="str">
        <f>'特定健診・保健指導（全国）'!C39</f>
        <v>山口県</v>
      </c>
      <c r="M39" s="7">
        <f>'特定健診・保健指導（全国）'!D39</f>
        <v>0.29699999999999999</v>
      </c>
      <c r="O39" s="1">
        <v>35</v>
      </c>
      <c r="P39" s="6" t="str">
        <f t="shared" si="3"/>
        <v>奈良県</v>
      </c>
      <c r="Q39" s="10">
        <f t="shared" si="3"/>
        <v>0.309</v>
      </c>
    </row>
    <row r="40" spans="2:17">
      <c r="B40" s="5">
        <f t="shared" si="0"/>
        <v>17</v>
      </c>
      <c r="C40" s="6" t="str">
        <f>'特定健診・保健指導（府内）'!C40</f>
        <v>熊取町</v>
      </c>
      <c r="D40" s="16">
        <f>'特定健診・保健指導（府内）'!D40</f>
        <v>0.33613197820002944</v>
      </c>
      <c r="F40">
        <v>36</v>
      </c>
      <c r="G40" s="8" t="str">
        <f t="shared" si="1"/>
        <v>松原市</v>
      </c>
      <c r="H40" s="17">
        <f t="shared" si="1"/>
        <v>0.25707808298623924</v>
      </c>
      <c r="K40" s="5">
        <f t="shared" si="2"/>
        <v>17</v>
      </c>
      <c r="L40" s="9" t="str">
        <f>'特定健診・保健指導（全国）'!C40</f>
        <v>徳島県</v>
      </c>
      <c r="M40" s="7">
        <f>'特定健診・保健指導（全国）'!D40</f>
        <v>0.37</v>
      </c>
      <c r="O40" s="1">
        <v>36</v>
      </c>
      <c r="P40" s="6" t="str">
        <f t="shared" si="3"/>
        <v>栃木県</v>
      </c>
      <c r="Q40" s="10">
        <f t="shared" si="3"/>
        <v>0.308</v>
      </c>
    </row>
    <row r="41" spans="2:17">
      <c r="B41" s="5">
        <f t="shared" si="0"/>
        <v>5</v>
      </c>
      <c r="C41" s="6" t="str">
        <f>'特定健診・保健指導（府内）'!C41</f>
        <v>田尻町</v>
      </c>
      <c r="D41" s="16">
        <f>'特定健診・保健指導（府内）'!D41</f>
        <v>0.38540692235734331</v>
      </c>
      <c r="F41">
        <v>37</v>
      </c>
      <c r="G41" s="8" t="str">
        <f t="shared" si="1"/>
        <v>河南町</v>
      </c>
      <c r="H41" s="17">
        <f t="shared" si="1"/>
        <v>0.25496183206106871</v>
      </c>
      <c r="K41" s="5">
        <f t="shared" si="2"/>
        <v>11</v>
      </c>
      <c r="L41" s="9" t="str">
        <f>'特定健診・保健指導（全国）'!C41</f>
        <v>香川県</v>
      </c>
      <c r="M41" s="7">
        <f>'特定健診・保健指導（全国）'!D41</f>
        <v>0.39400000000000002</v>
      </c>
      <c r="O41" s="1">
        <v>37</v>
      </c>
      <c r="P41" s="6" t="str">
        <f t="shared" si="3"/>
        <v>秋田県</v>
      </c>
      <c r="Q41" s="10">
        <f t="shared" si="3"/>
        <v>0.307</v>
      </c>
    </row>
    <row r="42" spans="2:17">
      <c r="B42" s="5">
        <f t="shared" si="0"/>
        <v>33</v>
      </c>
      <c r="C42" s="6" t="str">
        <f>'特定健診・保健指導（府内）'!C42</f>
        <v>阪南市</v>
      </c>
      <c r="D42" s="16">
        <f>'特定健診・保健指導（府内）'!D42</f>
        <v>0.26122004357298473</v>
      </c>
      <c r="F42">
        <v>38</v>
      </c>
      <c r="G42" s="8" t="str">
        <f t="shared" si="1"/>
        <v>岸和田市</v>
      </c>
      <c r="H42" s="17">
        <f t="shared" si="1"/>
        <v>0.25436435685980507</v>
      </c>
      <c r="K42" s="5">
        <f t="shared" si="2"/>
        <v>41</v>
      </c>
      <c r="L42" s="9" t="str">
        <f>'特定健診・保健指導（全国）'!C42</f>
        <v>愛媛県</v>
      </c>
      <c r="M42" s="7">
        <f>'特定健診・保健指導（全国）'!D42</f>
        <v>0.28499999999999998</v>
      </c>
      <c r="O42" s="1">
        <v>38</v>
      </c>
      <c r="P42" s="6" t="str">
        <f t="shared" si="3"/>
        <v>山口県</v>
      </c>
      <c r="Q42" s="10">
        <f t="shared" si="3"/>
        <v>0.29699999999999999</v>
      </c>
    </row>
    <row r="43" spans="2:17">
      <c r="B43" s="5">
        <f t="shared" si="0"/>
        <v>43</v>
      </c>
      <c r="C43" s="6" t="str">
        <f>'特定健診・保健指導（府内）'!C43</f>
        <v>岬町</v>
      </c>
      <c r="D43" s="16">
        <f>'特定健診・保健指導（府内）'!D43</f>
        <v>0.18796992481203006</v>
      </c>
      <c r="F43">
        <v>39</v>
      </c>
      <c r="G43" s="8" t="str">
        <f t="shared" si="1"/>
        <v>東大阪市</v>
      </c>
      <c r="H43" s="17">
        <f t="shared" si="1"/>
        <v>0.25390048791557923</v>
      </c>
      <c r="K43" s="5">
        <v>23</v>
      </c>
      <c r="L43" s="9" t="str">
        <f>'特定健診・保健指導（全国）'!C43</f>
        <v>高知県</v>
      </c>
      <c r="M43" s="7">
        <f>'特定健診・保健指導（全国）'!D43</f>
        <v>0.35199999999999998</v>
      </c>
      <c r="O43" s="1">
        <v>39</v>
      </c>
      <c r="P43" s="6" t="str">
        <f t="shared" si="3"/>
        <v>京都府</v>
      </c>
      <c r="Q43" s="10">
        <f t="shared" si="3"/>
        <v>0.28799999999999998</v>
      </c>
    </row>
    <row r="44" spans="2:17">
      <c r="B44" s="5">
        <f t="shared" si="0"/>
        <v>10</v>
      </c>
      <c r="C44" s="6" t="str">
        <f>'特定健診・保健指導（府内）'!C44</f>
        <v>太子町</v>
      </c>
      <c r="D44" s="16">
        <f>'特定健診・保健指導（府内）'!D44</f>
        <v>0.36750936329588013</v>
      </c>
      <c r="F44">
        <v>40</v>
      </c>
      <c r="G44" s="8" t="str">
        <f t="shared" si="1"/>
        <v>門真市</v>
      </c>
      <c r="H44" s="17">
        <f t="shared" si="1"/>
        <v>0.24937343358395989</v>
      </c>
      <c r="K44" s="5">
        <f t="shared" si="2"/>
        <v>33</v>
      </c>
      <c r="L44" s="9" t="str">
        <f>'特定健診・保健指導（全国）'!C44</f>
        <v>福岡県</v>
      </c>
      <c r="M44" s="7">
        <f>'特定健診・保健指導（全国）'!D44</f>
        <v>0.314</v>
      </c>
      <c r="O44" s="1">
        <v>40</v>
      </c>
      <c r="P44" s="6" t="str">
        <f t="shared" si="3"/>
        <v>岡山県</v>
      </c>
      <c r="Q44" s="10">
        <f t="shared" si="3"/>
        <v>0.28699999999999998</v>
      </c>
    </row>
    <row r="45" spans="2:17">
      <c r="B45" s="5">
        <f t="shared" si="0"/>
        <v>37</v>
      </c>
      <c r="C45" s="6" t="str">
        <f>'特定健診・保健指導（府内）'!C45</f>
        <v>河南町</v>
      </c>
      <c r="D45" s="16">
        <f>'特定健診・保健指導（府内）'!D45</f>
        <v>0.25496183206106871</v>
      </c>
      <c r="F45">
        <v>41</v>
      </c>
      <c r="G45" s="8" t="str">
        <f t="shared" si="1"/>
        <v>豊中市</v>
      </c>
      <c r="H45" s="17">
        <f t="shared" si="1"/>
        <v>0.23729565939050046</v>
      </c>
      <c r="K45" s="5">
        <f t="shared" si="2"/>
        <v>13</v>
      </c>
      <c r="L45" s="9" t="str">
        <f>'特定健診・保健指導（全国）'!C45</f>
        <v>佐賀県</v>
      </c>
      <c r="M45" s="7">
        <f>'特定健診・保健指導（全国）'!D45</f>
        <v>0.38800000000000001</v>
      </c>
      <c r="O45" s="1">
        <v>41</v>
      </c>
      <c r="P45" s="6" t="str">
        <f t="shared" si="3"/>
        <v>愛媛県</v>
      </c>
      <c r="Q45" s="10">
        <f t="shared" si="3"/>
        <v>0.28499999999999998</v>
      </c>
    </row>
    <row r="46" spans="2:17">
      <c r="B46" s="5">
        <f t="shared" si="0"/>
        <v>4</v>
      </c>
      <c r="C46" s="6" t="str">
        <f>'特定健診・保健指導（府内）'!C46</f>
        <v>千早赤阪村</v>
      </c>
      <c r="D46" s="16">
        <f>'特定健診・保健指導（府内）'!D46</f>
        <v>0.38678485092667203</v>
      </c>
      <c r="F46">
        <v>42</v>
      </c>
      <c r="G46" s="8" t="str">
        <f t="shared" si="1"/>
        <v>大阪市</v>
      </c>
      <c r="H46" s="17">
        <f t="shared" si="1"/>
        <v>0.20566642346105637</v>
      </c>
      <c r="K46" s="5">
        <v>30</v>
      </c>
      <c r="L46" s="9" t="str">
        <f>'特定健診・保健指導（全国）'!C46</f>
        <v>長崎県</v>
      </c>
      <c r="M46" s="7">
        <f>'特定健診・保健指導（全国）'!D46</f>
        <v>0.32500000000000001</v>
      </c>
      <c r="O46" s="1">
        <v>42</v>
      </c>
      <c r="P46" s="6" t="str">
        <f t="shared" si="3"/>
        <v>大阪府</v>
      </c>
      <c r="Q46" s="10">
        <f t="shared" si="3"/>
        <v>0.27500000000000002</v>
      </c>
    </row>
    <row r="47" spans="2:17">
      <c r="B47" s="5">
        <f t="shared" si="0"/>
        <v>11</v>
      </c>
      <c r="C47" s="6" t="str">
        <f>'特定健診・保健指導（府内）'!C47</f>
        <v>大阪狭山市</v>
      </c>
      <c r="D47" s="16">
        <f>'特定健診・保健指導（府内）'!D47</f>
        <v>0.36697465055674011</v>
      </c>
      <c r="F47">
        <v>43</v>
      </c>
      <c r="G47" s="8" t="str">
        <f t="shared" si="1"/>
        <v>岬町</v>
      </c>
      <c r="H47" s="17">
        <f t="shared" si="1"/>
        <v>0.18796992481203006</v>
      </c>
      <c r="K47" s="5">
        <f t="shared" si="2"/>
        <v>27</v>
      </c>
      <c r="L47" s="9" t="str">
        <f>'特定健診・保健指導（全国）'!C47</f>
        <v>熊本県</v>
      </c>
      <c r="M47" s="7">
        <f>'特定健診・保健指導（全国）'!D47</f>
        <v>0.33600000000000002</v>
      </c>
      <c r="O47" s="1">
        <v>43</v>
      </c>
      <c r="P47" s="6" t="str">
        <f t="shared" si="3"/>
        <v>広島県</v>
      </c>
      <c r="Q47" s="10">
        <f t="shared" si="3"/>
        <v>0.27300000000000002</v>
      </c>
    </row>
    <row r="48" spans="2:17">
      <c r="K48" s="5">
        <f t="shared" si="2"/>
        <v>21</v>
      </c>
      <c r="L48" s="9" t="str">
        <f>'特定健診・保健指導（全国）'!C48</f>
        <v>大分県</v>
      </c>
      <c r="M48" s="7">
        <f>'特定健診・保健指導（全国）'!D48</f>
        <v>0.35399999999999998</v>
      </c>
      <c r="O48" s="1">
        <v>44</v>
      </c>
      <c r="P48" s="6" t="str">
        <f t="shared" si="3"/>
        <v>北海道</v>
      </c>
      <c r="Q48" s="10">
        <f t="shared" si="3"/>
        <v>0.27</v>
      </c>
    </row>
    <row r="49" spans="11:17">
      <c r="K49" s="5">
        <v>19</v>
      </c>
      <c r="L49" s="9" t="str">
        <f>'特定健診・保健指導（全国）'!C49</f>
        <v>宮崎県</v>
      </c>
      <c r="M49" s="7">
        <f>'特定健診・保健指導（全国）'!D49</f>
        <v>0.35899999999999999</v>
      </c>
      <c r="O49" s="1">
        <v>45</v>
      </c>
      <c r="P49" s="6" t="str">
        <f t="shared" si="3"/>
        <v>福井県</v>
      </c>
      <c r="Q49" s="10">
        <f t="shared" si="3"/>
        <v>0.26900000000000002</v>
      </c>
    </row>
    <row r="50" spans="11:17">
      <c r="K50" s="5">
        <f t="shared" si="2"/>
        <v>8</v>
      </c>
      <c r="L50" s="9" t="str">
        <f>'特定健診・保健指導（全国）'!C50</f>
        <v>鹿児島県</v>
      </c>
      <c r="M50" s="7">
        <f>'特定健診・保健指導（全国）'!D50</f>
        <v>0.41099999999999998</v>
      </c>
      <c r="O50" s="1">
        <v>46</v>
      </c>
      <c r="P50" s="6" t="str">
        <f t="shared" si="3"/>
        <v>茨城県</v>
      </c>
      <c r="Q50" s="10">
        <f t="shared" si="3"/>
        <v>0.26300000000000001</v>
      </c>
    </row>
    <row r="51" spans="11:17">
      <c r="K51" s="5">
        <f t="shared" si="2"/>
        <v>31</v>
      </c>
      <c r="L51" s="9" t="str">
        <f>'特定健診・保健指導（全国）'!C51</f>
        <v>沖縄県</v>
      </c>
      <c r="M51" s="7">
        <f>'特定健診・保健指導（全国）'!D51</f>
        <v>0.32100000000000001</v>
      </c>
      <c r="O51" s="1">
        <v>47</v>
      </c>
      <c r="P51" s="6" t="str">
        <f t="shared" si="3"/>
        <v>神奈川県</v>
      </c>
      <c r="Q51" s="10">
        <f t="shared" si="3"/>
        <v>0.25700000000000001</v>
      </c>
    </row>
  </sheetData>
  <autoFilter ref="K4:M51"/>
  <phoneticPr fontId="9"/>
  <pageMargins left="0.7" right="0.7" top="0.75" bottom="0.75" header="0.3" footer="0.3"/>
  <pageSetup paperSize="9" orientation="portrait" r:id="rId1"/>
  <ignoredErrors>
    <ignoredError sqref="G33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2023-04-04T06:38:52Z</cp:lastPrinted>
  <dcterms:created xsi:type="dcterms:W3CDTF">2011-03-22T09:17:12Z</dcterms:created>
  <dcterms:modified xsi:type="dcterms:W3CDTF">2023-04-04T06:38:55Z</dcterms:modified>
</cp:coreProperties>
</file>