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57A8B8A1-801A-44DC-AB65-7296995E25ED}"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<sst xmlns="http://schemas.openxmlformats.org/spreadsheetml/2006/main" count="499" uniqueCount="242">
  <si>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</si>
  <si>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</si>
  <si>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</si>
  <si>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</si>
  <si>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</si>
  <si>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</si>
  <si>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</si>
  <si>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</si>
  <si>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</si>
  <si>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</si>
  <si>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</si>
  <si>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</si>
  <si>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</si>
  <si>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</si>
  <si>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</si>
  <si>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</si>
  <si>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</si>
  <si>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</si>
  <si>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</si>
  <si>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</si>
  <si>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</si>
  <si>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</si>
  <si>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</si>
  <si>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</si>
  <si>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</si>
  <si>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</si>
  <si>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</si>
  <si>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</si>
  <si>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</si>
  <si>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</si>
  <si>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</si>
  <si>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</si>
  <si>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</si>
  <si>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</si>
  <si>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</si>
  <si>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</si>
  <si>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</si>
  <si>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</si>
  <si>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</si>
  <si>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</si>
  <si>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</si>
  <si>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</si>
  <si>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</si>
  <si>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</si>
  <si>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</si>
  <si>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</si>
  <si>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</si>
  <si>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</si>
  <si>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</si>
  <si>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</si>
  <si>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</si>
  <si>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</si>
  <si>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</si>
  <si>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</si>
  <si>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</si>
  <si>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</si>
  <si>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</si>
  <si>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</si>
  <si>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</si>
  <si>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</si>
  <si>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</si>
  <si>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</si>
  <si>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</si>
  <si>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</si>
  <si>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</si>
  <si>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</si>
  <si>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</si>
  <si>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</si>
  <si>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</si>
  <si>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</si>
  <si>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</si>
  <si>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</si>
  <si>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</si>
  <si>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</si>
  <si>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</si>
  <si>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</si>
  <si>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</si>
  <si>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</si>
  <si>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</si>
  <si>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</si>
  <si>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</si>
  <si>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</si>
  <si>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</si>
  <si>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</si>
  <si>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</si>
  <si>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</si>
  <si>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</si>
  <si>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</si>
  <si>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</si>
  <si>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</si>
  <si>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</si>
  <si>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</si>
  <si>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</si>
  <si>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</si>
  <si>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</si>
  <si>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</si>
  <si>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</si>
  <si>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</si>
  <si>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</si>
  <si>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</si>
  <si>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</si>
  <si>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</si>
  <si>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</si>
  <si>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</si>
  <si>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</si>
  <si>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</si>
  <si>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</si>
  <si>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</si>
  <si>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</si>
  <si>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</si>
  <si>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</si>
  <si>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</si>
  <si>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</si>
  <si>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</si>
  <si>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</si>
  <si>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</si>
  <si>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</si>
  <si>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</si>
  <si>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</si>
  <si>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</si>
  <si>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</si>
  <si>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</si>
  <si>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</si>
  <si>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</si>
  <si>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</si>
  <si>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</si>
  <si>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</si>
  <si>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</si>
  <si>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</si>
  <si>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</si>
  <si>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</si>
  <si>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</si>
  <si>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</si>
  <si>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</si>
  <si>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</si>
  <si>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</si>
  <si>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</si>
  <si>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</si>
  <si>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</si>
  <si>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</si>
  <si>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</si>
  <si>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</si>
  <si>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</si>
  <si>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</si>
  <si>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</si>
  <si>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</si>
  <si>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</si>
  <si>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</si>
  <si>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</si>
  <si>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</si>
  <si>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</si>
  <si>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</si>
  <si>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</si>
  <si>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</si>
  <si>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</si>
  <si>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</si>
  <si>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</si>
  <si>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</si>
  <si>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</si>
  <si>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</si>
  <si>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</si>
  <si>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</si>
  <si>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　　　　　　　　　　　赤字解消・激変緩和措置計画（茨木市）</t>
    <rPh sb="11" eb="13">
      <t>アカジ</t>
    </rPh>
    <rPh sb="13" eb="15">
      <t>カイショウ</t>
    </rPh>
    <rPh sb="16" eb="18">
      <t>ゲキヘン</t>
    </rPh>
    <rPh sb="18" eb="20">
      <t>カンワ</t>
    </rPh>
    <rPh sb="20" eb="22">
      <t>ソチ</t>
    </rPh>
    <rPh sb="22" eb="24">
      <t>ケイカク</t>
    </rPh>
    <rPh sb="25" eb="28">
      <t>イバラキシ</t>
    </rPh>
    <phoneticPr fontId="4"/>
  </si>
  <si>
    <t>茨木市</t>
    <rPh sb="0" eb="3">
      <t>イバラキシ</t>
    </rPh>
    <phoneticPr fontId="5"/>
  </si>
  <si>
    <t>平成28年度決算では、被保険者数の減少等により医療費が伸びず、国民健康保険特別会計において黒字となったため、当初予算時点で計上していた保険料軽減目的の法定外繰入(Ⅰ-(1)法定外繰入金の状況「保険料(税)の負担緩和を図るため⑦))を算入しなかったが、平成29年度予算では、一般会計からの法定外繰入を行うことで保険料の負担軽減を行っている。
【法定外繰入額】
・平成29年度決算：0円
・平成30年度決算：0円
・令和元年度決算：0円
・令和２年度決算：0円
・令和３年度決算：0円
・令和４年度決算：0円
・令和５年度決算：0円</t>
    <phoneticPr fontId="5"/>
  </si>
  <si>
    <t>保険料軽減目的の一般会計からの法定外繰入について、削減計画に基づき削減し令和６年度に繰入金を解消した。</t>
    <rPh sb="44" eb="45">
      <t>キン</t>
    </rPh>
    <rPh sb="46" eb="48">
      <t>カイショウ</t>
    </rPh>
    <phoneticPr fontId="5"/>
  </si>
  <si>
    <t>保険料軽減目的の一般会計繰入の削減計画について、平成29年度決算見込み一人当たり保険料額から平成30年度標準保険料率による一人当たり保険料額への上昇額から、大阪府における激変緩和措置額と賦課限度額の引き上げによる影響額を差し引いた差額を引き下げるため必要な一般会計繰入額を基準とし、年度ごとに段階的に減少する措置対象割合をかけた繰入額を算入する。（具体的な額については年次計画のとおり。）
【措置対象割合】
　平成30年度　　令和元年度　　令和２年度　　令和３年度　　令和４年度　　　令和５年度　　　令和６年度
　　　90％　　　　　　　75％　　　　　　60％　　　　　　45％　　　　　　　30％　　　　　　15％　　　　　　　0％</t>
    <phoneticPr fontId="5"/>
  </si>
  <si>
    <t>料</t>
    <rPh sb="0" eb="1">
      <t>リョウ</t>
    </rPh>
    <phoneticPr fontId="5"/>
  </si>
  <si>
    <t>統一</t>
    <rPh sb="0" eb="2">
      <t>トウイツ</t>
    </rPh>
    <phoneticPr fontId="5"/>
  </si>
  <si>
    <t>0.5（賦課割合）</t>
    <rPh sb="4" eb="6">
      <t>フカ</t>
    </rPh>
    <rPh sb="6" eb="8">
      <t>ワリアイ</t>
    </rPh>
    <phoneticPr fontId="5"/>
  </si>
  <si>
    <t>7.84%（0.56）</t>
  </si>
  <si>
    <t>7.84%（0.55）</t>
  </si>
  <si>
    <t>7.84%（0.53）</t>
  </si>
  <si>
    <t>8.04%（0.53）</t>
  </si>
  <si>
    <t>8.28%（0.53）</t>
  </si>
  <si>
    <t>8.85%（0.55）</t>
  </si>
  <si>
    <t>0.35（賦課割合）</t>
    <rPh sb="5" eb="7">
      <t>フカ</t>
    </rPh>
    <rPh sb="7" eb="9">
      <t>ワリアイ</t>
    </rPh>
    <phoneticPr fontId="5"/>
  </si>
  <si>
    <t>25,989円（0.26）</t>
    <rPh sb="6" eb="7">
      <t>エン</t>
    </rPh>
    <phoneticPr fontId="5"/>
  </si>
  <si>
    <t>26,775円（0.27）</t>
    <rPh sb="6" eb="7">
      <t>エン</t>
    </rPh>
    <phoneticPr fontId="5"/>
  </si>
  <si>
    <t>26,765円（0.28）</t>
    <rPh sb="6" eb="7">
      <t>エン</t>
    </rPh>
    <phoneticPr fontId="5"/>
  </si>
  <si>
    <t>27,734円（0.28）</t>
    <rPh sb="6" eb="7">
      <t>エン</t>
    </rPh>
    <phoneticPr fontId="5"/>
  </si>
  <si>
    <t>29,310円（0.28）</t>
    <rPh sb="6" eb="7">
      <t>エン</t>
    </rPh>
    <phoneticPr fontId="5"/>
  </si>
  <si>
    <t>31,989円（0.27）</t>
    <rPh sb="6" eb="7">
      <t>エン</t>
    </rPh>
    <phoneticPr fontId="5"/>
  </si>
  <si>
    <t>0.15（賦課割合）</t>
    <rPh sb="5" eb="7">
      <t>フカ</t>
    </rPh>
    <rPh sb="7" eb="9">
      <t>ワリアイ</t>
    </rPh>
    <phoneticPr fontId="5"/>
  </si>
  <si>
    <t>28,579円（0.18）</t>
    <rPh sb="6" eb="7">
      <t>エン</t>
    </rPh>
    <phoneticPr fontId="5"/>
  </si>
  <si>
    <t>29,192円（0.18）</t>
    <rPh sb="6" eb="7">
      <t>エン</t>
    </rPh>
    <phoneticPr fontId="5"/>
  </si>
  <si>
    <t>29,172円（0.19）</t>
    <rPh sb="6" eb="7">
      <t>エン</t>
    </rPh>
    <phoneticPr fontId="5"/>
  </si>
  <si>
    <t>29,847円（0.19）</t>
    <rPh sb="6" eb="7">
      <t>エン</t>
    </rPh>
    <phoneticPr fontId="5"/>
  </si>
  <si>
    <t>30,639円（0.19）</t>
    <rPh sb="6" eb="7">
      <t>エン</t>
    </rPh>
    <phoneticPr fontId="5"/>
  </si>
  <si>
    <t>32,567円（0.18）</t>
    <rPh sb="6" eb="7">
      <t>エン</t>
    </rPh>
    <phoneticPr fontId="5"/>
  </si>
  <si>
    <t>国基準</t>
    <rPh sb="0" eb="1">
      <t>クニ</t>
    </rPh>
    <rPh sb="1" eb="3">
      <t>キジュン</t>
    </rPh>
    <phoneticPr fontId="5"/>
  </si>
  <si>
    <t>58万円</t>
    <rPh sb="2" eb="4">
      <t>マンエン</t>
    </rPh>
    <phoneticPr fontId="5"/>
  </si>
  <si>
    <t>61万円</t>
    <rPh sb="2" eb="4">
      <t>マンエン</t>
    </rPh>
    <phoneticPr fontId="5"/>
  </si>
  <si>
    <t>63万円</t>
    <rPh sb="2" eb="4">
      <t>マンエン</t>
    </rPh>
    <phoneticPr fontId="5"/>
  </si>
  <si>
    <t>65万円</t>
    <rPh sb="2" eb="4">
      <t>マンエン</t>
    </rPh>
    <phoneticPr fontId="5"/>
  </si>
  <si>
    <t>2.62%（0.56）</t>
  </si>
  <si>
    <t>2.65%（0.55）</t>
  </si>
  <si>
    <t>2.65%（0.53）</t>
  </si>
  <si>
    <t>2.67%（0.53）</t>
  </si>
  <si>
    <t>2.66%（0.53）</t>
  </si>
  <si>
    <t>2.89%（0.55）</t>
  </si>
  <si>
    <t>8,648円（0.26）</t>
    <rPh sb="5" eb="6">
      <t>エン</t>
    </rPh>
    <phoneticPr fontId="5"/>
  </si>
  <si>
    <t>9,098円（0.27）</t>
    <rPh sb="5" eb="6">
      <t>エン</t>
    </rPh>
    <phoneticPr fontId="5"/>
  </si>
  <si>
    <t>9,093円（0.28）</t>
    <rPh sb="5" eb="6">
      <t>エン</t>
    </rPh>
    <phoneticPr fontId="5"/>
  </si>
  <si>
    <t>9,189円（0.28）</t>
    <rPh sb="5" eb="6">
      <t>エン</t>
    </rPh>
    <phoneticPr fontId="5"/>
  </si>
  <si>
    <t>9,260円（0.28）</t>
    <rPh sb="5" eb="6">
      <t>エン</t>
    </rPh>
    <phoneticPr fontId="5"/>
  </si>
  <si>
    <t>10,211円（0.27）</t>
    <rPh sb="6" eb="7">
      <t>エン</t>
    </rPh>
    <phoneticPr fontId="5"/>
  </si>
  <si>
    <t>9,498円（0.18）</t>
    <rPh sb="5" eb="6">
      <t>エン</t>
    </rPh>
    <phoneticPr fontId="5"/>
  </si>
  <si>
    <t>9,892円（0.18）</t>
    <rPh sb="5" eb="6">
      <t>エン</t>
    </rPh>
    <phoneticPr fontId="5"/>
  </si>
  <si>
    <t>9,872円（0.19）</t>
    <rPh sb="5" eb="6">
      <t>エン</t>
    </rPh>
    <phoneticPr fontId="5"/>
  </si>
  <si>
    <t>9.858円（0.19）</t>
    <rPh sb="5" eb="6">
      <t>エン</t>
    </rPh>
    <phoneticPr fontId="5"/>
  </si>
  <si>
    <t>9,500円（0.19）</t>
    <rPh sb="5" eb="6">
      <t>エン</t>
    </rPh>
    <phoneticPr fontId="5"/>
  </si>
  <si>
    <t>10,399円（0.18）</t>
    <rPh sb="6" eb="7">
      <t>エン</t>
    </rPh>
    <phoneticPr fontId="5"/>
  </si>
  <si>
    <t>19万円</t>
    <rPh sb="2" eb="4">
      <t>マンエン</t>
    </rPh>
    <phoneticPr fontId="5"/>
  </si>
  <si>
    <t>20万円</t>
    <rPh sb="2" eb="4">
      <t>マンエン</t>
    </rPh>
    <phoneticPr fontId="5"/>
  </si>
  <si>
    <t>22万円</t>
    <rPh sb="2" eb="4">
      <t>マンエン</t>
    </rPh>
    <phoneticPr fontId="5"/>
  </si>
  <si>
    <t>0.5（賦課割合）</t>
    <rPh sb="4" eb="8">
      <t>フカワリアイ</t>
    </rPh>
    <phoneticPr fontId="5"/>
  </si>
  <si>
    <t>2.13%（0.55）</t>
  </si>
  <si>
    <t>2.13%（0.56）</t>
  </si>
  <si>
    <t>2.22%（0.55）</t>
  </si>
  <si>
    <t>2.31%（0.54）</t>
  </si>
  <si>
    <t>2.49%（0.54）</t>
  </si>
  <si>
    <t>13,573円（0.45）</t>
    <rPh sb="6" eb="7">
      <t>エン</t>
    </rPh>
    <phoneticPr fontId="5"/>
  </si>
  <si>
    <t>13,796円（0.44）</t>
    <rPh sb="6" eb="7">
      <t>エン</t>
    </rPh>
    <phoneticPr fontId="5"/>
  </si>
  <si>
    <t>13,561円（0.45）</t>
    <rPh sb="6" eb="7">
      <t>エン</t>
    </rPh>
    <phoneticPr fontId="5"/>
  </si>
  <si>
    <t>14,724円（0.45）</t>
    <rPh sb="6" eb="7">
      <t>エン</t>
    </rPh>
    <phoneticPr fontId="5"/>
  </si>
  <si>
    <t>15,934円（0.46）</t>
    <rPh sb="6" eb="7">
      <t>エン</t>
    </rPh>
    <phoneticPr fontId="5"/>
  </si>
  <si>
    <t>18,054円（0.46）</t>
    <rPh sb="6" eb="7">
      <t>エン</t>
    </rPh>
    <phoneticPr fontId="5"/>
  </si>
  <si>
    <t>0円</t>
    <rPh sb="1" eb="2">
      <t>エン</t>
    </rPh>
    <phoneticPr fontId="5"/>
  </si>
  <si>
    <t>16万円</t>
    <rPh sb="2" eb="4">
      <t>マンエン</t>
    </rPh>
    <phoneticPr fontId="5"/>
  </si>
  <si>
    <t>17万円</t>
    <rPh sb="2" eb="4">
      <t>マンエン</t>
    </rPh>
    <phoneticPr fontId="5"/>
  </si>
  <si>
    <t>市独自</t>
    <rPh sb="0" eb="1">
      <t>シ</t>
    </rPh>
    <rPh sb="1" eb="3">
      <t>ドクジ</t>
    </rPh>
    <phoneticPr fontId="5"/>
  </si>
  <si>
    <t>統一</t>
    <rPh sb="0" eb="2">
      <t>トウイツ</t>
    </rPh>
    <phoneticPr fontId="5"/>
  </si>
  <si>
    <t>無</t>
    <rPh sb="0" eb="1">
      <t>ナ</t>
    </rPh>
    <phoneticPr fontId="5"/>
  </si>
  <si>
    <t>6月</t>
    <rPh sb="1" eb="2">
      <t>ガツ</t>
    </rPh>
    <phoneticPr fontId="5"/>
  </si>
  <si>
    <t>10回</t>
    <rPh sb="2" eb="3">
      <t>カイ</t>
    </rPh>
    <phoneticPr fontId="5"/>
  </si>
  <si>
    <t>茨木市</t>
    <rPh sb="0" eb="3">
      <t>イバラキシ</t>
    </rPh>
    <phoneticPr fontId="5"/>
  </si>
  <si>
    <t>●保険料算定における激変緩和計画
予定収納率で割り戻した納付金額から、赤字解消計画における削減計画に基づいた保険料軽減目的の法定外一般会計繰入と大阪府による激変緩和措置額を差し引いた額について保険料の算定を行い、激変緩和措置期間終了後の令和6年度に標準保険料率による料金算定を行う。</t>
    <rPh sb="118" eb="120">
      <t>レイワ</t>
    </rPh>
    <phoneticPr fontId="2"/>
  </si>
  <si>
    <t>　平成30年度から令和５年度にかけて、保険料の負担緩和を図るための一般会計繰入を算入し保険料率の算定を行うが、段階的に削減し、令和６年度に繰入０とし統一保険料率によるものとする。
　なお、具体的な保険料率については、それぞれの算定年度における被保険者の前年所得に基づき本算定を行う。</t>
    <phoneticPr fontId="5"/>
  </si>
  <si>
    <t>平成30年度から府統一基準に基づき減免適用を行う。</t>
    <phoneticPr fontId="5"/>
  </si>
  <si>
    <t>　　令和　６年　８月30日</t>
    <rPh sb="2" eb="4">
      <t>レイワ</t>
    </rPh>
    <rPh sb="6" eb="7">
      <t>ネン</t>
    </rPh>
    <rPh sb="9" eb="10">
      <t>ガツ</t>
    </rPh>
    <rPh sb="12" eb="13">
      <t>ニチ</t>
    </rPh>
    <phoneticPr fontId="2"/>
  </si>
  <si>
    <t>茨木市長　福岡　洋一</t>
    <rPh sb="0" eb="2">
      <t>イバラキ</t>
    </rPh>
    <rPh sb="2" eb="4">
      <t>シチョウ</t>
    </rPh>
    <rPh sb="5" eb="7">
      <t>フクオカ</t>
    </rPh>
    <rPh sb="8" eb="10">
      <t>ヨウイチ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</si>
</sst>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14">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58" zoomScaleNormal="98" zoomScaleSheetLayoutView="58" workbookViewId="0">
      <selection activeCell="C1" sqref="C1:K1"/>
    </sheetView>
  </sheetViews>
  <sheetFormatPr defaultColWidth="9" defaultRowHeight="13.2" x14ac:dyDescent="0.2"/>
  <cols>
    <col min="1" max="2" width="1.5546875" style="9" customWidth="1"/>
    <col min="3" max="3" width="21.109375" style="17" customWidth="1"/>
    <col min="4" max="14" width="21.109375" style="9" customWidth="1"/>
    <col min="15" max="15" width="21.44140625" style="9" customWidth="1"/>
    <col min="16" max="16" width="10.44140625" style="9" customWidth="1"/>
    <col min="17" max="17" width="16.5546875" style="11" customWidth="1"/>
    <col min="18" max="18" width="16.5546875" style="9" customWidth="1"/>
    <col min="19" max="20" width="9" style="9"/>
    <col min="21" max="28" width="4" style="9" customWidth="1"/>
    <col min="29" max="16384" width="9" style="9"/>
  </cols>
  <sheetData>
    <row r="1" spans="1:18" ht="45" customHeight="1" x14ac:dyDescent="0.2">
      <c r="C1" s="289" t="s">
        <v>162</v>
      </c>
      <c r="D1" s="289"/>
      <c r="E1" s="289"/>
      <c r="F1" s="289"/>
      <c r="G1" s="289"/>
      <c r="H1" s="289"/>
      <c r="I1" s="289"/>
      <c r="J1" s="289"/>
      <c r="K1" s="289"/>
      <c r="L1" s="121"/>
      <c r="M1" s="53" t="s">
        <v>0</v>
      </c>
      <c r="N1" s="115" t="s">
        <v>136</v>
      </c>
      <c r="O1" s="275" t="s">
        <v>1</v>
      </c>
      <c r="P1" s="276"/>
      <c r="Q1" s="9"/>
    </row>
    <row r="2" spans="1:18" ht="35.25" customHeight="1" thickBot="1" x14ac:dyDescent="0.3">
      <c r="C2" s="31"/>
      <c r="D2" s="32"/>
      <c r="E2" s="32"/>
      <c r="F2" s="32"/>
      <c r="G2" s="32"/>
      <c r="H2" s="32"/>
      <c r="I2" s="32"/>
      <c r="J2" s="32"/>
      <c r="K2" s="32"/>
      <c r="L2" s="122"/>
      <c r="M2" s="143" t="s">
        <v>161</v>
      </c>
      <c r="N2" s="144">
        <v>12</v>
      </c>
      <c r="O2" s="277" t="s">
        <v>163</v>
      </c>
      <c r="P2" s="278"/>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79" t="s">
        <v>59</v>
      </c>
      <c r="G4" s="279"/>
      <c r="H4" s="279"/>
      <c r="I4" s="279"/>
      <c r="J4" s="279"/>
      <c r="K4" s="279"/>
      <c r="L4" s="279"/>
      <c r="M4" s="107"/>
    </row>
    <row r="5" spans="1:18" s="15" customFormat="1" ht="21" customHeight="1" thickBot="1" x14ac:dyDescent="0.2">
      <c r="A5" s="280"/>
      <c r="B5" s="280"/>
      <c r="C5" s="281" t="s">
        <v>2</v>
      </c>
      <c r="D5" s="282"/>
      <c r="E5" s="282"/>
      <c r="F5" s="282"/>
      <c r="G5" s="282"/>
      <c r="H5" s="282"/>
      <c r="I5" s="282"/>
      <c r="J5" s="282"/>
      <c r="K5" s="282"/>
      <c r="L5" s="283"/>
      <c r="M5" s="124"/>
      <c r="O5" s="34"/>
    </row>
    <row r="6" spans="1:18" ht="18" customHeight="1" thickBot="1" x14ac:dyDescent="0.25">
      <c r="A6" s="280"/>
      <c r="B6" s="280"/>
      <c r="C6" s="284" t="s">
        <v>3</v>
      </c>
      <c r="D6" s="285"/>
      <c r="E6" s="285"/>
      <c r="F6" s="285"/>
      <c r="G6" s="285"/>
      <c r="H6" s="285"/>
      <c r="I6" s="281" t="s">
        <v>4</v>
      </c>
      <c r="J6" s="282"/>
      <c r="K6" s="286"/>
      <c r="L6" s="47"/>
      <c r="M6" s="123"/>
      <c r="N6" s="34"/>
      <c r="O6" s="34"/>
      <c r="Q6" s="9"/>
    </row>
    <row r="7" spans="1:18" s="15" customFormat="1" ht="41.25" customHeight="1" x14ac:dyDescent="0.15">
      <c r="A7" s="280"/>
      <c r="B7" s="280"/>
      <c r="C7" s="271" t="s">
        <v>5</v>
      </c>
      <c r="D7" s="273" t="s">
        <v>6</v>
      </c>
      <c r="E7" s="263" t="s">
        <v>7</v>
      </c>
      <c r="F7" s="263" t="s">
        <v>8</v>
      </c>
      <c r="G7" s="263" t="s">
        <v>9</v>
      </c>
      <c r="H7" s="287" t="s">
        <v>10</v>
      </c>
      <c r="I7" s="271" t="s">
        <v>11</v>
      </c>
      <c r="J7" s="263" t="s">
        <v>12</v>
      </c>
      <c r="K7" s="265" t="s">
        <v>13</v>
      </c>
      <c r="L7" s="267" t="s">
        <v>14</v>
      </c>
      <c r="M7" s="268"/>
      <c r="N7" s="46"/>
      <c r="O7" s="34"/>
    </row>
    <row r="8" spans="1:18" s="15" customFormat="1" ht="23.25" customHeight="1" x14ac:dyDescent="0.15">
      <c r="A8" s="280"/>
      <c r="B8" s="280"/>
      <c r="C8" s="272"/>
      <c r="D8" s="274"/>
      <c r="E8" s="264"/>
      <c r="F8" s="264"/>
      <c r="G8" s="264"/>
      <c r="H8" s="288"/>
      <c r="I8" s="272"/>
      <c r="J8" s="264"/>
      <c r="K8" s="266"/>
      <c r="L8" s="267"/>
      <c r="M8" s="268"/>
      <c r="N8" s="46"/>
      <c r="O8" s="34"/>
    </row>
    <row r="9" spans="1:18" s="16" customFormat="1" ht="23.25" customHeight="1" x14ac:dyDescent="0.15">
      <c r="A9" s="280"/>
      <c r="B9" s="280"/>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69" t="s">
        <v>26</v>
      </c>
      <c r="D12" s="270"/>
      <c r="E12" s="270"/>
      <c r="F12" s="270"/>
      <c r="G12" s="270"/>
      <c r="H12" s="270"/>
      <c r="I12" s="270"/>
      <c r="J12" s="270"/>
      <c r="K12" s="270"/>
      <c r="L12" s="270"/>
      <c r="M12" s="270"/>
      <c r="N12" s="270"/>
      <c r="O12" s="117" t="s">
        <v>56</v>
      </c>
      <c r="P12" s="116"/>
      <c r="Q12" s="9"/>
      <c r="R12" s="18"/>
    </row>
    <row r="13" spans="1:18" ht="24.75" customHeight="1" x14ac:dyDescent="0.2">
      <c r="C13" s="271" t="s">
        <v>27</v>
      </c>
      <c r="D13" s="273" t="s">
        <v>28</v>
      </c>
      <c r="E13" s="273" t="s">
        <v>29</v>
      </c>
      <c r="F13" s="273" t="s">
        <v>30</v>
      </c>
      <c r="G13" s="239" t="s">
        <v>31</v>
      </c>
      <c r="H13" s="239" t="s">
        <v>32</v>
      </c>
      <c r="I13" s="241" t="s">
        <v>33</v>
      </c>
      <c r="J13" s="42" t="s">
        <v>34</v>
      </c>
      <c r="K13" s="42" t="s">
        <v>34</v>
      </c>
      <c r="L13" s="42" t="s">
        <v>34</v>
      </c>
      <c r="M13" s="99" t="s">
        <v>34</v>
      </c>
      <c r="N13" s="89" t="s">
        <v>14</v>
      </c>
      <c r="O13" s="118"/>
      <c r="P13" s="119"/>
    </row>
    <row r="14" spans="1:18" ht="38.25" customHeight="1" x14ac:dyDescent="0.2">
      <c r="C14" s="272"/>
      <c r="D14" s="274"/>
      <c r="E14" s="274"/>
      <c r="F14" s="274"/>
      <c r="G14" s="240"/>
      <c r="H14" s="240"/>
      <c r="I14" s="242"/>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0</v>
      </c>
      <c r="D16" s="146">
        <v>0</v>
      </c>
      <c r="E16" s="146">
        <v>0</v>
      </c>
      <c r="F16" s="146">
        <v>0</v>
      </c>
      <c r="G16" s="147">
        <v>0</v>
      </c>
      <c r="H16" s="147">
        <v>0</v>
      </c>
      <c r="I16" s="146">
        <v>0</v>
      </c>
      <c r="J16" s="147">
        <v>0</v>
      </c>
      <c r="K16" s="147">
        <v>0</v>
      </c>
      <c r="L16" s="148">
        <v>0</v>
      </c>
      <c r="M16" s="151">
        <v>0</v>
      </c>
      <c r="N16" s="152">
        <f>SUM(C16:M16)</f>
        <v>0</v>
      </c>
      <c r="O16" s="152">
        <f>L10+N16</f>
        <v>0</v>
      </c>
      <c r="P16" s="119"/>
    </row>
    <row r="17" spans="3:19" ht="45" customHeight="1" thickBot="1" x14ac:dyDescent="0.25">
      <c r="F17" s="19" t="s">
        <v>45</v>
      </c>
      <c r="K17" s="19"/>
    </row>
    <row r="18" spans="3:19" ht="47.25" customHeight="1" thickBot="1" x14ac:dyDescent="0.25">
      <c r="C18" s="243" t="s">
        <v>113</v>
      </c>
      <c r="D18" s="244"/>
      <c r="E18" s="245"/>
      <c r="F18" s="61">
        <f>ROUND($L$10/1000,0)</f>
        <v>0</v>
      </c>
      <c r="G18" s="6"/>
      <c r="H18" s="246" t="s">
        <v>128</v>
      </c>
      <c r="I18" s="247"/>
      <c r="J18" s="247"/>
      <c r="K18" s="247"/>
      <c r="L18" s="247"/>
      <c r="M18" s="247"/>
      <c r="N18" s="247"/>
      <c r="O18" s="247"/>
      <c r="P18" s="248"/>
      <c r="Q18" s="9"/>
      <c r="S18" s="11"/>
    </row>
    <row r="19" spans="3:19" ht="50.25" customHeight="1" thickBot="1" x14ac:dyDescent="0.25">
      <c r="C19" s="252" t="s">
        <v>114</v>
      </c>
      <c r="D19" s="253"/>
      <c r="E19" s="254"/>
      <c r="F19" s="62">
        <f>ROUND(($C$10+SUM($E$10:$K$10)+$C$16+$G$16+$H$16+$J$16+$K$16+$L$16)/1000,0)</f>
        <v>0</v>
      </c>
      <c r="H19" s="249"/>
      <c r="I19" s="250"/>
      <c r="J19" s="250"/>
      <c r="K19" s="250"/>
      <c r="L19" s="250"/>
      <c r="M19" s="250"/>
      <c r="N19" s="250"/>
      <c r="O19" s="250"/>
      <c r="P19" s="251"/>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195" t="s">
        <v>164</v>
      </c>
      <c r="I21" s="223"/>
      <c r="J21" s="223"/>
      <c r="K21" s="223"/>
      <c r="L21" s="223"/>
      <c r="M21" s="223"/>
      <c r="N21" s="223"/>
      <c r="O21" s="223"/>
      <c r="P21" s="224"/>
    </row>
    <row r="22" spans="3:19" ht="44.25" customHeight="1" x14ac:dyDescent="0.25">
      <c r="C22" s="255" t="s">
        <v>140</v>
      </c>
      <c r="D22" s="129" t="s">
        <v>129</v>
      </c>
      <c r="E22" s="130" t="s">
        <v>130</v>
      </c>
      <c r="F22" s="131" t="s">
        <v>116</v>
      </c>
      <c r="H22" s="225"/>
      <c r="I22" s="226"/>
      <c r="J22" s="226"/>
      <c r="K22" s="226"/>
      <c r="L22" s="226"/>
      <c r="M22" s="226"/>
      <c r="N22" s="226"/>
      <c r="O22" s="226"/>
      <c r="P22" s="227"/>
      <c r="Q22" s="9"/>
    </row>
    <row r="23" spans="3:19" ht="33" customHeight="1" thickBot="1" x14ac:dyDescent="0.25">
      <c r="C23" s="256"/>
      <c r="D23" s="132">
        <v>0</v>
      </c>
      <c r="E23" s="133">
        <v>0</v>
      </c>
      <c r="F23" s="134">
        <f>IF(E23-D23&lt;=0,0,(E23-D23))</f>
        <v>0</v>
      </c>
      <c r="H23" s="225"/>
      <c r="I23" s="226"/>
      <c r="J23" s="226"/>
      <c r="K23" s="226"/>
      <c r="L23" s="226"/>
      <c r="M23" s="226"/>
      <c r="N23" s="226"/>
      <c r="O23" s="226"/>
      <c r="P23" s="227"/>
      <c r="Q23" s="9"/>
    </row>
    <row r="24" spans="3:19" ht="42" customHeight="1" x14ac:dyDescent="0.2">
      <c r="D24" s="128" t="s">
        <v>141</v>
      </c>
      <c r="H24" s="225"/>
      <c r="I24" s="226"/>
      <c r="J24" s="226"/>
      <c r="K24" s="226"/>
      <c r="L24" s="226"/>
      <c r="M24" s="226"/>
      <c r="N24" s="226"/>
      <c r="O24" s="226"/>
      <c r="P24" s="227"/>
    </row>
    <row r="25" spans="3:19" ht="33" customHeight="1" thickBot="1" x14ac:dyDescent="0.35">
      <c r="C25" s="60" t="s">
        <v>90</v>
      </c>
      <c r="D25" s="14"/>
      <c r="F25" s="22" t="s">
        <v>48</v>
      </c>
      <c r="H25" s="225"/>
      <c r="I25" s="226"/>
      <c r="J25" s="226"/>
      <c r="K25" s="226"/>
      <c r="L25" s="226"/>
      <c r="M25" s="226"/>
      <c r="N25" s="226"/>
      <c r="O25" s="226"/>
      <c r="P25" s="227"/>
    </row>
    <row r="26" spans="3:19" ht="48.75" customHeight="1" thickTop="1" thickBot="1" x14ac:dyDescent="0.25">
      <c r="C26" s="257" t="s">
        <v>112</v>
      </c>
      <c r="D26" s="258"/>
      <c r="E26" s="259"/>
      <c r="F26" s="64">
        <f>$F$18+$F$23</f>
        <v>0</v>
      </c>
      <c r="G26" s="6"/>
      <c r="H26" s="225"/>
      <c r="I26" s="226"/>
      <c r="J26" s="226"/>
      <c r="K26" s="226"/>
      <c r="L26" s="226"/>
      <c r="M26" s="226"/>
      <c r="N26" s="226"/>
      <c r="O26" s="226"/>
      <c r="P26" s="227"/>
      <c r="Q26" s="9"/>
      <c r="R26" s="11"/>
    </row>
    <row r="27" spans="3:19" ht="48.75" customHeight="1" thickBot="1" x14ac:dyDescent="0.25">
      <c r="C27" s="260" t="s">
        <v>91</v>
      </c>
      <c r="D27" s="261"/>
      <c r="E27" s="262"/>
      <c r="F27" s="65">
        <f>F19+F23</f>
        <v>0</v>
      </c>
      <c r="H27" s="228"/>
      <c r="I27" s="229"/>
      <c r="J27" s="229"/>
      <c r="K27" s="229"/>
      <c r="L27" s="229"/>
      <c r="M27" s="229"/>
      <c r="N27" s="229"/>
      <c r="O27" s="229"/>
      <c r="P27" s="230"/>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195" t="s">
        <v>165</v>
      </c>
      <c r="D30" s="196"/>
      <c r="E30" s="196"/>
      <c r="F30" s="196"/>
      <c r="G30" s="197"/>
      <c r="I30" s="195" t="s">
        <v>166</v>
      </c>
      <c r="J30" s="223"/>
      <c r="K30" s="223"/>
      <c r="L30" s="223"/>
      <c r="M30" s="223"/>
      <c r="N30" s="223"/>
      <c r="O30" s="223"/>
      <c r="P30" s="224"/>
      <c r="Q30" s="9"/>
    </row>
    <row r="31" spans="3:19" ht="21.75" customHeight="1" x14ac:dyDescent="0.2">
      <c r="C31" s="198"/>
      <c r="D31" s="199"/>
      <c r="E31" s="199"/>
      <c r="F31" s="199"/>
      <c r="G31" s="200"/>
      <c r="I31" s="225"/>
      <c r="J31" s="226"/>
      <c r="K31" s="226"/>
      <c r="L31" s="226"/>
      <c r="M31" s="226"/>
      <c r="N31" s="226"/>
      <c r="O31" s="226"/>
      <c r="P31" s="227"/>
      <c r="Q31" s="9"/>
    </row>
    <row r="32" spans="3:19" ht="21.75" customHeight="1" x14ac:dyDescent="0.2">
      <c r="C32" s="198"/>
      <c r="D32" s="199"/>
      <c r="E32" s="199"/>
      <c r="F32" s="199"/>
      <c r="G32" s="200"/>
      <c r="I32" s="225"/>
      <c r="J32" s="226"/>
      <c r="K32" s="226"/>
      <c r="L32" s="226"/>
      <c r="M32" s="226"/>
      <c r="N32" s="226"/>
      <c r="O32" s="226"/>
      <c r="P32" s="227"/>
      <c r="Q32" s="9"/>
    </row>
    <row r="33" spans="3:17" ht="21.75" customHeight="1" x14ac:dyDescent="0.2">
      <c r="C33" s="198"/>
      <c r="D33" s="199"/>
      <c r="E33" s="199"/>
      <c r="F33" s="199"/>
      <c r="G33" s="200"/>
      <c r="I33" s="225"/>
      <c r="J33" s="226"/>
      <c r="K33" s="226"/>
      <c r="L33" s="226"/>
      <c r="M33" s="226"/>
      <c r="N33" s="226"/>
      <c r="O33" s="226"/>
      <c r="P33" s="227"/>
      <c r="Q33" s="9"/>
    </row>
    <row r="34" spans="3:17" ht="21.75" customHeight="1" x14ac:dyDescent="0.2">
      <c r="C34" s="198"/>
      <c r="D34" s="199"/>
      <c r="E34" s="199"/>
      <c r="F34" s="199"/>
      <c r="G34" s="200"/>
      <c r="I34" s="225"/>
      <c r="J34" s="226"/>
      <c r="K34" s="226"/>
      <c r="L34" s="226"/>
      <c r="M34" s="226"/>
      <c r="N34" s="226"/>
      <c r="O34" s="226"/>
      <c r="P34" s="227"/>
      <c r="Q34" s="9"/>
    </row>
    <row r="35" spans="3:17" ht="21.75" customHeight="1" x14ac:dyDescent="0.2">
      <c r="C35" s="198"/>
      <c r="D35" s="199"/>
      <c r="E35" s="199"/>
      <c r="F35" s="199"/>
      <c r="G35" s="200"/>
      <c r="I35" s="225"/>
      <c r="J35" s="226"/>
      <c r="K35" s="226"/>
      <c r="L35" s="226"/>
      <c r="M35" s="226"/>
      <c r="N35" s="226"/>
      <c r="O35" s="226"/>
      <c r="P35" s="227"/>
      <c r="Q35" s="9"/>
    </row>
    <row r="36" spans="3:17" ht="21.75" customHeight="1" x14ac:dyDescent="0.2">
      <c r="C36" s="198"/>
      <c r="D36" s="199"/>
      <c r="E36" s="199"/>
      <c r="F36" s="199"/>
      <c r="G36" s="200"/>
      <c r="I36" s="225"/>
      <c r="J36" s="226"/>
      <c r="K36" s="226"/>
      <c r="L36" s="226"/>
      <c r="M36" s="226"/>
      <c r="N36" s="226"/>
      <c r="O36" s="226"/>
      <c r="P36" s="227"/>
      <c r="Q36" s="9"/>
    </row>
    <row r="37" spans="3:17" ht="21.75" customHeight="1" x14ac:dyDescent="0.2">
      <c r="C37" s="198"/>
      <c r="D37" s="199"/>
      <c r="E37" s="199"/>
      <c r="F37" s="199"/>
      <c r="G37" s="200"/>
      <c r="I37" s="225"/>
      <c r="J37" s="226"/>
      <c r="K37" s="226"/>
      <c r="L37" s="226"/>
      <c r="M37" s="226"/>
      <c r="N37" s="226"/>
      <c r="O37" s="226"/>
      <c r="P37" s="227"/>
      <c r="Q37" s="9"/>
    </row>
    <row r="38" spans="3:17" ht="21.75" customHeight="1" x14ac:dyDescent="0.2">
      <c r="C38" s="198"/>
      <c r="D38" s="199"/>
      <c r="E38" s="199"/>
      <c r="F38" s="199"/>
      <c r="G38" s="200"/>
      <c r="I38" s="225"/>
      <c r="J38" s="226"/>
      <c r="K38" s="226"/>
      <c r="L38" s="226"/>
      <c r="M38" s="226"/>
      <c r="N38" s="226"/>
      <c r="O38" s="226"/>
      <c r="P38" s="227"/>
      <c r="Q38" s="9"/>
    </row>
    <row r="39" spans="3:17" ht="21.75" customHeight="1" thickBot="1" x14ac:dyDescent="0.25">
      <c r="C39" s="201"/>
      <c r="D39" s="202"/>
      <c r="E39" s="202"/>
      <c r="F39" s="202"/>
      <c r="G39" s="203"/>
      <c r="I39" s="228"/>
      <c r="J39" s="229"/>
      <c r="K39" s="229"/>
      <c r="L39" s="229"/>
      <c r="M39" s="229"/>
      <c r="N39" s="229"/>
      <c r="O39" s="229"/>
      <c r="P39" s="230"/>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31"/>
      <c r="D43" s="232"/>
      <c r="E43" s="235" t="s">
        <v>49</v>
      </c>
      <c r="F43" s="63" t="s">
        <v>50</v>
      </c>
      <c r="G43" s="63" t="s">
        <v>51</v>
      </c>
      <c r="H43" s="63" t="s">
        <v>52</v>
      </c>
      <c r="I43" s="63" t="s">
        <v>53</v>
      </c>
      <c r="J43" s="63" t="s">
        <v>54</v>
      </c>
      <c r="K43" s="137" t="s">
        <v>55</v>
      </c>
      <c r="L43" s="135" t="s">
        <v>157</v>
      </c>
      <c r="M43" s="237" t="s">
        <v>56</v>
      </c>
      <c r="N43" s="213"/>
      <c r="P43" s="20"/>
    </row>
    <row r="44" spans="3:17" ht="19.5" customHeight="1" thickBot="1" x14ac:dyDescent="0.3">
      <c r="C44" s="233"/>
      <c r="D44" s="234"/>
      <c r="E44" s="236"/>
      <c r="F44" s="66" t="s">
        <v>131</v>
      </c>
      <c r="G44" s="66" t="s">
        <v>142</v>
      </c>
      <c r="H44" s="66" t="s">
        <v>146</v>
      </c>
      <c r="I44" s="66" t="s">
        <v>147</v>
      </c>
      <c r="J44" s="66" t="s">
        <v>148</v>
      </c>
      <c r="K44" s="138" t="s">
        <v>149</v>
      </c>
      <c r="L44" s="136" t="s">
        <v>156</v>
      </c>
      <c r="M44" s="238"/>
      <c r="N44" s="213"/>
      <c r="P44" s="20"/>
    </row>
    <row r="45" spans="3:17" ht="22.5" customHeight="1" x14ac:dyDescent="0.2">
      <c r="C45" s="214" t="s">
        <v>80</v>
      </c>
      <c r="D45" s="215"/>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14"/>
      <c r="D46" s="215"/>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16" t="s">
        <v>58</v>
      </c>
      <c r="D47" s="217"/>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18" t="s">
        <v>81</v>
      </c>
      <c r="D48" s="219"/>
      <c r="E48" s="67" t="s">
        <v>57</v>
      </c>
      <c r="F48" s="165"/>
      <c r="G48" s="165"/>
      <c r="H48" s="165"/>
      <c r="I48" s="165"/>
      <c r="J48" s="165"/>
      <c r="K48" s="166"/>
      <c r="L48" s="167"/>
      <c r="M48" s="168">
        <f>SUM(F48:L48)</f>
        <v>0</v>
      </c>
      <c r="N48" s="126"/>
      <c r="P48" s="20"/>
    </row>
    <row r="49" spans="3:18" ht="22.5" customHeight="1" x14ac:dyDescent="0.2">
      <c r="C49" s="220"/>
      <c r="D49" s="221"/>
      <c r="E49" s="68" t="s">
        <v>57</v>
      </c>
      <c r="F49" s="169"/>
      <c r="G49" s="169"/>
      <c r="H49" s="170"/>
      <c r="I49" s="169"/>
      <c r="J49" s="169"/>
      <c r="K49" s="171"/>
      <c r="L49" s="172"/>
      <c r="M49" s="173"/>
      <c r="N49" s="127"/>
      <c r="P49" s="20"/>
    </row>
    <row r="50" spans="3:18" ht="22.5" customHeight="1" thickBot="1" x14ac:dyDescent="0.3">
      <c r="C50" s="216" t="s">
        <v>58</v>
      </c>
      <c r="D50" s="217"/>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14" t="s">
        <v>82</v>
      </c>
      <c r="D51" s="215"/>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14"/>
      <c r="D52" s="215"/>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16" t="s">
        <v>58</v>
      </c>
      <c r="D53" s="217"/>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05"/>
      <c r="D56" s="206"/>
      <c r="E56" s="209" t="s">
        <v>49</v>
      </c>
      <c r="F56" s="78" t="s">
        <v>50</v>
      </c>
      <c r="G56" s="78" t="s">
        <v>51</v>
      </c>
      <c r="H56" s="78" t="s">
        <v>52</v>
      </c>
      <c r="I56" s="78" t="s">
        <v>53</v>
      </c>
      <c r="J56" s="78" t="s">
        <v>54</v>
      </c>
      <c r="K56" s="141" t="s">
        <v>55</v>
      </c>
      <c r="L56" s="139" t="s">
        <v>158</v>
      </c>
      <c r="M56" s="211" t="s">
        <v>56</v>
      </c>
      <c r="N56" s="213"/>
      <c r="P56" s="20"/>
    </row>
    <row r="57" spans="3:18" ht="19.5" customHeight="1" thickBot="1" x14ac:dyDescent="0.3">
      <c r="C57" s="207"/>
      <c r="D57" s="208"/>
      <c r="E57" s="210"/>
      <c r="F57" s="79" t="s">
        <v>131</v>
      </c>
      <c r="G57" s="79" t="s">
        <v>142</v>
      </c>
      <c r="H57" s="79" t="s">
        <v>146</v>
      </c>
      <c r="I57" s="79" t="s">
        <v>147</v>
      </c>
      <c r="J57" s="79" t="s">
        <v>148</v>
      </c>
      <c r="K57" s="142" t="s">
        <v>149</v>
      </c>
      <c r="L57" s="140" t="s">
        <v>156</v>
      </c>
      <c r="M57" s="212"/>
      <c r="N57" s="213"/>
      <c r="P57" s="20"/>
    </row>
    <row r="58" spans="3:18" s="69" customFormat="1" ht="22.5" customHeight="1" x14ac:dyDescent="0.25">
      <c r="C58" s="214" t="s">
        <v>80</v>
      </c>
      <c r="D58" s="215"/>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0</v>
      </c>
      <c r="N58" s="126"/>
      <c r="P58" s="70"/>
      <c r="Q58" s="71"/>
    </row>
    <row r="59" spans="3:18" s="69" customFormat="1" ht="22.5" customHeight="1" x14ac:dyDescent="0.25">
      <c r="C59" s="214"/>
      <c r="D59" s="215"/>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x14ac:dyDescent="0.3">
      <c r="C60" s="216" t="s">
        <v>58</v>
      </c>
      <c r="D60" s="217"/>
      <c r="E60" s="177">
        <f>$F$19</f>
        <v>0</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18" t="s">
        <v>81</v>
      </c>
      <c r="D61" s="219"/>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20"/>
      <c r="D62" s="221"/>
      <c r="E62" s="68" t="str">
        <f t="shared" ref="E62:M63" si="12">E49</f>
        <v>-</v>
      </c>
      <c r="F62" s="169"/>
      <c r="G62" s="169"/>
      <c r="H62" s="170"/>
      <c r="I62" s="169"/>
      <c r="J62" s="169"/>
      <c r="K62" s="171"/>
      <c r="L62" s="172"/>
      <c r="M62" s="173"/>
      <c r="N62" s="127"/>
      <c r="P62" s="70"/>
      <c r="Q62" s="71"/>
    </row>
    <row r="63" spans="3:18" s="69" customFormat="1" ht="22.5" customHeight="1" thickBot="1" x14ac:dyDescent="0.3">
      <c r="C63" s="216" t="s">
        <v>58</v>
      </c>
      <c r="D63" s="217"/>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14" t="s">
        <v>82</v>
      </c>
      <c r="D64" s="215"/>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x14ac:dyDescent="0.25">
      <c r="C65" s="214"/>
      <c r="D65" s="215"/>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x14ac:dyDescent="0.3">
      <c r="C66" s="216" t="s">
        <v>58</v>
      </c>
      <c r="D66" s="217"/>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22"/>
      <c r="H67" s="222"/>
      <c r="I67" s="222"/>
      <c r="J67" s="222"/>
      <c r="K67" s="222"/>
      <c r="L67" s="222"/>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195" t="s">
        <v>237</v>
      </c>
      <c r="D70" s="196"/>
      <c r="E70" s="196"/>
      <c r="F70" s="196"/>
      <c r="G70" s="196"/>
      <c r="H70" s="196"/>
      <c r="I70" s="196"/>
      <c r="J70" s="196"/>
      <c r="K70" s="196"/>
      <c r="L70" s="196"/>
      <c r="M70" s="196"/>
      <c r="N70" s="196"/>
      <c r="O70" s="196"/>
      <c r="P70" s="197"/>
      <c r="Q70" s="9"/>
    </row>
    <row r="71" spans="3:17" ht="13.5" customHeight="1" x14ac:dyDescent="0.2">
      <c r="C71" s="198"/>
      <c r="D71" s="199"/>
      <c r="E71" s="199"/>
      <c r="F71" s="199"/>
      <c r="G71" s="199"/>
      <c r="H71" s="199"/>
      <c r="I71" s="199"/>
      <c r="J71" s="199"/>
      <c r="K71" s="199"/>
      <c r="L71" s="199"/>
      <c r="M71" s="199"/>
      <c r="N71" s="199"/>
      <c r="O71" s="199"/>
      <c r="P71" s="200"/>
      <c r="Q71" s="9"/>
    </row>
    <row r="72" spans="3:17" ht="13.5" customHeight="1" x14ac:dyDescent="0.2">
      <c r="C72" s="198"/>
      <c r="D72" s="199"/>
      <c r="E72" s="199"/>
      <c r="F72" s="199"/>
      <c r="G72" s="199"/>
      <c r="H72" s="199"/>
      <c r="I72" s="199"/>
      <c r="J72" s="199"/>
      <c r="K72" s="199"/>
      <c r="L72" s="199"/>
      <c r="M72" s="199"/>
      <c r="N72" s="199"/>
      <c r="O72" s="199"/>
      <c r="P72" s="200"/>
      <c r="Q72" s="9"/>
    </row>
    <row r="73" spans="3:17" ht="13.5" customHeight="1" x14ac:dyDescent="0.2">
      <c r="C73" s="198"/>
      <c r="D73" s="199"/>
      <c r="E73" s="199"/>
      <c r="F73" s="199"/>
      <c r="G73" s="199"/>
      <c r="H73" s="199"/>
      <c r="I73" s="199"/>
      <c r="J73" s="199"/>
      <c r="K73" s="199"/>
      <c r="L73" s="199"/>
      <c r="M73" s="199"/>
      <c r="N73" s="199"/>
      <c r="O73" s="199"/>
      <c r="P73" s="200"/>
      <c r="Q73" s="9"/>
    </row>
    <row r="74" spans="3:17" ht="13.5" customHeight="1" x14ac:dyDescent="0.2">
      <c r="C74" s="198"/>
      <c r="D74" s="199"/>
      <c r="E74" s="199"/>
      <c r="F74" s="199"/>
      <c r="G74" s="199"/>
      <c r="H74" s="199"/>
      <c r="I74" s="199"/>
      <c r="J74" s="199"/>
      <c r="K74" s="199"/>
      <c r="L74" s="199"/>
      <c r="M74" s="199"/>
      <c r="N74" s="199"/>
      <c r="O74" s="199"/>
      <c r="P74" s="200"/>
      <c r="Q74" s="9"/>
    </row>
    <row r="75" spans="3:17" ht="13.5" customHeight="1" x14ac:dyDescent="0.2">
      <c r="C75" s="198"/>
      <c r="D75" s="199"/>
      <c r="E75" s="199"/>
      <c r="F75" s="199"/>
      <c r="G75" s="199"/>
      <c r="H75" s="199"/>
      <c r="I75" s="199"/>
      <c r="J75" s="199"/>
      <c r="K75" s="199"/>
      <c r="L75" s="199"/>
      <c r="M75" s="199"/>
      <c r="N75" s="199"/>
      <c r="O75" s="199"/>
      <c r="P75" s="200"/>
      <c r="Q75" s="9"/>
    </row>
    <row r="76" spans="3:17" ht="13.5" customHeight="1" x14ac:dyDescent="0.2">
      <c r="C76" s="198"/>
      <c r="D76" s="199"/>
      <c r="E76" s="199"/>
      <c r="F76" s="199"/>
      <c r="G76" s="199"/>
      <c r="H76" s="199"/>
      <c r="I76" s="199"/>
      <c r="J76" s="199"/>
      <c r="K76" s="199"/>
      <c r="L76" s="199"/>
      <c r="M76" s="199"/>
      <c r="N76" s="199"/>
      <c r="O76" s="199"/>
      <c r="P76" s="200"/>
      <c r="Q76" s="9"/>
    </row>
    <row r="77" spans="3:17" ht="13.5" customHeight="1" x14ac:dyDescent="0.2">
      <c r="C77" s="198"/>
      <c r="D77" s="199"/>
      <c r="E77" s="199"/>
      <c r="F77" s="199"/>
      <c r="G77" s="199"/>
      <c r="H77" s="199"/>
      <c r="I77" s="199"/>
      <c r="J77" s="199"/>
      <c r="K77" s="199"/>
      <c r="L77" s="199"/>
      <c r="M77" s="199"/>
      <c r="N77" s="199"/>
      <c r="O77" s="199"/>
      <c r="P77" s="200"/>
      <c r="Q77" s="9"/>
    </row>
    <row r="78" spans="3:17" ht="13.5" customHeight="1" x14ac:dyDescent="0.2">
      <c r="C78" s="198"/>
      <c r="D78" s="199"/>
      <c r="E78" s="199"/>
      <c r="F78" s="199"/>
      <c r="G78" s="199"/>
      <c r="H78" s="199"/>
      <c r="I78" s="199"/>
      <c r="J78" s="199"/>
      <c r="K78" s="199"/>
      <c r="L78" s="199"/>
      <c r="M78" s="199"/>
      <c r="N78" s="199"/>
      <c r="O78" s="199"/>
      <c r="P78" s="200"/>
      <c r="Q78" s="9"/>
    </row>
    <row r="79" spans="3:17" ht="13.5" customHeight="1" x14ac:dyDescent="0.2">
      <c r="C79" s="198"/>
      <c r="D79" s="199"/>
      <c r="E79" s="199"/>
      <c r="F79" s="199"/>
      <c r="G79" s="199"/>
      <c r="H79" s="199"/>
      <c r="I79" s="199"/>
      <c r="J79" s="199"/>
      <c r="K79" s="199"/>
      <c r="L79" s="199"/>
      <c r="M79" s="199"/>
      <c r="N79" s="199"/>
      <c r="O79" s="199"/>
      <c r="P79" s="200"/>
      <c r="Q79" s="9"/>
    </row>
    <row r="80" spans="3:17" ht="14.25" customHeight="1" x14ac:dyDescent="0.2">
      <c r="C80" s="198"/>
      <c r="D80" s="199"/>
      <c r="E80" s="199"/>
      <c r="F80" s="199"/>
      <c r="G80" s="199"/>
      <c r="H80" s="199"/>
      <c r="I80" s="199"/>
      <c r="J80" s="199"/>
      <c r="K80" s="199"/>
      <c r="L80" s="199"/>
      <c r="M80" s="199"/>
      <c r="N80" s="199"/>
      <c r="O80" s="199"/>
      <c r="P80" s="200"/>
      <c r="Q80" s="9"/>
    </row>
    <row r="81" spans="3:17" ht="19.5" customHeight="1" thickBot="1" x14ac:dyDescent="0.25">
      <c r="C81" s="201"/>
      <c r="D81" s="202"/>
      <c r="E81" s="202"/>
      <c r="F81" s="202"/>
      <c r="G81" s="202"/>
      <c r="H81" s="202"/>
      <c r="I81" s="202"/>
      <c r="J81" s="202"/>
      <c r="K81" s="202"/>
      <c r="L81" s="202"/>
      <c r="M81" s="202"/>
      <c r="N81" s="202"/>
      <c r="O81" s="202"/>
      <c r="P81" s="203"/>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150</v>
      </c>
      <c r="G84" s="51" t="s">
        <v>151</v>
      </c>
      <c r="H84" s="51" t="s">
        <v>152</v>
      </c>
      <c r="I84" s="51" t="s">
        <v>153</v>
      </c>
      <c r="J84" s="51" t="s">
        <v>154</v>
      </c>
      <c r="K84" s="99" t="s">
        <v>155</v>
      </c>
      <c r="L84" s="184" t="s">
        <v>156</v>
      </c>
      <c r="M84" s="186" t="s">
        <v>138</v>
      </c>
      <c r="N84" s="187"/>
      <c r="O84" s="187"/>
      <c r="P84" s="188"/>
    </row>
    <row r="85" spans="3:17" s="26" customFormat="1" ht="25.5" customHeight="1" thickBot="1" x14ac:dyDescent="0.25">
      <c r="C85" s="113"/>
      <c r="D85" s="114"/>
      <c r="E85" s="52" t="s">
        <v>132</v>
      </c>
      <c r="F85" s="52" t="s">
        <v>131</v>
      </c>
      <c r="G85" s="52" t="s">
        <v>143</v>
      </c>
      <c r="H85" s="52" t="s">
        <v>146</v>
      </c>
      <c r="I85" s="52" t="s">
        <v>147</v>
      </c>
      <c r="J85" s="52" t="s">
        <v>148</v>
      </c>
      <c r="K85" s="72" t="s">
        <v>159</v>
      </c>
      <c r="L85" s="185"/>
      <c r="M85" s="189"/>
      <c r="N85" s="190"/>
      <c r="O85" s="190"/>
      <c r="P85" s="191"/>
    </row>
    <row r="86" spans="3:17" s="73" customFormat="1" ht="60" customHeight="1" thickBot="1" x14ac:dyDescent="0.25">
      <c r="C86" s="109" t="s">
        <v>96</v>
      </c>
      <c r="D86" s="110"/>
      <c r="E86" s="74" t="s">
        <v>167</v>
      </c>
      <c r="F86" s="74" t="s">
        <v>168</v>
      </c>
      <c r="G86" s="74" t="s">
        <v>168</v>
      </c>
      <c r="H86" s="74" t="s">
        <v>168</v>
      </c>
      <c r="I86" s="74" t="s">
        <v>168</v>
      </c>
      <c r="J86" s="74" t="s">
        <v>168</v>
      </c>
      <c r="K86" s="33" t="s">
        <v>168</v>
      </c>
      <c r="L86" s="33" t="s">
        <v>168</v>
      </c>
      <c r="M86" s="181"/>
      <c r="N86" s="182"/>
      <c r="O86" s="182"/>
      <c r="P86" s="183"/>
    </row>
    <row r="87" spans="3:17" s="73" customFormat="1" ht="60" customHeight="1" x14ac:dyDescent="0.2">
      <c r="C87" s="192" t="s">
        <v>133</v>
      </c>
      <c r="D87" s="100" t="s">
        <v>97</v>
      </c>
      <c r="E87" s="100" t="s">
        <v>169</v>
      </c>
      <c r="F87" s="100" t="s">
        <v>170</v>
      </c>
      <c r="G87" s="100" t="s">
        <v>171</v>
      </c>
      <c r="H87" s="100" t="s">
        <v>172</v>
      </c>
      <c r="I87" s="100" t="s">
        <v>173</v>
      </c>
      <c r="J87" s="100" t="s">
        <v>174</v>
      </c>
      <c r="K87" s="75" t="s">
        <v>175</v>
      </c>
      <c r="L87" s="75" t="s">
        <v>232</v>
      </c>
      <c r="M87" s="195" t="s">
        <v>238</v>
      </c>
      <c r="N87" s="196"/>
      <c r="O87" s="196"/>
      <c r="P87" s="197"/>
    </row>
    <row r="88" spans="3:17" s="73" customFormat="1" ht="60" customHeight="1" x14ac:dyDescent="0.2">
      <c r="C88" s="193"/>
      <c r="D88" s="101" t="s">
        <v>98</v>
      </c>
      <c r="E88" s="101" t="s">
        <v>176</v>
      </c>
      <c r="F88" s="101" t="s">
        <v>177</v>
      </c>
      <c r="G88" s="101" t="s">
        <v>178</v>
      </c>
      <c r="H88" s="101" t="s">
        <v>179</v>
      </c>
      <c r="I88" s="101" t="s">
        <v>180</v>
      </c>
      <c r="J88" s="101" t="s">
        <v>181</v>
      </c>
      <c r="K88" s="76" t="s">
        <v>182</v>
      </c>
      <c r="L88" s="76" t="s">
        <v>232</v>
      </c>
      <c r="M88" s="198"/>
      <c r="N88" s="199"/>
      <c r="O88" s="199"/>
      <c r="P88" s="200"/>
    </row>
    <row r="89" spans="3:17" s="73" customFormat="1" ht="60" customHeight="1" x14ac:dyDescent="0.2">
      <c r="C89" s="193"/>
      <c r="D89" s="101" t="s">
        <v>99</v>
      </c>
      <c r="E89" s="101" t="s">
        <v>183</v>
      </c>
      <c r="F89" s="101" t="s">
        <v>184</v>
      </c>
      <c r="G89" s="101" t="s">
        <v>185</v>
      </c>
      <c r="H89" s="101" t="s">
        <v>186</v>
      </c>
      <c r="I89" s="101" t="s">
        <v>187</v>
      </c>
      <c r="J89" s="101" t="s">
        <v>188</v>
      </c>
      <c r="K89" s="76" t="s">
        <v>189</v>
      </c>
      <c r="L89" s="76" t="s">
        <v>232</v>
      </c>
      <c r="M89" s="198"/>
      <c r="N89" s="199"/>
      <c r="O89" s="199"/>
      <c r="P89" s="200"/>
    </row>
    <row r="90" spans="3:17" s="73" customFormat="1" ht="60" customHeight="1" thickBot="1" x14ac:dyDescent="0.25">
      <c r="C90" s="204"/>
      <c r="D90" s="102" t="s">
        <v>100</v>
      </c>
      <c r="E90" s="102" t="s">
        <v>190</v>
      </c>
      <c r="F90" s="102" t="s">
        <v>191</v>
      </c>
      <c r="G90" s="102" t="s">
        <v>192</v>
      </c>
      <c r="H90" s="102" t="s">
        <v>193</v>
      </c>
      <c r="I90" s="102" t="s">
        <v>193</v>
      </c>
      <c r="J90" s="102" t="s">
        <v>194</v>
      </c>
      <c r="K90" s="77" t="s">
        <v>194</v>
      </c>
      <c r="L90" s="77" t="s">
        <v>232</v>
      </c>
      <c r="M90" s="201"/>
      <c r="N90" s="202"/>
      <c r="O90" s="202"/>
      <c r="P90" s="203"/>
    </row>
    <row r="91" spans="3:17" s="73" customFormat="1" ht="60" customHeight="1" x14ac:dyDescent="0.2">
      <c r="C91" s="192" t="s">
        <v>134</v>
      </c>
      <c r="D91" s="100" t="s">
        <v>97</v>
      </c>
      <c r="E91" s="100" t="s">
        <v>169</v>
      </c>
      <c r="F91" s="100" t="s">
        <v>195</v>
      </c>
      <c r="G91" s="100" t="s">
        <v>196</v>
      </c>
      <c r="H91" s="100" t="s">
        <v>197</v>
      </c>
      <c r="I91" s="100" t="s">
        <v>198</v>
      </c>
      <c r="J91" s="100" t="s">
        <v>199</v>
      </c>
      <c r="K91" s="75" t="s">
        <v>200</v>
      </c>
      <c r="L91" s="75" t="s">
        <v>232</v>
      </c>
      <c r="M91" s="195" t="s">
        <v>238</v>
      </c>
      <c r="N91" s="196"/>
      <c r="O91" s="196"/>
      <c r="P91" s="197"/>
    </row>
    <row r="92" spans="3:17" s="73" customFormat="1" ht="60" customHeight="1" x14ac:dyDescent="0.2">
      <c r="C92" s="193"/>
      <c r="D92" s="101" t="s">
        <v>98</v>
      </c>
      <c r="E92" s="101" t="s">
        <v>176</v>
      </c>
      <c r="F92" s="101" t="s">
        <v>201</v>
      </c>
      <c r="G92" s="101" t="s">
        <v>202</v>
      </c>
      <c r="H92" s="101" t="s">
        <v>203</v>
      </c>
      <c r="I92" s="101" t="s">
        <v>204</v>
      </c>
      <c r="J92" s="101" t="s">
        <v>205</v>
      </c>
      <c r="K92" s="76" t="s">
        <v>206</v>
      </c>
      <c r="L92" s="76" t="s">
        <v>232</v>
      </c>
      <c r="M92" s="198"/>
      <c r="N92" s="199"/>
      <c r="O92" s="199"/>
      <c r="P92" s="200"/>
    </row>
    <row r="93" spans="3:17" s="73" customFormat="1" ht="60" customHeight="1" x14ac:dyDescent="0.2">
      <c r="C93" s="193"/>
      <c r="D93" s="101" t="s">
        <v>99</v>
      </c>
      <c r="E93" s="101" t="s">
        <v>183</v>
      </c>
      <c r="F93" s="101" t="s">
        <v>207</v>
      </c>
      <c r="G93" s="101" t="s">
        <v>208</v>
      </c>
      <c r="H93" s="101" t="s">
        <v>209</v>
      </c>
      <c r="I93" s="101" t="s">
        <v>210</v>
      </c>
      <c r="J93" s="101" t="s">
        <v>211</v>
      </c>
      <c r="K93" s="76" t="s">
        <v>212</v>
      </c>
      <c r="L93" s="76" t="s">
        <v>232</v>
      </c>
      <c r="M93" s="198"/>
      <c r="N93" s="199"/>
      <c r="O93" s="199"/>
      <c r="P93" s="200"/>
    </row>
    <row r="94" spans="3:17" s="73" customFormat="1" ht="60" customHeight="1" thickBot="1" x14ac:dyDescent="0.25">
      <c r="C94" s="194"/>
      <c r="D94" s="103" t="s">
        <v>100</v>
      </c>
      <c r="E94" s="103" t="s">
        <v>190</v>
      </c>
      <c r="F94" s="103" t="s">
        <v>213</v>
      </c>
      <c r="G94" s="103" t="s">
        <v>213</v>
      </c>
      <c r="H94" s="103" t="s">
        <v>213</v>
      </c>
      <c r="I94" s="103" t="s">
        <v>213</v>
      </c>
      <c r="J94" s="103" t="s">
        <v>214</v>
      </c>
      <c r="K94" s="77" t="s">
        <v>215</v>
      </c>
      <c r="L94" s="77" t="s">
        <v>232</v>
      </c>
      <c r="M94" s="201"/>
      <c r="N94" s="202"/>
      <c r="O94" s="202"/>
      <c r="P94" s="203"/>
    </row>
    <row r="95" spans="3:17" s="26" customFormat="1" ht="25.5" customHeight="1" x14ac:dyDescent="0.2">
      <c r="C95" s="111"/>
      <c r="D95" s="112"/>
      <c r="E95" s="51" t="s">
        <v>83</v>
      </c>
      <c r="F95" s="51" t="s">
        <v>150</v>
      </c>
      <c r="G95" s="51" t="s">
        <v>151</v>
      </c>
      <c r="H95" s="51" t="s">
        <v>152</v>
      </c>
      <c r="I95" s="51" t="s">
        <v>153</v>
      </c>
      <c r="J95" s="51" t="s">
        <v>154</v>
      </c>
      <c r="K95" s="99" t="s">
        <v>155</v>
      </c>
      <c r="L95" s="184" t="s">
        <v>156</v>
      </c>
      <c r="M95" s="186" t="s">
        <v>138</v>
      </c>
      <c r="N95" s="187"/>
      <c r="O95" s="187"/>
      <c r="P95" s="188"/>
    </row>
    <row r="96" spans="3:17" s="26" customFormat="1" ht="25.5" customHeight="1" thickBot="1" x14ac:dyDescent="0.25">
      <c r="C96" s="113"/>
      <c r="D96" s="114"/>
      <c r="E96" s="52" t="s">
        <v>132</v>
      </c>
      <c r="F96" s="52" t="s">
        <v>131</v>
      </c>
      <c r="G96" s="52" t="s">
        <v>143</v>
      </c>
      <c r="H96" s="52" t="s">
        <v>146</v>
      </c>
      <c r="I96" s="52" t="s">
        <v>147</v>
      </c>
      <c r="J96" s="52" t="s">
        <v>148</v>
      </c>
      <c r="K96" s="72" t="s">
        <v>159</v>
      </c>
      <c r="L96" s="185"/>
      <c r="M96" s="189"/>
      <c r="N96" s="190"/>
      <c r="O96" s="190"/>
      <c r="P96" s="191"/>
    </row>
    <row r="97" spans="3:17" s="73" customFormat="1" ht="65.25" customHeight="1" x14ac:dyDescent="0.2">
      <c r="C97" s="192" t="s">
        <v>135</v>
      </c>
      <c r="D97" s="100" t="s">
        <v>97</v>
      </c>
      <c r="E97" s="100" t="s">
        <v>216</v>
      </c>
      <c r="F97" s="100" t="s">
        <v>217</v>
      </c>
      <c r="G97" s="100" t="s">
        <v>218</v>
      </c>
      <c r="H97" s="100" t="s">
        <v>217</v>
      </c>
      <c r="I97" s="100" t="s">
        <v>219</v>
      </c>
      <c r="J97" s="100" t="s">
        <v>220</v>
      </c>
      <c r="K97" s="75" t="s">
        <v>221</v>
      </c>
      <c r="L97" s="75" t="s">
        <v>232</v>
      </c>
      <c r="M97" s="195" t="s">
        <v>238</v>
      </c>
      <c r="N97" s="196"/>
      <c r="O97" s="196"/>
      <c r="P97" s="197"/>
    </row>
    <row r="98" spans="3:17" s="73" customFormat="1" ht="65.25" customHeight="1" x14ac:dyDescent="0.2">
      <c r="C98" s="193"/>
      <c r="D98" s="101" t="s">
        <v>98</v>
      </c>
      <c r="E98" s="101" t="s">
        <v>169</v>
      </c>
      <c r="F98" s="101" t="s">
        <v>222</v>
      </c>
      <c r="G98" s="101" t="s">
        <v>223</v>
      </c>
      <c r="H98" s="101" t="s">
        <v>224</v>
      </c>
      <c r="I98" s="101" t="s">
        <v>225</v>
      </c>
      <c r="J98" s="101" t="s">
        <v>226</v>
      </c>
      <c r="K98" s="76" t="s">
        <v>227</v>
      </c>
      <c r="L98" s="76" t="s">
        <v>232</v>
      </c>
      <c r="M98" s="198"/>
      <c r="N98" s="199"/>
      <c r="O98" s="199"/>
      <c r="P98" s="200"/>
    </row>
    <row r="99" spans="3:17" s="73" customFormat="1" ht="65.25" customHeight="1" x14ac:dyDescent="0.2">
      <c r="C99" s="193"/>
      <c r="D99" s="101" t="s">
        <v>99</v>
      </c>
      <c r="E99" s="101" t="s">
        <v>228</v>
      </c>
      <c r="F99" s="101" t="s">
        <v>228</v>
      </c>
      <c r="G99" s="101" t="s">
        <v>228</v>
      </c>
      <c r="H99" s="101" t="s">
        <v>228</v>
      </c>
      <c r="I99" s="101" t="s">
        <v>228</v>
      </c>
      <c r="J99" s="101" t="s">
        <v>228</v>
      </c>
      <c r="K99" s="76" t="s">
        <v>228</v>
      </c>
      <c r="L99" s="76" t="s">
        <v>232</v>
      </c>
      <c r="M99" s="198"/>
      <c r="N99" s="199"/>
      <c r="O99" s="199"/>
      <c r="P99" s="200"/>
    </row>
    <row r="100" spans="3:17" s="73" customFormat="1" ht="65.25" customHeight="1" thickBot="1" x14ac:dyDescent="0.25">
      <c r="C100" s="194"/>
      <c r="D100" s="103" t="s">
        <v>100</v>
      </c>
      <c r="E100" s="102" t="s">
        <v>190</v>
      </c>
      <c r="F100" s="102" t="s">
        <v>229</v>
      </c>
      <c r="G100" s="102" t="s">
        <v>229</v>
      </c>
      <c r="H100" s="102" t="s">
        <v>230</v>
      </c>
      <c r="I100" s="102" t="s">
        <v>230</v>
      </c>
      <c r="J100" s="102" t="s">
        <v>230</v>
      </c>
      <c r="K100" s="77" t="s">
        <v>230</v>
      </c>
      <c r="L100" s="77" t="s">
        <v>232</v>
      </c>
      <c r="M100" s="201"/>
      <c r="N100" s="202"/>
      <c r="O100" s="202"/>
      <c r="P100" s="203"/>
    </row>
    <row r="101" spans="3:17" s="73" customFormat="1" ht="65.25" customHeight="1" thickBot="1" x14ac:dyDescent="0.25">
      <c r="C101" s="109" t="s">
        <v>101</v>
      </c>
      <c r="D101" s="110"/>
      <c r="E101" s="74" t="s">
        <v>231</v>
      </c>
      <c r="F101" s="74" t="s">
        <v>232</v>
      </c>
      <c r="G101" s="74" t="s">
        <v>232</v>
      </c>
      <c r="H101" s="74" t="s">
        <v>232</v>
      </c>
      <c r="I101" s="74" t="s">
        <v>232</v>
      </c>
      <c r="J101" s="74" t="s">
        <v>232</v>
      </c>
      <c r="K101" s="33" t="s">
        <v>232</v>
      </c>
      <c r="L101" s="33" t="s">
        <v>232</v>
      </c>
      <c r="M101" s="181" t="s">
        <v>239</v>
      </c>
      <c r="N101" s="182"/>
      <c r="O101" s="182"/>
      <c r="P101" s="183"/>
    </row>
    <row r="102" spans="3:17" s="73" customFormat="1" ht="65.25" customHeight="1" thickBot="1" x14ac:dyDescent="0.25">
      <c r="C102" s="109" t="s">
        <v>102</v>
      </c>
      <c r="D102" s="110"/>
      <c r="E102" s="74" t="s">
        <v>233</v>
      </c>
      <c r="F102" s="74" t="s">
        <v>232</v>
      </c>
      <c r="G102" s="74" t="s">
        <v>232</v>
      </c>
      <c r="H102" s="74" t="s">
        <v>232</v>
      </c>
      <c r="I102" s="74" t="s">
        <v>232</v>
      </c>
      <c r="J102" s="74" t="s">
        <v>232</v>
      </c>
      <c r="K102" s="33" t="s">
        <v>232</v>
      </c>
      <c r="L102" s="33" t="s">
        <v>232</v>
      </c>
      <c r="M102" s="181"/>
      <c r="N102" s="182"/>
      <c r="O102" s="182"/>
      <c r="P102" s="183"/>
    </row>
    <row r="103" spans="3:17" s="73" customFormat="1" ht="65.25" customHeight="1" thickBot="1" x14ac:dyDescent="0.25">
      <c r="C103" s="109" t="s">
        <v>103</v>
      </c>
      <c r="D103" s="110"/>
      <c r="E103" s="74" t="s">
        <v>234</v>
      </c>
      <c r="F103" s="74" t="s">
        <v>232</v>
      </c>
      <c r="G103" s="74" t="s">
        <v>232</v>
      </c>
      <c r="H103" s="74" t="s">
        <v>232</v>
      </c>
      <c r="I103" s="74" t="s">
        <v>232</v>
      </c>
      <c r="J103" s="74" t="s">
        <v>232</v>
      </c>
      <c r="K103" s="33" t="s">
        <v>232</v>
      </c>
      <c r="L103" s="33" t="s">
        <v>232</v>
      </c>
      <c r="M103" s="181"/>
      <c r="N103" s="182"/>
      <c r="O103" s="182"/>
      <c r="P103" s="183"/>
    </row>
    <row r="104" spans="3:17" s="73" customFormat="1" ht="65.25" customHeight="1" thickBot="1" x14ac:dyDescent="0.25">
      <c r="C104" s="109" t="s">
        <v>104</v>
      </c>
      <c r="D104" s="110"/>
      <c r="E104" s="74" t="s">
        <v>235</v>
      </c>
      <c r="F104" s="74" t="s">
        <v>232</v>
      </c>
      <c r="G104" s="74" t="s">
        <v>232</v>
      </c>
      <c r="H104" s="74" t="s">
        <v>232</v>
      </c>
      <c r="I104" s="74" t="s">
        <v>232</v>
      </c>
      <c r="J104" s="74" t="s">
        <v>232</v>
      </c>
      <c r="K104" s="33" t="s">
        <v>232</v>
      </c>
      <c r="L104" s="33" t="s">
        <v>232</v>
      </c>
      <c r="M104" s="181"/>
      <c r="N104" s="182"/>
      <c r="O104" s="182"/>
      <c r="P104" s="183"/>
    </row>
    <row r="105" spans="3:17" s="73" customFormat="1" ht="65.25" customHeight="1" thickBot="1" x14ac:dyDescent="0.25">
      <c r="C105" s="109" t="s">
        <v>111</v>
      </c>
      <c r="D105" s="110"/>
      <c r="E105" s="74" t="s">
        <v>231</v>
      </c>
      <c r="F105" s="74" t="s">
        <v>232</v>
      </c>
      <c r="G105" s="74" t="s">
        <v>232</v>
      </c>
      <c r="H105" s="74" t="s">
        <v>232</v>
      </c>
      <c r="I105" s="74" t="s">
        <v>232</v>
      </c>
      <c r="J105" s="74" t="s">
        <v>232</v>
      </c>
      <c r="K105" s="33" t="s">
        <v>232</v>
      </c>
      <c r="L105" s="33" t="s">
        <v>232</v>
      </c>
      <c r="M105" s="181" t="s">
        <v>239</v>
      </c>
      <c r="N105" s="182"/>
      <c r="O105" s="182"/>
      <c r="P105" s="183"/>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240</v>
      </c>
      <c r="P112" s="94"/>
    </row>
    <row r="113" spans="3:17" s="92" customFormat="1" ht="23.4" x14ac:dyDescent="0.3">
      <c r="C113" s="93"/>
      <c r="G113" s="92" t="s">
        <v>160</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236</v>
      </c>
      <c r="P116" s="94"/>
    </row>
    <row r="117" spans="3:17" s="92" customFormat="1" ht="23.4" x14ac:dyDescent="0.3">
      <c r="C117" s="93"/>
      <c r="Q117" s="94"/>
    </row>
    <row r="118" spans="3:17" s="92" customFormat="1" ht="23.4" x14ac:dyDescent="0.3">
      <c r="C118" s="93"/>
      <c r="I118" s="92" t="s">
        <v>86</v>
      </c>
      <c r="J118" s="92" t="s">
        <v>241</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O122" sqref="O122"/>
    </sheetView>
  </sheetViews>
  <sheetFormatPr defaultColWidth="9" defaultRowHeight="13.2" x14ac:dyDescent="0.2"/>
  <cols>
    <col min="1" max="2" width="0" style="1" hidden="1" customWidth="1"/>
    <col min="3" max="3" width="21.5546875" style="87" customWidth="1"/>
    <col min="4" max="4" width="30.88671875" style="88" customWidth="1"/>
    <col min="5" max="6" width="13.88671875" style="5" customWidth="1"/>
    <col min="7" max="16" width="21.44140625" style="1" customWidth="1"/>
    <col min="17" max="17" width="16.5546875" style="1" customWidth="1"/>
    <col min="18" max="21" width="12.109375" style="1" customWidth="1"/>
    <col min="22" max="22" width="16.5546875" style="2" customWidth="1"/>
    <col min="23" max="23" width="16.554687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4"/>
      <c r="D2" s="305"/>
      <c r="E2" s="308" t="s">
        <v>74</v>
      </c>
      <c r="F2" s="310" t="s">
        <v>118</v>
      </c>
      <c r="G2" s="310" t="s">
        <v>49</v>
      </c>
      <c r="H2" s="51" t="s">
        <v>150</v>
      </c>
      <c r="I2" s="51" t="s">
        <v>151</v>
      </c>
      <c r="J2" s="51" t="s">
        <v>152</v>
      </c>
      <c r="K2" s="51" t="s">
        <v>153</v>
      </c>
      <c r="L2" s="51" t="s">
        <v>154</v>
      </c>
      <c r="M2" s="51" t="s">
        <v>155</v>
      </c>
      <c r="N2" s="162" t="s">
        <v>144</v>
      </c>
      <c r="O2" s="312" t="s">
        <v>56</v>
      </c>
      <c r="P2" s="302" t="s">
        <v>123</v>
      </c>
      <c r="U2" s="2"/>
      <c r="V2" s="1"/>
    </row>
    <row r="3" spans="3:22" ht="22.5" customHeight="1" thickBot="1" x14ac:dyDescent="0.25">
      <c r="C3" s="306"/>
      <c r="D3" s="307"/>
      <c r="E3" s="309"/>
      <c r="F3" s="311"/>
      <c r="G3" s="311"/>
      <c r="H3" s="56" t="s">
        <v>131</v>
      </c>
      <c r="I3" s="56" t="s">
        <v>142</v>
      </c>
      <c r="J3" s="56" t="s">
        <v>146</v>
      </c>
      <c r="K3" s="56" t="s">
        <v>147</v>
      </c>
      <c r="L3" s="56" t="s">
        <v>148</v>
      </c>
      <c r="M3" s="56" t="s">
        <v>149</v>
      </c>
      <c r="N3" s="163" t="s">
        <v>145</v>
      </c>
      <c r="O3" s="313"/>
      <c r="P3" s="303"/>
      <c r="U3" s="2"/>
      <c r="V3" s="1"/>
    </row>
    <row r="4" spans="3:22" ht="21.75" customHeight="1" x14ac:dyDescent="0.2">
      <c r="C4" s="290" t="s">
        <v>60</v>
      </c>
      <c r="D4" s="291"/>
      <c r="E4" s="296" t="s">
        <v>76</v>
      </c>
      <c r="F4" s="57" t="s">
        <v>119</v>
      </c>
      <c r="G4" s="57" t="s">
        <v>79</v>
      </c>
      <c r="H4" s="153">
        <f>G6/6</f>
        <v>0</v>
      </c>
      <c r="I4" s="153">
        <f>H6/5</f>
        <v>0</v>
      </c>
      <c r="J4" s="153">
        <f>I6/4</f>
        <v>0</v>
      </c>
      <c r="K4" s="153">
        <f>J6/3</f>
        <v>0</v>
      </c>
      <c r="L4" s="153">
        <f>K6/2</f>
        <v>0</v>
      </c>
      <c r="M4" s="157">
        <f>L6</f>
        <v>0</v>
      </c>
      <c r="N4" s="157">
        <f>M6</f>
        <v>0</v>
      </c>
      <c r="O4" s="158">
        <f>SUM(H4:N4)</f>
        <v>0</v>
      </c>
      <c r="P4" s="299"/>
      <c r="U4" s="2"/>
      <c r="V4" s="1"/>
    </row>
    <row r="5" spans="3:22" ht="21.75" customHeight="1" x14ac:dyDescent="0.2">
      <c r="C5" s="292"/>
      <c r="D5" s="293"/>
      <c r="E5" s="297"/>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00"/>
      <c r="U5" s="2"/>
      <c r="V5" s="1"/>
    </row>
    <row r="6" spans="3:22" ht="21.75" customHeight="1" thickBot="1" x14ac:dyDescent="0.25">
      <c r="C6" s="294"/>
      <c r="D6" s="295"/>
      <c r="E6" s="298"/>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01"/>
      <c r="U6" s="2"/>
      <c r="V6" s="1"/>
    </row>
    <row r="7" spans="3:22" ht="21.75" customHeight="1" x14ac:dyDescent="0.2">
      <c r="C7" s="290" t="s">
        <v>61</v>
      </c>
      <c r="D7" s="291"/>
      <c r="E7" s="296" t="s">
        <v>75</v>
      </c>
      <c r="F7" s="57" t="s">
        <v>119</v>
      </c>
      <c r="G7" s="57" t="s">
        <v>79</v>
      </c>
      <c r="H7" s="153">
        <f>G9/6</f>
        <v>0</v>
      </c>
      <c r="I7" s="153">
        <f>H9/5</f>
        <v>0</v>
      </c>
      <c r="J7" s="153">
        <f>I9/4</f>
        <v>0</v>
      </c>
      <c r="K7" s="153">
        <v>0</v>
      </c>
      <c r="L7" s="153">
        <f>K9/2</f>
        <v>0</v>
      </c>
      <c r="M7" s="157">
        <f>L9</f>
        <v>0</v>
      </c>
      <c r="N7" s="157">
        <f>M9</f>
        <v>0</v>
      </c>
      <c r="O7" s="158">
        <f>SUM(H7:N7)</f>
        <v>0</v>
      </c>
      <c r="P7" s="299"/>
      <c r="U7" s="2"/>
      <c r="V7" s="1"/>
    </row>
    <row r="8" spans="3:22" ht="21.75" customHeight="1" x14ac:dyDescent="0.2">
      <c r="C8" s="292"/>
      <c r="D8" s="293"/>
      <c r="E8" s="297"/>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00"/>
      <c r="U8" s="2"/>
      <c r="V8" s="1"/>
    </row>
    <row r="9" spans="3:22" ht="21.75" customHeight="1" thickBot="1" x14ac:dyDescent="0.25">
      <c r="C9" s="294" t="s">
        <v>58</v>
      </c>
      <c r="D9" s="295"/>
      <c r="E9" s="298"/>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01"/>
      <c r="U9" s="2"/>
      <c r="V9" s="1"/>
    </row>
    <row r="10" spans="3:22" ht="21.75" customHeight="1" x14ac:dyDescent="0.2">
      <c r="C10" s="290" t="s">
        <v>62</v>
      </c>
      <c r="D10" s="291"/>
      <c r="E10" s="296" t="s">
        <v>76</v>
      </c>
      <c r="F10" s="57" t="s">
        <v>119</v>
      </c>
      <c r="G10" s="57" t="s">
        <v>79</v>
      </c>
      <c r="H10" s="153">
        <f>G12/6</f>
        <v>0</v>
      </c>
      <c r="I10" s="153">
        <f>H12/5</f>
        <v>0</v>
      </c>
      <c r="J10" s="153">
        <f>I12/4</f>
        <v>0</v>
      </c>
      <c r="K10" s="153">
        <f>J12/3</f>
        <v>0</v>
      </c>
      <c r="L10" s="153">
        <f>K12/2</f>
        <v>0</v>
      </c>
      <c r="M10" s="157">
        <f>L12</f>
        <v>0</v>
      </c>
      <c r="N10" s="157">
        <f>M12</f>
        <v>0</v>
      </c>
      <c r="O10" s="158">
        <f>SUM(H10:N10)</f>
        <v>0</v>
      </c>
      <c r="P10" s="299"/>
      <c r="U10" s="2"/>
      <c r="V10" s="1"/>
    </row>
    <row r="11" spans="3:22" ht="21.75" customHeight="1" x14ac:dyDescent="0.2">
      <c r="C11" s="292"/>
      <c r="D11" s="293"/>
      <c r="E11" s="297"/>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00"/>
      <c r="U11" s="2"/>
      <c r="V11" s="1"/>
    </row>
    <row r="12" spans="3:22" ht="21.75" customHeight="1" thickBot="1" x14ac:dyDescent="0.25">
      <c r="C12" s="294" t="s">
        <v>58</v>
      </c>
      <c r="D12" s="295"/>
      <c r="E12" s="298"/>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01"/>
      <c r="U12" s="2"/>
      <c r="V12" s="1"/>
    </row>
    <row r="13" spans="3:22" ht="21.75" customHeight="1" x14ac:dyDescent="0.2">
      <c r="C13" s="290" t="s">
        <v>63</v>
      </c>
      <c r="D13" s="291"/>
      <c r="E13" s="296" t="s">
        <v>76</v>
      </c>
      <c r="F13" s="57" t="s">
        <v>119</v>
      </c>
      <c r="G13" s="57" t="s">
        <v>79</v>
      </c>
      <c r="H13" s="153">
        <f>G15/6</f>
        <v>0</v>
      </c>
      <c r="I13" s="153">
        <f>H15/5</f>
        <v>0</v>
      </c>
      <c r="J13" s="153">
        <f>I15/4</f>
        <v>0</v>
      </c>
      <c r="K13" s="153">
        <f>J15/3</f>
        <v>0</v>
      </c>
      <c r="L13" s="153">
        <f>K15/2</f>
        <v>0</v>
      </c>
      <c r="M13" s="157">
        <f>L15</f>
        <v>0</v>
      </c>
      <c r="N13" s="157">
        <f>M15</f>
        <v>0</v>
      </c>
      <c r="O13" s="175"/>
      <c r="P13" s="299"/>
      <c r="U13" s="2"/>
      <c r="V13" s="1"/>
    </row>
    <row r="14" spans="3:22" ht="21.75" customHeight="1" x14ac:dyDescent="0.2">
      <c r="C14" s="292"/>
      <c r="D14" s="293"/>
      <c r="E14" s="297"/>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00"/>
      <c r="U14" s="2"/>
      <c r="V14" s="1"/>
    </row>
    <row r="15" spans="3:22" ht="21.75" customHeight="1" thickBot="1" x14ac:dyDescent="0.25">
      <c r="C15" s="294" t="s">
        <v>58</v>
      </c>
      <c r="D15" s="295"/>
      <c r="E15" s="298"/>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01"/>
      <c r="U15" s="2"/>
      <c r="V15" s="1"/>
    </row>
    <row r="16" spans="3:22" ht="21.75" customHeight="1" x14ac:dyDescent="0.2">
      <c r="C16" s="290" t="s">
        <v>64</v>
      </c>
      <c r="D16" s="291"/>
      <c r="E16" s="296" t="s">
        <v>76</v>
      </c>
      <c r="F16" s="57" t="s">
        <v>119</v>
      </c>
      <c r="G16" s="57" t="s">
        <v>79</v>
      </c>
      <c r="H16" s="153">
        <f>G18/6</f>
        <v>0</v>
      </c>
      <c r="I16" s="153">
        <f>H18/5</f>
        <v>0</v>
      </c>
      <c r="J16" s="153">
        <f>I18/4</f>
        <v>0</v>
      </c>
      <c r="K16" s="153">
        <f>J18/3</f>
        <v>0</v>
      </c>
      <c r="L16" s="153">
        <f>K18/2</f>
        <v>0</v>
      </c>
      <c r="M16" s="157">
        <f>L18</f>
        <v>0</v>
      </c>
      <c r="N16" s="157">
        <f>M18</f>
        <v>0</v>
      </c>
      <c r="O16" s="175">
        <f>SUM(H16:M16)</f>
        <v>0</v>
      </c>
      <c r="P16" s="299"/>
      <c r="U16" s="2"/>
      <c r="V16" s="1"/>
    </row>
    <row r="17" spans="3:22" ht="21.75" customHeight="1" x14ac:dyDescent="0.2">
      <c r="C17" s="292"/>
      <c r="D17" s="293"/>
      <c r="E17" s="297"/>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00"/>
      <c r="U17" s="2"/>
      <c r="V17" s="1"/>
    </row>
    <row r="18" spans="3:22" ht="21.75" customHeight="1" thickBot="1" x14ac:dyDescent="0.25">
      <c r="C18" s="294" t="s">
        <v>58</v>
      </c>
      <c r="D18" s="295"/>
      <c r="E18" s="298"/>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01"/>
      <c r="U18" s="2"/>
      <c r="V18" s="1"/>
    </row>
    <row r="19" spans="3:22" ht="21.75" customHeight="1" x14ac:dyDescent="0.2">
      <c r="C19" s="290" t="s">
        <v>65</v>
      </c>
      <c r="D19" s="291"/>
      <c r="E19" s="296" t="s">
        <v>76</v>
      </c>
      <c r="F19" s="57" t="s">
        <v>119</v>
      </c>
      <c r="G19" s="57" t="s">
        <v>79</v>
      </c>
      <c r="H19" s="153">
        <f>G21/6</f>
        <v>0</v>
      </c>
      <c r="I19" s="153">
        <f>H21/5</f>
        <v>0</v>
      </c>
      <c r="J19" s="153">
        <f>I21/4</f>
        <v>0</v>
      </c>
      <c r="K19" s="153">
        <f>J21/3</f>
        <v>0</v>
      </c>
      <c r="L19" s="153">
        <f>K21/2</f>
        <v>0</v>
      </c>
      <c r="M19" s="157">
        <f>L21</f>
        <v>0</v>
      </c>
      <c r="N19" s="157">
        <f>M21</f>
        <v>0</v>
      </c>
      <c r="O19" s="175">
        <f>SUM(H19:M19)</f>
        <v>0</v>
      </c>
      <c r="P19" s="299"/>
      <c r="U19" s="2"/>
      <c r="V19" s="1"/>
    </row>
    <row r="20" spans="3:22" ht="21.75" customHeight="1" x14ac:dyDescent="0.2">
      <c r="C20" s="292"/>
      <c r="D20" s="293"/>
      <c r="E20" s="297"/>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00"/>
      <c r="U20" s="2"/>
      <c r="V20" s="1"/>
    </row>
    <row r="21" spans="3:22" ht="21.75" customHeight="1" thickBot="1" x14ac:dyDescent="0.25">
      <c r="C21" s="294" t="s">
        <v>58</v>
      </c>
      <c r="D21" s="295"/>
      <c r="E21" s="298"/>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01"/>
      <c r="U21" s="2"/>
      <c r="V21" s="1"/>
    </row>
    <row r="22" spans="3:22" ht="21.75" customHeight="1" x14ac:dyDescent="0.2">
      <c r="C22" s="290" t="s">
        <v>66</v>
      </c>
      <c r="D22" s="291"/>
      <c r="E22" s="296" t="s">
        <v>76</v>
      </c>
      <c r="F22" s="57" t="s">
        <v>119</v>
      </c>
      <c r="G22" s="57" t="s">
        <v>79</v>
      </c>
      <c r="H22" s="153">
        <f>G24/6</f>
        <v>0</v>
      </c>
      <c r="I22" s="153">
        <f>H24/5</f>
        <v>0</v>
      </c>
      <c r="J22" s="153">
        <f>I24/4</f>
        <v>0</v>
      </c>
      <c r="K22" s="153">
        <f>J24/3</f>
        <v>0</v>
      </c>
      <c r="L22" s="153">
        <f>K24/2</f>
        <v>0</v>
      </c>
      <c r="M22" s="157">
        <f>L24</f>
        <v>0</v>
      </c>
      <c r="N22" s="157">
        <f>M24</f>
        <v>0</v>
      </c>
      <c r="O22" s="175">
        <f>SUM(H22:N22)</f>
        <v>0</v>
      </c>
      <c r="P22" s="299"/>
      <c r="U22" s="2"/>
      <c r="V22" s="1"/>
    </row>
    <row r="23" spans="3:22" ht="21.75" customHeight="1" x14ac:dyDescent="0.2">
      <c r="C23" s="292"/>
      <c r="D23" s="293"/>
      <c r="E23" s="297"/>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00"/>
      <c r="U23" s="2"/>
      <c r="V23" s="1"/>
    </row>
    <row r="24" spans="3:22" ht="21.75" customHeight="1" thickBot="1" x14ac:dyDescent="0.25">
      <c r="C24" s="294" t="s">
        <v>58</v>
      </c>
      <c r="D24" s="295"/>
      <c r="E24" s="298"/>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01"/>
      <c r="U24" s="2"/>
      <c r="V24" s="1"/>
    </row>
    <row r="25" spans="3:22" ht="21.75" customHeight="1" x14ac:dyDescent="0.2">
      <c r="C25" s="290" t="s">
        <v>67</v>
      </c>
      <c r="D25" s="291"/>
      <c r="E25" s="296" t="s">
        <v>76</v>
      </c>
      <c r="F25" s="57" t="s">
        <v>119</v>
      </c>
      <c r="G25" s="57" t="s">
        <v>79</v>
      </c>
      <c r="H25" s="153">
        <f>G27/6</f>
        <v>0</v>
      </c>
      <c r="I25" s="153">
        <f>H27/5</f>
        <v>0</v>
      </c>
      <c r="J25" s="153">
        <f>I27/4</f>
        <v>0</v>
      </c>
      <c r="K25" s="153">
        <f>J27/3</f>
        <v>0</v>
      </c>
      <c r="L25" s="153">
        <f>K27/2</f>
        <v>0</v>
      </c>
      <c r="M25" s="157">
        <f>L27</f>
        <v>0</v>
      </c>
      <c r="N25" s="157">
        <f>M27</f>
        <v>0</v>
      </c>
      <c r="O25" s="175">
        <f>SUM(H25:N25)</f>
        <v>0</v>
      </c>
      <c r="P25" s="299"/>
      <c r="U25" s="2"/>
      <c r="V25" s="1"/>
    </row>
    <row r="26" spans="3:22" ht="21.75" customHeight="1" x14ac:dyDescent="0.2">
      <c r="C26" s="292"/>
      <c r="D26" s="293"/>
      <c r="E26" s="297"/>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00"/>
      <c r="U26" s="2"/>
      <c r="V26" s="1"/>
    </row>
    <row r="27" spans="3:22" ht="21.75" customHeight="1" thickBot="1" x14ac:dyDescent="0.25">
      <c r="C27" s="294" t="s">
        <v>58</v>
      </c>
      <c r="D27" s="295"/>
      <c r="E27" s="298"/>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01"/>
      <c r="U27" s="2"/>
      <c r="V27" s="1"/>
    </row>
    <row r="28" spans="3:22" ht="21.75" customHeight="1" x14ac:dyDescent="0.2">
      <c r="C28" s="290" t="s">
        <v>68</v>
      </c>
      <c r="D28" s="291"/>
      <c r="E28" s="296" t="s">
        <v>76</v>
      </c>
      <c r="F28" s="57" t="s">
        <v>119</v>
      </c>
      <c r="G28" s="57" t="s">
        <v>79</v>
      </c>
      <c r="H28" s="153">
        <f>G30/6</f>
        <v>0</v>
      </c>
      <c r="I28" s="153">
        <f>H30/5</f>
        <v>0</v>
      </c>
      <c r="J28" s="153">
        <f>I30/4</f>
        <v>0</v>
      </c>
      <c r="K28" s="153">
        <f>J30/3</f>
        <v>0</v>
      </c>
      <c r="L28" s="153">
        <f>K30/2</f>
        <v>0</v>
      </c>
      <c r="M28" s="157">
        <f>L30</f>
        <v>0</v>
      </c>
      <c r="N28" s="157">
        <f>M30</f>
        <v>0</v>
      </c>
      <c r="O28" s="175">
        <f>SUM(H28:N28)</f>
        <v>0</v>
      </c>
      <c r="P28" s="299"/>
      <c r="U28" s="2"/>
      <c r="V28" s="1"/>
    </row>
    <row r="29" spans="3:22" ht="21.75" customHeight="1" x14ac:dyDescent="0.2">
      <c r="C29" s="292"/>
      <c r="D29" s="293"/>
      <c r="E29" s="297"/>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00"/>
      <c r="U29" s="2"/>
      <c r="V29" s="1"/>
    </row>
    <row r="30" spans="3:22" ht="21.75" customHeight="1" thickBot="1" x14ac:dyDescent="0.25">
      <c r="C30" s="294" t="s">
        <v>58</v>
      </c>
      <c r="D30" s="295"/>
      <c r="E30" s="298"/>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01"/>
      <c r="U30" s="2"/>
      <c r="V30" s="1"/>
    </row>
    <row r="31" spans="3:22" ht="21.75" customHeight="1" x14ac:dyDescent="0.2">
      <c r="C31" s="290" t="s">
        <v>69</v>
      </c>
      <c r="D31" s="291"/>
      <c r="E31" s="296" t="s">
        <v>77</v>
      </c>
      <c r="F31" s="57" t="s">
        <v>119</v>
      </c>
      <c r="G31" s="57" t="s">
        <v>79</v>
      </c>
      <c r="H31" s="153">
        <f>G33/6</f>
        <v>0</v>
      </c>
      <c r="I31" s="153">
        <f>H33/5</f>
        <v>0</v>
      </c>
      <c r="J31" s="153">
        <f>I33/4</f>
        <v>0</v>
      </c>
      <c r="K31" s="153">
        <f>J33/3</f>
        <v>0</v>
      </c>
      <c r="L31" s="153">
        <f>K33/2</f>
        <v>0</v>
      </c>
      <c r="M31" s="157">
        <f>L33</f>
        <v>0</v>
      </c>
      <c r="N31" s="174">
        <f>M33</f>
        <v>0</v>
      </c>
      <c r="O31" s="175">
        <f>SUM(H31:N31)</f>
        <v>0</v>
      </c>
      <c r="P31" s="299"/>
      <c r="U31" s="2"/>
      <c r="V31" s="1"/>
    </row>
    <row r="32" spans="3:22" ht="21.75" customHeight="1" x14ac:dyDescent="0.2">
      <c r="C32" s="292"/>
      <c r="D32" s="293"/>
      <c r="E32" s="297"/>
      <c r="F32" s="58" t="s">
        <v>120</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300"/>
      <c r="U32" s="2"/>
      <c r="V32" s="1"/>
    </row>
    <row r="33" spans="3:22" ht="21.75" customHeight="1" thickBot="1" x14ac:dyDescent="0.25">
      <c r="C33" s="294" t="s">
        <v>58</v>
      </c>
      <c r="D33" s="295"/>
      <c r="E33" s="298"/>
      <c r="F33" s="84" t="s">
        <v>121</v>
      </c>
      <c r="G33" s="154">
        <f>ROUND('赤字解消 '!$C$16/1000,0)</f>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01"/>
      <c r="U33" s="2"/>
      <c r="V33" s="1"/>
    </row>
    <row r="34" spans="3:22" ht="21.75" customHeight="1" x14ac:dyDescent="0.2">
      <c r="C34" s="290" t="s">
        <v>70</v>
      </c>
      <c r="D34" s="291"/>
      <c r="E34" s="296" t="s">
        <v>77</v>
      </c>
      <c r="F34" s="57" t="s">
        <v>119</v>
      </c>
      <c r="G34" s="57" t="s">
        <v>79</v>
      </c>
      <c r="H34" s="153">
        <f>G36/6</f>
        <v>0</v>
      </c>
      <c r="I34" s="153">
        <f>H36/5</f>
        <v>0</v>
      </c>
      <c r="J34" s="153">
        <f>I36/4</f>
        <v>0</v>
      </c>
      <c r="K34" s="153">
        <f>J36/3</f>
        <v>0</v>
      </c>
      <c r="L34" s="153">
        <f>K36/2</f>
        <v>0</v>
      </c>
      <c r="M34" s="157">
        <f>L36</f>
        <v>0</v>
      </c>
      <c r="N34" s="157">
        <f>M36</f>
        <v>0</v>
      </c>
      <c r="O34" s="175">
        <f>SUM(H34:N34)</f>
        <v>0</v>
      </c>
      <c r="P34" s="299"/>
      <c r="U34" s="2"/>
      <c r="V34" s="1"/>
    </row>
    <row r="35" spans="3:22" ht="21.75" customHeight="1" x14ac:dyDescent="0.2">
      <c r="C35" s="292"/>
      <c r="D35" s="293"/>
      <c r="E35" s="297"/>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00"/>
      <c r="U35" s="2"/>
      <c r="V35" s="1"/>
    </row>
    <row r="36" spans="3:22" ht="21.75" customHeight="1" thickBot="1" x14ac:dyDescent="0.25">
      <c r="C36" s="294" t="s">
        <v>58</v>
      </c>
      <c r="D36" s="295"/>
      <c r="E36" s="298"/>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01"/>
      <c r="U36" s="2"/>
      <c r="V36" s="1"/>
    </row>
    <row r="37" spans="3:22" ht="21.75" customHeight="1" x14ac:dyDescent="0.2">
      <c r="C37" s="290" t="s">
        <v>71</v>
      </c>
      <c r="D37" s="291"/>
      <c r="E37" s="296" t="s">
        <v>77</v>
      </c>
      <c r="F37" s="57" t="s">
        <v>119</v>
      </c>
      <c r="G37" s="57" t="s">
        <v>79</v>
      </c>
      <c r="H37" s="153">
        <f>G39/6</f>
        <v>0</v>
      </c>
      <c r="I37" s="153">
        <f>H39/5</f>
        <v>0</v>
      </c>
      <c r="J37" s="153">
        <f>I39/4</f>
        <v>0</v>
      </c>
      <c r="K37" s="153">
        <f>J39/3</f>
        <v>0</v>
      </c>
      <c r="L37" s="153">
        <f>K39/2</f>
        <v>0</v>
      </c>
      <c r="M37" s="157">
        <f>L39</f>
        <v>0</v>
      </c>
      <c r="N37" s="157">
        <f>M39</f>
        <v>0</v>
      </c>
      <c r="O37" s="175">
        <f>SUM(H37:N37)</f>
        <v>0</v>
      </c>
      <c r="P37" s="299"/>
      <c r="U37" s="2"/>
      <c r="V37" s="1"/>
    </row>
    <row r="38" spans="3:22" ht="21.75" customHeight="1" x14ac:dyDescent="0.2">
      <c r="C38" s="292"/>
      <c r="D38" s="293"/>
      <c r="E38" s="297"/>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00"/>
      <c r="U38" s="2"/>
      <c r="V38" s="1"/>
    </row>
    <row r="39" spans="3:22" ht="21.75" customHeight="1" thickBot="1" x14ac:dyDescent="0.25">
      <c r="C39" s="294" t="s">
        <v>58</v>
      </c>
      <c r="D39" s="295"/>
      <c r="E39" s="298"/>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01"/>
      <c r="U39" s="2"/>
      <c r="V39" s="1"/>
    </row>
    <row r="40" spans="3:22" ht="21.75" customHeight="1" x14ac:dyDescent="0.2">
      <c r="C40" s="290" t="s">
        <v>72</v>
      </c>
      <c r="D40" s="291"/>
      <c r="E40" s="296" t="s">
        <v>77</v>
      </c>
      <c r="F40" s="57" t="s">
        <v>119</v>
      </c>
      <c r="G40" s="57" t="s">
        <v>79</v>
      </c>
      <c r="H40" s="153">
        <f>G42/6</f>
        <v>0</v>
      </c>
      <c r="I40" s="153">
        <f>H42/5</f>
        <v>0</v>
      </c>
      <c r="J40" s="153">
        <v>0</v>
      </c>
      <c r="K40" s="153">
        <f>J42/3</f>
        <v>0</v>
      </c>
      <c r="L40" s="153">
        <f>K42/2</f>
        <v>0</v>
      </c>
      <c r="M40" s="157">
        <f>L42</f>
        <v>0</v>
      </c>
      <c r="N40" s="157">
        <f>M42</f>
        <v>0</v>
      </c>
      <c r="O40" s="175">
        <f>SUM(H40:N40)</f>
        <v>0</v>
      </c>
      <c r="P40" s="299"/>
      <c r="U40" s="2"/>
      <c r="V40" s="1"/>
    </row>
    <row r="41" spans="3:22" ht="21.75" customHeight="1" x14ac:dyDescent="0.2">
      <c r="C41" s="292"/>
      <c r="D41" s="293"/>
      <c r="E41" s="297"/>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00"/>
      <c r="U41" s="2"/>
      <c r="V41" s="1"/>
    </row>
    <row r="42" spans="3:22" ht="21.75" customHeight="1" thickBot="1" x14ac:dyDescent="0.25">
      <c r="C42" s="294" t="s">
        <v>58</v>
      </c>
      <c r="D42" s="295"/>
      <c r="E42" s="298"/>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01"/>
      <c r="U42" s="2"/>
      <c r="V42" s="1"/>
    </row>
    <row r="43" spans="3:22" ht="21.75" customHeight="1" x14ac:dyDescent="0.2">
      <c r="C43" s="290" t="s">
        <v>73</v>
      </c>
      <c r="D43" s="291"/>
      <c r="E43" s="296" t="s">
        <v>77</v>
      </c>
      <c r="F43" s="57" t="s">
        <v>119</v>
      </c>
      <c r="G43" s="57" t="s">
        <v>79</v>
      </c>
      <c r="H43" s="153">
        <f>G45/6</f>
        <v>0</v>
      </c>
      <c r="I43" s="153">
        <f>H45/5</f>
        <v>0</v>
      </c>
      <c r="J43" s="153">
        <f>I45/4</f>
        <v>0</v>
      </c>
      <c r="K43" s="153">
        <f>J45/3</f>
        <v>0</v>
      </c>
      <c r="L43" s="153">
        <f>K45/2</f>
        <v>0</v>
      </c>
      <c r="M43" s="157">
        <f>L45</f>
        <v>0</v>
      </c>
      <c r="N43" s="157">
        <f>M45</f>
        <v>0</v>
      </c>
      <c r="O43" s="175">
        <f>SUM(H43:N43)</f>
        <v>0</v>
      </c>
      <c r="P43" s="299"/>
      <c r="U43" s="2"/>
      <c r="V43" s="1"/>
    </row>
    <row r="44" spans="3:22" ht="21.75" customHeight="1" x14ac:dyDescent="0.2">
      <c r="C44" s="292"/>
      <c r="D44" s="293"/>
      <c r="E44" s="297"/>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00"/>
      <c r="U44" s="2"/>
      <c r="V44" s="1"/>
    </row>
    <row r="45" spans="3:22" ht="21.75" customHeight="1" thickBot="1" x14ac:dyDescent="0.25">
      <c r="C45" s="294" t="s">
        <v>58</v>
      </c>
      <c r="D45" s="295"/>
      <c r="E45" s="298"/>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01"/>
      <c r="U45" s="2"/>
      <c r="V45" s="1"/>
    </row>
    <row r="46" spans="3:22" ht="21.75" customHeight="1" x14ac:dyDescent="0.2">
      <c r="C46" s="290" t="s">
        <v>139</v>
      </c>
      <c r="D46" s="291"/>
      <c r="E46" s="296" t="s">
        <v>77</v>
      </c>
      <c r="F46" s="57" t="s">
        <v>119</v>
      </c>
      <c r="G46" s="57" t="s">
        <v>79</v>
      </c>
      <c r="H46" s="153">
        <f>G48/6</f>
        <v>0</v>
      </c>
      <c r="I46" s="153">
        <f>H48/5</f>
        <v>0</v>
      </c>
      <c r="J46" s="153">
        <f>I48/4</f>
        <v>0</v>
      </c>
      <c r="K46" s="153">
        <f>J48/3</f>
        <v>0</v>
      </c>
      <c r="L46" s="153">
        <f>K48/2</f>
        <v>0</v>
      </c>
      <c r="M46" s="157">
        <f>L48</f>
        <v>0</v>
      </c>
      <c r="N46" s="157">
        <f>M48</f>
        <v>0</v>
      </c>
      <c r="O46" s="175">
        <f>SUM(H46:N46)</f>
        <v>0</v>
      </c>
      <c r="P46" s="299"/>
      <c r="U46" s="2"/>
      <c r="V46" s="1"/>
    </row>
    <row r="47" spans="3:22" ht="21.75" customHeight="1" x14ac:dyDescent="0.2">
      <c r="C47" s="292"/>
      <c r="D47" s="293"/>
      <c r="E47" s="297"/>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00"/>
      <c r="U47" s="2"/>
      <c r="V47" s="1"/>
    </row>
    <row r="48" spans="3:22" ht="21.75" customHeight="1" thickBot="1" x14ac:dyDescent="0.25">
      <c r="C48" s="294" t="s">
        <v>58</v>
      </c>
      <c r="D48" s="295"/>
      <c r="E48" s="298"/>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01"/>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2024-08-30T00:17:10Z</cp:lastPrinted>
  <dcterms:modified xsi:type="dcterms:W3CDTF">2025-02-20T07:16:32Z</dcterms:modified>
</cp:coreProperties>
</file>