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8451724-F3D3-4B5B-9989-D453B381BC0A}"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<sst xmlns="http://schemas.openxmlformats.org/spreadsheetml/2006/main" count="18717" uniqueCount="10078">
  <si>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</si>
  <si>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</si>
  <si>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</si>
  <si>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</si>
  <si>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</si>
  <si>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</si>
  <si>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</si>
  <si>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</si>
  <si>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</si>
  <si>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</si>
  <si>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</si>
  <si>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</si>
  <si>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</si>
  <si>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</si>
  <si>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</si>
  <si>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</si>
  <si>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</si>
  <si>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</si>
  <si>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</si>
  <si>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</si>
  <si>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</si>
  <si>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</si>
  <si>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</si>
  <si>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</si>
  <si>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</si>
  <si>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</si>
  <si>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</si>
  <si>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</si>
  <si>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</si>
  <si>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</si>
  <si>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</si>
  <si>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</si>
  <si>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</si>
  <si>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</si>
  <si>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</si>
  <si>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</si>
  <si>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</si>
  <si>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</si>
  <si>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</si>
  <si>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</si>
  <si>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</si>
  <si>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</si>
  <si>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</si>
  <si>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</si>
  <si>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</si>
  <si>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</si>
  <si>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</si>
  <si>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</si>
  <si>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</si>
  <si>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</si>
  <si>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</si>
  <si>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</si>
  <si>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</si>
  <si>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</si>
  <si>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</si>
  <si>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</si>
  <si>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</si>
  <si>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</si>
  <si>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</si>
  <si>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</si>
  <si>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</si>
  <si>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</si>
  <si>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</si>
  <si>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</si>
  <si>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</si>
  <si>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</si>
  <si>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</si>
  <si>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</si>
  <si>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</si>
  <si>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</si>
  <si>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</si>
  <si>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</si>
  <si>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</si>
  <si>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</si>
  <si>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</si>
  <si>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</si>
  <si>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</si>
  <si>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</si>
  <si>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</si>
  <si>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</si>
  <si>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</si>
  <si>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</si>
  <si>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</si>
  <si>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</si>
  <si>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</si>
  <si>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</si>
  <si>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</si>
  <si>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</si>
  <si>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</si>
  <si>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</si>
  <si>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</si>
  <si>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</si>
  <si>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</si>
  <si>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</si>
  <si>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</si>
  <si>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</si>
  <si>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</si>
  <si>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</si>
  <si>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</si>
  <si>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</si>
  <si>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</si>
  <si>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</si>
  <si>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</si>
  <si>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</si>
  <si>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</si>
  <si>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</si>
  <si>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</si>
  <si>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</si>
  <si>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</si>
  <si>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</si>
  <si>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</si>
  <si>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</si>
  <si>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</si>
  <si>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</si>
  <si>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</si>
  <si>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</si>
  <si>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</si>
  <si>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</si>
  <si>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</si>
  <si>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</si>
  <si>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</si>
  <si>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</si>
  <si>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</si>
  <si>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</si>
  <si>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</si>
  <si>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</si>
  <si>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</si>
  <si>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</si>
  <si>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</si>
  <si>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</si>
  <si>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</si>
  <si>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</si>
  <si>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</si>
  <si>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</si>
  <si>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</si>
  <si>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</si>
  <si>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</si>
  <si>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</si>
  <si>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</si>
  <si>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</si>
  <si>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</si>
  <si>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</si>
  <si>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</si>
  <si>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</si>
  <si>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</si>
  <si>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</si>
  <si>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</si>
  <si>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</si>
  <si>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</si>
  <si>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</si>
  <si>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</si>
  <si>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</si>
  <si>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</si>
  <si>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</si>
  <si>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</si>
  <si>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</si>
  <si>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</si>
  <si>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</si>
  <si>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</si>
  <si>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</si>
  <si>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</si>
  <si>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</si>
  <si>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</si>
  <si>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</si>
  <si>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</si>
  <si>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</si>
  <si>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</si>
  <si>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</si>
  <si>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</si>
  <si>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</si>
  <si>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</si>
  <si>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</si>
  <si>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</si>
  <si>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</si>
  <si>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</si>
  <si>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</si>
  <si>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</si>
  <si>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</si>
  <si>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</si>
  <si>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</si>
  <si>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</si>
  <si>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</si>
  <si>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</si>
  <si>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</si>
  <si>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</si>
  <si>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</si>
  <si>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</si>
  <si>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</si>
  <si>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</si>
  <si>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</si>
  <si>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</si>
  <si>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</si>
  <si>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</si>
  <si>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</si>
  <si>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</si>
  <si>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</si>
  <si>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</si>
  <si>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</si>
  <si>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</si>
  <si>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</si>
  <si>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</si>
  <si>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</si>
  <si>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</si>
  <si>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</si>
  <si>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</si>
  <si>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</si>
  <si>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</si>
  <si>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</si>
  <si>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</si>
  <si>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</si>
  <si>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</si>
  <si>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</si>
  <si>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</si>
  <si>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</si>
  <si>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</si>
  <si>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</si>
  <si>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</si>
  <si>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</si>
  <si>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</si>
  <si>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</si>
  <si>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</si>
  <si>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</si>
  <si>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</si>
  <si>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</si>
  <si>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</si>
  <si>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</si>
  <si>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</si>
  <si>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</si>
  <si>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</si>
  <si>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</si>
  <si>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</si>
  <si>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</si>
  <si>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</si>
  <si>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</si>
  <si>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</si>
  <si>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</si>
  <si>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</si>
  <si>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</si>
  <si>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</si>
  <si>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</si>
  <si>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</si>
  <si>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</si>
  <si>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</si>
  <si>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</si>
  <si>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</si>
  <si>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</si>
  <si>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</si>
  <si>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</si>
  <si>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</si>
  <si>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</si>
  <si>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</si>
  <si>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</si>
  <si>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</si>
  <si>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</si>
  <si>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</si>
  <si>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</si>
  <si>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</si>
  <si>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</si>
  <si>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</si>
  <si>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</si>
  <si>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</si>
  <si>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</si>
  <si>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</si>
  <si>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</si>
  <si>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</si>
  <si>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</si>
  <si>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</si>
  <si>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</si>
  <si>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</si>
  <si>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</si>
  <si>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</si>
  <si>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</si>
  <si>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</si>
  <si>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</si>
  <si>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</si>
  <si>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</si>
  <si>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</si>
  <si>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</si>
  <si>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</si>
  <si>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</si>
  <si>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</si>
  <si>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</si>
  <si>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</si>
  <si>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</si>
  <si>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</si>
  <si>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</si>
  <si>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</si>
  <si>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</si>
  <si>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</si>
  <si>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</si>
  <si>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</si>
  <si>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</si>
  <si>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</si>
  <si>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</si>
  <si>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</si>
  <si>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</si>
  <si>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</si>
  <si>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</si>
  <si>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</si>
  <si>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</si>
  <si>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</si>
  <si>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</si>
  <si>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</si>
  <si>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</si>
  <si>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</si>
  <si>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</si>
  <si>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</si>
  <si>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</si>
  <si>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</si>
  <si>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</si>
  <si>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</si>
  <si>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</si>
  <si>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</si>
  <si>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</si>
  <si>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</si>
  <si>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</si>
  <si>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</si>
  <si>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</si>
  <si>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</si>
  <si>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</si>
  <si>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</si>
  <si>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</si>
  <si>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</si>
  <si>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</si>
  <si>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</si>
  <si>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</si>
  <si>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</si>
  <si>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</si>
  <si>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</si>
  <si>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</si>
  <si>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</si>
  <si>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</si>
  <si>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</si>
  <si>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</si>
  <si>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</si>
  <si>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</si>
  <si>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</si>
  <si>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</si>
  <si>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</si>
  <si>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</si>
  <si>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</si>
  <si>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</si>
  <si>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</si>
  <si>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</si>
  <si>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</si>
  <si>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</si>
  <si>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</si>
  <si>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</si>
  <si>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</si>
  <si>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</si>
  <si>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</si>
  <si>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</si>
  <si>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</si>
  <si>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</si>
  <si>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</si>
  <si>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</si>
  <si>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</si>
  <si>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</si>
  <si>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</si>
  <si>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</si>
  <si>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</si>
  <si>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</si>
  <si>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</si>
  <si>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</si>
  <si>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</si>
  <si>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</si>
  <si>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</si>
  <si>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</si>
  <si>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</si>
  <si>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</si>
  <si>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</si>
  <si>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</si>
  <si>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</si>
  <si>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</si>
  <si>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</si>
  <si>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</si>
  <si>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</si>
  <si>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</si>
  <si>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</si>
  <si>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</si>
  <si>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</si>
  <si>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</si>
  <si>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</si>
  <si>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</si>
  <si>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</si>
  <si>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</si>
  <si>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</si>
  <si>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</si>
  <si>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</si>
  <si>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</si>
  <si>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</si>
  <si>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</si>
  <si>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</si>
  <si>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</si>
  <si>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</si>
  <si>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</si>
  <si>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</si>
  <si>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</si>
  <si>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</si>
  <si>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</si>
  <si>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</si>
  <si>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</si>
  <si>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</si>
  <si>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</si>
  <si>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</si>
  <si>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</si>
  <si>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</si>
  <si>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</si>
  <si>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</si>
  <si>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</si>
  <si>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</si>
  <si>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</si>
  <si>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</si>
  <si>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</si>
  <si>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</si>
  <si>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</si>
  <si>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</si>
  <si>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</si>
  <si>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</si>
  <si>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</si>
  <si>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</si>
  <si>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</si>
  <si>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</si>
  <si>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</si>
  <si>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</si>
  <si>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</si>
  <si>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</si>
  <si>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</si>
  <si>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</si>
  <si>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</si>
  <si>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</si>
  <si>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</si>
  <si>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</si>
  <si>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</si>
  <si>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</si>
  <si>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</si>
  <si>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</si>
  <si>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</si>
  <si>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</si>
  <si>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</si>
  <si>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</si>
  <si>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</si>
  <si>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</si>
  <si>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</si>
  <si>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</si>
  <si>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</si>
  <si>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</si>
  <si>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</si>
  <si>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</si>
  <si>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</si>
  <si>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</si>
  <si>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</si>
  <si>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</si>
  <si>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</si>
  <si>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</si>
  <si>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</si>
  <si>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</si>
  <si>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</si>
  <si>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</si>
  <si>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</si>
  <si>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</si>
  <si>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</si>
  <si>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</si>
  <si>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</si>
  <si>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</si>
  <si>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</si>
  <si>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</si>
  <si>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</si>
  <si>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</si>
  <si>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</si>
  <si>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</si>
  <si>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</si>
  <si>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</si>
  <si>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</si>
  <si>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</si>
  <si>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</si>
  <si>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</si>
  <si>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</si>
  <si>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</si>
  <si>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</si>
  <si>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</si>
  <si>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</si>
  <si>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</si>
  <si>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</si>
  <si>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</si>
  <si>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</si>
  <si>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</si>
  <si>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</si>
  <si>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</si>
  <si>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</si>
  <si>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</si>
  <si>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</si>
  <si>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</si>
  <si>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</si>
  <si>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</si>
  <si>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</si>
  <si>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</si>
  <si>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</si>
  <si>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</si>
  <si>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</si>
  <si>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</si>
  <si>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</si>
  <si>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</si>
  <si>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</si>
  <si>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</si>
  <si>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</si>
  <si>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</si>
  <si>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</si>
  <si>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</si>
  <si>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</si>
  <si>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</si>
  <si>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</si>
  <si>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</si>
  <si>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</si>
  <si>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</si>
  <si>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</si>
  <si>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</si>
  <si>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</si>
  <si>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</si>
  <si>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</si>
  <si>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</si>
  <si>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</si>
  <si>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</si>
  <si>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</si>
  <si>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</si>
  <si>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</si>
  <si>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</si>
  <si>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</si>
  <si>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</si>
  <si>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</si>
  <si>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</si>
  <si>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</si>
  <si>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</si>
  <si>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</si>
  <si>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</si>
  <si>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</si>
  <si>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</si>
  <si>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</si>
  <si>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</si>
  <si>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</si>
  <si>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</si>
  <si>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</si>
  <si>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</si>
  <si>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</si>
  <si>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</si>
  <si>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</si>
  <si>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</si>
  <si>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</si>
  <si>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</si>
  <si>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</si>
  <si>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</si>
  <si>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</si>
  <si>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</si>
  <si>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</si>
  <si>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</si>
  <si>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</si>
  <si>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</si>
  <si>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</si>
  <si>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</si>
  <si>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</si>
  <si>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</si>
  <si>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</si>
  <si>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</si>
  <si>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</si>
  <si>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</si>
  <si>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</si>
  <si>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</si>
  <si>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</si>
  <si>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</si>
  <si>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</si>
  <si>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</si>
  <si>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</si>
  <si>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</si>
  <si>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</si>
  <si>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</si>
  <si>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</si>
  <si>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</si>
  <si>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</si>
  <si>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</si>
  <si>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</si>
  <si>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</si>
  <si>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</si>
  <si>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</si>
  <si>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</si>
  <si>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</si>
  <si>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</si>
  <si>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</si>
  <si>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</si>
  <si>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</si>
  <si>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</si>
  <si>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</si>
  <si>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</si>
  <si>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</si>
  <si>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</si>
  <si>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</si>
  <si>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</si>
  <si>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</si>
  <si>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</si>
  <si>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</si>
  <si>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</si>
  <si>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</si>
  <si>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</si>
  <si>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</si>
  <si>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</si>
  <si>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</si>
  <si>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</si>
  <si>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</si>
  <si>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</si>
  <si>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</si>
  <si>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</si>
  <si>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</si>
  <si>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</si>
  <si>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</si>
  <si>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</si>
  <si>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</si>
  <si>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</si>
  <si>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</si>
  <si>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</si>
  <si>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</si>
  <si>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</si>
  <si>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</si>
  <si>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</si>
  <si>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</si>
  <si>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</si>
  <si>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</si>
  <si>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</si>
  <si>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</si>
  <si>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</si>
  <si>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</si>
  <si>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</si>
  <si>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</si>
  <si>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</si>
  <si>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</si>
  <si>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</si>
  <si>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</si>
  <si>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</si>
  <si>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</si>
  <si>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</si>
  <si>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</si>
  <si>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</si>
  <si>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</si>
  <si>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</si>
  <si>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</si>
  <si>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</si>
  <si>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</si>
  <si>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</si>
  <si>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</si>
  <si>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</si>
  <si>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</si>
  <si>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</si>
  <si>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</si>
  <si>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</si>
  <si>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</si>
  <si>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</si>
  <si>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</si>
  <si>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</si>
  <si>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</si>
  <si>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</si>
  <si>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</si>
  <si>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</si>
  <si>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</si>
  <si>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</si>
  <si>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</si>
  <si>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</si>
  <si>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</si>
  <si>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</si>
  <si>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</si>
  <si>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</si>
  <si>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</si>
  <si>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</si>
  <si>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</si>
  <si>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</si>
  <si>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</si>
  <si>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</si>
  <si>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</si>
  <si>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</si>
  <si>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</si>
  <si>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</si>
  <si>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</si>
  <si>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</si>
  <si>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</si>
  <si>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</si>
  <si>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</si>
  <si>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</si>
  <si>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</si>
  <si>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</si>
  <si>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</si>
  <si>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</si>
  <si>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</si>
  <si>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</si>
  <si>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</si>
  <si>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</si>
  <si>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</si>
  <si>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</si>
  <si>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</si>
  <si>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</si>
  <si>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</si>
  <si>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</si>
  <si>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</si>
  <si>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</si>
  <si>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</si>
  <si>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</si>
  <si>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</si>
  <si>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</si>
  <si>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</si>
  <si>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</si>
  <si>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</si>
  <si>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</si>
  <si>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</si>
  <si>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</si>
  <si>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</si>
  <si>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</si>
  <si>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</si>
  <si>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</si>
  <si>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</si>
  <si>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</si>
  <si>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</si>
  <si>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</si>
  <si>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</si>
  <si>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</si>
  <si>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</si>
  <si>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</si>
  <si>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</si>
  <si>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</si>
  <si>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</si>
  <si>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</si>
  <si>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</si>
  <si>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</si>
  <si>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</si>
  <si>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</si>
  <si>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</si>
  <si>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</si>
  <si>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</si>
  <si>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</si>
  <si>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</si>
  <si>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</si>
  <si>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</si>
  <si>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</si>
  <si>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</si>
  <si>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</si>
  <si>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</si>
  <si>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</si>
  <si>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</si>
  <si>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</si>
  <si>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</si>
  <si>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</si>
  <si>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</si>
  <si>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</si>
  <si>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</si>
  <si>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</si>
  <si>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</si>
  <si>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</si>
  <si>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</si>
  <si>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</si>
  <si>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</si>
  <si>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</si>
  <si>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</si>
  <si>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</si>
  <si>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</si>
  <si>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</si>
  <si>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</si>
  <si>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</si>
  <si>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</si>
  <si>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</si>
  <si>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</si>
  <si>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</si>
  <si>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</si>
  <si>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</si>
  <si>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</si>
  <si>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</si>
  <si>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</si>
  <si>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</si>
  <si>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</si>
  <si>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</si>
  <si>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</si>
  <si>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</si>
  <si>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</si>
  <si>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</si>
  <si>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</si>
  <si>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</si>
  <si>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</si>
  <si>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</si>
  <si>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</si>
  <si>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</si>
  <si>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</si>
  <si>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</si>
  <si>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</si>
  <si>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</si>
  <si>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</si>
  <si>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</si>
  <si>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</si>
  <si>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</si>
  <si>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</si>
  <si>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</si>
  <si>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</si>
  <si>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</si>
  <si>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</si>
  <si>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</si>
  <si>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</si>
  <si>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</si>
  <si>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</si>
  <si>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</si>
  <si>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</si>
  <si>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</si>
  <si>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</si>
  <si>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</si>
  <si>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</si>
  <si>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</si>
  <si>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</si>
  <si>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</si>
  <si>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</si>
  <si>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</si>
  <si>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</si>
  <si>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</si>
  <si>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</si>
  <si>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</si>
  <si>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</si>
  <si>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</si>
  <si>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</si>
  <si>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</si>
  <si>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</si>
  <si>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</si>
  <si>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</si>
  <si>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</si>
  <si>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</si>
  <si>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</si>
  <si>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</si>
  <si>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</si>
  <si>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</si>
  <si>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</si>
  <si>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</si>
  <si>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</si>
  <si>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</si>
  <si>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</si>
  <si>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</si>
  <si>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</si>
  <si>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</si>
  <si>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</si>
  <si>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</si>
  <si>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</si>
  <si>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</si>
  <si>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</si>
  <si>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</si>
  <si>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</si>
  <si>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</si>
  <si>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</si>
  <si>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</si>
  <si>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</si>
  <si>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</si>
  <si>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</si>
  <si>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</si>
  <si>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</si>
  <si>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</si>
  <si>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</si>
  <si>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</si>
  <si>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</si>
  <si>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</si>
  <si>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</si>
  <si>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</si>
  <si>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</si>
  <si>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</si>
  <si>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</si>
  <si>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</si>
  <si>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</si>
  <si>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</si>
  <si>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</si>
  <si>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</si>
  <si>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</si>
  <si>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</si>
  <si>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</si>
  <si>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</si>
  <si>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</si>
  <si>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</si>
  <si>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</si>
  <si>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</si>
  <si>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</si>
  <si>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</si>
  <si>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</si>
  <si>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</si>
  <si>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</si>
  <si>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</si>
  <si>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</si>
  <si>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</si>
  <si>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</si>
  <si>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</si>
  <si>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</si>
  <si>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</si>
  <si>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</si>
  <si>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</si>
  <si>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</si>
  <si>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</si>
  <si>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</si>
  <si>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</si>
  <si>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</si>
  <si>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</si>
  <si>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</si>
  <si>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</si>
  <si>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</si>
  <si>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</si>
  <si>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</si>
  <si>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</si>
  <si>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</si>
  <si>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</si>
  <si>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</si>
  <si>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</si>
  <si>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</si>
  <si>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</si>
  <si>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</si>
  <si>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</si>
  <si>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</si>
  <si>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</si>
  <si>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</si>
  <si>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</si>
  <si>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</si>
  <si>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</si>
  <si>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</si>
  <si>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</si>
  <si>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</si>
  <si>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</si>
  <si>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</si>
  <si>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</si>
  <si>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</si>
  <si>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</si>
  <si>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</si>
  <si>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</si>
  <si>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</si>
  <si>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</si>
  <si>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</si>
  <si>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</si>
  <si>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</si>
  <si>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</si>
  <si>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</si>
  <si>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</si>
  <si>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</si>
  <si>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</si>
  <si>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</si>
  <si>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</si>
  <si>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</si>
  <si>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</si>
  <si>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</si>
  <si>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</si>
  <si>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</si>
  <si>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</si>
  <si>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</si>
  <si>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</si>
  <si>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</si>
  <si>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</si>
  <si>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</si>
  <si>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</si>
  <si>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</si>
  <si>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</si>
  <si>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</si>
  <si>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</si>
  <si>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</si>
  <si>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</si>
  <si>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</si>
  <si>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</si>
  <si>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</si>
  <si>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</si>
  <si>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</si>
  <si>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</si>
  <si>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</si>
  <si>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</si>
  <si>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</si>
  <si>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</si>
  <si>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</si>
  <si>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</si>
  <si>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</si>
  <si>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</si>
  <si>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</si>
  <si>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</si>
  <si>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</si>
  <si>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</si>
  <si>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</si>
  <si>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</si>
  <si>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</si>
  <si>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</si>
  <si>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</si>
  <si>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</si>
  <si>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</si>
  <si>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</si>
  <si>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</si>
  <si>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</si>
  <si>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</si>
  <si>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</si>
  <si>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</si>
  <si>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</si>
  <si>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</si>
  <si>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</si>
  <si>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</si>
  <si>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</si>
  <si>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</si>
  <si>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</si>
  <si>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</si>
  <si>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</si>
  <si>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</si>
  <si>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</si>
  <si>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</si>
  <si>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</si>
  <si>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</si>
  <si>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</si>
  <si>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</si>
  <si>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</si>
  <si>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</si>
  <si>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</si>
  <si>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</si>
  <si>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</si>
  <si>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</si>
  <si>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</si>
  <si>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</si>
  <si>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</si>
  <si>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</si>
  <si>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</si>
  <si>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</si>
  <si>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</si>
  <si>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</si>
  <si>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</si>
  <si>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</si>
  <si>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</si>
  <si>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</si>
  <si>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</si>
  <si>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</si>
  <si>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</si>
  <si>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</si>
  <si>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</si>
  <si>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</si>
  <si>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</si>
  <si>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</si>
  <si>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</si>
  <si>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</si>
  <si>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</si>
  <si>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</si>
  <si>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</si>
  <si>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</si>
  <si>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</si>
  <si>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</si>
  <si>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</si>
  <si>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</si>
  <si>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</si>
  <si>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</si>
  <si>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</si>
  <si>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</si>
  <si>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</si>
  <si>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</si>
  <si>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</si>
  <si>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</si>
  <si>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</si>
  <si>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</si>
  <si>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</si>
  <si>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</si>
  <si>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</si>
  <si>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</si>
  <si>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</si>
  <si>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</si>
  <si>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</si>
  <si>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</si>
  <si>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</si>
  <si>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</si>
  <si>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</si>
  <si>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</si>
  <si>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</si>
  <si>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</si>
  <si>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</si>
  <si>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</si>
  <si>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</si>
  <si>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</si>
  <si>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</si>
  <si>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</si>
  <si>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</si>
  <si>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</si>
  <si>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</si>
  <si>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</si>
  <si>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</si>
  <si>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</si>
  <si>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</si>
  <si>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</si>
  <si>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</si>
  <si>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</si>
  <si>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</si>
  <si>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</si>
  <si>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</si>
  <si>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</si>
  <si>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</si>
  <si>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</si>
  <si>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</si>
  <si>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</si>
  <si>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</si>
  <si>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</si>
  <si>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</si>
  <si>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</si>
  <si>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</si>
  <si>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</si>
  <si>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</si>
  <si>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</si>
  <si>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</si>
  <si>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</si>
  <si>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</si>
  <si>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</si>
  <si>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</si>
  <si>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</si>
  <si>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</si>
  <si>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</si>
  <si>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</si>
  <si>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</si>
  <si>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</si>
  <si>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</si>
  <si>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</si>
  <si>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</si>
  <si>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</si>
  <si>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</si>
  <si>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</si>
  <si>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</si>
  <si>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</si>
  <si>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</si>
  <si>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</si>
  <si>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</si>
  <si>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</si>
  <si>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</si>
  <si>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</si>
  <si>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</si>
  <si>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</si>
  <si>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</si>
  <si>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</si>
  <si>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</si>
  <si>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</si>
  <si>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</si>
  <si>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</si>
  <si>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</si>
  <si>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</si>
  <si>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</si>
  <si>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</si>
  <si>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</si>
  <si>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</si>
  <si>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</si>
  <si>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</si>
  <si>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</si>
  <si>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</si>
  <si>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</si>
  <si>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</si>
  <si>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</si>
  <si>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</si>
  <si>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</si>
  <si>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</si>
  <si>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</si>
  <si>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</si>
  <si>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</si>
  <si>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</si>
  <si>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</si>
  <si>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</si>
  <si>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</si>
  <si>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</si>
  <si>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</si>
  <si>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</si>
  <si>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</si>
  <si>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</si>
  <si>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</si>
  <si>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</si>
  <si>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</si>
  <si>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</si>
  <si>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</si>
  <si>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</si>
  <si>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</si>
  <si>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</si>
  <si>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</si>
  <si>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</si>
  <si>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</si>
  <si>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</si>
  <si>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</si>
  <si>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</si>
  <si>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</si>
  <si>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</si>
  <si>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</si>
  <si>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</si>
  <si>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</si>
  <si>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</si>
  <si>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</si>
  <si>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</si>
  <si>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</si>
  <si>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</si>
  <si>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</si>
  <si>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</si>
  <si>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</si>
  <si>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</si>
  <si>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</si>
  <si>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</si>
  <si>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</si>
  <si>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</si>
  <si>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</si>
  <si>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</si>
  <si>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</si>
  <si>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</si>
  <si>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</si>
  <si>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</si>
  <si>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</si>
  <si>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</si>
  <si>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</si>
  <si>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</si>
  <si>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</si>
  <si>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</si>
  <si>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</si>
  <si>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</si>
  <si>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</si>
  <si>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</si>
  <si>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</si>
  <si>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</si>
  <si>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</si>
  <si>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</si>
  <si>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</si>
  <si>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</si>
  <si>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</si>
  <si>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</si>
  <si>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</si>
  <si>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</si>
  <si>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</si>
  <si>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</si>
  <si>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</si>
  <si>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</si>
  <si>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</si>
  <si>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</si>
  <si>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</si>
  <si>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</si>
  <si>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</si>
  <si>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</si>
  <si>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</si>
  <si>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</si>
  <si>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</si>
  <si>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</si>
  <si>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</si>
  <si>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</si>
  <si>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</si>
  <si>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</si>
  <si>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</si>
  <si>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</si>
  <si>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</si>
  <si>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</si>
  <si>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</si>
  <si>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</si>
  <si>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</si>
  <si>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</si>
  <si>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</si>
  <si>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</si>
  <si>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</si>
  <si>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</si>
  <si>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</si>
  <si>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</si>
  <si>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</si>
  <si>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</si>
  <si>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</si>
  <si>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</si>
  <si>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</si>
  <si>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</si>
  <si>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</si>
  <si>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</si>
  <si>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</si>
  <si>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</si>
  <si>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</si>
  <si>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</si>
  <si>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</si>
  <si>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</si>
  <si>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</si>
  <si>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</si>
  <si>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</si>
  <si>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</si>
  <si>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</si>
  <si>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</si>
  <si>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</si>
  <si>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</si>
  <si>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</si>
  <si>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</si>
  <si>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</si>
  <si>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</si>
  <si>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</si>
  <si>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</si>
  <si>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</si>
  <si>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</si>
  <si>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</si>
  <si>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</si>
  <si>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</si>
  <si>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</si>
  <si>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</si>
  <si>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</si>
  <si>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</si>
  <si>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</si>
  <si>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</si>
  <si>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</si>
  <si>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</si>
  <si>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</si>
  <si>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</si>
  <si>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</si>
  <si>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</si>
  <si>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</si>
  <si>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</si>
  <si>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</si>
  <si>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</si>
  <si>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</si>
  <si>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</si>
  <si>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</si>
  <si>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</si>
  <si>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</si>
  <si>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</si>
  <si>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</si>
  <si>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</si>
  <si>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</si>
  <si>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</si>
  <si>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</si>
  <si>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</si>
  <si>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</si>
  <si>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</si>
  <si>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</si>
  <si>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</si>
  <si>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</si>
  <si>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</si>
  <si>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</si>
  <si>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</si>
  <si>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</si>
  <si>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</si>
  <si>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</si>
  <si>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</si>
  <si>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</si>
  <si>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</si>
  <si>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</si>
  <si>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</si>
  <si>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</si>
  <si>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</si>
  <si>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</si>
  <si>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</si>
  <si>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</si>
  <si>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</si>
  <si>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</si>
  <si>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</si>
  <si>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</si>
  <si>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</si>
  <si>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</si>
  <si>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</si>
  <si>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</si>
  <si>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</si>
  <si>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</si>
  <si>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</si>
  <si>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</si>
  <si>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</si>
  <si>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</si>
  <si>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</si>
  <si>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</si>
  <si>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</si>
  <si>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</si>
  <si>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</si>
  <si>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</si>
  <si>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</si>
  <si>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</si>
  <si>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</si>
  <si>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</si>
  <si>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</si>
  <si>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</si>
  <si>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</si>
  <si>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</si>
  <si>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</si>
  <si>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</si>
  <si>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</si>
  <si>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</si>
  <si>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</si>
  <si>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</si>
  <si>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</si>
  <si>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</si>
  <si>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</si>
  <si>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</si>
  <si>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</si>
  <si>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</si>
  <si>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</si>
  <si>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</si>
  <si>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</si>
  <si>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</si>
  <si>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</si>
  <si>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</si>
  <si>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</si>
  <si>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</si>
  <si>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</si>
  <si>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</si>
  <si>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</si>
  <si>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</si>
  <si>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</si>
  <si>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</si>
  <si>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</si>
  <si>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</si>
  <si>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</si>
  <si>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</si>
  <si>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</si>
  <si>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</si>
  <si>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</si>
  <si>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</si>
  <si>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</si>
  <si>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</si>
  <si>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</si>
  <si>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</si>
  <si>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</si>
  <si>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</si>
  <si>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</si>
  <si>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</si>
  <si>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</si>
  <si>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</si>
  <si>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</si>
  <si>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</si>
  <si>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</si>
  <si>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</si>
  <si>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</si>
  <si>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</si>
  <si>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</si>
  <si>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</si>
  <si>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</si>
  <si>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</si>
  <si>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</si>
  <si>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</si>
  <si>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</si>
  <si>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</si>
  <si>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</si>
  <si>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</si>
  <si>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</si>
  <si>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</si>
  <si>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</si>
  <si>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</si>
  <si>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</si>
  <si>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</si>
  <si>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</si>
  <si>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</si>
  <si>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</si>
  <si>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</si>
  <si>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</si>
  <si>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</si>
  <si>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</si>
  <si>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</si>
  <si>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</si>
  <si>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</si>
  <si>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</si>
  <si>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</si>
  <si>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</si>
  <si>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</si>
  <si>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</si>
  <si>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</si>
  <si>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</si>
  <si>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</si>
  <si>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</si>
  <si>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</si>
  <si>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</si>
  <si>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</si>
  <si>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</si>
  <si>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</si>
  <si>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</si>
  <si>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</si>
  <si>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</si>
  <si>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</si>
  <si>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</si>
  <si>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</si>
  <si>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</si>
  <si>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</si>
  <si>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</si>
  <si>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</si>
  <si>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</si>
  <si>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</si>
  <si>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</si>
  <si>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</si>
  <si>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</si>
  <si>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</si>
  <si>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</si>
  <si>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</si>
  <si>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</si>
  <si>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</si>
  <si>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</si>
  <si>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</si>
  <si>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</si>
  <si>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</si>
  <si>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</si>
  <si>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</si>
  <si>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</si>
  <si>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</si>
  <si>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</si>
  <si>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</si>
  <si>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</si>
  <si>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</si>
  <si>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</si>
  <si>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</si>
  <si>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</si>
  <si>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</si>
  <si>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</si>
  <si>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</si>
  <si>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</si>
  <si>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</si>
  <si>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</si>
  <si>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</si>
  <si>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</si>
  <si>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</si>
  <si>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</si>
  <si>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</si>
  <si>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</si>
  <si>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</si>
  <si>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</si>
  <si>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</si>
  <si>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</si>
  <si>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</si>
  <si>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</si>
  <si>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</si>
  <si>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</si>
  <si>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</si>
  <si>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</si>
  <si>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</si>
  <si>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</si>
  <si>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</si>
  <si>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</si>
  <si>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</si>
  <si>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</si>
  <si>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</si>
  <si>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</si>
  <si>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</si>
  <si>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</si>
  <si>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</si>
  <si>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</si>
  <si>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</si>
  <si>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</si>
  <si>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</si>
  <si>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</si>
  <si>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</si>
  <si>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</si>
  <si>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</si>
  <si>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</si>
  <si>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</si>
  <si>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</si>
  <si>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</si>
  <si>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</si>
  <si>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</si>
  <si>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</si>
  <si>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</si>
  <si>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</si>
  <si>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</si>
  <si>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</si>
  <si>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</si>
  <si>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</si>
  <si>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</si>
  <si>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</si>
  <si>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</si>
  <si>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</si>
  <si>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</si>
  <si>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</si>
  <si>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</si>
  <si>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</si>
  <si>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</si>
  <si>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</si>
  <si>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</si>
  <si>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</si>
  <si>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</si>
  <si>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</si>
  <si>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</si>
  <si>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</si>
  <si>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</si>
  <si>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</si>
  <si>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</si>
  <si>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</si>
  <si>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</si>
  <si>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</si>
  <si>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</si>
  <si>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</si>
  <si>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</si>
  <si>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</si>
  <si>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</si>
  <si>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</si>
  <si>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</si>
  <si>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</si>
  <si>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</si>
  <si>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</si>
  <si>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</si>
  <si>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</si>
  <si>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</si>
  <si>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</si>
  <si>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</si>
  <si>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</si>
  <si>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</si>
  <si>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</si>
  <si>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</si>
  <si>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</si>
  <si>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</si>
  <si>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</si>
  <si>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</si>
  <si>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</si>
  <si>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</si>
  <si>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</si>
  <si>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</si>
  <si>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</si>
  <si>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</si>
  <si>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</si>
  <si>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</si>
  <si>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</si>
  <si>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</si>
  <si>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</si>
  <si>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</si>
  <si>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</si>
  <si>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</si>
  <si>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</si>
  <si>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</si>
  <si>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</si>
  <si>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</si>
  <si>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</si>
  <si>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</si>
  <si>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</si>
  <si>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</si>
  <si>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</si>
  <si>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</si>
  <si>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</si>
  <si>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</si>
  <si>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</si>
  <si>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</si>
  <si>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</si>
  <si>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</si>
  <si>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</si>
  <si>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</si>
  <si>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</si>
  <si>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</si>
  <si>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</si>
  <si>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</si>
  <si>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</si>
  <si>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</si>
  <si>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</si>
  <si>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</si>
  <si>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</si>
  <si>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</si>
  <si>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</si>
  <si>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</si>
  <si>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</si>
  <si>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</si>
  <si>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</si>
  <si>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</si>
  <si>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</si>
  <si>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</si>
  <si>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</si>
  <si>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</si>
  <si>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</si>
  <si>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</si>
  <si>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</si>
  <si>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</si>
  <si>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</si>
  <si>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</si>
  <si>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</si>
  <si>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</si>
  <si>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</si>
  <si>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</si>
  <si>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</si>
  <si>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</si>
  <si>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</si>
  <si>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</si>
  <si>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</si>
  <si>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</si>
  <si>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</si>
  <si>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</si>
  <si>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</si>
  <si>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</si>
  <si>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</si>
  <si>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</si>
  <si>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</si>
  <si>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</si>
  <si>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</si>
  <si>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</si>
  <si>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</si>
  <si>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</si>
  <si>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</si>
  <si>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</si>
  <si>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</si>
  <si>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</si>
  <si>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</si>
  <si>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</si>
  <si>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</si>
  <si>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</si>
  <si>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</si>
  <si>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</si>
  <si>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</si>
  <si>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</si>
  <si>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</si>
  <si>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</si>
  <si>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</si>
  <si>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</si>
  <si>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</si>
  <si>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</si>
  <si>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</si>
  <si>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</si>
  <si>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</si>
  <si>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</si>
  <si>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</si>
  <si>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</si>
  <si>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</si>
  <si>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</si>
  <si>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</si>
  <si>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</si>
  <si>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</si>
  <si>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</si>
  <si>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</si>
  <si>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</si>
  <si>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</si>
  <si>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</si>
  <si>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</si>
  <si>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</si>
  <si>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</si>
  <si>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</si>
  <si>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</si>
  <si>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</si>
  <si>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</si>
  <si>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</si>
  <si>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</si>
  <si>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</si>
  <si>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</si>
  <si>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</si>
  <si>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</si>
  <si>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</si>
  <si>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</si>
  <si>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</si>
  <si>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</si>
  <si>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</si>
  <si>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</si>
  <si>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</si>
  <si>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</si>
  <si>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</si>
  <si>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</si>
  <si>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</si>
  <si>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</si>
  <si>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</si>
  <si>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</si>
  <si>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</si>
  <si>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</si>
  <si>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</si>
  <si>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</si>
  <si>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</si>
  <si>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</si>
  <si>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</si>
  <si>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</si>
  <si>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</si>
  <si>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</si>
  <si>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</si>
  <si>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</si>
  <si>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</si>
  <si>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</si>
  <si>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</si>
  <si>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</si>
  <si>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</si>
  <si>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</si>
  <si>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</si>
  <si>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</si>
  <si>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</si>
  <si>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</si>
  <si>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</si>
  <si>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</si>
  <si>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</si>
  <si>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</si>
  <si>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</si>
  <si>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</si>
  <si>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</si>
  <si>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</si>
  <si>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</si>
  <si>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</si>
  <si>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</si>
  <si>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</si>
  <si>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</si>
  <si>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</si>
  <si>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</si>
  <si>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</si>
  <si>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</si>
  <si>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</si>
  <si>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</si>
  <si>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</si>
  <si>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</si>
  <si>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</si>
  <si>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</si>
  <si>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</si>
  <si>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</si>
  <si>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</si>
  <si>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</si>
  <si>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</si>
  <si>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</si>
  <si>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</si>
  <si>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</si>
  <si>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</si>
  <si>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</si>
  <si>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</si>
  <si>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</si>
  <si>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</si>
  <si>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</si>
  <si>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</si>
  <si>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</si>
  <si>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</si>
  <si>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</si>
  <si>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</si>
  <si>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</si>
  <si>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</si>
  <si>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</si>
  <si>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</si>
  <si>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</si>
  <si>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</si>
  <si>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</si>
  <si>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</si>
  <si>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</si>
  <si>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</si>
  <si>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</si>
  <si>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</si>
  <si>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</si>
  <si>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</si>
  <si>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</si>
  <si>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</si>
  <si>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</si>
  <si>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</si>
  <si>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</si>
  <si>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</si>
  <si>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</si>
  <si>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</si>
  <si>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</si>
  <si>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</si>
  <si>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</si>
  <si>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</si>
  <si>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</si>
  <si>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</si>
  <si>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</si>
  <si>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</si>
  <si>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</si>
  <si>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</si>
  <si>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</si>
  <si>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</si>
  <si>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</si>
  <si>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</si>
  <si>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</si>
  <si>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</si>
  <si>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</si>
  <si>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</si>
  <si>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</si>
  <si>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</si>
  <si>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</si>
  <si>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</si>
  <si>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</si>
  <si>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</si>
  <si>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</si>
  <si>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</si>
  <si>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</si>
  <si>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</si>
  <si>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</si>
  <si>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</si>
  <si>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</si>
  <si>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</si>
  <si>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</si>
  <si>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</si>
  <si>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</si>
  <si>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</si>
  <si>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</si>
  <si>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</si>
  <si>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</si>
  <si>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</si>
  <si>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</si>
  <si>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</si>
  <si>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</si>
  <si>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</si>
  <si>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</si>
  <si>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</si>
  <si>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</si>
  <si>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</si>
  <si>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</si>
  <si>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</si>
  <si>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</si>
  <si>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</si>
  <si>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</si>
  <si>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</si>
  <si>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</si>
  <si>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</si>
  <si>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</si>
  <si>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</si>
  <si>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</si>
  <si>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</si>
  <si>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</si>
  <si>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</si>
  <si>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</si>
  <si>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</si>
  <si>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</si>
  <si>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</si>
  <si>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</si>
  <si>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</si>
  <si>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</si>
  <si>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</si>
  <si>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</si>
  <si>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</si>
  <si>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</si>
  <si>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</si>
  <si>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</si>
  <si>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</si>
  <si>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</si>
  <si>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</si>
  <si>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</si>
  <si>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</si>
  <si>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</si>
  <si>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</si>
  <si>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</si>
  <si>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</si>
  <si>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</si>
  <si>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</si>
  <si>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</si>
  <si>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</si>
  <si>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</si>
  <si>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</si>
  <si>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</si>
  <si>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</si>
  <si>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</si>
  <si>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</si>
  <si>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</si>
  <si>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</si>
  <si>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</si>
  <si>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</si>
  <si>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</si>
  <si>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</si>
  <si>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</si>
  <si>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</si>
  <si>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</si>
  <si>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</si>
  <si>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</si>
  <si>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</si>
  <si>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</si>
  <si>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</si>
  <si>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</si>
  <si>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</si>
  <si>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</si>
  <si>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</si>
  <si>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</si>
  <si>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</si>
  <si>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</si>
  <si>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</si>
  <si>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</si>
  <si>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</si>
  <si>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</si>
  <si>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</si>
  <si>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</si>
  <si>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</si>
  <si>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</si>
  <si>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</si>
  <si>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</si>
  <si>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</si>
  <si>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</si>
  <si>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</si>
  <si>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</si>
  <si>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</si>
  <si>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</si>
  <si>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</si>
  <si>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</si>
  <si>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</si>
  <si>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</si>
  <si>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</si>
  <si>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</si>
  <si>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</si>
  <si>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</si>
  <si>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</si>
  <si>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</si>
  <si>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</si>
  <si>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</si>
  <si>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</si>
  <si>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</si>
  <si>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</si>
  <si>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</si>
  <si>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</si>
  <si>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</si>
  <si>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</si>
  <si>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</si>
  <si>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</si>
  <si>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</si>
  <si>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</si>
  <si>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</si>
  <si>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</si>
  <si>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</si>
  <si>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</si>
  <si>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</si>
  <si>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</si>
  <si>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</si>
  <si>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</si>
  <si>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</si>
  <si>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</si>
  <si>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</si>
  <si>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</si>
  <si>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</si>
  <si>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</si>
  <si>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</si>
  <si>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</si>
  <si>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</si>
  <si>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</si>
  <si>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</si>
  <si>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</si>
  <si>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</si>
  <si>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</si>
  <si>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</si>
  <si>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</si>
  <si>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</si>
  <si>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</si>
  <si>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</si>
  <si>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</si>
  <si>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</si>
  <si>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</si>
  <si>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</si>
  <si>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</si>
  <si>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</si>
  <si>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</si>
  <si>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</si>
  <si>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</si>
  <si>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</si>
  <si>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</si>
  <si>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</si>
  <si>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</si>
  <si>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</si>
  <si>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</si>
  <si>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</si>
  <si>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</si>
  <si>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</si>
  <si>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</si>
  <si>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</si>
  <si>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</si>
  <si>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</si>
  <si>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</si>
  <si>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</si>
  <si>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</si>
  <si>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</si>
  <si>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</si>
  <si>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</si>
  <si>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</si>
  <si>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</si>
  <si>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</si>
  <si>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</si>
  <si>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</si>
  <si>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</si>
  <si>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</si>
  <si>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</si>
  <si>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</si>
  <si>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</si>
  <si>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</si>
  <si>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</si>
  <si>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</si>
  <si>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</si>
  <si>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</si>
  <si>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</si>
  <si>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</si>
  <si>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</si>
  <si>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</si>
  <si>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</si>
  <si>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</si>
  <si>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</si>
  <si>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</si>
  <si>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</si>
  <si>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</si>
  <si>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</si>
  <si>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</si>
  <si>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</si>
  <si>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</si>
  <si>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</si>
  <si>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</si>
  <si>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</si>
  <si>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</si>
  <si>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</si>
  <si>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</si>
  <si>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</si>
  <si>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</si>
  <si>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</si>
  <si>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</si>
  <si>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</si>
  <si>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</si>
  <si>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</si>
  <si>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</si>
  <si>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</si>
  <si>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</si>
  <si>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</si>
  <si>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</si>
  <si>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</si>
  <si>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</si>
  <si>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</si>
  <si>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</si>
  <si>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</si>
  <si>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</si>
  <si>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</si>
  <si>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</si>
  <si>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</si>
  <si>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</si>
  <si>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</si>
  <si>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</si>
  <si>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</si>
  <si>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</si>
  <si>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</si>
  <si>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</si>
  <si>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</si>
  <si>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</si>
  <si>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</si>
  <si>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</si>
  <si>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</si>
  <si>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</si>
  <si>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</si>
  <si>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</si>
  <si>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</si>
  <si>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</si>
  <si>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</si>
  <si>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</si>
  <si>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</si>
  <si>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</si>
  <si>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</si>
  <si>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</si>
  <si>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</si>
  <si>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</si>
  <si>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</si>
  <si>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</si>
  <si>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</si>
  <si>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</si>
  <si>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</si>
  <si>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</si>
  <si>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</si>
  <si>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</si>
  <si>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</si>
  <si>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</si>
  <si>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</si>
  <si>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</si>
  <si>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</si>
  <si>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</si>
  <si>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</si>
  <si>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</si>
  <si>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</si>
  <si>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</si>
  <si>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</si>
  <si>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</si>
  <si>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</si>
  <si>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</si>
  <si>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</si>
  <si>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</si>
  <si>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</si>
  <si>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</si>
  <si>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</si>
  <si>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</si>
  <si>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</si>
  <si>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</si>
  <si>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</si>
  <si>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</si>
  <si>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</si>
  <si>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</si>
  <si>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</si>
  <si>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</si>
  <si>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</si>
  <si>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</si>
  <si>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</si>
  <si>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</si>
  <si>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</si>
  <si>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</si>
  <si>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</si>
  <si>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</si>
  <si>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</si>
  <si>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</si>
  <si>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</si>
  <si>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</si>
  <si>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</si>
  <si>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</si>
  <si>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</si>
  <si>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</si>
  <si>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</si>
  <si>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</si>
  <si>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</si>
  <si>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</si>
  <si>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</si>
  <si>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</si>
  <si>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</si>
  <si>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</si>
  <si>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</si>
  <si>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</si>
  <si>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</si>
  <si>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</si>
  <si>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</si>
  <si>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</si>
  <si>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</si>
  <si>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</si>
  <si>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</si>
  <si>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</si>
  <si>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</si>
  <si>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</si>
  <si>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</si>
  <si>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</si>
  <si>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</si>
  <si>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</si>
  <si>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</si>
  <si>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</si>
  <si>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</si>
  <si>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</si>
  <si>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</si>
  <si>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</si>
  <si>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</si>
  <si>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</si>
  <si>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</si>
  <si>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</si>
  <si>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</si>
  <si>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</si>
  <si>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</si>
  <si>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</si>
  <si>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</si>
  <si>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</si>
  <si>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</si>
  <si>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</si>
  <si>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</si>
  <si>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</si>
  <si>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</si>
  <si>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</si>
  <si>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</si>
  <si>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</si>
  <si>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</si>
  <si>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</si>
  <si>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</si>
  <si>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</si>
  <si>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</si>
  <si>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</si>
  <si>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</si>
  <si>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</si>
  <si>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</si>
  <si>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</si>
  <si>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</si>
  <si>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</si>
  <si>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</si>
  <si>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</si>
  <si>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</si>
  <si>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</si>
  <si>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</si>
  <si>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</si>
  <si>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</si>
  <si>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</si>
  <si>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</si>
  <si>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</si>
  <si>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</si>
  <si>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</si>
  <si>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</si>
  <si>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</si>
  <si>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</si>
  <si>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</si>
  <si>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</si>
  <si>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</si>
  <si>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</si>
  <si>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</si>
  <si>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</si>
  <si>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</si>
  <si>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</si>
  <si>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</si>
  <si>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</si>
  <si>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</si>
  <si>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</si>
  <si>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</si>
  <si>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</si>
  <si>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</si>
  <si>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</si>
  <si>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</si>
  <si>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</si>
  <si>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</si>
  <si>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</si>
  <si>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</si>
  <si>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</si>
  <si>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</si>
  <si>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</si>
  <si>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</si>
  <si>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</si>
  <si>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</si>
  <si>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</si>
  <si>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</si>
  <si>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</si>
  <si>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</si>
  <si>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</si>
  <si>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</si>
  <si>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</si>
  <si>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</si>
  <si>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</si>
  <si>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</si>
  <si>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</si>
  <si>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</si>
  <si>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</si>
  <si>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</si>
  <si>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</si>
  <si>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</si>
  <si>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</si>
  <si>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</si>
  <si>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</si>
  <si>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</si>
  <si>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</si>
  <si>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</si>
  <si>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</si>
  <si>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</si>
  <si>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</si>
  <si>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</si>
  <si>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</si>
  <si>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</si>
  <si>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</si>
  <si>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</si>
  <si>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</si>
  <si>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</si>
  <si>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</si>
  <si>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</si>
  <si>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</si>
  <si>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</si>
  <si>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</si>
  <si>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</si>
  <si>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</si>
  <si>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</si>
  <si>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</si>
  <si>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</si>
  <si>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</si>
  <si>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</si>
  <si>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</si>
  <si>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</si>
  <si>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</si>
  <si>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</si>
  <si>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</si>
  <si>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</si>
  <si>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</si>
  <si>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</si>
  <si>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</si>
  <si>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</si>
  <si>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</si>
  <si>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</si>
  <si>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</si>
  <si>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</si>
  <si>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</si>
  <si>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</si>
  <si>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</si>
  <si>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</si>
  <si>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</si>
  <si>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</si>
  <si>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</si>
  <si>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</si>
  <si>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</si>
  <si>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</si>
  <si>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</si>
  <si>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</si>
  <si>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</si>
  <si>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</si>
  <si>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</si>
  <si>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</si>
  <si>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</si>
  <si>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</si>
  <si>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</si>
  <si>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</si>
  <si>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</si>
  <si>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</si>
  <si>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</si>
  <si>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</si>
  <si>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</si>
  <si>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</si>
  <si>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</si>
  <si>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</si>
  <si>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</si>
  <si>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</si>
  <si>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</si>
  <si>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</si>
  <si>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</si>
  <si>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</si>
  <si>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</si>
  <si>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</si>
  <si>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</si>
  <si>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</si>
  <si>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</si>
  <si>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</si>
  <si>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</si>
  <si>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</si>
  <si>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</si>
  <si>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</si>
  <si>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</si>
  <si>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</si>
  <si>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</si>
  <si>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</si>
  <si>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</si>
  <si>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</si>
  <si>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</si>
  <si>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</si>
  <si>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</si>
  <si>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</si>
  <si>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</si>
  <si>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</si>
  <si>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</si>
  <si>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</si>
  <si>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</si>
  <si>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</si>
  <si>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</si>
  <si>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</si>
  <si>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</si>
  <si>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</si>
  <si>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</si>
  <si>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</si>
  <si>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</si>
  <si>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</si>
  <si>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</si>
  <si>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</si>
  <si>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</si>
  <si>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</si>
  <si>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</si>
  <si>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</si>
  <si>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</si>
  <si>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</si>
  <si>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</si>
  <si>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</si>
  <si>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</si>
  <si>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</si>
  <si>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</si>
  <si>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</si>
  <si>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</si>
  <si>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</si>
  <si>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</si>
  <si>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</si>
  <si>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</si>
  <si>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</si>
  <si>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</si>
  <si>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</si>
  <si>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</si>
  <si>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</si>
  <si>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</si>
  <si>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</si>
  <si>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</si>
  <si>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</si>
  <si>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</si>
  <si>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</si>
  <si>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</si>
  <si>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</si>
  <si>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</si>
  <si>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</si>
  <si>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</si>
  <si>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</si>
  <si>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</si>
  <si>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</si>
  <si>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</si>
  <si>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</si>
  <si>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</si>
  <si>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</si>
  <si>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</si>
  <si>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</si>
  <si>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</si>
  <si>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</si>
  <si>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</si>
  <si>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</si>
  <si>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</si>
  <si>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</si>
  <si>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</si>
  <si>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</si>
  <si>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</si>
  <si>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</si>
  <si>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</si>
  <si>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</si>
  <si>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</si>
  <si>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</si>
  <si>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</si>
  <si>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</si>
  <si>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</si>
  <si>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</si>
  <si>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</si>
  <si>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</si>
  <si>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</si>
  <si>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</si>
  <si>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</si>
  <si>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</si>
  <si>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</si>
  <si>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</si>
  <si>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</si>
  <si>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</si>
  <si>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</si>
  <si>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</si>
  <si>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</si>
  <si>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</si>
  <si>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</si>
  <si>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</si>
  <si>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</si>
  <si>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</si>
  <si>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</si>
  <si>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</si>
  <si>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</si>
  <si>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</si>
  <si>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</si>
  <si>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</si>
  <si>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</si>
  <si>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</si>
  <si>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</si>
  <si>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</si>
  <si>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</si>
  <si>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</si>
  <si>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</si>
  <si>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</si>
  <si>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</si>
  <si>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</si>
  <si>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</si>
  <si>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</si>
  <si>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</si>
  <si>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</si>
  <si>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</si>
  <si>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</si>
  <si>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</si>
  <si>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</si>
  <si>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</si>
  <si>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</si>
  <si>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</si>
  <si>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</si>
  <si>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</si>
  <si>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</si>
  <si>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</si>
  <si>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</si>
  <si>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</si>
  <si>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</si>
  <si>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</si>
  <si>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</si>
  <si>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</si>
  <si>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</si>
  <si>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</si>
  <si>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</si>
  <si>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</si>
  <si>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</si>
  <si>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</si>
  <si>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</si>
  <si>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</si>
  <si>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</si>
  <si>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</si>
  <si>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</si>
  <si>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</si>
  <si>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</si>
  <si>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</si>
  <si>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</si>
  <si>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</si>
  <si>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</si>
  <si>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</si>
  <si>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</si>
  <si>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</si>
  <si>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</si>
  <si>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</si>
  <si>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</si>
  <si>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</si>
  <si>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</si>
  <si>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</si>
  <si>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</si>
  <si>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</si>
  <si>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</si>
  <si>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</si>
  <si>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</si>
  <si>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</si>
  <si>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</si>
  <si>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</si>
  <si>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</si>
  <si>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</si>
  <si>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</si>
  <si>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</si>
  <si>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</si>
  <si>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</si>
  <si>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</si>
  <si>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</si>
  <si>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</si>
  <si>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</si>
  <si>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</si>
  <si>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</si>
  <si>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</si>
  <si>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</si>
  <si>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</si>
  <si>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</si>
  <si>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</si>
  <si>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</si>
  <si>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</si>
  <si>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</si>
  <si>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</si>
  <si>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</si>
  <si>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</si>
  <si>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</si>
  <si>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</si>
  <si>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</si>
  <si>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</si>
  <si>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</si>
  <si>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</si>
  <si>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</si>
  <si>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</si>
  <si>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</si>
  <si>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</si>
  <si>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</si>
  <si>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</si>
  <si>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</si>
  <si>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</si>
  <si>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</si>
  <si>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</si>
  <si>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</si>
  <si>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</si>
  <si>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</si>
  <si>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</si>
  <si>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</si>
  <si>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</si>
  <si>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</si>
  <si>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</si>
  <si>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</si>
  <si>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</si>
  <si>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</si>
  <si>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</si>
  <si>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</si>
  <si>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</si>
  <si>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</si>
  <si>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</si>
  <si>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</si>
  <si>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</si>
  <si>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</si>
  <si>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</si>
  <si>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</si>
  <si>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</si>
  <si>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</si>
  <si>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</si>
  <si>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</si>
  <si>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</si>
  <si>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</si>
  <si>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</si>
  <si>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</si>
  <si>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</si>
  <si>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</si>
  <si>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</si>
  <si>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</si>
  <si>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</si>
  <si>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</si>
  <si>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</si>
  <si>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</si>
  <si>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</si>
  <si>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</si>
  <si>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</si>
  <si>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</si>
  <si>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</si>
  <si>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</si>
  <si>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</si>
  <si>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</si>
  <si>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</si>
  <si>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</si>
  <si>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</si>
  <si>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</si>
  <si>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</si>
  <si>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</si>
  <si>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</si>
  <si>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</si>
  <si>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</si>
  <si>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</si>
  <si>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</si>
  <si>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</si>
  <si>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</si>
  <si>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</si>
  <si>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</si>
  <si>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</si>
  <si>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</si>
  <si>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</si>
  <si>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</si>
  <si>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</si>
  <si>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</si>
  <si>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</si>
  <si>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</si>
  <si>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</si>
  <si>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</si>
  <si>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</si>
  <si>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</si>
  <si>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</si>
  <si>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</si>
  <si>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</si>
  <si>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</si>
  <si>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</si>
  <si>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</si>
  <si>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</si>
  <si>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</si>
  <si>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</si>
  <si>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</si>
  <si>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</si>
  <si>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</si>
  <si>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</si>
  <si>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</si>
  <si>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</si>
  <si>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</si>
  <si>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</si>
  <si>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</si>
  <si>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</si>
  <si>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</si>
  <si>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</si>
  <si>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</si>
  <si>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</si>
  <si>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</si>
  <si>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</si>
  <si>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</si>
  <si>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</si>
  <si>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</si>
  <si>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</si>
  <si>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</si>
  <si>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</si>
  <si>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</si>
  <si>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</si>
  <si>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</si>
  <si>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</si>
  <si>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</si>
  <si>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</si>
  <si>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</si>
  <si>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</si>
  <si>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</si>
  <si>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</si>
  <si>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</si>
  <si>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</si>
  <si>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</si>
  <si>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</si>
  <si>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</si>
  <si>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</si>
  <si>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</si>
  <si>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</si>
  <si>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</si>
  <si>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</si>
  <si>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</si>
  <si>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</si>
  <si>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</si>
  <si>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</si>
  <si>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</si>
  <si>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</si>
  <si>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</si>
  <si>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</si>
  <si>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</si>
  <si>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</si>
  <si>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</si>
  <si>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</si>
  <si>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</si>
  <si>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</si>
  <si>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</si>
  <si>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</si>
  <si>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</si>
  <si>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</si>
  <si>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</si>
  <si>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</si>
  <si>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</si>
  <si>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</si>
  <si>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</si>
  <si>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</si>
  <si>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</si>
  <si>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</si>
  <si>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</si>
  <si>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</si>
  <si>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</si>
  <si>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</si>
  <si>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</si>
  <si>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</si>
  <si>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</si>
  <si>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</si>
  <si>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</si>
  <si>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</si>
  <si>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</si>
  <si>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</si>
  <si>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</si>
  <si>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</si>
  <si>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</si>
  <si>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</si>
  <si>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</si>
  <si>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</si>
  <si>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</si>
  <si>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</si>
  <si>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</si>
  <si>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</si>
  <si>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</si>
  <si>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</si>
  <si>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</si>
  <si>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</si>
  <si>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</si>
  <si>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</si>
  <si>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</si>
  <si>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</si>
  <si>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</si>
  <si>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</si>
  <si>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</si>
  <si>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</si>
  <si>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</si>
  <si>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</si>
  <si>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</si>
  <si>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</si>
  <si>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</si>
  <si>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</si>
  <si>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</si>
  <si>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</si>
  <si>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</si>
  <si>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</si>
  <si>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</si>
  <si>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</si>
  <si>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</si>
  <si>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</si>
  <si>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</si>
  <si>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</si>
  <si>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</si>
  <si>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</si>
  <si>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</si>
  <si>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</si>
  <si>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</si>
  <si>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</si>
  <si>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</si>
  <si>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</si>
  <si>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</si>
  <si>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</si>
  <si>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</si>
  <si>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</si>
  <si>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</si>
  <si>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</si>
  <si>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</si>
  <si>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</si>
  <si>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</si>
  <si>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</si>
  <si>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</si>
  <si>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</si>
  <si>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</si>
  <si>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</si>
  <si>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</si>
  <si>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</si>
  <si>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</si>
  <si>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</si>
  <si>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</si>
  <si>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</si>
  <si>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</si>
  <si>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</si>
  <si>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</si>
  <si>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</si>
  <si>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</si>
  <si>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</si>
  <si>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</si>
  <si>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</si>
  <si>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</si>
  <si>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</si>
  <si>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</si>
  <si>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</si>
  <si>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</si>
  <si>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</si>
  <si>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</si>
  <si>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</si>
  <si>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</si>
  <si>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</si>
  <si>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</si>
  <si>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</si>
  <si>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</si>
  <si>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</si>
  <si>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</si>
  <si>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</si>
  <si>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</si>
  <si>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</si>
  <si>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</si>
  <si>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</si>
  <si>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</si>
  <si>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</si>
  <si>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</si>
  <si>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</si>
  <si>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</si>
  <si>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</si>
  <si>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</si>
  <si>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</si>
  <si>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</si>
  <si>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</si>
  <si>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</si>
  <si>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</si>
  <si>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</si>
  <si>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</si>
  <si>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</si>
  <si>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</si>
  <si>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</si>
  <si>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</si>
  <si>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</si>
  <si>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</si>
  <si>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</si>
  <si>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</si>
  <si>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</si>
  <si>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</si>
  <si>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</si>
  <si>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</si>
  <si>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</si>
  <si>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</si>
  <si>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</si>
  <si>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</si>
  <si>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</si>
  <si>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</si>
  <si>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</si>
  <si>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</si>
  <si>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</si>
  <si>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</si>
  <si>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</si>
  <si>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</si>
  <si>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</si>
  <si>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</si>
  <si>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</si>
  <si>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</si>
  <si>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</si>
  <si>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</si>
  <si>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</si>
  <si>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</si>
  <si>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</si>
  <si>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</si>
  <si>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</si>
  <si>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</si>
  <si>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</si>
  <si>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</si>
  <si>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</si>
  <si>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</si>
  <si>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</si>
  <si>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</si>
  <si>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</si>
  <si>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</si>
  <si>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</si>
  <si>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</si>
  <si>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</si>
  <si>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</si>
  <si>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</si>
  <si>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</si>
  <si>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</si>
  <si>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</si>
  <si>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</si>
  <si>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</si>
  <si>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</si>
  <si>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</si>
  <si>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</si>
  <si>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</si>
  <si>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</si>
  <si>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</si>
  <si>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</si>
  <si>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</si>
  <si>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</si>
  <si>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</si>
  <si>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</si>
  <si>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</si>
  <si>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</si>
  <si>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</si>
  <si>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</si>
  <si>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</si>
  <si>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</si>
  <si>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</si>
  <si>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</si>
  <si>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</si>
  <si>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</si>
  <si>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</si>
  <si>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</si>
  <si>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</si>
  <si>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</si>
  <si>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</si>
  <si>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</si>
  <si>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</si>
  <si>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</si>
  <si>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</si>
  <si>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</si>
  <si>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</si>
  <si>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</si>
  <si>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</si>
  <si>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</si>
  <si>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</si>
  <si>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</si>
  <si>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</si>
  <si>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</si>
  <si>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</si>
  <si>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</si>
  <si>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</si>
  <si>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</si>
  <si>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</si>
  <si>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</si>
  <si>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</si>
  <si>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</si>
  <si>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</si>
  <si>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</si>
  <si>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</si>
  <si>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</si>
  <si>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</si>
  <si>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</si>
  <si>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</si>
  <si>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</si>
  <si>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</si>
  <si>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</si>
  <si>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</si>
  <si>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</si>
  <si>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</si>
  <si>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</si>
  <si>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</si>
  <si>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</si>
  <si>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</si>
  <si>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</si>
  <si>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</si>
  <si>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</si>
  <si>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</si>
  <si>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</si>
  <si>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</si>
  <si>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</si>
  <si>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</si>
  <si>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</si>
  <si>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</si>
  <si>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</si>
  <si>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</si>
  <si>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</si>
  <si>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</si>
  <si>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</si>
  <si>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</si>
  <si>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</si>
  <si>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</si>
  <si>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</si>
  <si>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</si>
  <si>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</si>
  <si>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</si>
  <si>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</si>
  <si>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</si>
  <si>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</si>
  <si>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</si>
  <si>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</si>
  <si>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</si>
  <si>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</si>
  <si>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</si>
  <si>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</si>
  <si>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</si>
  <si>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</si>
  <si>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</si>
  <si>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</si>
  <si>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</si>
  <si>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</si>
  <si>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</si>
  <si>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</si>
  <si>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</si>
  <si>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</si>
  <si>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</si>
  <si>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</si>
  <si>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</si>
  <si>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</si>
  <si>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</si>
  <si>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</si>
  <si>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</si>
  <si>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</si>
  <si>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</si>
  <si>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</si>
  <si>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</si>
  <si>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</si>
  <si>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</si>
  <si>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</si>
  <si>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</si>
  <si>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</si>
  <si>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</si>
  <si>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</si>
  <si>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</si>
  <si>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</si>
  <si>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</si>
  <si>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</si>
  <si>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</si>
  <si>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</si>
  <si>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</si>
  <si>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</si>
  <si>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</si>
  <si>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</si>
  <si>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</si>
  <si>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</si>
  <si>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</si>
  <si>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</si>
  <si>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</si>
  <si>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</si>
  <si>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</si>
  <si>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</si>
  <si>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</si>
  <si>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</si>
  <si>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</si>
  <si>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</si>
  <si>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</si>
  <si>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</si>
  <si>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</si>
  <si>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</si>
  <si>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</si>
  <si>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</si>
  <si>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</si>
  <si>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</si>
  <si>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</si>
  <si>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</si>
  <si>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</si>
  <si>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</si>
  <si>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</si>
  <si>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</si>
  <si>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</si>
  <si>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</si>
  <si>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</si>
  <si>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</si>
  <si>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</si>
  <si>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</si>
  <si>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</si>
  <si>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</si>
  <si>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</si>
  <si>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</si>
  <si>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</si>
  <si>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</si>
  <si>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</si>
  <si>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</si>
  <si>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</si>
  <si>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</si>
  <si>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</si>
  <si>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</si>
  <si>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</si>
  <si>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</si>
  <si>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</si>
  <si>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</si>
  <si>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</si>
  <si>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</si>
  <si>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</si>
  <si>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</si>
  <si>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</si>
  <si>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</si>
  <si>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</si>
  <si>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</si>
  <si>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</si>
  <si>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</si>
  <si>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</si>
  <si>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</si>
  <si>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</si>
  <si>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</si>
  <si>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</si>
  <si>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</si>
  <si>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</si>
  <si>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</si>
  <si>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</si>
  <si>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</si>
  <si>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</si>
  <si>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</si>
  <si>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</si>
  <si>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</si>
  <si>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</si>
  <si>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</si>
  <si>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</si>
  <si>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</si>
  <si>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</si>
  <si>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</si>
  <si>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</si>
  <si>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</si>
  <si>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</si>
  <si>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</si>
  <si>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</si>
  <si>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</si>
  <si>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</si>
  <si>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</si>
  <si>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</si>
  <si>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</si>
  <si>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</si>
  <si>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</si>
  <si>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</si>
  <si>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</si>
  <si>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</si>
  <si>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</si>
  <si>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</si>
  <si>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</si>
  <si>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</si>
  <si>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</si>
  <si>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</si>
  <si>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</si>
  <si>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</si>
  <si>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</si>
  <si>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</si>
  <si>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</si>
  <si>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</si>
  <si>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</si>
  <si>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</si>
  <si>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</si>
  <si>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</si>
  <si>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</si>
  <si>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</si>
  <si>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</si>
  <si>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</si>
  <si>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</si>
  <si>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</si>
  <si>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</si>
  <si>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</si>
  <si>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</si>
  <si>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</si>
  <si>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</si>
  <si>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</si>
  <si>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</si>
  <si>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</si>
  <si>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</si>
  <si>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</si>
  <si>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</si>
  <si>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</si>
  <si>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</si>
  <si>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</si>
  <si>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</si>
  <si>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</si>
  <si>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</si>
  <si>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</si>
  <si>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</si>
  <si>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</si>
  <si>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</si>
  <si>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</si>
  <si>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</si>
  <si>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</si>
  <si>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</si>
  <si>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</si>
  <si>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</si>
  <si>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</si>
  <si>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</si>
  <si>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</si>
  <si>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</si>
  <si>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</si>
  <si>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</si>
  <si>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</si>
  <si>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</si>
  <si>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</si>
  <si>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</si>
  <si>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</si>
  <si>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</si>
  <si>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</si>
  <si>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</si>
  <si>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</si>
  <si>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</si>
  <si>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</si>
  <si>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</si>
  <si>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</si>
  <si>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</si>
  <si>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</si>
  <si>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</si>
  <si>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</si>
  <si>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</si>
  <si>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</si>
  <si>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</si>
  <si>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</si>
  <si>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</si>
  <si>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</si>
  <si>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</si>
  <si>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</si>
  <si>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</si>
  <si>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</si>
  <si>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</si>
  <si>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</si>
  <si>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</si>
  <si>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</si>
  <si>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</si>
  <si>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</si>
  <si>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</si>
  <si>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</si>
  <si>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</si>
  <si>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</si>
  <si>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</si>
  <si>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</si>
  <si>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</si>
  <si>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</si>
  <si>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</si>
  <si>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</si>
  <si>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</si>
  <si>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</si>
  <si>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</si>
  <si>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</si>
  <si>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</si>
  <si>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</si>
  <si>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</si>
  <si>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</si>
  <si>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</si>
  <si>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</si>
  <si>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</si>
  <si>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</si>
  <si>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</si>
  <si>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</si>
  <si>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</si>
  <si>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</si>
  <si>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</si>
  <si>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</si>
  <si>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</si>
  <si>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</si>
  <si>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</si>
  <si>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</si>
  <si>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</si>
  <si>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</si>
  <si>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</si>
  <si>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</si>
  <si>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</si>
  <si>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</si>
  <si>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</si>
  <si>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</si>
  <si>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</si>
  <si>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</si>
  <si>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</si>
  <si>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</si>
  <si>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</si>
  <si>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</si>
  <si>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</si>
  <si>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</si>
  <si>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</si>
  <si>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</si>
  <si>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</si>
  <si>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</si>
  <si>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</si>
  <si>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</si>
  <si>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</si>
  <si>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</si>
  <si>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</si>
  <si>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</si>
  <si>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</si>
  <si>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</si>
  <si>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</si>
  <si>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</si>
  <si>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</si>
  <si>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</si>
  <si>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</si>
  <si>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</si>
  <si>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</si>
  <si>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</si>
  <si>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</si>
  <si>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</si>
  <si>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</si>
  <si>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</si>
  <si>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</si>
  <si>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</si>
  <si>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</si>
  <si>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</si>
  <si>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</si>
  <si>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</si>
  <si>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</si>
  <si>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</si>
  <si>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</si>
  <si>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</si>
  <si>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</si>
  <si>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</si>
  <si>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</si>
  <si>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</si>
  <si>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</si>
  <si>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</si>
  <si>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</si>
  <si>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</si>
  <si>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</si>
  <si>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</si>
  <si>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</si>
  <si>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</si>
  <si>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</si>
  <si>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</si>
  <si>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</si>
  <si>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</si>
  <si>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</si>
  <si>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</si>
  <si>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</si>
  <si>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</si>
  <si>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</si>
  <si>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</si>
  <si>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</si>
  <si>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</si>
  <si>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</si>
  <si>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</si>
  <si>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</si>
  <si>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</si>
  <si>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</si>
  <si>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</si>
  <si>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</si>
  <si>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</si>
  <si>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</si>
  <si>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</si>
  <si>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</si>
  <si>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</si>
  <si>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</si>
  <si>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</si>
  <si>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</si>
  <si>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</si>
  <si>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</si>
  <si>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</si>
  <si>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</si>
  <si>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</si>
  <si>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</si>
  <si>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</si>
  <si>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</si>
  <si>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</si>
  <si>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</si>
  <si>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</si>
  <si>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</si>
  <si>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</si>
  <si>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</si>
  <si>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</si>
  <si>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</si>
  <si>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</si>
  <si>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</si>
  <si>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</si>
  <si>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</si>
  <si>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</si>
  <si>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</si>
  <si>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</si>
  <si>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</si>
  <si>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</si>
  <si>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</si>
  <si>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</si>
  <si>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</si>
  <si>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</si>
  <si>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</si>
  <si>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</si>
  <si>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</si>
  <si>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</si>
  <si>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</si>
  <si>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</si>
  <si>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</si>
  <si>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</si>
  <si>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</si>
  <si>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</si>
  <si>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</si>
  <si>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</si>
  <si>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</si>
  <si>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</si>
  <si>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</si>
  <si>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</si>
  <si>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</si>
  <si>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</si>
  <si>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</si>
  <si>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</si>
  <si>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</si>
  <si>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</si>
  <si>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</si>
  <si>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</si>
  <si>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</si>
  <si>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</si>
  <si>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</si>
  <si>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</si>
  <si>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</si>
  <si>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</si>
  <si>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</si>
  <si>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</si>
  <si>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</si>
  <si>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</si>
  <si>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</si>
  <si>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</si>
  <si>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</si>
  <si>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</si>
  <si>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</si>
  <si>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</si>
  <si>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</si>
  <si>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</si>
  <si>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</si>
  <si>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</si>
  <si>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</si>
  <si>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</si>
  <si>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</si>
  <si>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</si>
  <si>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</si>
  <si>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</si>
  <si>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</si>
  <si>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</si>
  <si>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</si>
  <si>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</si>
  <si>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</si>
  <si>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</si>
  <si>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</si>
  <si>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</si>
  <si>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</si>
  <si>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</si>
  <si>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</si>
  <si>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</si>
  <si>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</si>
  <si>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</si>
  <si>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</si>
  <si>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</si>
  <si>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</si>
  <si>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</si>
  <si>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</si>
  <si>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</si>
  <si>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</si>
  <si>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</si>
  <si>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</si>
  <si>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</si>
  <si>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</si>
  <si>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</si>
  <si>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</si>
  <si>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</si>
  <si>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</si>
  <si>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</si>
  <si>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</si>
  <si>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</si>
  <si>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</si>
  <si>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</si>
  <si>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</si>
  <si>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</si>
  <si>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</si>
  <si>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</si>
  <si>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</si>
  <si>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</si>
  <si>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</si>
  <si>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</si>
  <si>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</si>
  <si>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</si>
  <si>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</si>
  <si>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</si>
  <si>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</si>
  <si>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</si>
  <si>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</si>
  <si>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</si>
  <si>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</si>
  <si>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</si>
  <si>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</si>
  <si>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</si>
  <si>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</si>
  <si>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</si>
  <si>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</si>
  <si>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</si>
  <si>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</si>
  <si>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</si>
  <si>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</si>
  <si>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</si>
  <si>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</si>
  <si>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</si>
  <si>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</si>
  <si>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</si>
  <si>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</si>
  <si>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</si>
  <si>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</si>
  <si>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</si>
  <si>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</si>
  <si>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</si>
  <si>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</si>
  <si>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</si>
  <si>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</si>
  <si>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</si>
  <si>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</si>
  <si>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</si>
  <si>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</si>
  <si>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</si>
  <si>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</si>
  <si>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</si>
  <si>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</si>
  <si>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</si>
  <si>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</si>
  <si>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</si>
  <si>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</si>
  <si>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</si>
  <si>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</si>
  <si>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</si>
  <si>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</si>
  <si>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</si>
  <si>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</si>
  <si>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</si>
  <si>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</si>
  <si>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</si>
  <si>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</si>
  <si>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</si>
  <si>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</si>
  <si>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</si>
  <si>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</si>
  <si>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</si>
  <si>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</si>
  <si>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</si>
  <si>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</si>
  <si>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</si>
  <si>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</si>
  <si>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</si>
  <si>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</si>
  <si>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</si>
  <si>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</si>
  <si>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</si>
  <si>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</si>
  <si>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</si>
  <si>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</si>
  <si>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</si>
  <si>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</si>
  <si>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</si>
  <si>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</si>
  <si>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</si>
  <si>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</si>
  <si>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</si>
  <si>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</si>
  <si>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</si>
  <si>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</si>
  <si>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</si>
  <si>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</si>
  <si>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</si>
  <si>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</si>
  <si>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</si>
  <si>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</si>
  <si>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</si>
  <si>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</si>
  <si>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</si>
  <si>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</si>
  <si>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</si>
  <si>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</si>
  <si>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</si>
  <si>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</si>
  <si>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</si>
  <si>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</si>
  <si>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</si>
  <si>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</si>
  <si>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</si>
  <si>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</si>
  <si>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</si>
  <si>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</si>
  <si>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</si>
  <si>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</si>
  <si>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</si>
  <si>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</si>
  <si>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</si>
  <si>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</si>
  <si>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</si>
  <si>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</si>
  <si>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</si>
  <si>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</si>
  <si>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</si>
  <si>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</si>
  <si>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</si>
  <si>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</si>
  <si>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</si>
  <si>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</si>
  <si>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</si>
  <si>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</si>
  <si>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</si>
  <si>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</si>
  <si>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</si>
  <si>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</si>
  <si>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</si>
  <si>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</si>
  <si>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</si>
  <si>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</si>
  <si>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</si>
  <si>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</si>
  <si>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</si>
  <si>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</si>
  <si>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</si>
  <si>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</si>
  <si>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</si>
  <si>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</si>
  <si>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</si>
  <si>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</si>
  <si>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</si>
  <si>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</si>
  <si>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</si>
  <si>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</si>
  <si>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</si>
  <si>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</si>
  <si>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</si>
  <si>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</si>
  <si>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</si>
  <si>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</si>
  <si>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</si>
  <si>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</si>
  <si>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</si>
  <si>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</si>
  <si>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</si>
  <si>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</si>
  <si>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</si>
  <si>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</si>
  <si>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</si>
  <si>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</si>
  <si>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</si>
  <si>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</si>
  <si>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</si>
  <si>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</si>
  <si>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</si>
  <si>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</si>
  <si>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</si>
  <si>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</si>
  <si>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</si>
  <si>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</si>
  <si>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</si>
  <si>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</si>
  <si>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</si>
  <si>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</si>
  <si>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</si>
  <si>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</si>
  <si>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</si>
  <si>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</si>
  <si>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</si>
  <si>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</si>
  <si>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</si>
  <si>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</si>
  <si>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</si>
  <si>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</si>
  <si>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</si>
  <si>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</si>
  <si>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</si>
  <si>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</si>
  <si>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</si>
  <si>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</si>
  <si>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</si>
  <si>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</si>
  <si>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</si>
  <si>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</si>
  <si>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</si>
  <si>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</si>
  <si>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</si>
  <si>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</si>
  <si>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</si>
  <si>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</si>
  <si>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</si>
  <si>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</si>
  <si>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</si>
  <si>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</si>
  <si>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</si>
  <si>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</si>
  <si>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</si>
  <si>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</si>
  <si>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</si>
  <si>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</si>
  <si>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</si>
  <si>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</si>
  <si>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</si>
  <si>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</si>
  <si>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</si>
  <si>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</si>
  <si>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</si>
  <si>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</si>
  <si>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</si>
  <si>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</si>
  <si>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</si>
  <si>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</si>
  <si>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</si>
  <si>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</si>
  <si>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</si>
  <si>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</si>
  <si>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</si>
  <si>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</si>
  <si>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</si>
  <si>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</si>
  <si>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</si>
  <si>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</si>
  <si>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</si>
  <si>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</si>
  <si>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</si>
  <si>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</si>
  <si>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</si>
  <si>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</si>
  <si>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</si>
  <si>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</si>
  <si>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</si>
  <si>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</si>
  <si>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</si>
  <si>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</si>
  <si>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</si>
  <si>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</si>
  <si>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</si>
  <si>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</si>
  <si>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</si>
  <si>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</si>
  <si>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</si>
  <si>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</si>
  <si>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</si>
  <si>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</si>
  <si>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</si>
  <si>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</si>
  <si>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</si>
  <si>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</si>
  <si>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</si>
  <si>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</si>
  <si>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</si>
  <si>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</si>
  <si>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</si>
  <si>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</si>
  <si>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</si>
  <si>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</si>
  <si>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</si>
  <si>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</si>
  <si>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</si>
  <si>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</si>
  <si>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</si>
  <si>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</si>
  <si>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</si>
  <si>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</si>
  <si>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</si>
  <si>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</si>
  <si>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</si>
  <si>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</si>
  <si>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</si>
  <si>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</si>
  <si>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</si>
  <si>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</si>
  <si>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</si>
  <si>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</si>
  <si>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</si>
  <si>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</si>
  <si>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</si>
  <si>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</si>
  <si>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</si>
  <si>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</si>
  <si>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</si>
  <si>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</si>
  <si>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</si>
  <si>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</si>
  <si>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</si>
  <si>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</si>
  <si>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</si>
  <si>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</si>
  <si>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</si>
  <si>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</si>
  <si>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</si>
  <si>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</si>
  <si>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</si>
  <si>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</si>
  <si>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</si>
  <si>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</si>
  <si>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</si>
  <si>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</si>
  <si>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</si>
  <si>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</si>
  <si>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</si>
  <si>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</si>
  <si>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</si>
  <si>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</si>
  <si>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</si>
  <si>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</si>
  <si>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</si>
  <si>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</si>
  <si>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</si>
  <si>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</si>
  <si>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</si>
  <si>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</si>
  <si>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</si>
  <si>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</si>
  <si>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</si>
  <si>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</si>
  <si>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</si>
  <si>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</si>
  <si>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</si>
  <si>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</si>
  <si>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</si>
  <si>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</si>
  <si>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</si>
  <si>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</si>
  <si>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</si>
  <si>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</si>
  <si>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</si>
  <si>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</si>
  <si>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</si>
  <si>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</si>
  <si>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</si>
  <si>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</si>
  <si>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</si>
  <si>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</si>
  <si>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</si>
  <si>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</si>
  <si>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</si>
  <si>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</si>
  <si>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</si>
  <si>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</si>
  <si>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</si>
  <si>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</si>
  <si>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</si>
  <si>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</si>
  <si>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</si>
  <si>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</si>
  <si>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</si>
  <si>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</si>
  <si>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</si>
  <si>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</si>
  <si>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</si>
  <si>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</si>
  <si>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</si>
  <si>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</si>
  <si>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</si>
  <si>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</si>
  <si>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</si>
  <si>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</si>
  <si>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</si>
  <si>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</si>
  <si>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</si>
  <si>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</si>
  <si>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</si>
  <si>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</si>
  <si>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</si>
  <si>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</si>
  <si>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</si>
  <si>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</si>
  <si>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</si>
  <si>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</si>
  <si>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</si>
  <si>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</si>
  <si>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</si>
  <si>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</si>
  <si>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</si>
  <si>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</si>
  <si>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</si>
  <si>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</si>
  <si>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</si>
  <si>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</si>
  <si>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</si>
  <si>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</si>
  <si>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</si>
  <si>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</si>
  <si>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</si>
  <si>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</si>
  <si>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</si>
  <si>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</si>
  <si>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</si>
  <si>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</si>
  <si>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</si>
  <si>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</si>
  <si>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</si>
  <si>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</si>
  <si>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</si>
  <si>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</si>
  <si>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</si>
  <si>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</si>
  <si>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</si>
  <si>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</si>
  <si>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</si>
  <si>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</si>
  <si>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</si>
  <si>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</si>
  <si>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</si>
  <si>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</si>
  <si>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</si>
  <si>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</si>
  <si>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</si>
  <si>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</si>
  <si>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</si>
  <si>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</si>
  <si>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</si>
  <si>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</si>
  <si>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</si>
  <si>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</si>
  <si>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</si>
  <si>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</si>
  <si>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</si>
  <si>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</si>
  <si>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</si>
  <si>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</si>
  <si>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</si>
  <si>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</si>
  <si>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</si>
  <si>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</si>
  <si>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</si>
  <si>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</si>
  <si>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</si>
  <si>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</si>
  <si>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</si>
  <si>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</si>
  <si>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</si>
  <si>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</si>
  <si>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</si>
  <si>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</si>
  <si>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</si>
  <si>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</si>
  <si>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</si>
  <si>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</si>
  <si>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</si>
  <si>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</si>
  <si>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</si>
  <si>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</si>
  <si>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</si>
  <si>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</si>
  <si>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</si>
  <si>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</si>
  <si>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</si>
  <si>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</si>
  <si>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</si>
  <si>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</si>
  <si>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</si>
  <si>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</si>
  <si>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</si>
  <si>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</si>
  <si>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</si>
  <si>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</si>
  <si>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</si>
  <si>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</si>
  <si>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</si>
  <si>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</si>
  <si>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</si>
  <si>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</si>
  <si>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</si>
  <si>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</si>
  <si>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</si>
  <si>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</si>
  <si>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</si>
  <si>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</si>
  <si>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</si>
  <si>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</si>
  <si>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</si>
  <si>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</si>
  <si>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</si>
  <si>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</si>
  <si>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</si>
  <si>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</si>
  <si>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</si>
  <si>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</si>
  <si>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</si>
  <si>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</si>
  <si>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</si>
  <si>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</si>
  <si>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</si>
  <si>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</si>
  <si>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</si>
  <si>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</si>
  <si>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</si>
  <si>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</si>
  <si>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</si>
  <si>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</si>
  <si>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</si>
  <si>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</si>
  <si>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</si>
  <si>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</si>
  <si>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</si>
  <si>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</si>
  <si>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</si>
  <si>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</si>
  <si>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</si>
  <si>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</si>
  <si>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</si>
  <si>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</si>
  <si>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</si>
  <si>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</si>
  <si>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</si>
  <si>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</si>
  <si>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</si>
  <si>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</si>
  <si>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</si>
  <si>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</si>
  <si>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</si>
  <si>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</si>
  <si>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</si>
  <si>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</si>
  <si>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</si>
  <si>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</si>
  <si>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</si>
  <si>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</si>
  <si>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</si>
  <si>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</si>
  <si>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</si>
  <si>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</si>
  <si>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</si>
  <si>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</si>
  <si>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</si>
  <si>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</si>
  <si>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</si>
  <si>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</si>
  <si>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</si>
  <si>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</si>
  <si>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</si>
  <si>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</si>
  <si>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</si>
  <si>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</si>
  <si>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</si>
  <si>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</si>
  <si>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</si>
  <si>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</si>
  <si>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</si>
  <si>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</si>
  <si>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</si>
  <si>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</si>
  <si>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</si>
  <si>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</si>
  <si>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</si>
  <si>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</si>
  <si>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</si>
  <si>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</si>
  <si>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</si>
  <si>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</si>
  <si>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</si>
  <si>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</si>
  <si>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</si>
  <si>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</si>
  <si>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</si>
  <si>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</si>
  <si>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</si>
  <si>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</si>
  <si>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</si>
  <si>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</si>
  <si>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</si>
  <si>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</si>
  <si>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</si>
  <si>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</si>
  <si>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</si>
  <si>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</si>
  <si>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</si>
  <si>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</si>
  <si>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</si>
  <si>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</si>
  <si>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</si>
  <si>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</si>
  <si>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</si>
  <si>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</si>
  <si>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</si>
  <si>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</si>
  <si>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</si>
  <si>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</si>
  <si>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</si>
  <si>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</si>
  <si>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</si>
  <si>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</si>
  <si>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</si>
  <si>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</si>
  <si>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</si>
  <si>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</si>
  <si>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</si>
  <si>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</si>
  <si>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</si>
  <si>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</si>
  <si>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</si>
  <si>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</si>
  <si>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</si>
  <si>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</si>
  <si>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</si>
  <si>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</si>
  <si>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</si>
  <si>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</si>
  <si>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</si>
  <si>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</si>
  <si>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</si>
  <si>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</si>
  <si>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</si>
  <si>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</si>
  <si>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</si>
  <si>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</si>
  <si>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</si>
  <si>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</si>
  <si>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</si>
  <si>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</si>
  <si>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</si>
  <si>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</si>
  <si>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</si>
  <si>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</si>
  <si>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</si>
  <si>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</si>
  <si>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</si>
  <si>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</si>
  <si>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</si>
  <si>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</si>
  <si>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</si>
  <si>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</si>
  <si>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</si>
  <si>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</si>
  <si>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</si>
  <si>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</si>
  <si>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</si>
  <si>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</si>
  <si>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</si>
  <si>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</si>
  <si>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</si>
  <si>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</si>
  <si>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</si>
  <si>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</si>
  <si>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</si>
  <si>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</si>
  <si>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</si>
  <si>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</si>
  <si>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</si>
  <si>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</si>
  <si>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</si>
  <si>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</si>
  <si>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</si>
  <si>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</si>
  <si>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</si>
  <si>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</si>
  <si>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</si>
  <si>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</si>
  <si>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</si>
  <si>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</si>
  <si>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</si>
  <si>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</si>
  <si>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</si>
  <si>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</si>
  <si>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</si>
  <si>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</si>
  <si>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</si>
  <si>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</si>
  <si>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</si>
  <si>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</si>
  <si>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</si>
  <si>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</si>
  <si>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</si>
  <si>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</si>
  <si>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</si>
  <si>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</si>
  <si>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</si>
  <si>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</si>
  <si>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</si>
  <si>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</si>
  <si>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</si>
  <si>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</si>
  <si>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</si>
  <si>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</si>
  <si>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</si>
  <si>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</si>
  <si>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</si>
  <si>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</si>
  <si>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</si>
  <si>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</si>
  <si>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</si>
  <si>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</si>
  <si>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</si>
  <si>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</si>
  <si>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</si>
  <si>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</si>
  <si>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</si>
  <si>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</si>
  <si>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</si>
  <si>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</si>
  <si>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</si>
  <si>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</si>
  <si>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</si>
  <si>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</si>
  <si>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</si>
  <si>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</si>
  <si>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</si>
  <si>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</si>
  <si>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</si>
  <si>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</si>
  <si>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</si>
  <si>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</si>
  <si>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</si>
  <si>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</si>
  <si>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</si>
  <si>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</si>
  <si>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</si>
  <si>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</si>
  <si>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</si>
  <si>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</si>
  <si>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</si>
  <si>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</si>
  <si>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</si>
  <si>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</si>
  <si>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</si>
  <si>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</si>
  <si>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</si>
  <si>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</si>
  <si>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</si>
  <si>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</si>
  <si>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</si>
  <si>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</si>
  <si>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</si>
  <si>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</si>
  <si>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</si>
  <si>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</si>
  <si>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</si>
  <si>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</si>
  <si>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</si>
  <si>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</si>
  <si>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</si>
  <si>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</si>
  <si>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</si>
  <si>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</si>
  <si>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</si>
  <si>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</si>
  <si>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</si>
  <si>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</si>
  <si>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</si>
  <si>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</si>
  <si>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</si>
  <si>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</si>
  <si>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</si>
  <si>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</si>
  <si>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</si>
  <si>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</si>
  <si>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</si>
  <si>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</si>
  <si>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</si>
  <si>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</si>
  <si>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</si>
  <si>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</si>
  <si>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</si>
  <si>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</si>
  <si>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</si>
  <si>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</si>
  <si>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</si>
  <si>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</si>
  <si>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</si>
  <si>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</si>
  <si>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</si>
  <si>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</si>
  <si>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</si>
  <si>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</si>
  <si>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</si>
  <si>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</si>
  <si>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</si>
  <si>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</si>
  <si>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</si>
  <si>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</si>
  <si>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</si>
  <si>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</si>
  <si>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</si>
  <si>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</si>
  <si>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</si>
  <si>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</si>
  <si>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</si>
  <si>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</si>
  <si>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</si>
  <si>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</si>
  <si>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</si>
  <si>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</si>
  <si>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</si>
  <si>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</si>
  <si>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</si>
  <si>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</si>
  <si>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</si>
  <si>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</si>
  <si>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</si>
  <si>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</si>
  <si>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</si>
  <si>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</si>
  <si>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</si>
  <si>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</si>
  <si>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</si>
  <si>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</si>
  <si>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</si>
  <si>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</si>
  <si>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</si>
  <si>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</si>
  <si>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</si>
  <si>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</si>
  <si>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</si>
  <si>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</si>
  <si>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</si>
  <si>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</si>
  <si>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</si>
  <si>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</si>
  <si>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</si>
  <si>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</si>
  <si>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</si>
  <si>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</si>
  <si>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</si>
  <si>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</si>
  <si>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</si>
  <si>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</si>
  <si>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</si>
  <si>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</si>
  <si>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</si>
  <si>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</si>
  <si>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</si>
  <si>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</si>
  <si>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</si>
  <si>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</si>
  <si>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</si>
  <si>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</si>
  <si>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</si>
  <si>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</si>
  <si>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</si>
  <si>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</si>
  <si>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</si>
  <si>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</si>
  <si>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</si>
  <si>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</si>
  <si>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</si>
  <si>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</si>
  <si>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</si>
  <si>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</si>
  <si>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</si>
  <si>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</si>
  <si>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</si>
  <si>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</si>
  <si>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</si>
  <si>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</si>
  <si>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</si>
  <si>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</si>
  <si>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</si>
  <si>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</si>
  <si>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</si>
  <si>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</si>
  <si>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</si>
  <si>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</si>
  <si>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</si>
  <si>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</si>
  <si>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</si>
  <si>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</si>
  <si>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</si>
  <si>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</si>
  <si>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</si>
  <si>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</si>
  <si>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</si>
  <si>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</si>
  <si>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</si>
  <si>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</si>
  <si>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</si>
  <si>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</si>
  <si>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</si>
  <si>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</si>
  <si>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</si>
  <si>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</si>
  <si>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</si>
  <si>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</si>
  <si>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</si>
  <si>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</si>
  <si>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</si>
  <si>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</si>
  <si>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</si>
  <si>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</si>
  <si>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</si>
  <si>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</si>
  <si>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</si>
  <si>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</si>
  <si>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</si>
  <si>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</si>
  <si>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</si>
  <si>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</si>
  <si>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</si>
  <si>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</si>
  <si>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</si>
  <si>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</si>
  <si>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</si>
  <si>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</si>
  <si>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</si>
  <si>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</si>
  <si>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</si>
  <si>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</si>
  <si>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</si>
  <si>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</si>
  <si>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</si>
  <si>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</si>
  <si>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</si>
  <si>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</si>
  <si>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</si>
  <si>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</si>
  <si>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</si>
  <si>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</si>
  <si>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</si>
  <si>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</si>
  <si>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</si>
  <si>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</si>
  <si>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</si>
  <si>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</si>
  <si>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</si>
  <si>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</si>
  <si>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</si>
  <si>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</si>
  <si>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</si>
  <si>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</si>
  <si>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</si>
  <si>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</si>
  <si>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</si>
  <si>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</si>
  <si>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</si>
  <si>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</si>
  <si>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</si>
  <si>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</si>
  <si>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</si>
  <si>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</si>
  <si>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</si>
  <si>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</si>
  <si>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</si>
  <si>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</si>
  <si>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</si>
  <si>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</si>
  <si>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</si>
  <si>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</si>
  <si>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</si>
  <si>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</si>
  <si>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</si>
  <si>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</si>
  <si>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</si>
  <si>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</si>
  <si>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</si>
  <si>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</si>
  <si>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</si>
  <si>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</si>
  <si>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</si>
  <si>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</si>
  <si>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</si>
  <si>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</si>
  <si>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</si>
  <si>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</si>
  <si>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</si>
  <si>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</si>
  <si>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</si>
  <si>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</si>
  <si>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</si>
  <si>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</si>
  <si>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</si>
  <si>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</si>
  <si>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</si>
  <si>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</si>
  <si>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</si>
  <si>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</si>
  <si>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</si>
  <si>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</si>
  <si>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</si>
  <si>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</si>
  <si>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</si>
  <si>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</si>
  <si>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</si>
  <si>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</si>
  <si>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</si>
  <si>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</si>
  <si>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</si>
  <si>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</si>
  <si>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</si>
  <si>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</si>
  <si>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</si>
  <si>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</si>
  <si>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</si>
  <si>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</si>
  <si>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</si>
  <si>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</si>
  <si>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</si>
  <si>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</si>
  <si>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</si>
  <si>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</si>
  <si>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</si>
  <si>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</si>
  <si>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</si>
  <si>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</si>
  <si>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</si>
  <si>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</si>
  <si>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</si>
  <si>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</si>
  <si>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</si>
  <si>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</si>
  <si>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</si>
  <si>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</si>
  <si>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</si>
  <si>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</si>
  <si>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</si>
  <si>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</si>
  <si>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</si>
  <si>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</si>
  <si>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</si>
  <si>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</si>
  <si>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</si>
  <si>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</si>
  <si>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</si>
  <si>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</si>
  <si>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</si>
  <si>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</si>
  <si>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</si>
  <si>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</si>
  <si>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</si>
  <si>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</si>
  <si>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</si>
  <si>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</si>
  <si>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</si>
  <si>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</si>
  <si>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</si>
  <si>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</si>
  <si>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</si>
  <si>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</si>
  <si>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</si>
  <si>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</si>
  <si>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</si>
  <si>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</si>
  <si>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</si>
  <si>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</si>
  <si>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</si>
  <si>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</si>
  <si>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</si>
  <si>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</si>
  <si>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</si>
  <si>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</si>
  <si>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</si>
  <si>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</si>
  <si>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</si>
  <si>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</si>
  <si>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</si>
  <si>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</si>
  <si>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</si>
  <si>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</si>
  <si>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</si>
  <si>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</si>
  <si>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</si>
  <si>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</si>
  <si>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</si>
  <si>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</si>
  <si>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</si>
  <si>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</si>
  <si>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</si>
  <si>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</si>
  <si>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</si>
  <si>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</si>
  <si>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</si>
  <si>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</si>
  <si>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</si>
  <si>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</si>
  <si>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</si>
  <si>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</si>
  <si>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</si>
  <si>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</si>
  <si>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</si>
  <si>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</si>
  <si>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</si>
  <si>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</si>
  <si>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</si>
  <si>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</si>
  <si>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</si>
  <si>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</si>
  <si>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</si>
  <si>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</si>
  <si>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</si>
  <si>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</si>
  <si>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</si>
  <si>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</si>
  <si>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</si>
  <si>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</si>
  <si>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</si>
  <si>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</si>
  <si>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</si>
  <si>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</si>
  <si>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</si>
  <si>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</si>
  <si>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</si>
  <si>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</si>
  <si>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</si>
  <si>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</si>
  <si>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</si>
  <si>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</si>
  <si>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</si>
  <si>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</si>
  <si>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</si>
  <si>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</si>
  <si>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</si>
  <si>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</si>
  <si>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</si>
  <si>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</si>
  <si>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</si>
  <si>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</si>
  <si>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</si>
  <si>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</si>
  <si>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</si>
  <si>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</si>
  <si>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</si>
  <si>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</si>
  <si>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</si>
  <si>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</si>
  <si>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</si>
  <si>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</si>
  <si>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</si>
  <si>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</si>
  <si>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</si>
  <si>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</si>
  <si>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</si>
  <si>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</si>
  <si>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</si>
  <si>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</si>
  <si>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</si>
  <si>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</si>
  <si>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</si>
  <si>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</si>
  <si>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</si>
  <si>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</si>
  <si>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</si>
  <si>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</si>
  <si>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</si>
  <si>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</si>
  <si>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</si>
  <si>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</si>
  <si>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</si>
  <si>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</si>
  <si>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</si>
  <si>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</si>
  <si>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</si>
  <si>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</si>
  <si>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</si>
  <si>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</si>
  <si>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</si>
  <si>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</si>
  <si>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</si>
  <si>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</si>
  <si>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</si>
  <si>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</si>
  <si>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</si>
  <si>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</si>
  <si>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</si>
  <si>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</si>
  <si>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</si>
  <si>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</si>
  <si>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</si>
  <si>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</si>
  <si>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</si>
  <si>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</si>
  <si>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</si>
  <si>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</si>
  <si>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</si>
  <si>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</si>
  <si>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</si>
  <si>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</si>
  <si>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</si>
  <si>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</si>
  <si>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</si>
  <si>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</si>
  <si>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</si>
  <si>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</si>
  <si>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</si>
  <si>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</si>
  <si>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</si>
  <si>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</si>
  <si>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</si>
  <si>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</si>
  <si>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</si>
  <si>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</si>
  <si>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</si>
  <si>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</si>
  <si>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</si>
  <si>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</si>
  <si>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</si>
  <si>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</si>
  <si>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</si>
  <si>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</si>
  <si>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</si>
  <si>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</si>
  <si>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</si>
  <si>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</si>
  <si>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</si>
  <si>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</si>
  <si>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</si>
  <si>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</si>
  <si>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</si>
  <si>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</si>
  <si>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</si>
  <si>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</si>
  <si>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</si>
  <si>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</si>
  <si>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</si>
  <si>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</si>
  <si>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</si>
  <si>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</si>
  <si>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</si>
  <si>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</si>
  <si>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</si>
  <si>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</si>
  <si>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</si>
  <si>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</si>
  <si>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</si>
  <si>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</si>
  <si>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</si>
  <si>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</si>
  <si>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</si>
  <si>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</si>
  <si>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</si>
  <si>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</si>
  <si>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</si>
  <si>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</si>
  <si>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</si>
  <si>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</si>
  <si>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</si>
  <si>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</si>
  <si>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</si>
  <si>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</si>
  <si>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</si>
  <si>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</si>
  <si>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</si>
  <si>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</si>
  <si>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</si>
  <si>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</si>
  <si>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</si>
  <si>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</si>
  <si>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</si>
  <si>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</si>
  <si>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</si>
  <si>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</si>
  <si>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</si>
  <si>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</si>
  <si>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</si>
  <si>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</si>
  <si>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</si>
  <si>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</si>
  <si>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</si>
  <si>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</si>
  <si>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</si>
  <si>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</si>
  <si>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</si>
  <si>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</si>
  <si>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</si>
  <si>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</si>
  <si>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</si>
  <si>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</si>
  <si>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</si>
  <si>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</si>
  <si>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</si>
  <si>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</si>
  <si>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</si>
  <si>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</si>
  <si>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</si>
  <si>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</si>
  <si>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</si>
  <si>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</si>
  <si>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</si>
  <si>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</si>
  <si>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</si>
  <si>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</si>
  <si>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</si>
  <si>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</si>
  <si>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</si>
  <si>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</si>
  <si>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</si>
  <si>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</si>
  <si>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</si>
  <si>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</si>
  <si>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</si>
  <si>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</si>
  <si>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</si>
  <si>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</si>
  <si>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</si>
  <si>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</si>
  <si>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</si>
  <si>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</si>
  <si>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</si>
  <si>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</si>
  <si>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</si>
  <si>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</si>
  <si>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</si>
  <si>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</si>
  <si>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</si>
  <si>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</si>
  <si>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</si>
  <si>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</si>
  <si>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</si>
  <si>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</si>
  <si>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</si>
  <si>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</si>
  <si>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</si>
  <si>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</si>
  <si>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</si>
  <si>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</si>
  <si>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</si>
  <si>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</si>
  <si>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</si>
  <si>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</si>
  <si>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</si>
  <si>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</si>
  <si>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</si>
  <si>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</si>
  <si>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</si>
  <si>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</si>
  <si>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</si>
  <si>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</si>
  <si>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</si>
  <si>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</si>
  <si>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</si>
  <si>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</si>
  <si>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</si>
  <si>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</si>
  <si>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</si>
  <si>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</si>
  <si>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</si>
  <si>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</si>
  <si>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</si>
  <si>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</si>
  <si>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</si>
  <si>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</si>
  <si>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</si>
  <si>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</si>
  <si>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</si>
  <si>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</si>
  <si>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</si>
  <si>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</si>
  <si>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</si>
  <si>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</si>
  <si>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</si>
  <si>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</si>
  <si>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</si>
  <si>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</si>
  <si>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</si>
  <si>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</si>
  <si>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</si>
  <si>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</si>
  <si>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</si>
  <si>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</si>
  <si>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</si>
  <si>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</si>
  <si>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</si>
  <si>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</si>
  <si>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</si>
  <si>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</si>
  <si>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</si>
  <si>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</si>
  <si>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</si>
  <si>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</si>
  <si>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</si>
  <si>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</si>
  <si>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</si>
  <si>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</si>
  <si>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</si>
  <si>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</si>
  <si>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</si>
  <si>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</si>
  <si>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</si>
  <si>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</si>
  <si>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</si>
  <si>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</si>
  <si>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</si>
  <si>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</si>
  <si>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</si>
  <si>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</si>
  <si>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</si>
  <si>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</si>
  <si>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</si>
  <si>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</si>
  <si>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</si>
  <si>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</si>
  <si>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</si>
  <si>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</si>
  <si>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</si>
  <si>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</si>
  <si>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</si>
  <si>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</si>
  <si>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</si>
  <si>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</si>
  <si>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</si>
  <si>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</si>
  <si>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</si>
  <si>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</si>
  <si>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</si>
  <si>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</si>
  <si>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</si>
  <si>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</si>
  <si>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</si>
  <si>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</si>
  <si>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</si>
  <si>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</si>
  <si>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</si>
  <si>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</si>
  <si>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</si>
  <si>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</si>
  <si>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</si>
  <si>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</si>
  <si>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</si>
  <si>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</si>
  <si>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</si>
  <si>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</si>
  <si>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</si>
  <si>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</si>
  <si>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</si>
  <si>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</si>
  <si>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</si>
  <si>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</si>
  <si>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</si>
  <si>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</si>
  <si>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</si>
  <si>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</si>
  <si>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</si>
  <si>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</si>
  <si>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</si>
  <si>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</si>
  <si>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</si>
  <si>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</si>
  <si>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</si>
  <si>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</si>
  <si>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</si>
  <si>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</si>
  <si>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</si>
  <si>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</si>
  <si>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</si>
  <si>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</si>
  <si>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</si>
  <si>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</si>
  <si>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</si>
  <si>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</si>
  <si>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</si>
  <si>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</si>
  <si>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</si>
  <si>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</si>
  <si>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</si>
  <si>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</si>
  <si>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</si>
  <si>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</si>
  <si>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</si>
  <si>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</si>
  <si>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</si>
  <si>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</si>
  <si>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</si>
  <si>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</si>
  <si>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</si>
  <si>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</si>
  <si>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</si>
  <si>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</si>
  <si>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</si>
  <si>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</si>
  <si>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</si>
  <si>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</si>
  <si>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</si>
  <si>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</si>
  <si>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</si>
  <si>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</si>
  <si>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</si>
  <si>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</si>
  <si>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</si>
  <si>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</si>
  <si>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</si>
  <si>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</si>
  <si>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</si>
  <si>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</si>
  <si>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</si>
  <si>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</si>
  <si>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</si>
  <si>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</si>
  <si>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</si>
  <si>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</si>
  <si>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</si>
  <si>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</si>
  <si>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</si>
  <si>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</si>
  <si>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</si>
  <si>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</si>
  <si>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</si>
  <si>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</si>
  <si>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</si>
  <si>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</si>
  <si>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</si>
  <si>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</si>
  <si>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</si>
  <si>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</si>
  <si>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</si>
  <si>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</si>
  <si>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</si>
  <si>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</si>
  <si>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</si>
  <si>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</si>
  <si>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</si>
  <si>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</si>
  <si>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</si>
  <si>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</si>
  <si>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</si>
  <si>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</si>
  <si>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</si>
  <si>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</si>
  <si>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</si>
  <si>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</si>
  <si>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</si>
  <si>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</si>
  <si>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</si>
  <si>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</si>
  <si>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</si>
  <si>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</si>
  <si>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</si>
  <si>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</si>
  <si>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</si>
  <si>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</si>
  <si>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</si>
  <si>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</si>
  <si>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</si>
  <si>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</si>
  <si>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</si>
  <si>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</si>
  <si>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</si>
  <si>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</si>
  <si>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</si>
  <si>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</si>
  <si>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</si>
  <si>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</si>
  <si>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</si>
  <si>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</si>
  <si>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</si>
  <si>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</si>
  <si>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</si>
  <si>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</si>
  <si>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</si>
  <si>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</si>
  <si>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</si>
  <si>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</si>
  <si>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</si>
  <si>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</si>
  <si>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</si>
  <si>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</si>
  <si>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</si>
  <si>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</si>
  <si>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</si>
  <si>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</si>
  <si>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</si>
  <si>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</si>
  <si>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</si>
  <si>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</si>
  <si>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</si>
  <si>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</si>
  <si>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</si>
  <si>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</si>
  <si>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</si>
  <si>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</si>
  <si>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</si>
  <si>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</si>
  <si>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</si>
  <si>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</si>
  <si>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</si>
  <si>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</si>
  <si>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</si>
  <si>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</si>
  <si>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</si>
  <si>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</si>
  <si>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</si>
  <si>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</si>
  <si>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</si>
  <si>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</si>
  <si>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</si>
  <si>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</si>
  <si>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</si>
  <si>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</si>
  <si>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</si>
  <si>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</si>
  <si>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</si>
  <si>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</si>
  <si>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</si>
  <si>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</si>
  <si>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</si>
  <si>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</si>
  <si>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</si>
  <si>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</si>
  <si>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</si>
  <si>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</si>
  <si>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</si>
  <si>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</si>
  <si>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</si>
  <si>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</si>
  <si>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</si>
  <si>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</si>
  <si>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</si>
  <si>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</si>
  <si>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</si>
  <si>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</si>
  <si>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</si>
  <si>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</si>
  <si>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</si>
  <si>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</si>
  <si>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</si>
  <si>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</si>
  <si>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</si>
  <si>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</si>
  <si>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</si>
  <si>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</si>
  <si>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</si>
  <si>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</si>
  <si>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</si>
  <si>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</si>
  <si>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</si>
  <si>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</si>
  <si>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</si>
  <si>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</si>
  <si>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</si>
  <si>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</si>
  <si>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</si>
  <si>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</si>
  <si>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</si>
  <si>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</si>
  <si>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</si>
  <si>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</si>
  <si>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</si>
  <si>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</si>
  <si>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</si>
  <si>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</si>
  <si>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</si>
  <si>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</si>
  <si>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</si>
  <si>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</si>
  <si>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</si>
  <si>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</si>
  <si>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</si>
  <si>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</si>
  <si>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</si>
  <si>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</si>
  <si>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</si>
  <si>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</si>
  <si>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</si>
  <si>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</si>
  <si>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</si>
  <si>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</si>
  <si>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</si>
  <si>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</si>
  <si>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</si>
  <si>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</si>
  <si>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</si>
  <si>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</si>
  <si>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</si>
  <si>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</si>
  <si>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</si>
  <si>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</si>
  <si>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</si>
  <si>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</si>
  <si>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</si>
  <si>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</si>
  <si>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</si>
  <si>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</si>
  <si>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</si>
  <si>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</si>
  <si>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</si>
  <si>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</si>
  <si>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</si>
  <si>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</si>
  <si>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</si>
  <si>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</si>
  <si>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</si>
  <si>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</si>
  <si>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</si>
  <si>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</si>
  <si>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</si>
  <si>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</si>
  <si>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</si>
  <si>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</si>
  <si>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</si>
  <si>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</si>
  <si>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</si>
  <si>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</si>
  <si>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</si>
  <si>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</si>
  <si>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</si>
  <si>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</si>
  <si>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</si>
  <si>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</si>
  <si>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</si>
  <si>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</si>
  <si>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</si>
  <si>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</si>
  <si>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</si>
  <si>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</si>
  <si>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</si>
  <si>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</si>
  <si>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</si>
  <si>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</si>
  <si>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</si>
  <si>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</si>
  <si>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</si>
  <si>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</si>
  <si>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</si>
  <si>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</si>
  <si>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</si>
  <si>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</si>
  <si>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</si>
  <si>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</si>
  <si>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</si>
  <si>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</si>
  <si>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</si>
  <si>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</si>
  <si>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</si>
  <si>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</si>
  <si>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</si>
  <si>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</si>
  <si>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</si>
  <si>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</si>
  <si>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</si>
  <si>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</si>
  <si>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</si>
  <si>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</si>
  <si>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</si>
  <si>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</si>
  <si>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</si>
  <si>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</si>
  <si>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</si>
  <si>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</si>
  <si>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</si>
  <si>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</si>
  <si>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</si>
  <si>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</si>
  <si>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</si>
  <si>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</si>
  <si>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</si>
  <si>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</si>
  <si>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</si>
  <si>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</si>
  <si>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</si>
  <si>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</si>
  <si>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</si>
  <si>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</si>
  <si>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</si>
  <si>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</si>
  <si>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</si>
  <si>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</si>
  <si>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</si>
  <si>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</si>
  <si>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</si>
  <si>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</si>
  <si>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</si>
  <si>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</si>
  <si>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</si>
  <si>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</si>
  <si>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</si>
  <si>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</si>
  <si>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</si>
  <si>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</si>
  <si>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</si>
  <si>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</si>
  <si>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</si>
  <si>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</si>
  <si>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</si>
  <si>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</si>
  <si>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</si>
  <si>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</si>
  <si>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</si>
  <si>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</si>
  <si>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</si>
  <si>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</si>
  <si>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</si>
  <si>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</si>
  <si>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</si>
  <si>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</si>
  <si>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</si>
  <si>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</si>
  <si>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</si>
  <si>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</si>
  <si>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</si>
  <si>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</si>
  <si>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</si>
  <si>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</si>
  <si>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</si>
  <si>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</si>
  <si>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</si>
  <si>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</si>
  <si>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</si>
  <si>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</si>
  <si>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</si>
  <si>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</si>
  <si>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</si>
  <si>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</si>
  <si>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</si>
  <si>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</si>
  <si>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</si>
  <si>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</si>
  <si>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</si>
  <si>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</si>
  <si>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</si>
  <si>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</si>
  <si>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</si>
  <si>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</si>
  <si>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</si>
  <si>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</si>
  <si>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</si>
  <si>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</si>
  <si>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</si>
  <si>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</si>
  <si>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</si>
  <si>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</si>
  <si>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</si>
  <si>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</si>
  <si>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</si>
  <si>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</si>
  <si>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</si>
  <si>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</si>
  <si>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</si>
  <si>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</si>
  <si>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</si>
  <si>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</si>
  <si>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</si>
  <si>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</si>
  <si>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</si>
  <si>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</si>
  <si>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</si>
  <si>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</si>
  <si>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</si>
  <si>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</si>
  <si>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</si>
  <si>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</si>
  <si>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</si>
  <si>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</si>
  <si>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</si>
  <si>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</si>
  <si>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</si>
  <si>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</si>
  <si>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</si>
  <si>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</si>
  <si>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</si>
  <si>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</si>
  <si>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</si>
  <si>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</si>
  <si>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</si>
  <si>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</si>
  <si>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</si>
  <si>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</si>
  <si>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</si>
  <si>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</si>
  <si>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</si>
  <si>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</si>
  <si>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</si>
  <si>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</si>
  <si>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</si>
  <si>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</si>
  <si>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</si>
  <si>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</si>
  <si>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</si>
  <si>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</si>
  <si>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</si>
  <si>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</si>
  <si>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</si>
  <si>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</si>
  <si>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</si>
  <si>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</si>
  <si>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</si>
  <si>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</si>
  <si>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</si>
  <si>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</si>
  <si>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</si>
  <si>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</si>
  <si>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</si>
  <si>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</si>
  <si>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</si>
  <si>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</si>
  <si>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</si>
  <si>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</si>
  <si>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</si>
  <si>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</si>
  <si>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</si>
  <si>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</si>
  <si>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</si>
  <si>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</si>
  <si>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</si>
  <si>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</si>
  <si>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</si>
  <si>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</si>
  <si>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</si>
  <si>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</si>
  <si>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</si>
  <si>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</si>
  <si>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</si>
  <si>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</si>
  <si>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</si>
  <si>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</si>
  <si>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</si>
  <si>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</si>
  <si>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</si>
  <si>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</si>
  <si>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</si>
  <si>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</si>
  <si>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</si>
  <si>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</si>
  <si>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</si>
  <si>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</si>
  <si>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</si>
  <si>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</si>
  <si>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</si>
  <si>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</si>
  <si>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</si>
  <si>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</si>
  <si>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</si>
  <si>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</si>
  <si>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</si>
  <si>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</si>
  <si>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</si>
  <si>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</si>
  <si>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</si>
  <si>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</si>
  <si>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</si>
  <si>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</si>
  <si>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</si>
  <si>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</si>
  <si>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</si>
  <si>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</si>
  <si>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</si>
  <si>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</si>
  <si>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</si>
  <si>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</si>
  <si>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</si>
  <si>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</si>
  <si>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</si>
  <si>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</si>
  <si>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</si>
  <si>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</si>
  <si>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</si>
  <si>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</si>
  <si>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</si>
  <si>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</si>
  <si>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</si>
  <si>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</si>
  <si>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</si>
  <si>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</si>
  <si>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</si>
  <si>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</si>
  <si>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</si>
  <si>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</si>
  <si>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</si>
  <si>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</si>
  <si>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</si>
  <si>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</si>
  <si>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</si>
  <si>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</si>
  <si>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</si>
  <si>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</si>
  <si>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</si>
  <si>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</si>
  <si>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</si>
  <si>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</si>
  <si>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</si>
  <si>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</si>
  <si>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</si>
  <si>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</si>
  <si>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</si>
  <si>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</si>
  <si>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</si>
  <si>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</si>
  <si>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</si>
  <si>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</si>
  <si>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</si>
  <si>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</si>
  <si>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</si>
  <si>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</si>
  <si>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</si>
  <si>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</si>
  <si>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</si>
  <si>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</si>
  <si>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</si>
  <si>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</si>
  <si>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</si>
  <si>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</si>
  <si>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</si>
  <si>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</si>
  <si>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</si>
  <si>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</si>
  <si>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</si>
  <si>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</si>
  <si>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</si>
  <si>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</si>
  <si>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</si>
  <si>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</si>
  <si>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</si>
  <si>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</si>
  <si>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</si>
  <si>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</si>
  <si>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</si>
  <si>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</si>
  <si>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</si>
  <si>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</si>
  <si>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</si>
  <si>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</si>
  <si>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</si>
  <si>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</si>
  <si>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</si>
  <si>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</si>
  <si>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</si>
  <si>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</si>
  <si>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</si>
  <si>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</si>
  <si>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</si>
  <si>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</si>
  <si>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</si>
  <si>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</si>
  <si>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</si>
  <si>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</si>
  <si>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</si>
  <si>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</si>
  <si>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</si>
  <si>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</si>
  <si>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</si>
  <si>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</si>
  <si>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</si>
  <si>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</si>
  <si>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</si>
  <si>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</si>
  <si>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</si>
  <si>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</si>
  <si>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</si>
  <si>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</si>
  <si>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</si>
  <si>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</si>
  <si>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</si>
  <si>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</si>
  <si>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</si>
  <si>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</si>
  <si>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</si>
  <si>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</si>
  <si>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</si>
  <si>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</si>
  <si>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</si>
  <si>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</si>
  <si>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</si>
  <si>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</si>
  <si>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</si>
  <si>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</si>
  <si>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</si>
  <si>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</si>
  <si>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</si>
  <si>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</si>
  <si>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</si>
  <si>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</si>
  <si>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</si>
  <si>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</si>
  <si>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</si>
  <si>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</si>
  <si>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</si>
  <si>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</si>
  <si>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</si>
  <si>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</si>
  <si>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</si>
  <si>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</si>
  <si>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</si>
  <si>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</si>
  <si>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</si>
  <si>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</si>
  <si>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</si>
  <si>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</si>
  <si>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</si>
  <si>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</si>
  <si>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</si>
  <si>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</si>
  <si>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</si>
  <si>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</si>
  <si>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</si>
  <si>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</si>
  <si>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</si>
  <si>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</si>
  <si>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</si>
  <si>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</si>
  <si>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</si>
  <si>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</si>
  <si>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</si>
  <si>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</si>
  <si>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</si>
  <si>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</si>
  <si>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</si>
  <si>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</si>
  <si>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</si>
  <si>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</si>
  <si>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</si>
  <si>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</si>
  <si>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</si>
  <si>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</si>
  <si>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</si>
  <si>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</si>
  <si>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</si>
  <si>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</si>
  <si>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</si>
  <si>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</si>
  <si>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</si>
  <si>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</si>
  <si>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</si>
  <si>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</si>
  <si>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</si>
  <si>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</si>
  <si>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</si>
  <si>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</si>
  <si>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</si>
  <si>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</si>
  <si>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</si>
  <si>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</si>
  <si>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</si>
  <si>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</si>
  <si>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</si>
  <si>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</si>
  <si>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</si>
  <si>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</si>
  <si>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</si>
  <si>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</si>
  <si>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</si>
  <si>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</si>
  <si>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</si>
  <si>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</si>
  <si>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</si>
  <si>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</si>
  <si>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</si>
  <si>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</si>
  <si>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</si>
  <si>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</si>
  <si>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</si>
  <si>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</si>
  <si>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</si>
  <si>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</si>
  <si>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</si>
  <si>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</si>
  <si>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</si>
  <si>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</si>
  <si>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</si>
  <si>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</si>
  <si>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</si>
  <si>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</si>
  <si>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</si>
  <si>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</si>
  <si>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</si>
  <si>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</si>
  <si>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</si>
  <si>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</si>
  <si>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</si>
  <si>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</si>
  <si>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</si>
  <si>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</si>
  <si>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</si>
  <si>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</si>
  <si>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</si>
  <si>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</si>
  <si>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</si>
  <si>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</si>
  <si>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</si>
  <si>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</si>
  <si>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</si>
  <si>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</si>
  <si>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</si>
  <si>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</si>
  <si>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</si>
  <si>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</si>
  <si>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</si>
  <si>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</si>
  <si>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</si>
  <si>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</si>
  <si>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</si>
  <si>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</si>
  <si>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</si>
  <si>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</si>
  <si>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</si>
  <si>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</si>
  <si>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</si>
  <si>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</si>
  <si>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</si>
  <si>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</si>
  <si>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</si>
  <si>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</si>
  <si>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</si>
  <si>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</si>
  <si>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</si>
  <si>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</si>
  <si>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</si>
  <si>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</si>
  <si>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</si>
  <si>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</si>
  <si>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</si>
  <si>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</si>
  <si>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</si>
  <si>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</si>
  <si>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</si>
  <si>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</si>
  <si>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</si>
  <si>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</si>
  <si>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</si>
  <si>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</si>
  <si>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</si>
  <si>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</si>
  <si>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</si>
  <si>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</si>
  <si>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</si>
  <si>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</si>
  <si>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</si>
  <si>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</si>
  <si>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</si>
  <si>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</si>
  <si>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</si>
  <si>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</si>
  <si>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</si>
  <si>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</si>
  <si>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</si>
  <si>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</si>
  <si>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</si>
  <si>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</si>
  <si>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</si>
  <si>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</si>
  <si>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</si>
  <si>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</si>
  <si>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</si>
  <si>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</si>
  <si>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</si>
  <si>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</si>
  <si>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</si>
  <si>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</si>
  <si>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</si>
  <si>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</si>
  <si>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</si>
  <si>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</si>
  <si>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</si>
  <si>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</si>
  <si>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</si>
  <si>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</si>
  <si>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</si>
  <si>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</si>
  <si>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</si>
  <si>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</si>
  <si>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</si>
  <si>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</si>
  <si>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</si>
  <si>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</si>
  <si>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</si>
  <si>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</si>
  <si>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</si>
  <si>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</si>
  <si>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</si>
  <si>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</si>
  <si>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</si>
  <si>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</si>
  <si>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</si>
  <si>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</si>
  <si>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</si>
  <si>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</si>
  <si>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</si>
  <si>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</si>
  <si>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</si>
  <si>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</si>
  <si>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</si>
  <si>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</si>
  <si>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</si>
  <si>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</si>
  <si>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</si>
  <si>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</si>
  <si>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</si>
  <si>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</si>
  <si>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</si>
  <si>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</si>
  <si>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</si>
  <si>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</si>
  <si>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</si>
  <si>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</si>
  <si>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</si>
  <si>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</si>
  <si>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</si>
  <si>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</si>
  <si>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</si>
  <si>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</si>
  <si>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</si>
  <si>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</si>
  <si>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</si>
  <si>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</si>
  <si>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</si>
  <si>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</si>
  <si>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</si>
  <si>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</si>
  <si>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</si>
  <si>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</si>
  <si>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</si>
  <si>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</si>
  <si>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</si>
  <si>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</si>
  <si>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</si>
  <si>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</si>
  <si>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</si>
  <si>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</si>
  <si>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</si>
  <si>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</si>
  <si>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</si>
  <si>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</si>
  <si>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</si>
  <si>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</si>
  <si>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</si>
  <si>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</si>
  <si>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</si>
  <si>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</si>
  <si>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</si>
  <si>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</si>
  <si>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</si>
  <si>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</si>
  <si>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</si>
  <si>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</si>
  <si>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</si>
  <si>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</si>
  <si>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</si>
  <si>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</si>
  <si>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</si>
  <si>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</si>
  <si>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</si>
  <si>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</si>
  <si>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</si>
  <si>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</si>
  <si>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</si>
  <si>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</si>
  <si>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</si>
  <si>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</si>
  <si>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</si>
  <si>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</si>
  <si>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</si>
  <si>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</si>
  <si>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</si>
  <si>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</si>
  <si>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</si>
  <si>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</si>
  <si>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</si>
  <si>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</si>
  <si>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</si>
  <si>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</si>
  <si>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</si>
  <si>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</si>
  <si>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</si>
  <si>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</si>
  <si>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</si>
  <si>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</si>
  <si>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</si>
  <si>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</si>
  <si>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</si>
  <si>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</si>
  <si>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</si>
  <si>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</si>
  <si>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</si>
  <si>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</si>
  <si>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</si>
  <si>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</si>
  <si>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</si>
  <si>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</si>
  <si>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</si>
  <si>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</si>
  <si>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</si>
  <si>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</si>
  <si>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</si>
  <si>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</si>
  <si>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</si>
  <si>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</si>
  <si>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</si>
  <si>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</si>
  <si>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</si>
  <si>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</si>
  <si>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</si>
  <si>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</si>
  <si>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</si>
  <si>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</si>
  <si>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</si>
  <si>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</si>
  <si>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</si>
  <si>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</si>
  <si>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</si>
  <si>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</si>
  <si>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</si>
  <si>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</si>
  <si>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</si>
  <si>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</si>
  <si>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</si>
  <si>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</si>
  <si>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</si>
  <si>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</si>
  <si>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</si>
  <si>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</si>
  <si>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</si>
  <si>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</si>
  <si>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</si>
  <si>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</si>
  <si>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</si>
  <si>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</si>
  <si>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</si>
  <si>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</si>
  <si>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</si>
  <si>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</si>
  <si>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</si>
  <si>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</si>
  <si>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</si>
  <si>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</si>
  <si>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</si>
  <si>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</si>
  <si>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</si>
  <si>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</si>
  <si>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</si>
  <si>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</si>
  <si>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</si>
  <si>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</si>
  <si>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</si>
  <si>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</si>
  <si>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</si>
  <si>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</si>
  <si>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</si>
  <si>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</si>
  <si>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</si>
  <si>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</si>
  <si>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</si>
  <si>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</si>
  <si>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</si>
  <si>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</si>
  <si>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</si>
  <si>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</si>
  <si>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</si>
  <si>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</si>
  <si>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</si>
  <si>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</si>
  <si>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</si>
  <si>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</si>
  <si>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</si>
  <si>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</si>
  <si>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</si>
  <si>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</si>
  <si>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</si>
  <si>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</si>
  <si>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</si>
  <si>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</si>
  <si>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</si>
  <si>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</si>
  <si>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</si>
  <si>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</si>
  <si>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</si>
  <si>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</si>
  <si>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</si>
  <si>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</si>
  <si>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</si>
  <si>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</si>
  <si>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</si>
  <si>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</si>
  <si>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</si>
  <si>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</si>
  <si>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</si>
  <si>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</si>
  <si>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</si>
  <si>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</si>
  <si>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</si>
  <si>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</si>
  <si>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</si>
  <si>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</si>
  <si>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</si>
  <si>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</si>
  <si>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</si>
  <si>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</si>
  <si>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</si>
  <si>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</si>
  <si>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</si>
  <si>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</si>
  <si>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</si>
  <si>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</si>
  <si>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</si>
  <si>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</si>
  <si>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</si>
  <si>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</si>
  <si>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</si>
  <si>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</si>
  <si>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</si>
  <si>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</si>
  <si>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</si>
  <si>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</si>
  <si>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</si>
  <si>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</si>
  <si>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</si>
  <si>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</si>
  <si>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</si>
  <si>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</si>
  <si>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</si>
  <si>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</si>
  <si>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</si>
  <si>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</si>
  <si>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</si>
  <si>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</si>
  <si>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</si>
  <si>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</si>
  <si>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</si>
  <si>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</si>
  <si>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</si>
  <si>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</si>
  <si>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</si>
  <si>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</si>
  <si>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</si>
  <si>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</si>
  <si>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</si>
  <si>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</si>
  <si>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</si>
  <si>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</si>
  <si>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</si>
  <si>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</si>
  <si>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</si>
  <si>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</si>
  <si>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</si>
  <si>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</si>
  <si>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</si>
  <si>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</si>
  <si>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</si>
  <si>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</si>
  <si>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</si>
  <si>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</si>
  <si>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</si>
  <si>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</si>
  <si>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</si>
  <si>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</si>
  <si>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</si>
  <si>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</si>
  <si>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</si>
  <si>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</si>
  <si>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</si>
  <si>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</si>
  <si>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</si>
  <si>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</si>
  <si>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</si>
  <si>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</si>
  <si>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</si>
  <si>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</si>
  <si>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</si>
  <si>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</si>
  <si>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</si>
  <si>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</si>
  <si>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</si>
  <si>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</si>
  <si>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</si>
  <si>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</si>
  <si>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</si>
  <si>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</si>
  <si>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</si>
  <si>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</si>
  <si>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</si>
  <si>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</si>
  <si>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</si>
  <si>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</si>
  <si>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</si>
  <si>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</si>
  <si>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</si>
  <si>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</si>
  <si>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</si>
  <si>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</si>
  <si>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</si>
  <si>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</si>
  <si>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</si>
  <si>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</si>
  <si>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</si>
  <si>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</si>
  <si>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</si>
  <si>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</si>
  <si>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</si>
  <si>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</si>
  <si>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</si>
  <si>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</si>
  <si>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</si>
  <si>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</si>
  <si>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</si>
  <si>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</si>
  <si>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</si>
  <si>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</si>
  <si>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</si>
  <si>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</si>
  <si>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</si>
  <si>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</si>
  <si>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</si>
  <si>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</si>
  <si>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</si>
  <si>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</si>
  <si>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</si>
  <si>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</si>
  <si>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</si>
  <si>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</si>
  <si>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</si>
  <si>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</si>
  <si>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</si>
  <si>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</si>
  <si>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</si>
  <si>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</si>
  <si>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</si>
  <si>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</si>
  <si>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</si>
  <si>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</si>
  <si>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</si>
  <si>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</si>
  <si>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</si>
  <si>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</si>
  <si>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</si>
  <si>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</si>
  <si>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</si>
  <si>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</si>
  <si>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</si>
  <si>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</si>
  <si>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</si>
  <si>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</si>
  <si>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</si>
  <si>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</si>
  <si>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</si>
  <si>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</si>
  <si>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</si>
  <si>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</si>
  <si>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</si>
  <si>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</si>
  <si>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</si>
  <si>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</si>
  <si>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</si>
  <si>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</si>
  <si>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</si>
  <si>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</si>
  <si>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</si>
  <si>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</si>
  <si>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</si>
  <si>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</si>
  <si>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</si>
  <si>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</si>
  <si>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</si>
  <si>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</si>
  <si>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</si>
  <si>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</si>
  <si>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</si>
  <si>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</si>
  <si>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</si>
  <si>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</si>
  <si>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</si>
  <si>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</si>
  <si>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</si>
  <si>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</si>
  <si>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</si>
  <si>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</si>
  <si>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</si>
  <si>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</si>
  <si>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</si>
  <si>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</si>
  <si>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</si>
  <si>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</si>
  <si>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</si>
  <si>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</si>
  <si>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</si>
  <si>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</si>
  <si>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</si>
  <si>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</si>
  <si>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</si>
  <si>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</si>
  <si>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</si>
  <si>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</si>
  <si>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</si>
  <si>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</si>
  <si>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</si>
  <si>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</si>
  <si>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</si>
  <si>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</si>
  <si>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</si>
  <si>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</si>
  <si>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</si>
  <si>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</si>
  <si>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</si>
  <si>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</si>
  <si>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</si>
  <si>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</si>
  <si>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</si>
  <si>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</si>
  <si>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</si>
  <si>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</si>
  <si>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</si>
  <si>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</si>
  <si>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</si>
  <si>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</si>
  <si>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</si>
  <si>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</si>
  <si>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</si>
  <si>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</si>
  <si>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</si>
  <si>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</si>
  <si>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</si>
  <si>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</si>
  <si>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</si>
  <si>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</si>
  <si>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</si>
  <si>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</si>
  <si>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</si>
  <si>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</si>
  <si>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</si>
  <si>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</si>
  <si>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</si>
  <si>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</si>
  <si>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</si>
  <si>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</si>
  <si>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</si>
  <si>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</si>
  <si>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</si>
  <si>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</si>
  <si>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</si>
  <si>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</si>
  <si>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</si>
  <si>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</si>
  <si>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</si>
  <si>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</si>
  <si>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</si>
  <si>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</si>
  <si>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</si>
  <si>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</si>
  <si>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</si>
  <si>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</si>
  <si>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</si>
  <si>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</si>
  <si>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</si>
  <si>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</si>
  <si>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</si>
  <si>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</si>
  <si>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</si>
  <si>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</si>
  <si>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</si>
  <si>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</si>
  <si>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</si>
  <si>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</si>
  <si>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</si>
  <si>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</si>
  <si>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</si>
  <si>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</si>
  <si>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</si>
  <si>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</si>
  <si>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</si>
  <si>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</si>
  <si>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</si>
  <si>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</si>
  <si>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</si>
  <si>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</si>
  <si>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</si>
  <si>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</si>
  <si>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</si>
  <si>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</si>
  <si>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</si>
  <si>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</si>
  <si>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</si>
  <si>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</si>
  <si>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</si>
  <si>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</si>
  <si>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</si>
  <si>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</si>
  <si>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</si>
  <si>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</si>
  <si>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</si>
  <si>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</si>
  <si>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</si>
  <si>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</si>
  <si>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</si>
  <si>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</si>
  <si>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</si>
  <si>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</si>
  <si>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</si>
  <si>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</si>
  <si>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</si>
  <si>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</si>
  <si>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</si>
  <si>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</si>
  <si>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</si>
  <si>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</si>
  <si>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</si>
  <si>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</si>
  <si>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</si>
  <si>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</si>
  <si>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</si>
  <si>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</si>
  <si>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</si>
  <si>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</si>
  <si>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</si>
  <si>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</si>
  <si>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</si>
  <si>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</si>
  <si>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</si>
  <si>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</si>
  <si>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</si>
  <si>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</si>
  <si>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</si>
  <si>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</si>
  <si>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</si>
  <si>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</si>
  <si>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</si>
  <si>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</si>
  <si>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</si>
  <si>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</si>
  <si>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</si>
  <si>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</si>
  <si>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</si>
  <si>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</si>
  <si>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</si>
  <si>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</si>
  <si>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</si>
  <si>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</si>
  <si>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</si>
  <si>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</si>
  <si>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</si>
  <si>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</si>
  <si>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</si>
  <si>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</si>
  <si>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</si>
  <si>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</si>
  <si>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</si>
  <si>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</si>
  <si>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</si>
  <si>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</si>
  <si>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</si>
  <si>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</si>
  <si>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</si>
  <si>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</si>
  <si>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</si>
  <si>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</si>
  <si>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</si>
  <si>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</si>
  <si>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</si>
  <si>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</si>
  <si>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</si>
  <si>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</si>
  <si>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</si>
  <si>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</si>
  <si>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</si>
  <si>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</si>
  <si>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</si>
  <si>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</si>
  <si>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</si>
  <si>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</si>
  <si>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</si>
  <si>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</si>
  <si>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</si>
  <si>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</si>
  <si>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</si>
  <si>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</si>
  <si>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</si>
  <si>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</si>
  <si>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</si>
  <si>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</si>
  <si>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</si>
  <si>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</si>
  <si>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</si>
  <si>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</si>
  <si>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</si>
  <si>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</si>
  <si>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</si>
  <si>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</si>
  <si>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</si>
  <si>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</si>
  <si>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</si>
  <si>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</si>
  <si>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</si>
  <si>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</si>
  <si>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</si>
  <si>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</si>
  <si>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</si>
  <si>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</si>
  <si>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</si>
  <si>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</si>
  <si>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</si>
  <si>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</si>
  <si>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</si>
  <si>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</si>
  <si>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</si>
  <si>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</si>
  <si>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</si>
  <si>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</si>
  <si>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</si>
  <si>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</si>
  <si>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</si>
  <si>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</si>
  <si>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</si>
  <si>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</si>
  <si>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</si>
  <si>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</si>
  <si>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</si>
  <si>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</si>
  <si>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</si>
  <si>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</si>
  <si>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</si>
  <si>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</si>
  <si>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</si>
  <si>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</si>
  <si>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</si>
  <si>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</si>
  <si>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</si>
  <si>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</si>
  <si>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</si>
  <si>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</si>
  <si>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</si>
  <si>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</si>
  <si>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</si>
  <si>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</si>
  <si>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</si>
  <si>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</si>
  <si>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</si>
  <si>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</si>
  <si>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</si>
  <si>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</si>
  <si>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</si>
  <si>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</si>
  <si>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</si>
  <si>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</si>
  <si>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</si>
  <si>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</si>
  <si>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</si>
  <si>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</si>
  <si>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</si>
  <si>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</si>
  <si>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</si>
  <si>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</si>
  <si>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</si>
  <si>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</si>
  <si>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</si>
  <si>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</si>
  <si>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</si>
  <si>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</si>
  <si>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</si>
  <si>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</si>
  <si>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</si>
  <si>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</si>
  <si>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</si>
  <si>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</si>
  <si>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</si>
  <si>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</si>
  <si>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</si>
  <si>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</si>
  <si>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</si>
  <si>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</si>
  <si>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</si>
  <si>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</si>
  <si>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</si>
  <si>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</si>
  <si>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</si>
  <si>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</si>
  <si>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</si>
  <si>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</si>
  <si>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</si>
  <si>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</si>
  <si>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</si>
  <si>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</si>
  <si>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</si>
  <si>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</si>
  <si>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</si>
  <si>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</si>
  <si>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</si>
  <si>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</si>
  <si>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</si>
  <si>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</si>
  <si>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</si>
  <si>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</si>
  <si>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</si>
  <si>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</si>
  <si>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</si>
  <si>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</si>
  <si>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</si>
  <si>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</si>
  <si>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</si>
  <si>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</si>
  <si>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</si>
  <si>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</si>
  <si>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</si>
  <si>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</si>
  <si>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</si>
  <si>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</si>
  <si>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</si>
  <si>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</si>
  <si>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</si>
  <si>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</si>
  <si>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</si>
  <si>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</si>
  <si>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</si>
  <si>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</si>
  <si>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</si>
  <si>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</si>
  <si>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</si>
  <si>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</si>
  <si>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</si>
  <si>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</si>
  <si>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</si>
  <si>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</si>
  <si>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</si>
  <si>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</si>
  <si>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</si>
  <si>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</si>
  <si>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</si>
  <si>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</si>
  <si>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</si>
  <si>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</si>
  <si>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</si>
  <si>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</si>
  <si>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</si>
  <si>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</si>
  <si>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</si>
  <si>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</si>
  <si>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</si>
  <si>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</si>
  <si>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</si>
  <si>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</si>
  <si>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</si>
  <si>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</si>
  <si>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</si>
  <si>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</si>
  <si>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</si>
  <si>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</si>
  <si>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</si>
  <si>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</si>
  <si>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</si>
  <si>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</si>
  <si>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</si>
  <si>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</si>
  <si>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</si>
  <si>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</si>
  <si>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</si>
  <si>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</si>
  <si>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</si>
  <si>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</si>
  <si>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</si>
  <si>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</si>
  <si>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</si>
  <si>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</si>
  <si>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</si>
  <si>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</si>
  <si>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</si>
  <si>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</si>
  <si>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</si>
  <si>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</si>
  <si>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</si>
  <si>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</si>
  <si>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</si>
  <si>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</si>
  <si>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</si>
  <si>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</si>
  <si>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</si>
  <si>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</si>
  <si>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</si>
  <si>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</si>
  <si>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</si>
  <si>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</si>
  <si>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</si>
  <si>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</si>
  <si>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</si>
  <si>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</si>
  <si>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</si>
  <si>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</si>
  <si>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</si>
  <si>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</si>
  <si>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</si>
  <si>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</si>
  <si>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</si>
  <si>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</si>
  <si>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</si>
  <si>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</si>
  <si>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</si>
  <si>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</si>
  <si>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</si>
  <si>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</si>
  <si>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</si>
  <si>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</si>
  <si>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</si>
  <si>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</si>
  <si>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</si>
  <si>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</si>
  <si>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</si>
  <si>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</si>
  <si>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</si>
  <si>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</si>
  <si>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</si>
  <si>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</si>
  <si>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</si>
  <si>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</si>
  <si>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</si>
  <si>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</si>
  <si>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</si>
  <si>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</si>
  <si>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</si>
  <si>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</si>
  <si>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</si>
  <si>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</si>
  <si>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</si>
  <si>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</si>
  <si>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</si>
  <si>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</si>
  <si>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</si>
  <si>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</si>
  <si>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</si>
  <si>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</si>
  <si>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</si>
  <si>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</si>
  <si>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</si>
  <si>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</si>
  <si>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</si>
  <si>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</si>
  <si>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</si>
  <si>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</si>
  <si>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</si>
  <si>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</si>
  <si>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</si>
  <si>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</si>
  <si>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</si>
  <si>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</si>
  <si>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</si>
  <si>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</si>
  <si>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</si>
  <si>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</si>
  <si>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</si>
  <si>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</si>
  <si>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</si>
  <si>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</si>
  <si>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</si>
  <si>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</si>
  <si>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</si>
  <si>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</si>
  <si>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</si>
  <si>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</si>
  <si>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</si>
  <si>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</si>
  <si>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</si>
  <si>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</si>
  <si>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</si>
  <si>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</si>
  <si>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</si>
  <si>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</si>
  <si>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</si>
  <si>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</si>
  <si>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</si>
  <si>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</si>
  <si>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</si>
  <si>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</si>
  <si>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</si>
  <si>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</si>
  <si>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</si>
  <si>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</si>
  <si>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</si>
  <si>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</si>
  <si>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</si>
  <si>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</si>
  <si>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</si>
  <si>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</si>
  <si>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</si>
  <si>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</si>
  <si>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</si>
  <si>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</si>
  <si>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</si>
  <si>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</si>
  <si>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</si>
  <si>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</si>
  <si>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</si>
  <si>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</si>
  <si>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</si>
  <si>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</si>
  <si>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</si>
  <si>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</si>
  <si>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</si>
  <si>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</si>
  <si>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</si>
  <si>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</si>
  <si>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</si>
  <si>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</si>
  <si>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</si>
  <si>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</si>
  <si>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</si>
  <si>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</si>
  <si>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</si>
  <si>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</si>
  <si>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</si>
  <si>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</si>
  <si>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</si>
  <si>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</si>
  <si>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</si>
  <si>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</si>
  <si>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</si>
  <si>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</si>
  <si>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</si>
  <si>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</si>
  <si>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</si>
  <si>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</si>
  <si>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</si>
  <si>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</si>
  <si>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</si>
  <si>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</si>
  <si>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</si>
  <si>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</si>
  <si>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</si>
  <si>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</si>
  <si>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</si>
  <si>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</si>
  <si>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</si>
  <si>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</si>
  <si>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</si>
  <si>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</si>
  <si>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</si>
  <si>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</si>
  <si>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</si>
  <si>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</si>
  <si>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</si>
  <si>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</si>
  <si>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</si>
  <si>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</si>
  <si>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</si>
  <si>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</si>
  <si>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</si>
  <si>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</si>
  <si>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</si>
  <si>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</si>
  <si>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</si>
  <si>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</si>
  <si>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</si>
  <si>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</si>
  <si>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</si>
  <si>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</si>
  <si>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</si>
  <si>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</si>
  <si>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</si>
  <si>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</si>
  <si>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</si>
  <si>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</si>
  <si>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</si>
  <si>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</si>
  <si>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</si>
  <si>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</si>
  <si>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</si>
  <si>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</si>
  <si>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</si>
  <si>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</si>
  <si>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</si>
  <si>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</si>
  <si>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</si>
  <si>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</si>
  <si>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</si>
  <si>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</si>
  <si>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</si>
  <si>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</si>
  <si>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</si>
  <si>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</si>
  <si>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</si>
  <si>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</si>
  <si>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</si>
  <si>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</si>
  <si>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</si>
  <si>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</si>
  <si>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</si>
  <si>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</si>
  <si>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</si>
  <si>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</si>
  <si>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</si>
  <si>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</si>
  <si>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</si>
  <si>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</si>
  <si>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</si>
  <si>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</si>
  <si>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</si>
  <si>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</si>
  <si>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</si>
  <si>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</si>
  <si>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</si>
  <si>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</si>
  <si>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</si>
  <si>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</si>
  <si>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</si>
  <si>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</si>
  <si>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</si>
  <si>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</si>
  <si>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</si>
  <si>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</si>
  <si>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</si>
  <si>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</si>
  <si>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</si>
  <si>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</si>
  <si>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</si>
  <si>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</si>
  <si>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</si>
  <si>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</si>
  <si>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</si>
  <si>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</si>
  <si>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</si>
  <si>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</si>
  <si>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</si>
  <si>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</si>
  <si>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</si>
  <si>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</si>
  <si>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</si>
  <si>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</si>
  <si>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</si>
  <si>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</si>
  <si>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</si>
  <si>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</si>
  <si>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</si>
  <si>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</si>
  <si>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</si>
  <si>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</si>
  <si>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</si>
  <si>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</si>
  <si>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</si>
  <si>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</si>
  <si>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</si>
  <si>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</si>
  <si>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</si>
  <si>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</si>
  <si>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</si>
  <si>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</si>
  <si>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</si>
  <si>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</si>
  <si>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</si>
  <si>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</si>
  <si>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</si>
  <si>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</si>
  <si>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</si>
  <si>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</si>
  <si>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</si>
  <si>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</si>
  <si>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</si>
  <si>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</si>
  <si>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</si>
  <si>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</si>
  <si>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</si>
  <si>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</si>
  <si>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</si>
  <si>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</si>
  <si>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</si>
  <si>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</si>
  <si>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</si>
  <si>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</si>
  <si>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</si>
  <si>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</si>
  <si>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</si>
  <si>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</si>
  <si>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</si>
  <si>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</si>
  <si>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</si>
  <si>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</si>
  <si>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</si>
  <si>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</si>
  <si>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</si>
  <si>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</si>
  <si>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</si>
  <si>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</si>
  <si>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</si>
  <si>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</si>
  <si>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</si>
  <si>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</si>
  <si>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</si>
  <si>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</si>
  <si>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</si>
  <si>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</si>
  <si>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</si>
  <si>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</si>
  <si>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</si>
  <si>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</si>
  <si>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</si>
  <si>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</si>
  <si>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</si>
  <si>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</si>
  <si>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</si>
  <si>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</si>
  <si>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</si>
  <si>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</si>
  <si>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</si>
  <si>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</si>
  <si>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</si>
  <si>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</si>
  <si>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</si>
  <si>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</si>
  <si>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</si>
  <si>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</si>
  <si>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</si>
  <si>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</si>
  <si>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</si>
  <si>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</si>
  <si>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</si>
  <si>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</si>
  <si>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</si>
  <si>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</si>
  <si>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</si>
  <si>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</si>
  <si>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</si>
  <si>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</si>
  <si>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</si>
  <si>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</si>
  <si>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</si>
  <si>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</si>
  <si>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</si>
  <si>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</si>
  <si>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</si>
  <si>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</si>
  <si>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</si>
  <si>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</si>
  <si>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</si>
  <si>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</si>
  <si>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</si>
  <si>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</si>
  <si>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</si>
  <si>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</si>
  <si>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</si>
  <si>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</si>
  <si>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</si>
  <si>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</si>
  <si>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</si>
  <si>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</si>
  <si>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</si>
  <si>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</si>
  <si>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</si>
  <si>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</si>
  <si>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</si>
  <si>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</si>
  <si>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</si>
  <si>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</si>
  <si>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</si>
  <si>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</si>
  <si>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</si>
  <si>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</si>
  <si>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</si>
  <si>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</si>
  <si>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</si>
  <si>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</si>
  <si>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</si>
  <si>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</si>
  <si>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</si>
  <si>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</si>
  <si>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</si>
  <si>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</si>
  <si>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</si>
  <si>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</si>
  <si>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</si>
  <si>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</si>
  <si>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</si>
  <si>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</si>
  <si>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</si>
  <si>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</si>
  <si>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</si>
  <si>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</si>
  <si>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</si>
  <si>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</si>
  <si>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</si>
  <si>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</si>
  <si>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</si>
  <si>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</si>
  <si>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</si>
  <si>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</si>
  <si>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</si>
  <si>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</si>
  <si>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</si>
  <si>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</si>
  <si>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</si>
  <si>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</si>
  <si>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</si>
  <si>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</si>
  <si>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</si>
  <si>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</si>
  <si>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</si>
  <si>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</si>
  <si>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</si>
  <si>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</si>
  <si>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</si>
  <si>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</si>
  <si>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</si>
  <si>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</si>
  <si>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</si>
  <si>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</si>
  <si>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</si>
  <si>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</si>
  <si>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</si>
  <si>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</si>
  <si>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</si>
  <si>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</si>
  <si>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</si>
  <si>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</si>
  <si>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</si>
  <si>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</si>
  <si>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</si>
  <si>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</si>
  <si>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</si>
  <si>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</si>
  <si>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</si>
  <si>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</si>
  <si>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</si>
  <si>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</si>
  <si>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</si>
  <si>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</si>
  <si>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</si>
  <si>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</si>
  <si>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</si>
  <si>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</si>
  <si>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</si>
  <si>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</si>
  <si>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</si>
  <si>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</si>
  <si>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</si>
  <si>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</si>
  <si>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</si>
  <si>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</si>
  <si>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</si>
  <si>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</si>
  <si>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</si>
  <si>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</si>
  <si>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</si>
  <si>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</si>
  <si>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</si>
  <si>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</si>
  <si>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</si>
  <si>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</si>
  <si>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</si>
  <si>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</si>
  <si>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</si>
  <si>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</si>
  <si>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</si>
  <si>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</si>
  <si>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</si>
  <si>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</si>
  <si>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</si>
  <si>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</si>
  <si>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</si>
  <si>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</si>
  <si>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</si>
  <si>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</si>
  <si>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</si>
  <si>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</si>
  <si>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</si>
  <si>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</si>
  <si>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</si>
  <si>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</si>
  <si>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</si>
  <si>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</si>
  <si>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</si>
  <si>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</si>
  <si>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</si>
  <si>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</si>
  <si>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</si>
  <si>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</si>
  <si>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</si>
  <si>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</si>
  <si>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</si>
  <si>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</si>
  <si>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</si>
  <si>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</si>
  <si>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</si>
  <si>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</si>
  <si>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</si>
  <si>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</si>
  <si>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</si>
  <si>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</si>
  <si>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</si>
  <si>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</si>
  <si>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</si>
  <si>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</si>
  <si>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</si>
  <si>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</si>
  <si>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</si>
  <si>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</si>
  <si>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</si>
  <si>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</si>
  <si>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</si>
  <si>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</si>
  <si>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</si>
  <si>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</si>
  <si>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</si>
  <si>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</si>
  <si>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</si>
  <si>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</si>
  <si>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</si>
  <si>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</si>
  <si>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</si>
  <si>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</si>
  <si>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</si>
  <si>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</si>
  <si>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</si>
  <si>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</si>
  <si>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</si>
  <si>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</si>
  <si>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</si>
  <si>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</si>
  <si>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</si>
  <si>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</si>
  <si>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</si>
  <si>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</si>
  <si>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</si>
  <si>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</si>
  <si>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</si>
  <si>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</si>
  <si>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</si>
  <si>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</si>
  <si>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</si>
  <si>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</si>
  <si>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</si>
  <si>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</si>
  <si>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</si>
  <si>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</si>
  <si>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</si>
  <si>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</si>
  <si>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</si>
  <si>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</si>
  <si>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</si>
  <si>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</si>
  <si>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</si>
  <si>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</si>
  <si>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</si>
  <si>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</si>
  <si>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</si>
  <si>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</si>
  <si>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</si>
  <si>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</si>
  <si>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</si>
  <si>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</si>
  <si>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</si>
  <si>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</si>
  <si>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</si>
  <si>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</si>
  <si>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</si>
  <si>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</si>
  <si>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</si>
  <si>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</si>
  <si>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</si>
  <si>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</si>
  <si>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</si>
  <si>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</si>
  <si>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</si>
  <si>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</si>
  <si>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</si>
  <si>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</si>
  <si>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</si>
  <si>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</si>
  <si>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</si>
  <si>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</si>
  <si>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</si>
  <si>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</si>
  <si>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</si>
  <si>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</si>
  <si>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</si>
  <si>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</si>
  <si>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</si>
  <si>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</si>
  <si>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</si>
  <si>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</si>
  <si>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</si>
  <si>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</si>
  <si>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</si>
  <si>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</si>
  <si>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</si>
  <si>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</si>
  <si>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</si>
  <si>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</si>
  <si>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</si>
  <si>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</si>
  <si>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</si>
  <si>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</si>
  <si>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</si>
  <si>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</si>
  <si>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</si>
  <si>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</si>
  <si>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</si>
  <si>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</si>
  <si>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</si>
  <si>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</si>
  <si>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</si>
  <si>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</si>
  <si>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</si>
  <si>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</si>
  <si>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</si>
  <si>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</si>
  <si>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</si>
  <si>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</si>
  <si>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</si>
  <si>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</si>
  <si>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</si>
  <si>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</si>
  <si>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</si>
  <si>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</si>
  <si>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</si>
  <si>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</si>
  <si>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</si>
  <si>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</si>
  <si>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</si>
  <si>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</si>
  <si>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</si>
  <si>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</si>
  <si>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</si>
  <si>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</si>
  <si>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</si>
  <si>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</si>
  <si>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</si>
  <si>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</si>
  <si>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</si>
  <si>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</si>
  <si>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</si>
  <si>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</si>
  <si>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</si>
  <si>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</si>
  <si>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</si>
  <si>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</si>
  <si>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</si>
  <si>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</si>
  <si>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</si>
  <si>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</si>
  <si>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</si>
  <si>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</si>
  <si>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</si>
  <si>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</si>
  <si>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</si>
  <si>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</si>
  <si>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</si>
  <si>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</si>
  <si>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</si>
  <si>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</si>
  <si>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</si>
  <si>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</si>
  <si>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</si>
  <si>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</si>
  <si>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</si>
  <si>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</si>
  <si>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</si>
  <si>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</si>
  <si>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</si>
  <si>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</si>
  <si>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</si>
  <si>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</si>
  <si>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</si>
  <si>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</si>
  <si>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</si>
  <si>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</si>
  <si>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</si>
  <si>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</si>
  <si>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</si>
  <si>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</si>
  <si>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</si>
  <si>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</si>
  <si>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</si>
  <si>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</si>
  <si>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</si>
  <si>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</si>
  <si>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</si>
  <si>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</si>
  <si>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</si>
  <si>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</si>
  <si>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</si>
  <si>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</si>
  <si>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</si>
  <si>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</si>
  <si>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</si>
  <si>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</si>
  <si>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</si>
  <si>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</si>
  <si>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</si>
  <si>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</si>
  <si>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</si>
  <si>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</si>
  <si>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</si>
  <si>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</si>
  <si>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</si>
  <si>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</si>
  <si>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</si>
  <si>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</si>
  <si>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</si>
  <si>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</si>
  <si>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</si>
  <si>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</si>
  <si>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</si>
  <si>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</si>
  <si>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</si>
  <si>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</si>
  <si>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</si>
  <si>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</si>
  <si>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</si>
  <si>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</si>
  <si>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</si>
  <si>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</si>
  <si>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</si>
  <si>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</si>
  <si>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</si>
  <si>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</si>
  <si>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</si>
  <si>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</si>
  <si>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</si>
  <si>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</si>
  <si>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</si>
  <si>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</si>
  <si>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</si>
  <si>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</si>
  <si>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</si>
  <si>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</si>
  <si>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</si>
  <si>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</si>
  <si>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</si>
  <si>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</si>
  <si>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</si>
  <si>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</si>
  <si>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</si>
  <si>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</si>
  <si>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</si>
  <si>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</si>
  <si>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</si>
  <si>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</si>
  <si>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</si>
  <si>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</si>
  <si>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</si>
  <si>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</si>
  <si>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</si>
  <si>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</si>
  <si>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</si>
  <si>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</si>
  <si>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</si>
  <si>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</si>
  <si>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</si>
  <si>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</si>
  <si>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</si>
  <si>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</si>
  <si>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</si>
  <si>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</si>
  <si>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</si>
  <si>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</si>
  <si>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</si>
  <si>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</si>
  <si>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</si>
  <si>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</si>
  <si>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</si>
  <si>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</si>
  <si>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</si>
  <si>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</si>
  <si>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</si>
  <si>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</si>
  <si>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</si>
  <si>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</si>
  <si>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</si>
  <si>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</si>
  <si>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</si>
  <si>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</si>
  <si>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</si>
  <si>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</si>
  <si>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</si>
  <si>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</si>
  <si>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</si>
  <si>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</si>
  <si>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</si>
  <si>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</si>
  <si>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</si>
  <si>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</si>
  <si>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</si>
  <si>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</si>
  <si>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</si>
  <si>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</si>
  <si>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</si>
  <si>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</si>
  <si>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</si>
  <si>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</si>
  <si>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</si>
  <si>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</si>
  <si>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</si>
  <si>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</si>
  <si>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</si>
  <si>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</si>
  <si>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</si>
  <si>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</si>
  <si>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</si>
  <si>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</si>
  <si>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</si>
  <si>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</si>
  <si>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</si>
  <si>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</si>
  <si>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</si>
  <si>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</si>
  <si>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</si>
  <si>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</si>
  <si>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</si>
  <si>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</si>
  <si>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</si>
  <si>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</si>
  <si>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</si>
  <si>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</si>
  <si>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</si>
  <si>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</si>
  <si>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</si>
  <si>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</si>
  <si>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</si>
  <si>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</si>
  <si>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</si>
  <si>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</si>
  <si>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</si>
  <si>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</si>
  <si>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</si>
  <si>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</si>
  <si>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</si>
  <si>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</si>
  <si>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</si>
  <si>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</si>
  <si>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</si>
  <si>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</si>
  <si>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</si>
  <si>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</si>
  <si>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</si>
  <si>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</si>
  <si>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</si>
  <si>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</si>
  <si>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</si>
  <si>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</si>
  <si>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</si>
  <si>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</si>
  <si>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</si>
  <si>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</si>
  <si>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</si>
  <si>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</si>
  <si>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</si>
  <si>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</si>
  <si>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</si>
  <si>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</si>
  <si>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</si>
  <si>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</si>
  <si>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</si>
  <si>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</si>
  <si>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</si>
  <si>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</si>
  <si>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</si>
  <si>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</si>
  <si>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</si>
  <si>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</si>
  <si>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</si>
  <si>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</si>
  <si>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</si>
  <si>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</si>
  <si>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</si>
  <si>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</si>
  <si>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</si>
  <si>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</si>
  <si>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</si>
  <si>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</si>
  <si>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</si>
  <si>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</si>
  <si>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</si>
  <si>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</si>
  <si>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</si>
  <si>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</si>
  <si>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</si>
  <si>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</si>
  <si>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</si>
  <si>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</si>
  <si>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</si>
  <si>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</si>
  <si>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</si>
  <si>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</si>
  <si>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</si>
  <si>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</si>
  <si>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</si>
  <si>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</si>
  <si>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</si>
  <si>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</si>
  <si>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</si>
  <si>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</si>
  <si>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</si>
  <si>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</si>
  <si>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</si>
  <si>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</si>
  <si>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</si>
  <si>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</si>
  <si>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</si>
  <si>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</si>
  <si>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</si>
  <si>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</si>
  <si>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</si>
  <si>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</si>
  <si>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</si>
  <si>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</si>
  <si>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</si>
  <si>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</si>
  <si>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</si>
  <si>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</si>
  <si>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</si>
  <si>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</si>
  <si>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</si>
  <si>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</si>
  <si>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</si>
  <si>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</si>
  <si>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</si>
  <si>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</si>
  <si>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</si>
  <si>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</si>
  <si>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</si>
  <si>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</si>
  <si>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</si>
  <si>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</si>
  <si>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</si>
  <si>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</si>
  <si>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</si>
  <si>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</si>
  <si>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</si>
  <si>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</si>
  <si>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</si>
  <si>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</si>
  <si>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</si>
  <si>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</si>
  <si>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</si>
  <si>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</si>
  <si>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</si>
  <si>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</si>
  <si>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</si>
  <si>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</si>
  <si>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</si>
  <si>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</si>
  <si>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</si>
  <si>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</si>
  <si>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</si>
  <si>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</si>
  <si>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</si>
  <si>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</si>
  <si>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</si>
  <si>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</si>
  <si>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</si>
  <si>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</si>
  <si>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</si>
  <si>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</si>
  <si>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</si>
  <si>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</si>
  <si>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</si>
  <si>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</si>
  <si>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</si>
  <si>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</si>
  <si>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</si>
  <si>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</si>
  <si>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</si>
  <si>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</si>
  <si>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</si>
  <si>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</si>
  <si>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</si>
  <si>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</si>
  <si>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</si>
  <si>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</si>
  <si>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</si>
  <si>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</si>
  <si>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</si>
  <si>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</si>
  <si>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</si>
  <si>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</si>
  <si>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</si>
  <si>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</si>
  <si>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</si>
  <si>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</si>
  <si>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</si>
  <si>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</si>
  <si>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</si>
  <si>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</si>
  <si>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</si>
  <si>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</si>
  <si>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</si>
  <si>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</si>
  <si>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</si>
  <si>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</si>
  <si>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</si>
  <si>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</si>
  <si>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</si>
  <si>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</si>
  <si>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</si>
  <si>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</si>
  <si>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</si>
  <si>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</si>
  <si>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</si>
  <si>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</si>
  <si>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</si>
  <si>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</si>
  <si>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</si>
  <si>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</si>
  <si>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</si>
  <si>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</si>
  <si>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</si>
  <si>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</si>
  <si>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</si>
  <si>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</si>
  <si>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</si>
  <si>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</si>
  <si>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</si>
  <si>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</si>
  <si>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</si>
  <si>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</si>
  <si>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</si>
  <si>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</si>
  <si>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</si>
  <si>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</si>
  <si>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</si>
  <si>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</si>
  <si>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</si>
  <si>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</si>
  <si>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</si>
  <si>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</si>
  <si>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</si>
  <si>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</si>
  <si>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</si>
  <si>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</si>
  <si>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</si>
  <si>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</si>
  <si>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</si>
  <si>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</si>
  <si>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</si>
  <si>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</si>
  <si>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</si>
  <si>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</si>
  <si>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</si>
  <si>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</si>
  <si>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</si>
  <si>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</si>
  <si>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</si>
  <si>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</si>
  <si>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</si>
  <si>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</si>
  <si>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</si>
  <si>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</si>
  <si>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</si>
  <si>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</si>
  <si>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</si>
  <si>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</si>
  <si>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</si>
  <si>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</si>
  <si>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</si>
  <si>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</si>
  <si>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</si>
  <si>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</si>
  <si>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</si>
  <si>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</si>
  <si>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</si>
  <si>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</si>
  <si>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</si>
  <si>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</si>
  <si>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</si>
  <si>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</si>
  <si>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</si>
  <si>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</si>
  <si>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</si>
  <si>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</si>
  <si>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</si>
  <si>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</si>
  <si>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</si>
  <si>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</si>
  <si>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</si>
  <si>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</si>
  <si>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</si>
  <si>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</si>
  <si>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</si>
  <si>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</si>
  <si>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</si>
  <si>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</si>
  <si>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</si>
  <si>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</si>
  <si>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</si>
  <si>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</si>
  <si>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</si>
  <si>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</si>
  <si>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</si>
  <si>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</si>
  <si>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</si>
  <si>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</si>
  <si>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</si>
  <si>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</si>
  <si>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</si>
  <si>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</si>
  <si>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</si>
  <si>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</si>
  <si>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</si>
  <si>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</si>
  <si>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</si>
  <si>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</si>
  <si>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</si>
  <si>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</si>
  <si>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</si>
  <si>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</si>
  <si>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</si>
  <si>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</si>
  <si>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</si>
  <si>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</si>
  <si>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</si>
  <si>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</si>
  <si>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</si>
  <si>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</si>
  <si>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</si>
  <si>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</si>
  <si>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</si>
  <si>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</si>
  <si>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</si>
  <si>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</si>
  <si>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</si>
  <si>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</si>
  <si>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</si>
  <si>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</si>
  <si>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</si>
  <si>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</si>
  <si>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</si>
  <si>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</si>
  <si>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</si>
  <si>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</si>
  <si>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</si>
  <si>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</si>
  <si>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</si>
  <si>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</si>
  <si>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</si>
  <si>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</si>
  <si>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</si>
  <si>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</si>
  <si>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</si>
  <si>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</si>
  <si>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</si>
  <si>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</si>
  <si>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</si>
  <si>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</si>
  <si>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</si>
  <si>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</si>
  <si>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</si>
  <si>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</si>
  <si>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</si>
  <si>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</si>
  <si>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</si>
  <si>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</si>
  <si>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</si>
  <si>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</si>
  <si>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</si>
  <si>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</si>
  <si>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</si>
  <si>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</si>
  <si>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</si>
  <si>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</si>
  <si>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</si>
  <si>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</si>
  <si>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</si>
  <si>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</si>
  <si>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</si>
  <si>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</si>
  <si>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</si>
  <si>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</si>
  <si>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</si>
  <si>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</si>
  <si>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</si>
  <si>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</si>
  <si>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</si>
  <si>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</si>
  <si>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</si>
  <si>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</si>
  <si>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</si>
  <si>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</si>
  <si>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</si>
  <si>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</si>
  <si>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</si>
  <si>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</si>
  <si>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</si>
  <si>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</si>
  <si>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</si>
  <si>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</si>
  <si>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</si>
  <si>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</si>
  <si>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</si>
  <si>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</si>
  <si>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</si>
  <si>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</si>
  <si>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</si>
  <si>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</si>
  <si>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</si>
  <si>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</si>
  <si>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</si>
  <si>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</si>
  <si>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</si>
  <si>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</si>
  <si>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</si>
  <si>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</si>
  <si>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</si>
  <si>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</si>
  <si>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</si>
  <si>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</si>
  <si>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</si>
  <si>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</si>
  <si>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</si>
  <si>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</si>
  <si>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</si>
  <si>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</si>
  <si>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</si>
  <si>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</si>
  <si>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</si>
  <si>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</si>
  <si>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</si>
  <si>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</si>
  <si>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</si>
  <si>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</si>
  <si>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</si>
  <si>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</si>
  <si>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</si>
  <si>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</si>
  <si>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</si>
  <si>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</si>
  <si>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</si>
  <si>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</si>
  <si>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</si>
  <si>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</si>
  <si>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</si>
  <si>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</si>
  <si>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</si>
  <si>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</si>
  <si>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</si>
  <si>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</si>
  <si>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</si>
  <si>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</si>
  <si>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</si>
  <si>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</si>
  <si>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</si>
  <si>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</si>
  <si>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</si>
  <si>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</si>
  <si>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</si>
  <si>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</si>
  <si>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</si>
  <si>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</si>
  <si>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</si>
  <si>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</si>
  <si>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</si>
  <si>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</si>
  <si>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</si>
  <si>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</si>
  <si>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</si>
  <si>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</si>
  <si>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</si>
  <si>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</si>
  <si>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</si>
  <si>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</si>
  <si>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</si>
  <si>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</si>
  <si>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</si>
  <si>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</si>
  <si>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</si>
  <si>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</si>
  <si>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</si>
  <si>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</si>
  <si>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</si>
  <si>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</si>
  <si>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</si>
  <si>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</si>
  <si>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</si>
  <si>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</si>
  <si>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</si>
  <si>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</si>
  <si>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</si>
  <si>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</si>
  <si>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</si>
  <si>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</si>
  <si>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</si>
  <si>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</si>
  <si>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</si>
  <si>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</si>
  <si>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</si>
  <si>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</si>
  <si>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</si>
  <si>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</si>
  <si>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</si>
  <si>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</si>
  <si>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</si>
  <si>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</si>
  <si>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</si>
  <si>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</si>
  <si>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</si>
  <si>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</si>
  <si>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</si>
  <si>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</si>
  <si>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</si>
  <si>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</si>
  <si>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</si>
  <si>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</si>
  <si>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</si>
  <si>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</si>
  <si>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</si>
  <si>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</si>
  <si>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</si>
  <si>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</si>
  <si>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</si>
  <si>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</si>
  <si>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</si>
  <si>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</si>
  <si>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</si>
  <si>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</si>
  <si>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</si>
  <si>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</si>
  <si>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</si>
  <si>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</si>
  <si>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</si>
  <si>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</si>
  <si>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</si>
  <si>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</si>
  <si>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</si>
  <si>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</si>
  <si>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</si>
  <si>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</si>
  <si>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</si>
  <si>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</si>
  <si>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</si>
  <si>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</si>
  <si>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</si>
  <si>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</si>
  <si>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</si>
  <si>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</si>
  <si>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</si>
  <si>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</si>
  <si>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</si>
  <si>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</si>
  <si>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</si>
  <si>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</si>
  <si>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</si>
  <si>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</si>
  <si>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</si>
  <si>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</si>
  <si>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</si>
  <si>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</si>
  <si>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</si>
  <si>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</si>
  <si>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</si>
  <si>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</si>
  <si>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</si>
  <si>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</si>
  <si>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</si>
  <si>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</si>
  <si>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</si>
  <si>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</si>
  <si>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</si>
  <si>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</si>
  <si>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</si>
  <si>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</si>
  <si>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</si>
  <si>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</si>
  <si>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</si>
  <si>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</si>
  <si>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</si>
  <si>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</si>
  <si>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</si>
  <si>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</si>
  <si>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</si>
  <si>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</si>
  <si>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</si>
  <si>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</si>
  <si>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</si>
  <si>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</si>
  <si>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</si>
  <si>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</si>
  <si>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</si>
  <si>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</si>
  <si>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</si>
  <si>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</si>
  <si>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</si>
  <si>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</si>
  <si>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</si>
  <si>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</si>
  <si>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</si>
  <si>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</si>
  <si>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</si>
  <si>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</si>
  <si>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</si>
  <si>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</si>
  <si>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</si>
  <si>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</si>
  <si>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</si>
  <si>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</si>
  <si>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</si>
  <si>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</si>
  <si>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</si>
  <si>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</si>
  <si>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</si>
  <si>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</si>
  <si>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</si>
  <si>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</si>
  <si>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</si>
  <si>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</si>
  <si>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</si>
  <si>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</si>
  <si>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</si>
  <si>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</si>
  <si>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</si>
  <si>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</si>
  <si>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</si>
  <si>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</si>
  <si>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</si>
  <si>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</si>
  <si>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</si>
  <si>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</si>
  <si>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</si>
  <si>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</si>
  <si>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</si>
  <si>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</si>
  <si>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</si>
  <si>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</si>
  <si>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</si>
  <si>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</si>
  <si>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</si>
  <si>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</si>
  <si>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</si>
  <si>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</si>
  <si>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</si>
  <si>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</si>
  <si>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</si>
  <si>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</si>
  <si>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</si>
  <si>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</si>
  <si>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</si>
  <si>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</si>
  <si>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</si>
  <si>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</si>
  <si>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</si>
  <si>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</si>
  <si>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</si>
  <si>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</si>
  <si>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</si>
  <si>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</si>
  <si>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</si>
  <si>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</si>
  <si>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</si>
  <si>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</si>
  <si>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</si>
  <si>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</si>
  <si>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</si>
  <si>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</si>
  <si>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</si>
  <si>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</si>
  <si>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</si>
  <si>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</si>
  <si>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</si>
  <si>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</si>
  <si>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</si>
  <si>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</si>
  <si>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</si>
  <si>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</si>
  <si>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</si>
  <si>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</si>
  <si>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</si>
  <si>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</si>
  <si>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</si>
  <si>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</si>
  <si>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</si>
  <si>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</si>
  <si>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</si>
  <si>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</si>
  <si>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</si>
  <si>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</si>
  <si>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</si>
  <si>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</si>
  <si>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</si>
  <si>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</si>
  <si>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</si>
  <si>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</si>
  <si>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</si>
  <si>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</si>
  <si>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</si>
  <si>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</si>
  <si>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</si>
  <si>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</si>
  <si>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</si>
  <si>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</si>
  <si>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</si>
  <si>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</si>
  <si>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</si>
  <si>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</si>
  <si>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</si>
  <si>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</si>
  <si>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</si>
  <si>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</si>
  <si>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</si>
  <si>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</si>
  <si>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</si>
  <si>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</si>
  <si>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</si>
  <si>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</si>
  <si>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</si>
  <si>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</si>
  <si>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</si>
  <si>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</si>
  <si>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</si>
  <si>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</si>
  <si>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</si>
  <si>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</si>
  <si>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</si>
  <si>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</si>
  <si>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</si>
  <si>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</si>
  <si>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</si>
  <si>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</si>
  <si>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</si>
  <si>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</si>
  <si>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</si>
  <si>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</si>
  <si>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</si>
  <si>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</si>
  <si>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</si>
  <si>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</si>
  <si>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</si>
  <si>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</si>
  <si>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</si>
  <si>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</si>
  <si>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</si>
  <si>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</si>
  <si>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</si>
  <si>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</si>
  <si>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</si>
  <si>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</si>
  <si>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</si>
  <si>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</si>
  <si>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</si>
  <si>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</si>
  <si>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</si>
  <si>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</si>
  <si>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</si>
  <si>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</si>
  <si>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</si>
  <si>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</si>
  <si>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</si>
  <si>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</si>
  <si>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</si>
  <si>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</si>
  <si>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</si>
  <si>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</si>
  <si>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</si>
  <si>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</si>
  <si>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</si>
  <si>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</si>
  <si>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</si>
  <si>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</si>
  <si>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</si>
  <si>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</si>
  <si>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</si>
  <si>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</si>
  <si>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</si>
  <si>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</si>
  <si>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</si>
  <si>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</si>
  <si>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</si>
  <si>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</si>
  <si>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</si>
  <si>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</si>
  <si>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</si>
  <si>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</si>
  <si>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</si>
  <si>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</si>
  <si>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</si>
  <si>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</si>
  <si>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</si>
  <si>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</si>
  <si>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</si>
  <si>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</si>
  <si>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</si>
  <si>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</si>
  <si>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</si>
  <si>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</si>
  <si>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</si>
  <si>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</si>
  <si>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</si>
  <si>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</si>
  <si>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</si>
  <si>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</si>
  <si>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</si>
  <si>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</si>
  <si>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</si>
  <si>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</si>
  <si>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</si>
  <si>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</si>
  <si>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</si>
  <si>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</si>
  <si>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</si>
  <si>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</si>
  <si>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</si>
  <si>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</si>
  <si>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</si>
  <si>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</si>
  <si>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</si>
  <si>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</si>
  <si>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</si>
  <si>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</si>
  <si>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</si>
  <si>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</si>
  <si>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</si>
  <si>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</si>
  <si>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</si>
  <si>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</si>
  <si>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</si>
  <si>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</si>
  <si>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</si>
  <si>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</si>
  <si>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</si>
  <si>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</si>
  <si>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</si>
  <si>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</si>
  <si>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</si>
  <si>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</si>
  <si>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</si>
  <si>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</si>
  <si>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</si>
  <si>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</si>
  <si>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</si>
  <si>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</si>
  <si>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</si>
  <si>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</si>
  <si>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</si>
  <si>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</si>
  <si>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</si>
  <si>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</si>
  <si>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</si>
  <si>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</si>
  <si>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</si>
  <si>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</si>
  <si>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</si>
  <si>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</si>
  <si>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</si>
  <si>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</si>
  <si>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</si>
  <si>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</si>
  <si>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</si>
  <si>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</si>
  <si>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</si>
  <si>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</si>
  <si>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</si>
  <si>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</si>
  <si>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</si>
  <si>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</si>
  <si>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</si>
  <si>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</si>
  <si>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</si>
  <si>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</si>
  <si>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</si>
  <si>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</si>
  <si>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</si>
  <si>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</si>
  <si>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</si>
  <si>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</si>
  <si>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</si>
  <si>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</si>
  <si>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</si>
  <si>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</si>
  <si>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</si>
  <si>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</si>
  <si>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</si>
  <si>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</si>
  <si>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</si>
  <si>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</si>
  <si>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</si>
  <si>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</si>
  <si>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</si>
  <si>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</si>
  <si>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</si>
  <si>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</si>
  <si>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</si>
  <si>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</si>
  <si>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</si>
  <si>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</si>
  <si>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</si>
  <si>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</si>
  <si>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</si>
  <si>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</si>
  <si>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</si>
  <si>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</si>
  <si>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</si>
  <si>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</si>
  <si>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</si>
  <si>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</si>
  <si>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</si>
  <si>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</si>
  <si>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</si>
  <si>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</si>
  <si>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</si>
  <si>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</si>
  <si>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</si>
  <si>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</si>
  <si>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</si>
  <si>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</si>
  <si>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</si>
  <si>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</si>
  <si>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</si>
  <si>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</si>
  <si>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</si>
  <si>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</si>
  <si>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</si>
  <si>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</si>
  <si>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</si>
  <si>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</si>
  <si>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</si>
  <si>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</si>
  <si>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</si>
  <si>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</si>
  <si>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</si>
  <si>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</si>
  <si>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</si>
  <si>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</si>
  <si>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</si>
  <si>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</si>
  <si>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</si>
  <si>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</si>
  <si>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</si>
  <si>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</si>
  <si>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</si>
  <si>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</si>
  <si>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</si>
  <si>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</si>
  <si>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</si>
  <si>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</si>
  <si>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</si>
  <si>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</si>
  <si>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</si>
  <si>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</si>
  <si>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</si>
  <si>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</si>
  <si>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</si>
  <si>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</si>
  <si>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</si>
  <si>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</si>
  <si>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</si>
  <si>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</si>
  <si>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</si>
  <si>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</si>
  <si>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</si>
  <si>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</si>
  <si>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</si>
  <si>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</si>
  <si>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</si>
  <si>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</si>
  <si>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</si>
  <si>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</si>
  <si>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</si>
  <si>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</si>
  <si>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</si>
  <si>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</si>
  <si>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</si>
  <si>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</si>
  <si>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</si>
  <si>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</si>
  <si>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</si>
  <si>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</si>
  <si>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</si>
  <si>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</si>
  <si>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</si>
  <si>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</si>
  <si>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</si>
  <si>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</si>
  <si>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</si>
  <si>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</si>
  <si>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</si>
  <si>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</si>
  <si>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</si>
  <si>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</si>
  <si>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</si>
  <si>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</si>
  <si>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</si>
  <si>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</si>
  <si>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</si>
  <si>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</si>
  <si>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</si>
  <si>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</si>
  <si>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</si>
  <si>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</si>
  <si>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</si>
  <si>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</si>
  <si>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</si>
  <si>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</si>
  <si>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</si>
  <si>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</si>
  <si>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</si>
  <si>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</si>
  <si>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</si>
  <si>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</si>
  <si>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</si>
  <si>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</si>
  <si>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</si>
  <si>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</si>
  <si>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</si>
  <si>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</si>
  <si>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</si>
  <si>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</si>
  <si>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</si>
  <si>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</si>
  <si>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</si>
  <si>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</si>
  <si>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</si>
  <si>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</si>
  <si>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</si>
  <si>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</si>
  <si>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</si>
  <si>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</si>
  <si>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</si>
  <si>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</si>
  <si>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</si>
  <si>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</si>
  <si>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</si>
  <si>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</si>
  <si>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</si>
  <si>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</si>
  <si>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</si>
  <si>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</si>
  <si>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</si>
  <si>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</si>
  <si>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</si>
  <si>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</si>
  <si>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</si>
  <si>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</si>
  <si>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</si>
  <si>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</si>
  <si>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</si>
  <si>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</si>
  <si>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</si>
  <si>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</si>
  <si>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</si>
  <si>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</si>
  <si>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</si>
  <si>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</si>
  <si>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</si>
  <si>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</si>
  <si>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</si>
  <si>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</si>
  <si>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</si>
  <si>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</si>
  <si>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</si>
  <si>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</si>
  <si>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</si>
  <si>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</si>
  <si>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</si>
  <si>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</si>
  <si>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</si>
  <si>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</si>
  <si>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</si>
  <si>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</si>
  <si>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</si>
  <si>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</si>
  <si>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</si>
  <si>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</si>
  <si>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</si>
  <si>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</si>
  <si>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</si>
  <si>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</si>
  <si>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</si>
  <si>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</si>
  <si>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</si>
  <si>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</si>
  <si>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</si>
  <si>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</si>
  <si>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</si>
  <si>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</si>
  <si>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</si>
  <si>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</si>
  <si>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</si>
  <si>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</si>
  <si>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</si>
  <si>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</si>
  <si>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</si>
  <si>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</si>
  <si>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</si>
  <si>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</si>
  <si>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</si>
  <si>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</si>
  <si>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</si>
  <si>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</si>
  <si>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</si>
  <si>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</si>
  <si>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</si>
  <si>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</si>
  <si>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</si>
  <si>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</si>
  <si>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</si>
  <si>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</si>
  <si>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</si>
  <si>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</si>
  <si>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</si>
  <si>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</si>
  <si>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</si>
  <si>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</si>
  <si>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</si>
  <si>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</si>
  <si>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</si>
  <si>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</si>
  <si>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</si>
  <si>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</si>
  <si>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</si>
  <si>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</si>
  <si>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</si>
  <si>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</si>
  <si>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</si>
  <si>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</si>
  <si>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</si>
  <si>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</si>
  <si>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</si>
  <si>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</si>
  <si>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</si>
  <si>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</si>
  <si>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</si>
  <si>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</si>
  <si>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</si>
  <si>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</si>
  <si>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</si>
  <si>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</si>
  <si>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</si>
  <si>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</si>
  <si>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</si>
  <si>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</si>
  <si>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</si>
  <si>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</si>
  <si>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</si>
  <si>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</si>
  <si>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</si>
  <si>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</si>
  <si>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</si>
  <si>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</si>
  <si>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</si>
  <si>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</si>
  <si>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</si>
  <si>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</si>
  <si>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</si>
  <si>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</si>
  <si>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</si>
  <si>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</si>
  <si>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</si>
  <si>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</si>
  <si>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</si>
  <si>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</si>
  <si>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</si>
  <si>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</si>
  <si>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</si>
  <si>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</si>
  <si>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</si>
  <si>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</si>
  <si>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</si>
  <si>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</si>
  <si>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</si>
  <si>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</si>
  <si>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</si>
  <si>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</si>
  <si>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</si>
  <si>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</si>
  <si>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</si>
  <si>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</si>
  <si>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</si>
  <si>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</si>
  <si>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</si>
  <si>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</si>
  <si>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</si>
  <si>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</si>
  <si>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</si>
  <si>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</si>
  <si>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</si>
  <si>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</si>
  <si>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</si>
  <si>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</si>
  <si>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</si>
  <si>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</si>
  <si>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</si>
  <si>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</si>
  <si>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</si>
  <si>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</si>
  <si>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</si>
  <si>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</si>
  <si>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</si>
  <si>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</si>
  <si>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</si>
  <si>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</si>
  <si>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</si>
  <si>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</si>
  <si>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</si>
  <si>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</si>
  <si>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</si>
  <si>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</si>
  <si>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</si>
  <si>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</si>
  <si>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</si>
  <si>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</si>
  <si>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</si>
  <si>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</si>
  <si>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</si>
  <si>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</si>
  <si>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</si>
  <si>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</si>
  <si>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</si>
  <si>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</si>
  <si>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</si>
  <si>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</si>
  <si>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</si>
  <si>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</si>
  <si>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</si>
  <si>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</si>
  <si>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</si>
  <si>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</si>
  <si>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</si>
  <si>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</si>
  <si>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</si>
  <si>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</si>
  <si>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</si>
  <si>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</si>
  <si>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</si>
  <si>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</si>
  <si>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</si>
  <si>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</si>
  <si>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</si>
  <si>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</si>
  <si>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</si>
  <si>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</si>
  <si>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</si>
  <si>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</si>
  <si>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</si>
  <si>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</si>
  <si>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</si>
  <si>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</si>
  <si>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</si>
  <si>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</si>
  <si>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</si>
  <si>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</si>
  <si>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</si>
  <si>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</si>
  <si>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</si>
  <si>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</si>
  <si>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</si>
  <si>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</si>
  <si>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</si>
  <si>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</si>
  <si>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</si>
  <si>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</si>
  <si>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</si>
  <si>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</si>
  <si>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</si>
  <si>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</si>
  <si>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</si>
  <si>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</si>
  <si>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</si>
  <si>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</si>
  <si>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</si>
  <si>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</si>
  <si>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</si>
  <si>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</si>
  <si>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</si>
  <si>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</si>
  <si>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</si>
  <si>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</si>
  <si>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</si>
  <si>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</si>
  <si>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</si>
  <si>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</si>
  <si>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</si>
  <si>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</si>
  <si>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</si>
  <si>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</si>
  <si>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</si>
  <si>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</si>
  <si>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</si>
  <si>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</si>
  <si>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</si>
  <si>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</si>
  <si>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</si>
  <si>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</si>
  <si>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</si>
  <si>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</si>
  <si>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</si>
  <si>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</si>
  <si>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</si>
  <si>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</si>
  <si>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</si>
  <si>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</si>
  <si>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</si>
  <si>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</si>
  <si>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</si>
  <si>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</si>
  <si>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</si>
  <si>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</si>
  <si>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</si>
  <si>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</si>
  <si>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</si>
  <si>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</si>
  <si>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</si>
  <si>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</si>
  <si>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</si>
  <si>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</si>
  <si>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</si>
  <si>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</si>
  <si>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</si>
  <si>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</si>
  <si>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</si>
  <si>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</si>
  <si>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</si>
  <si>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</si>
  <si>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</si>
  <si>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</si>
  <si>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</si>
  <si>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</si>
  <si>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</si>
  <si>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</si>
  <si>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</si>
  <si>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</si>
  <si>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</si>
  <si>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</si>
  <si>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</si>
  <si>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</si>
  <si>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</si>
  <si>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</si>
  <si>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</si>
  <si>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</si>
  <si>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</si>
  <si>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</si>
  <si>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</si>
  <si>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</si>
  <si>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</si>
  <si>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</si>
  <si>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</si>
  <si>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</si>
  <si>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</si>
  <si>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</si>
  <si>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</si>
  <si>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</si>
  <si>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</si>
  <si>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</si>
  <si>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</si>
  <si>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</si>
  <si>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</si>
  <si>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</si>
  <si>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</si>
  <si>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</si>
  <si>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</si>
  <si>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</si>
  <si>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</si>
  <si>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</si>
  <si>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</si>
  <si>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</si>
  <si>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</si>
  <si>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</si>
  <si>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</si>
  <si>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</si>
  <si>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</si>
  <si>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</si>
  <si>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</si>
  <si>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</si>
  <si>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</si>
  <si>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</si>
  <si>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</si>
  <si>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</si>
  <si>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</si>
  <si>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</si>
  <si>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</si>
  <si>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</si>
  <si>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</si>
  <si>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</si>
  <si>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</si>
  <si>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</si>
  <si>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</si>
  <si>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</si>
  <si>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</si>
  <si>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</si>
  <si>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</si>
  <si>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</si>
  <si>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</si>
  <si>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</si>
  <si>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</si>
  <si>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</si>
  <si>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</si>
  <si>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</si>
  <si>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</si>
  <si>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</si>
  <si>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</si>
  <si>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</si>
  <si>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</si>
  <si>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</si>
  <si>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</si>
  <si>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</si>
  <si>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</si>
  <si>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</si>
  <si>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</si>
  <si>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</si>
  <si>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</si>
  <si>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</si>
  <si>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</si>
  <si>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</si>
  <si>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</si>
  <si>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</si>
  <si>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</si>
  <si>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</si>
  <si>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</si>
  <si>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</si>
  <si>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</si>
  <si>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</si>
  <si>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</si>
  <si>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</si>
  <si>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</si>
  <si>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</si>
  <si>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</si>
  <si>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</si>
  <si>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</si>
  <si>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</si>
  <si>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</si>
  <si>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</si>
  <si>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</si>
  <si>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</si>
  <si>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</si>
  <si>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</si>
  <si>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</si>
  <si>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</si>
  <si>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</si>
  <si>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</si>
  <si>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</si>
  <si>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</si>
  <si>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</si>
  <si>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</si>
  <si>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</si>
  <si>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</si>
  <si>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</si>
  <si>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</si>
  <si>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</si>
  <si>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</si>
  <si>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</si>
  <si>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</si>
  <si>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</si>
  <si>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</si>
  <si>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</si>
  <si>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</si>
  <si>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</si>
  <si>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</si>
  <si>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</si>
  <si>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</si>
  <si>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</si>
  <si>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</si>
  <si>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</si>
  <si>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</si>
  <si>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</si>
  <si>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</si>
  <si>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</si>
  <si>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</si>
  <si>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</si>
  <si>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</si>
  <si>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</si>
  <si>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</si>
  <si>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</si>
  <si>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</si>
  <si>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</si>
  <si>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</si>
  <si>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</si>
  <si>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</si>
  <si>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</si>
  <si>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</si>
  <si>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</si>
  <si>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</si>
  <si>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</si>
  <si>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</si>
  <si>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</si>
  <si>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</si>
  <si>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</si>
  <si>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</si>
  <si>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</si>
  <si>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</si>
  <si>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</si>
  <si>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</si>
  <si>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</si>
  <si>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</si>
  <si>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</si>
  <si>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</si>
  <si>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</si>
  <si>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</si>
  <si>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</si>
  <si>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</si>
  <si>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</si>
  <si>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</si>
  <si>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</si>
  <si>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</si>
  <si>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</si>
  <si>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</si>
  <si>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</si>
  <si>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</si>
  <si>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</si>
  <si>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</si>
  <si>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</si>
  <si>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</si>
  <si>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</si>
  <si>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</si>
  <si>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</si>
  <si>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</si>
  <si>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</si>
  <si>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</si>
  <si>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</si>
  <si>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</si>
  <si>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</si>
  <si>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</si>
  <si>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</si>
  <si>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</si>
  <si>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</si>
  <si>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</si>
  <si>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</si>
  <si>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</si>
  <si>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</si>
  <si>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</si>
  <si>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</si>
  <si>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</si>
  <si>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</si>
  <si>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</si>
  <si>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</si>
  <si>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</si>
  <si>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</si>
  <si>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</si>
  <si>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</si>
  <si>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</si>
  <si>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</si>
  <si>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</si>
  <si>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</si>
  <si>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</si>
  <si>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</si>
  <si>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</si>
  <si>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</si>
  <si>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</si>
  <si>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</si>
  <si>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</si>
  <si>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</si>
  <si>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</si>
  <si>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</si>
  <si>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</si>
  <si>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</si>
  <si>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</si>
  <si>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</si>
  <si>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</si>
  <si>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</si>
  <si>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</si>
  <si>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</si>
  <si>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</si>
  <si>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</si>
  <si>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</si>
  <si>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</si>
  <si>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</si>
  <si>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</si>
  <si>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</si>
  <si>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</si>
  <si>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</si>
  <si>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</si>
  <si>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</si>
  <si>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</si>
  <si>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</si>
  <si>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</si>
  <si>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</si>
  <si>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</si>
  <si>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</si>
  <si>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</si>
  <si>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</si>
  <si>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</si>
  <si>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</si>
  <si>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</si>
  <si>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</si>
  <si>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</si>
  <si>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</si>
  <si>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</si>
  <si>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</si>
  <si>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</si>
  <si>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</si>
  <si>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</si>
  <si>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</si>
  <si>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</si>
  <si>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</si>
  <si>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</si>
  <si>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</si>
  <si>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</si>
  <si>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</si>
  <si>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</si>
  <si>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</si>
  <si>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</si>
  <si>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</si>
  <si>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</si>
  <si>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</si>
  <si>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</si>
  <si>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</si>
  <si>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</si>
  <si>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</si>
  <si>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</si>
  <si>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</si>
  <si>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</si>
  <si>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</si>
  <si>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</si>
  <si>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</si>
  <si>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</si>
  <si>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</si>
  <si>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</si>
  <si>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</si>
  <si>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</si>
  <si>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</si>
  <si>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</si>
  <si>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</si>
  <si>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</si>
  <si>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</si>
  <si>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</si>
  <si>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</si>
  <si>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</si>
  <si>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</si>
  <si>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</si>
  <si>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</si>
  <si>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</si>
  <si>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</si>
  <si>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</si>
  <si>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</si>
  <si>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</si>
  <si>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</si>
  <si>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</si>
  <si>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</si>
  <si>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</si>
  <si>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</si>
  <si>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</si>
  <si>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</si>
  <si>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</si>
  <si>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</si>
  <si>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</si>
  <si>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</si>
  <si>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</si>
  <si>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</si>
  <si>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</si>
  <si>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</si>
  <si>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</si>
  <si>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</si>
  <si>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</si>
  <si>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</si>
  <si>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</si>
  <si>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</si>
  <si>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</si>
  <si>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</si>
  <si>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</si>
  <si>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</si>
  <si>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</si>
  <si>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</si>
  <si>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</si>
  <si>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</si>
  <si>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</si>
  <si>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</si>
  <si>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</si>
  <si>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</si>
  <si>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</si>
  <si>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</si>
  <si>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</si>
  <si>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</si>
  <si>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</si>
  <si>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</si>
  <si>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</si>
  <si>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</si>
  <si>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</si>
  <si>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</si>
  <si>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</si>
  <si>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</si>
  <si>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</si>
  <si>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</si>
  <si>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</si>
  <si>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</si>
  <si>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</si>
  <si>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</si>
  <si>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</si>
  <si>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</si>
  <si>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</si>
  <si>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</si>
  <si>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</si>
  <si>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</si>
  <si>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</si>
  <si>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</si>
  <si>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</si>
  <si>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</si>
  <si>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</si>
  <si>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</si>
  <si>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</si>
  <si>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</si>
  <si>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</si>
  <si>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</si>
  <si>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</si>
  <si>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</si>
  <si>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</si>
  <si>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</si>
  <si>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</si>
  <si>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</si>
  <si>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</si>
  <si>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</si>
  <si>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</si>
  <si>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</si>
  <si>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</si>
  <si>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</si>
  <si>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</si>
  <si>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</si>
  <si>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</si>
  <si>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</si>
  <si>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</si>
  <si>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</si>
  <si>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</si>
  <si>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</si>
  <si>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</si>
  <si>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</si>
  <si>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</si>
  <si>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</si>
  <si>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</si>
  <si>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</si>
  <si>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</si>
  <si>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</si>
  <si>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</si>
  <si>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</si>
  <si>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</si>
  <si>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</si>
  <si>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</si>
  <si>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</si>
  <si>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</si>
  <si>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</si>
  <si>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</si>
  <si>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</si>
  <si>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</si>
  <si>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</si>
  <si>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</si>
  <si>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</si>
  <si>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</si>
  <si>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</si>
  <si>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</si>
  <si>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</si>
  <si>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</si>
  <si>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</si>
  <si>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</si>
  <si>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</si>
  <si>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</si>
  <si>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</si>
  <si>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</si>
  <si>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</si>
  <si>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</si>
  <si>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</si>
  <si>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</si>
  <si>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</si>
  <si>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</si>
  <si>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</si>
  <si>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</si>
  <si>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</si>
  <si>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</si>
  <si>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</si>
  <si>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</si>
  <si>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</si>
  <si>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</si>
  <si>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</si>
  <si>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</si>
  <si>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</si>
  <si>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</si>
  <si>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</si>
  <si>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</si>
  <si>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</si>
  <si>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</si>
  <si>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</si>
  <si>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</si>
  <si>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</si>
  <si>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</si>
  <si>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</si>
  <si>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</si>
  <si>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</si>
  <si>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</si>
  <si>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</si>
  <si>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</si>
  <si>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</si>
  <si>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</si>
  <si>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</si>
  <si>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</si>
  <si>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</si>
  <si>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</si>
  <si>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</si>
  <si>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</si>
  <si>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</si>
  <si>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</si>
  <si>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</si>
  <si>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</si>
  <si>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</si>
  <si>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</si>
  <si>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</si>
  <si>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</si>
  <si>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</si>
  <si>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</si>
  <si>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</si>
  <si>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</si>
  <si>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</si>
  <si>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</si>
  <si>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</si>
  <si>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</si>
  <si>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</si>
  <si>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</si>
  <si>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</si>
  <si>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</si>
  <si>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</si>
  <si>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</si>
  <si>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</si>
  <si>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</si>
  <si>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</si>
  <si>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</si>
  <si>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</si>
  <si>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</si>
  <si>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</si>
  <si>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</si>
  <si>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</si>
  <si>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</si>
  <si>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</si>
  <si>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</si>
  <si>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</si>
  <si>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</si>
  <si>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</si>
  <si>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</si>
  <si>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</si>
  <si>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</si>
  <si>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</si>
  <si>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</si>
  <si>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</si>
  <si>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</si>
  <si>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</si>
  <si>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</si>
  <si>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</si>
  <si>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</si>
  <si>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</si>
  <si>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</si>
  <si>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</si>
  <si>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</si>
  <si>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</si>
  <si>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</si>
  <si>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</si>
  <si>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</si>
  <si>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</si>
  <si>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</si>
  <si>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</si>
  <si>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</si>
  <si>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</si>
  <si>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</si>
  <si>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</si>
  <si>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</si>
  <si>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</si>
  <si>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</si>
  <si>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</si>
  <si>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</si>
  <si>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</si>
  <si>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</si>
  <si>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</si>
  <si>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</si>
  <si>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</si>
  <si>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</si>
  <si>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</si>
  <si>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</si>
  <si>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</si>
  <si>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</si>
  <si>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</si>
  <si>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</si>
  <si>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</si>
  <si>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</si>
  <si>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</si>
  <si>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</si>
  <si>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</si>
  <si>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</si>
  <si>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</si>
  <si>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</si>
  <si>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</si>
  <si>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</si>
  <si>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</si>
  <si>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</si>
  <si>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</si>
  <si>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</si>
  <si>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</si>
  <si>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</si>
  <si>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</si>
  <si>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</si>
  <si>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</si>
  <si>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</si>
  <si>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</si>
  <si>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</si>
  <si>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</si>
  <si>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</si>
  <si>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</si>
  <si>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</si>
  <si>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</si>
  <si>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</si>
  <si>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</si>
  <si>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</si>
  <si>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</si>
  <si>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</si>
  <si>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</si>
  <si>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</si>
  <si>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</si>
  <si>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</si>
  <si>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</si>
  <si>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</si>
  <si>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</si>
  <si>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</si>
  <si>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</si>
  <si>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</si>
  <si>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</si>
  <si>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</si>
  <si>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</si>
  <si>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</si>
  <si>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</si>
  <si>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</si>
  <si>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</si>
  <si>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</si>
  <si>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</si>
  <si>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</si>
  <si>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</si>
  <si>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</si>
  <si>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</si>
  <si>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</si>
  <si>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</si>
  <si>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</si>
  <si>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</si>
  <si>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</si>
  <si>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</si>
  <si>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</si>
  <si>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</si>
  <si>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</si>
  <si>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</si>
  <si>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</si>
  <si>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</si>
  <si>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</si>
  <si>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</si>
  <si>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</si>
  <si>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</si>
  <si>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</si>
  <si>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</si>
  <si>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</si>
  <si>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</si>
  <si>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</si>
  <si>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</si>
  <si>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</si>
  <si>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</si>
  <si>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</si>
  <si>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</si>
  <si>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</si>
  <si>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</si>
  <si>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</si>
  <si>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</si>
  <si>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</si>
  <si>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</si>
  <si>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</si>
  <si>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</si>
  <si>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</si>
  <si>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</si>
  <si>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</si>
  <si>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</si>
  <si>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</si>
  <si>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</si>
  <si>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</si>
  <si>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</si>
  <si>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</si>
  <si>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</si>
  <si>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</si>
  <si>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</si>
  <si>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</si>
  <si>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</si>
  <si>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</si>
  <si>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</si>
  <si>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</si>
  <si>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</si>
  <si>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</si>
  <si>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</si>
  <si>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</si>
  <si>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</si>
  <si>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</si>
  <si>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</si>
  <si>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</si>
  <si>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</si>
  <si>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</si>
  <si>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</si>
  <si>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</si>
  <si>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</si>
  <si>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</si>
  <si>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</si>
  <si>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</si>
  <si>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</si>
  <si>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</si>
  <si>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</si>
  <si>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</si>
  <si>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</si>
  <si>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</si>
  <si>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</si>
  <si>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</si>
  <si>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</si>
  <si>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</si>
  <si>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</si>
  <si>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</si>
  <si>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</si>
  <si>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</si>
  <si>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</si>
  <si>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</si>
  <si>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</si>
  <si>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</si>
  <si>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</si>
  <si>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</si>
  <si>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</si>
  <si>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</si>
  <si>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</si>
  <si>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</si>
  <si>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</si>
  <si>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</si>
  <si>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</si>
  <si>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</si>
  <si>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</si>
  <si>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</si>
  <si>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</si>
  <si>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</si>
  <si>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</si>
  <si>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</si>
  <si>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</si>
  <si>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</si>
  <si>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</si>
  <si>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</si>
  <si>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</si>
  <si>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</si>
  <si>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</si>
  <si>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</si>
  <si>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</si>
  <si>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</si>
  <si>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</si>
  <si>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</si>
  <si>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</si>
  <si>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</si>
  <si>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</si>
  <si>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</si>
  <si>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</si>
  <si>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</si>
  <si>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</si>
  <si>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</si>
  <si>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</si>
  <si>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</si>
  <si>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</si>
  <si>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</si>
  <si>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</si>
  <si>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</si>
  <si>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</si>
  <si>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</si>
  <si>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</si>
  <si>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</si>
  <si>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</si>
  <si>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</si>
  <si>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</si>
  <si>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</si>
  <si>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</si>
  <si>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</si>
  <si>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</si>
  <si>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</si>
  <si>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</si>
  <si>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</si>
  <si>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</si>
  <si>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</si>
  <si>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</si>
  <si>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</si>
  <si>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</si>
  <si>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</si>
  <si>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</si>
  <si>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</si>
  <si>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</si>
  <si>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</si>
  <si>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</si>
  <si>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</si>
  <si>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</si>
  <si>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</si>
  <si>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</si>
  <si>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</si>
  <si>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</si>
  <si>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</si>
  <si>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</si>
  <si>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</si>
  <si>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</si>
  <si>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</si>
  <si>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</si>
  <si>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</si>
  <si>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</si>
  <si>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</si>
  <si>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</si>
  <si>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</si>
  <si>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</si>
  <si>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</si>
  <si>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</si>
  <si>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</si>
  <si>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</si>
  <si>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</si>
  <si>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</si>
  <si>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</si>
  <si>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</si>
  <si>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</si>
  <si>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</si>
  <si>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</si>
  <si>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</si>
  <si>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</si>
  <si>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</si>
  <si>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</si>
  <si>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</si>
  <si>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</si>
  <si>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</si>
  <si>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</si>
  <si>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</si>
  <si>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</si>
  <si>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</si>
  <si>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</si>
  <si>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</si>
  <si>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</si>
  <si>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</si>
  <si>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</si>
  <si>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</si>
  <si>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</si>
  <si>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</si>
  <si>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</si>
  <si>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</si>
  <si>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</si>
  <si>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</si>
  <si>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</si>
  <si>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</si>
  <si>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</si>
  <si>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</si>
  <si>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</si>
  <si>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</si>
  <si>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</si>
  <si>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</si>
  <si>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</si>
  <si>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</si>
  <si>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</si>
  <si>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</si>
  <si>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</si>
  <si>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</si>
  <si>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</si>
  <si>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</si>
  <si>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</si>
  <si>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</si>
  <si>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</si>
  <si>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</si>
  <si>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</si>
  <si>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</si>
  <si>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</si>
  <si>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</si>
  <si>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</si>
  <si>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</si>
  <si>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</si>
  <si>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</si>
  <si>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</si>
  <si>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</si>
  <si>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</si>
  <si>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</si>
  <si>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</si>
  <si>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</si>
  <si>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</si>
  <si>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</si>
  <si>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</si>
  <si>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</si>
  <si>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</si>
  <si>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</si>
  <si>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</si>
  <si>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</si>
  <si>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</si>
  <si>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</si>
  <si>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</si>
  <si>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</si>
  <si>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</si>
  <si>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</si>
  <si>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</si>
  <si>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</si>
  <si>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</si>
  <si>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</si>
  <si>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</si>
  <si>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</si>
  <si>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</si>
  <si>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</si>
  <si>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</si>
  <si>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</si>
  <si>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</si>
  <si>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</si>
  <si>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</si>
  <si>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</si>
  <si>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</si>
  <si>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</si>
  <si>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</si>
  <si>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</si>
  <si>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</si>
  <si>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</si>
  <si>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</si>
  <si>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</si>
  <si>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</si>
  <si>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</si>
  <si>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</si>
  <si>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</si>
  <si>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</si>
  <si>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</si>
  <si>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</si>
  <si>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</si>
  <si>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</si>
  <si>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</si>
  <si>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</si>
  <si>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</si>
  <si>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</si>
  <si>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</si>
  <si>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</si>
  <si>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</si>
  <si>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</si>
  <si>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</si>
  <si>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</si>
  <si>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</si>
  <si>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</si>
  <si>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</si>
  <si>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</si>
  <si>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</si>
  <si>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</si>
  <si>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</si>
  <si>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</si>
  <si>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</si>
  <si>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</si>
  <si>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</si>
  <si>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</si>
  <si>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</si>
  <si>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</si>
  <si>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</si>
  <si>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</si>
  <si>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</si>
  <si>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</si>
  <si>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</si>
  <si>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</si>
  <si>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</si>
  <si>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</si>
  <si>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</si>
  <si>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</si>
  <si>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</si>
  <si>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</si>
  <si>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</si>
  <si>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</si>
  <si>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</si>
  <si>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</si>
  <si>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</si>
  <si>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</si>
  <si>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</si>
  <si>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</si>
  <si>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</si>
  <si>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</si>
  <si>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</si>
  <si>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</si>
  <si>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</si>
  <si>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</si>
  <si>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</si>
  <si>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</si>
  <si>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</si>
  <si>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</si>
  <si>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</si>
  <si>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</si>
  <si>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</si>
  <si>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</si>
  <si>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</si>
  <si>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</si>
  <si>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</si>
  <si>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</si>
  <si>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</si>
  <si>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</si>
  <si>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</si>
  <si>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</si>
  <si>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</si>
  <si>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</si>
  <si>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</si>
  <si>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</si>
  <si>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</si>
  <si>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</si>
  <si>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</si>
  <si>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</si>
  <si>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</si>
  <si>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</si>
  <si>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</si>
  <si>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</si>
  <si>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</si>
  <si>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</si>
  <si>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</si>
  <si>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</si>
  <si>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</si>
  <si>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</si>
  <si>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</si>
  <si>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</si>
  <si>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</si>
  <si>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</si>
  <si>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</si>
  <si>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</si>
  <si>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</si>
  <si>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</si>
  <si>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</si>
  <si>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</si>
  <si>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</si>
  <si>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</si>
  <si>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</si>
  <si>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</si>
  <si>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</si>
  <si>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</si>
  <si>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</si>
  <si>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</si>
  <si>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</si>
  <si>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</si>
  <si>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</si>
  <si>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</si>
  <si>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</si>
  <si>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</si>
  <si>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</si>
  <si>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</si>
  <si>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</si>
  <si>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</si>
  <si>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</si>
  <si>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</si>
  <si>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</si>
  <si>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</si>
  <si>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</si>
  <si>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</si>
  <si>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</si>
  <si>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</si>
  <si>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</si>
  <si>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</si>
  <si>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</si>
  <si>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</si>
  <si>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</si>
  <si>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</si>
  <si>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</si>
  <si>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</si>
  <si>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</si>
  <si>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</si>
  <si>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</si>
  <si>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</si>
  <si>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</si>
  <si>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</si>
  <si>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</si>
  <si>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</si>
  <si>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</si>
  <si>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</si>
  <si>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</si>
  <si>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</si>
  <si>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</si>
  <si>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</si>
  <si>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</si>
  <si>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</si>
  <si>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</si>
  <si>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</si>
  <si>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</si>
  <si>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</si>
  <si>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</si>
  <si>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</si>
  <si>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</si>
  <si>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</si>
  <si>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</si>
  <si>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</si>
  <si>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</si>
  <si>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</si>
  <si>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</si>
  <si>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</si>
  <si>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</si>
  <si>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</si>
  <si>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</si>
  <si>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</si>
  <si>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</si>
  <si>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</si>
  <si>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</si>
  <si>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</si>
  <si>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</si>
  <si>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</si>
  <si>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</si>
  <si>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</si>
  <si>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</si>
  <si>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</si>
  <si>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</si>
  <si>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</si>
  <si>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</si>
  <si>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</si>
  <si>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</si>
  <si>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</si>
  <si>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</si>
  <si>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</si>
  <si>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</si>
  <si>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</si>
  <si>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</si>
  <si>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</si>
  <si>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</si>
  <si>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</si>
  <si>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</si>
  <si>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</si>
  <si>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</si>
  <si>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</si>
  <si>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</si>
  <si>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</si>
  <si>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</si>
  <si>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</si>
  <si>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</si>
  <si>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</si>
  <si>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</si>
  <si>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</si>
  <si>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</si>
  <si>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</si>
  <si>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</si>
  <si>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</si>
  <si>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</si>
  <si>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</si>
  <si>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</si>
  <si>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</si>
  <si>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</si>
  <si>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</si>
  <si>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</si>
  <si>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</si>
  <si>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</si>
  <si>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</si>
  <si>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</si>
  <si>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</si>
  <si>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</si>
  <si>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</si>
  <si>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</si>
  <si>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</si>
  <si>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</si>
  <si>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</si>
  <si>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</si>
  <si>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</si>
  <si>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</si>
  <si>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</si>
  <si>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</si>
  <si>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</si>
  <si>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</si>
  <si>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</si>
  <si>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</si>
  <si>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</si>
  <si>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</si>
  <si>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</si>
  <si>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</si>
  <si>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</si>
  <si>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</si>
  <si>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</si>
  <si>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</si>
  <si>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</si>
  <si>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</si>
  <si>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</si>
  <si>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</si>
  <si>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</si>
  <si>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</si>
  <si>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</si>
  <si>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</si>
  <si>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</si>
  <si>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</si>
  <si>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</si>
  <si>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</si>
  <si>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</si>
  <si>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</si>
  <si>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</si>
  <si>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</si>
  <si>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</si>
  <si>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</si>
  <si>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</si>
  <si>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</si>
  <si>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</si>
  <si>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</si>
  <si>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</si>
  <si>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</si>
  <si>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</si>
  <si>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</si>
  <si>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</si>
  <si>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</si>
  <si>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</si>
  <si>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</si>
  <si>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</si>
  <si>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</si>
  <si>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</si>
  <si>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</si>
  <si>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</si>
  <si>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</si>
  <si>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</si>
  <si>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</si>
  <si>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</si>
  <si>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</si>
  <si>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</si>
  <si>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</si>
  <si>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</si>
  <si>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</si>
  <si>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</si>
  <si>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</si>
  <si>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</si>
  <si>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</si>
  <si>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</si>
  <si>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</si>
  <si>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</si>
  <si>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</si>
  <si>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</si>
  <si>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</si>
  <si>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</si>
  <si>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</si>
  <si>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</si>
  <si>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</si>
  <si>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</si>
  <si>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</si>
  <si>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</si>
  <si>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</si>
  <si>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</si>
  <si>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</si>
  <si>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</si>
  <si>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</si>
  <si>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</si>
  <si>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</si>
  <si>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</si>
  <si>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</si>
  <si>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</si>
  <si>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</si>
  <si>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</si>
  <si>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</si>
  <si>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</si>
  <si>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</si>
  <si>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</si>
  <si>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</si>
  <si>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</si>
  <si>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</si>
  <si>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</si>
  <si>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</si>
  <si>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</si>
  <si>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</si>
  <si>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</si>
  <si>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</si>
  <si>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</si>
  <si>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</si>
  <si>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</si>
  <si>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</si>
  <si>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</si>
  <si>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</si>
  <si>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</si>
  <si>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</si>
  <si>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</si>
  <si>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</si>
  <si>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</si>
  <si>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</si>
  <si>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</si>
  <si>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</si>
  <si>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</si>
  <si>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</si>
  <si>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</si>
  <si>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</si>
  <si>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</si>
  <si>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</si>
  <si>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</si>
  <si>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</si>
  <si>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</si>
  <si>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</si>
  <si>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</si>
  <si>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</si>
  <si>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</si>
  <si>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</si>
  <si>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</si>
  <si>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</si>
  <si>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</si>
  <si>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</si>
  <si>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</si>
  <si>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</si>
  <si>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</si>
  <si>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</si>
  <si>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</si>
  <si>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</si>
  <si>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</si>
  <si>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</si>
  <si>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</si>
  <si>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</si>
  <si>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</si>
  <si>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</si>
  <si>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</si>
  <si>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</si>
  <si>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</si>
  <si>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</si>
  <si>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</si>
  <si>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</si>
  <si>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</si>
  <si>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</si>
  <si>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</si>
  <si>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</si>
  <si>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</si>
  <si>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</si>
  <si>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</si>
  <si>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</si>
  <si>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</si>
  <si>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</si>
  <si>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</si>
  <si>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</si>
  <si>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</si>
  <si>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</si>
  <si>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</si>
  <si>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</si>
  <si>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</si>
  <si>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</si>
  <si>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</si>
  <si>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</si>
  <si>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</si>
  <si>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</si>
  <si>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</si>
  <si>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</si>
  <si>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</si>
  <si>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</si>
  <si>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</si>
  <si>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</si>
  <si>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</si>
  <si>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</si>
  <si>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</si>
  <si>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</si>
  <si>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</si>
  <si>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</si>
  <si>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</si>
  <si>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</si>
  <si>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</si>
  <si>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</si>
  <si>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</si>
  <si>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</si>
  <si>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</si>
  <si>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</si>
  <si>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</si>
  <si>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</si>
  <si>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</si>
  <si>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</si>
  <si>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</si>
  <si>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</si>
  <si>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</si>
  <si>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</si>
  <si>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</si>
  <si>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</si>
  <si>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</si>
  <si>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</si>
  <si>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</si>
  <si>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</si>
  <si>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</si>
  <si>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</si>
  <si>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</si>
  <si>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</si>
  <si>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</si>
  <si>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</si>
  <si>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</si>
  <si>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</si>
  <si>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</si>
  <si>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</si>
  <si>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</si>
  <si>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</si>
  <si>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</si>
  <si>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</si>
  <si>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</si>
  <si>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</si>
  <si>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</si>
  <si>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</si>
  <si>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</si>
  <si>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</si>
  <si>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</si>
  <si>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</si>
  <si>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</si>
  <si>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</si>
  <si>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</si>
  <si>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</si>
  <si>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</si>
  <si>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</si>
  <si>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</si>
  <si>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</si>
  <si>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</si>
  <si>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</si>
  <si>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</si>
  <si>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</si>
  <si>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</si>
  <si>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</si>
  <si>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</si>
  <si>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</si>
  <si>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</si>
  <si>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</si>
  <si>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</si>
  <si>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</si>
  <si>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</si>
  <si>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</si>
  <si>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</si>
  <si>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</si>
  <si>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</si>
  <si>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</si>
  <si>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</si>
  <si>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</si>
  <si>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</si>
  <si>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</si>
  <si>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</si>
  <si>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</si>
  <si>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</si>
  <si>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</si>
  <si>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</si>
  <si>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</si>
  <si>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</si>
  <si>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</si>
  <si>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</si>
  <si>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</si>
  <si>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</si>
  <si>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</si>
  <si>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</si>
  <si>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</si>
  <si>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</si>
  <si>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</si>
  <si>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</si>
  <si>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</si>
  <si>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</si>
  <si>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</si>
  <si>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</si>
  <si>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</si>
  <si>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</si>
  <si>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</si>
  <si>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</si>
  <si>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</si>
  <si>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</si>
  <si>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</si>
  <si>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</si>
  <si>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</si>
  <si>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</si>
  <si>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</si>
  <si>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</si>
  <si>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</si>
  <si>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</si>
  <si>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枚方支援学校</t>
    <rPh sb="0" eb="2">
      <t>ヒラカタ</t>
    </rPh>
    <rPh sb="2" eb="4">
      <t>シエン</t>
    </rPh>
    <rPh sb="4" eb="6">
      <t>ガッコウ</t>
    </rPh>
    <phoneticPr fontId="15"/>
  </si>
  <si>
    <t>国語</t>
    <rPh sb="0" eb="2">
      <t>コクゴ</t>
    </rPh>
    <phoneticPr fontId="15"/>
  </si>
  <si>
    <t>数学</t>
    <rPh sb="0" eb="2">
      <t>スウガク</t>
    </rPh>
    <phoneticPr fontId="15"/>
  </si>
  <si>
    <t>社会</t>
    <rPh sb="0" eb="2">
      <t>シャカイ</t>
    </rPh>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</si>
  <si>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</si>
  <si>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</si>
  <si>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</si>
  <si>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</si>
  <si>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職業・家庭</t>
    <rPh sb="0" eb="2">
      <t>ショクギョウ</t>
    </rPh>
    <rPh sb="3" eb="5">
      <t>カテイ</t>
    </rPh>
    <phoneticPr fontId="15"/>
  </si>
  <si>
    <t>道徳</t>
    <rPh sb="0" eb="2">
      <t>ドウトク</t>
    </rPh>
    <phoneticPr fontId="15"/>
  </si>
  <si>
    <t>1～2～3</t>
    <phoneticPr fontId="15"/>
  </si>
  <si>
    <t>A</t>
    <phoneticPr fontId="15"/>
  </si>
  <si>
    <t>国語</t>
    <rPh sb="0" eb="2">
      <t>コクゴ</t>
    </rPh>
    <phoneticPr fontId="15"/>
  </si>
  <si>
    <t>イ</t>
  </si>
  <si>
    <t>g172</t>
    <phoneticPr fontId="15"/>
  </si>
  <si>
    <t>g171</t>
    <phoneticPr fontId="15"/>
  </si>
  <si>
    <t>B</t>
    <phoneticPr fontId="15"/>
  </si>
  <si>
    <t>g158</t>
    <phoneticPr fontId="15"/>
  </si>
  <si>
    <t>C</t>
    <phoneticPr fontId="15"/>
  </si>
  <si>
    <t>社会</t>
    <rPh sb="0" eb="2">
      <t>シャカイ</t>
    </rPh>
    <phoneticPr fontId="15"/>
  </si>
  <si>
    <t>g173</t>
    <phoneticPr fontId="15"/>
  </si>
  <si>
    <t>全</t>
    <rPh sb="0" eb="1">
      <t>ゼン</t>
    </rPh>
    <phoneticPr fontId="15"/>
  </si>
  <si>
    <t>数学</t>
    <rPh sb="0" eb="2">
      <t>スウガク</t>
    </rPh>
    <phoneticPr fontId="15"/>
  </si>
  <si>
    <t>g176</t>
    <phoneticPr fontId="15"/>
  </si>
  <si>
    <t>g175</t>
    <phoneticPr fontId="15"/>
  </si>
  <si>
    <t>g161</t>
    <phoneticPr fontId="15"/>
  </si>
  <si>
    <t>理科</t>
    <rPh sb="0" eb="2">
      <t>リカ</t>
    </rPh>
    <phoneticPr fontId="15"/>
  </si>
  <si>
    <t>g177</t>
    <phoneticPr fontId="15"/>
  </si>
  <si>
    <t>音楽</t>
    <rPh sb="0" eb="2">
      <t>オンガク</t>
    </rPh>
    <phoneticPr fontId="15"/>
  </si>
  <si>
    <t>g179</t>
    <phoneticPr fontId="15"/>
  </si>
  <si>
    <t>美術</t>
    <rPh sb="0" eb="2">
      <t>ビジュツ</t>
    </rPh>
    <phoneticPr fontId="15"/>
  </si>
  <si>
    <t>ウ</t>
  </si>
  <si>
    <t>保健体育</t>
    <rPh sb="0" eb="2">
      <t>ホケン</t>
    </rPh>
    <rPh sb="2" eb="4">
      <t>タイイク</t>
    </rPh>
    <phoneticPr fontId="15"/>
  </si>
  <si>
    <t>家庭</t>
    <rPh sb="0" eb="2">
      <t>カテイ</t>
    </rPh>
    <phoneticPr fontId="15"/>
  </si>
  <si>
    <t>g181</t>
    <phoneticPr fontId="15"/>
  </si>
  <si>
    <t>道徳</t>
    <rPh sb="0" eb="2">
      <t>ドウトク</t>
    </rPh>
    <phoneticPr fontId="15"/>
  </si>
  <si>
    <t>A</t>
    <phoneticPr fontId="15"/>
  </si>
  <si>
    <t>職業・家庭</t>
    <rPh sb="0" eb="2">
      <t>ショクギョウ</t>
    </rPh>
    <rPh sb="3" eb="5">
      <t>カテイ</t>
    </rPh>
    <phoneticPr fontId="15"/>
  </si>
  <si>
    <t>書写</t>
    <rPh sb="0" eb="2">
      <t>ショシャ</t>
    </rPh>
    <phoneticPr fontId="15"/>
  </si>
  <si>
    <t>2～3</t>
    <phoneticPr fontId="15"/>
  </si>
  <si>
    <t>〇</t>
  </si>
  <si>
    <t>3</t>
    <phoneticPr fontId="15"/>
  </si>
  <si>
    <t>ア</t>
  </si>
  <si>
    <t>g179</t>
    <phoneticPr fontId="15"/>
  </si>
  <si>
    <t>g172</t>
    <phoneticPr fontId="15"/>
  </si>
  <si>
    <t>g171</t>
    <phoneticPr fontId="15"/>
  </si>
  <si>
    <t>g158</t>
    <phoneticPr fontId="15"/>
  </si>
  <si>
    <t>g176</t>
    <phoneticPr fontId="15"/>
  </si>
  <si>
    <t>g175</t>
    <phoneticPr fontId="15"/>
  </si>
  <si>
    <t>g161</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</si>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</sst>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0" fontId="36" fillId="2" borderId="27" xfId="5" applyNumberFormat="1" applyFont="1" applyFill="1" applyBorder="1" applyAlignment="1" applyProtection="1">
      <alignment horizontal="center" vertical="center" wrapText="1"/>
    </xf>
    <xf numFmtId="49" fontId="36" fillId="2" borderId="49" xfId="5" applyNumberFormat="1" applyFont="1" applyFill="1" applyBorder="1" applyAlignment="1" applyProtection="1">
      <alignment horizontal="center" vertical="center"/>
      <protection locked="0"/>
    </xf>
    <xf numFmtId="49" fontId="36" fillId="2" borderId="28" xfId="5" applyNumberFormat="1" applyFont="1" applyFill="1" applyBorder="1" applyAlignment="1" applyProtection="1">
      <alignment horizontal="center" vertical="center" shrinkToFit="1"/>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shrinkToFi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G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5655</v>
      </c>
      <c r="B1" s="276"/>
      <c r="C1" s="276"/>
      <c r="D1" s="276"/>
      <c r="E1" s="276"/>
      <c r="F1" s="159"/>
      <c r="G1" s="277" t="s">
        <v>5667</v>
      </c>
      <c r="H1" s="277"/>
      <c r="I1" s="277"/>
      <c r="J1" s="277"/>
      <c r="K1" s="277"/>
      <c r="L1" s="277"/>
      <c r="M1" s="277"/>
      <c r="N1" s="277"/>
      <c r="O1" s="278" t="s">
        <v>10077</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5656</v>
      </c>
      <c r="G3" s="277"/>
      <c r="H3" s="277"/>
      <c r="I3" s="277"/>
      <c r="J3" s="277"/>
      <c r="K3" s="277"/>
      <c r="L3" s="277"/>
      <c r="M3" s="277"/>
      <c r="N3" s="277"/>
      <c r="O3" s="278"/>
      <c r="S3" s="158"/>
      <c r="W3" s="279" t="s">
        <v>5668</v>
      </c>
      <c r="X3" s="279"/>
      <c r="Y3" s="279"/>
      <c r="Z3" s="279" t="s">
        <v>5669</v>
      </c>
      <c r="AA3" s="279"/>
      <c r="AB3" s="279"/>
      <c r="AC3" s="159"/>
    </row>
    <row r="4" spans="1:29" ht="13.2" thickBot="1" x14ac:dyDescent="0.5">
      <c r="B4" s="158" t="s">
        <v>5657</v>
      </c>
      <c r="S4" s="158"/>
      <c r="W4" s="280" t="s">
        <v>5670</v>
      </c>
      <c r="X4" s="280"/>
      <c r="Y4" s="282" t="s">
        <v>10027</v>
      </c>
      <c r="Z4" s="284" t="s">
        <v>529</v>
      </c>
      <c r="AA4" s="284"/>
      <c r="AB4" s="284"/>
      <c r="AC4" s="162"/>
    </row>
    <row r="5" spans="1:29" ht="16.8" thickBot="1" x14ac:dyDescent="0.5">
      <c r="B5" s="158" t="s">
        <v>5658</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51" t="s">
        <v>2006</v>
      </c>
      <c r="Q8" s="352"/>
      <c r="R8" s="352"/>
      <c r="S8" s="352"/>
      <c r="T8" s="352"/>
      <c r="U8" s="352"/>
      <c r="V8" s="353"/>
      <c r="W8" s="174"/>
      <c r="X8" s="218" t="s">
        <v>2235</v>
      </c>
      <c r="Y8" s="219" t="s">
        <v>1998</v>
      </c>
      <c r="Z8" s="220">
        <v>0</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54" t="s">
        <v>2007</v>
      </c>
      <c r="Q9" s="355"/>
      <c r="R9" s="355"/>
      <c r="S9" s="355"/>
      <c r="T9" s="355"/>
      <c r="U9" s="355"/>
      <c r="V9" s="356"/>
      <c r="W9" s="174"/>
      <c r="X9" s="222" t="s">
        <v>2236</v>
      </c>
      <c r="Y9" s="223" t="s">
        <v>1999</v>
      </c>
      <c r="Z9" s="224">
        <v>10</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54" t="s">
        <v>2008</v>
      </c>
      <c r="Q10" s="355"/>
      <c r="R10" s="355"/>
      <c r="S10" s="355"/>
      <c r="T10" s="355"/>
      <c r="U10" s="355"/>
      <c r="V10" s="356"/>
      <c r="W10" s="174"/>
      <c r="X10" s="225" t="s">
        <v>2237</v>
      </c>
      <c r="Y10" s="226" t="s">
        <v>2238</v>
      </c>
      <c r="Z10" s="227">
        <v>7</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54"/>
      <c r="Q11" s="355"/>
      <c r="R11" s="355"/>
      <c r="S11" s="355"/>
      <c r="T11" s="355"/>
      <c r="U11" s="355"/>
      <c r="V11" s="356"/>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54"/>
      <c r="Q12" s="355"/>
      <c r="R12" s="355"/>
      <c r="S12" s="355"/>
      <c r="T12" s="355"/>
      <c r="U12" s="355"/>
      <c r="V12" s="356"/>
      <c r="W12" s="186"/>
      <c r="X12" s="186"/>
      <c r="Y12" s="360"/>
      <c r="Z12" s="360"/>
      <c r="AA12" s="360"/>
      <c r="AB12" s="360"/>
      <c r="AC12" s="360"/>
    </row>
    <row r="13" spans="1:29" x14ac:dyDescent="0.15">
      <c r="C13" s="213" t="s">
        <v>5666</v>
      </c>
      <c r="F13" s="187"/>
      <c r="G13" s="187"/>
      <c r="H13" s="187"/>
      <c r="I13" s="187"/>
      <c r="J13" s="187"/>
      <c r="K13" s="187"/>
      <c r="L13" s="187"/>
      <c r="M13" s="187"/>
      <c r="N13" s="187"/>
      <c r="O13" s="187"/>
      <c r="P13" s="354"/>
      <c r="Q13" s="355"/>
      <c r="R13" s="355"/>
      <c r="S13" s="355"/>
      <c r="T13" s="355"/>
      <c r="U13" s="355"/>
      <c r="V13" s="356"/>
    </row>
    <row r="14" spans="1:29" ht="13.2" thickBot="1" x14ac:dyDescent="0.2">
      <c r="F14" s="187"/>
      <c r="G14" s="187"/>
      <c r="H14" s="187"/>
      <c r="I14" s="187"/>
      <c r="J14" s="187"/>
      <c r="K14" s="187"/>
      <c r="L14" s="187"/>
      <c r="M14" s="187"/>
      <c r="N14" s="187"/>
      <c r="O14" s="187"/>
      <c r="P14" s="357"/>
      <c r="Q14" s="358"/>
      <c r="R14" s="358"/>
      <c r="S14" s="358"/>
      <c r="T14" s="358"/>
      <c r="U14" s="358"/>
      <c r="V14" s="359"/>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1" t="s">
        <v>543</v>
      </c>
      <c r="I17" s="322" t="s">
        <v>5653</v>
      </c>
      <c r="J17" s="193" t="s">
        <v>1982</v>
      </c>
      <c r="K17" s="324" t="s">
        <v>537</v>
      </c>
      <c r="L17" s="194" t="s">
        <v>538</v>
      </c>
      <c r="M17" s="301" t="s">
        <v>539</v>
      </c>
      <c r="N17" s="301" t="s">
        <v>540</v>
      </c>
      <c r="O17" s="326" t="s">
        <v>544</v>
      </c>
      <c r="P17" s="312" t="s">
        <v>542</v>
      </c>
      <c r="Q17" s="312" t="s">
        <v>543</v>
      </c>
      <c r="R17" s="312" t="s">
        <v>5653</v>
      </c>
      <c r="S17" s="320" t="s">
        <v>545</v>
      </c>
      <c r="T17" s="193" t="s">
        <v>1982</v>
      </c>
      <c r="U17" s="299" t="s">
        <v>537</v>
      </c>
      <c r="V17" s="194" t="s">
        <v>538</v>
      </c>
      <c r="W17" s="301" t="s">
        <v>539</v>
      </c>
      <c r="X17" s="301" t="s">
        <v>540</v>
      </c>
      <c r="Y17" s="314" t="s">
        <v>544</v>
      </c>
      <c r="Z17" s="312" t="s">
        <v>542</v>
      </c>
      <c r="AA17" s="312" t="s">
        <v>543</v>
      </c>
      <c r="AB17" s="312" t="s">
        <v>5654</v>
      </c>
      <c r="AC17" s="316" t="s">
        <v>545</v>
      </c>
    </row>
    <row r="18" spans="1:29" s="200" customFormat="1" ht="27" customHeight="1" x14ac:dyDescent="0.45">
      <c r="A18" s="196" t="s">
        <v>1983</v>
      </c>
      <c r="B18" s="319"/>
      <c r="C18" s="197" t="s">
        <v>546</v>
      </c>
      <c r="D18" s="309"/>
      <c r="E18" s="309"/>
      <c r="F18" s="311"/>
      <c r="G18" s="313"/>
      <c r="H18" s="302"/>
      <c r="I18" s="323"/>
      <c r="J18" s="198" t="s">
        <v>1983</v>
      </c>
      <c r="K18" s="325"/>
      <c r="L18" s="199" t="s">
        <v>546</v>
      </c>
      <c r="M18" s="302"/>
      <c r="N18" s="302"/>
      <c r="O18" s="327"/>
      <c r="P18" s="313"/>
      <c r="Q18" s="313"/>
      <c r="R18" s="313"/>
      <c r="S18" s="321"/>
      <c r="T18" s="198" t="s">
        <v>1983</v>
      </c>
      <c r="U18" s="300"/>
      <c r="V18" s="199" t="s">
        <v>546</v>
      </c>
      <c r="W18" s="302"/>
      <c r="X18" s="302"/>
      <c r="Y18" s="315"/>
      <c r="Z18" s="313"/>
      <c r="AA18" s="313"/>
      <c r="AB18" s="313"/>
      <c r="AC18" s="317"/>
    </row>
    <row r="19" spans="1:29" s="200" customFormat="1" ht="16.2" customHeight="1" x14ac:dyDescent="0.45">
      <c r="A19" s="201" t="s">
        <v>1957</v>
      </c>
      <c r="B19" s="289" t="s">
        <v>10028</v>
      </c>
      <c r="C19" s="202" t="s">
        <v>10039</v>
      </c>
      <c r="D19" s="291" t="str">
        <f>IF(C20="ア",VLOOKUP(A20,ア!$A$2:$E$1684,2,FALSE),IF(C20="イ",VLOOKUP(A20,イ!$A$2:$E$1563,2,FALSE),IF(C20="ウ",HLOOKUP(A20,ウ!$B$1:$QI$6,4,FALSE),IF(C20="エ",VLOOKUP(A20,エ!$A$4:$E$1000,3,FALSE)&amp;"　"&amp;VLOOKUP(A20,エ!$A$4:$E$1000,4,FALSE),""))))</f>
        <v>2
東書</v>
      </c>
      <c r="E19" s="291" t="str">
        <f>IF(C20="ア",VLOOKUP(A20,ア!$A$2:$E$1684,4,FALSE),IF(C20="イ",VLOOKUP(A20,イ!$A$2:$E$1563,4,FALSE),IF(C20="ウ",IF(HLOOKUP(A20,ウ!$B$1:$QI$6,3,FALSE)="","",HLOOKUP(A20,ウ!$B$1:$QI$6,3,FALSE)),"")))</f>
        <v>国語
C-722</v>
      </c>
      <c r="F19" s="293" t="str">
        <f>IF(C20="ア",VLOOKUP(A20,ア!$A$2:$E$1684,5,FALSE),IF(C20="イ",VLOOKUP(A20,イ!$A$2:$E$1563,5,FALSE),IF(C20="ウ",HLOOKUP(A20,ウ!$B$1:$QI$6,5,FALSE),IF(C20="エ",VLOOKUP(A20,エ!$A$4:$E$1000,5,FALSE),""))))&amp;"　"&amp;IF(C20="ウ",HLOOKUP(A20,ウ!$B$1:$QI$6,6,FALSE),"")</f>
        <v>国語　☆☆☆☆☆　</v>
      </c>
      <c r="G19" s="295" t="s">
        <v>10038</v>
      </c>
      <c r="H19" s="297"/>
      <c r="I19" s="285" t="s">
        <v>10037</v>
      </c>
      <c r="J19" s="203" t="s">
        <v>1970</v>
      </c>
      <c r="K19" s="332" t="s">
        <v>10039</v>
      </c>
      <c r="L19" s="202" t="s">
        <v>10039</v>
      </c>
      <c r="M19" s="291" t="str">
        <f>IF(L20="ア",VLOOKUP(J20,ア!$A$2:$E$1684,2,FALSE),IF(L20="イ",VLOOKUP(J20,イ!$A$2:$E$1563,2,FALSE),IF(L20="ウ",HLOOKUP(J20,ウ!$B$1:$QI$6,4,FALSE),IF(L20="エ",VLOOKUP(J20,エ!$A$4:$E$1000,3,FALSE)&amp;"　"&amp;VLOOKUP(J20,エ!$A$4:$E$1000,4,FALSE),""))))</f>
        <v>2
東書</v>
      </c>
      <c r="N19" s="291" t="str">
        <f>IF(L20="ア",VLOOKUP(J20,ア!$A$2:$E$1684,4,FALSE),IF(L20="イ",VLOOKUP(J20,イ!$A$2:$E$1563,4,FALSE),IF(L20="ウ",IF(HLOOKUP(J20,ウ!$B$1:$QI$6,3,FALSE)="","",HLOOKUP(J20,ウ!$B$1:$QI$6,3,FALSE)),"")))</f>
        <v>国語
C-722</v>
      </c>
      <c r="O19" s="293" t="str">
        <f>IF(L20="ア",VLOOKUP(J20,ア!$A$2:$E$1684,5,FALSE),IF(L20="イ",VLOOKUP(J20,イ!$A$2:$E$1563,5,FALSE),IF(L20="ウ",HLOOKUP(J20,ウ!$B$1:$QI$6,5,FALSE),IF(L20="エ",VLOOKUP(J20,エ!$A$4:$E$1000,5,FALSE),""))))&amp;"　"&amp;IF(L20="ウ",HLOOKUP(J20,ウ!$B$1:$QI$6,6,FALSE),"")</f>
        <v>国語　☆☆☆☆☆　</v>
      </c>
      <c r="P19" s="295" t="s">
        <v>10063</v>
      </c>
      <c r="Q19" s="297"/>
      <c r="R19" s="285" t="s">
        <v>10066</v>
      </c>
      <c r="S19" s="287"/>
      <c r="T19" s="203" t="s">
        <v>1985</v>
      </c>
      <c r="U19" s="332" t="s">
        <v>10039</v>
      </c>
      <c r="V19" s="202" t="s">
        <v>10039</v>
      </c>
      <c r="W19" s="291" t="str">
        <f>IF(V20="ア",VLOOKUP(T20,ア!$A$2:$E$1684,2,FALSE),IF(V20="イ",VLOOKUP(T20,イ!$A$2:$E$1563,2,FALSE),IF(V20="ウ",HLOOKUP(T20,ウ!$B$1:$QI$6,4,FALSE),IF(V20="エ",VLOOKUP(T20,エ!$A$4:$E$1000,3,FALSE)&amp;"　"&amp;VLOOKUP(T20,エ!$A$4:$E$1000,4,FALSE),""))))</f>
        <v>2
東書</v>
      </c>
      <c r="X19" s="291" t="str">
        <f>IF(V20="ア",VLOOKUP(T20,ア!$A$2:$E$1684,4,FALSE),IF(V20="イ",VLOOKUP(T20,イ!$A$2:$E$1563,4,FALSE),IF(V20="ウ",IF(HLOOKUP(T20,ウ!$B$1:$QI$6,3,FALSE)="","",HLOOKUP(T20,ウ!$B$1:$QI$6,3,FALSE)),"")))</f>
        <v>国語
C-722</v>
      </c>
      <c r="Y19" s="293" t="str">
        <f>IF(V20="ア",VLOOKUP(T20,ア!$A$2:$E$1684,5,FALSE),IF(V20="イ",VLOOKUP(T20,イ!$A$2:$E$1563,5,FALSE),IF(V20="ウ",HLOOKUP(T20,ウ!$B$1:$QI$6,5,FALSE),IF(V20="エ",VLOOKUP(T20,エ!$A$4:$E$1000,5,FALSE),""))))&amp;"　"&amp;IF(V20="ウ",HLOOKUP(T20,ウ!$B$1:$QI$6,6,FALSE),"")</f>
        <v>国語　☆☆☆☆☆　</v>
      </c>
      <c r="Z19" s="295" t="s">
        <v>10063</v>
      </c>
      <c r="AA19" s="297"/>
      <c r="AB19" s="303" t="s">
        <v>10068</v>
      </c>
      <c r="AC19" s="330"/>
    </row>
    <row r="20" spans="1:29" s="200" customFormat="1" ht="16.2" customHeight="1" x14ac:dyDescent="0.45">
      <c r="A20" s="204" t="s">
        <v>10041</v>
      </c>
      <c r="B20" s="290"/>
      <c r="C20" s="205" t="s">
        <v>10040</v>
      </c>
      <c r="D20" s="292"/>
      <c r="E20" s="292"/>
      <c r="F20" s="294"/>
      <c r="G20" s="296"/>
      <c r="H20" s="298"/>
      <c r="I20" s="286"/>
      <c r="J20" s="206" t="s">
        <v>10071</v>
      </c>
      <c r="K20" s="290"/>
      <c r="L20" s="205" t="s">
        <v>10040</v>
      </c>
      <c r="M20" s="292"/>
      <c r="N20" s="292"/>
      <c r="O20" s="294"/>
      <c r="P20" s="296"/>
      <c r="Q20" s="298"/>
      <c r="R20" s="286"/>
      <c r="S20" s="288"/>
      <c r="T20" s="204" t="s">
        <v>10071</v>
      </c>
      <c r="U20" s="290"/>
      <c r="V20" s="205" t="s">
        <v>10040</v>
      </c>
      <c r="W20" s="292"/>
      <c r="X20" s="292"/>
      <c r="Y20" s="294"/>
      <c r="Z20" s="296"/>
      <c r="AA20" s="298"/>
      <c r="AB20" s="304"/>
      <c r="AC20" s="331"/>
    </row>
    <row r="21" spans="1:29" s="200" customFormat="1" ht="16.2" customHeight="1" x14ac:dyDescent="0.45">
      <c r="A21" s="207" t="s">
        <v>1958</v>
      </c>
      <c r="B21" s="289" t="s">
        <v>10028</v>
      </c>
      <c r="C21" s="202" t="s">
        <v>10039</v>
      </c>
      <c r="D21" s="291" t="str">
        <f>IF(C22="ア",VLOOKUP(A22,ア!$A$2:$E$1684,2,FALSE),IF(C22="イ",VLOOKUP(A22,イ!$A$2:$E$1563,2,FALSE),IF(C22="ウ",HLOOKUP(A22,ウ!$B$1:$QI$6,4,FALSE),IF(C22="エ",VLOOKUP(A22,エ!$A$4:$E$1000,3,FALSE)&amp;"　"&amp;VLOOKUP(A22,エ!$A$4:$E$1000,4,FALSE),""))))</f>
        <v>2
東書</v>
      </c>
      <c r="E21" s="291" t="str">
        <f>IF(C22="ア",VLOOKUP(A22,ア!$A$2:$E$1684,4,FALSE),IF(C22="イ",VLOOKUP(A22,イ!$A$2:$E$1563,4,FALSE),IF(C22="ウ",IF(HLOOKUP(A22,ウ!$B$1:$QI$6,3,FALSE)="","",HLOOKUP(A22,ウ!$B$1:$QI$6,3,FALSE)),"")))</f>
        <v>国語
C-721</v>
      </c>
      <c r="F21" s="293" t="str">
        <f>IF(C22="ア",VLOOKUP(A22,ア!$A$2:$E$1684,5,FALSE),IF(C22="イ",VLOOKUP(A22,イ!$A$2:$E$1563,5,FALSE),IF(C22="ウ",HLOOKUP(A22,ウ!$B$1:$QI$6,5,FALSE),IF(C22="エ",VLOOKUP(A22,エ!$A$4:$E$1000,5,FALSE),""))))&amp;"　"&amp;IF(C22="ウ",HLOOKUP(A22,ウ!$B$1:$QI$6,6,FALSE),"")</f>
        <v>国語　☆☆☆☆　</v>
      </c>
      <c r="G21" s="295" t="s">
        <v>10043</v>
      </c>
      <c r="H21" s="297"/>
      <c r="I21" s="285" t="s">
        <v>10037</v>
      </c>
      <c r="J21" s="208" t="s">
        <v>1971</v>
      </c>
      <c r="K21" s="289" t="s">
        <v>10039</v>
      </c>
      <c r="L21" s="202" t="s">
        <v>10039</v>
      </c>
      <c r="M21" s="291" t="str">
        <f>IF(L22="ア",VLOOKUP(J22,ア!$A$2:$E$1684,2,FALSE),IF(L22="イ",VLOOKUP(J22,イ!$A$2:$E$1563,2,FALSE),IF(L22="ウ",HLOOKUP(J22,ウ!$B$1:$QI$6,4,FALSE),IF(L22="エ",VLOOKUP(J22,エ!$A$4:$E$1000,3,FALSE)&amp;"　"&amp;VLOOKUP(J22,エ!$A$4:$E$1000,4,FALSE),""))))</f>
        <v>2
東書</v>
      </c>
      <c r="N21" s="291" t="str">
        <f>IF(L22="ア",VLOOKUP(J22,ア!$A$2:$E$1684,4,FALSE),IF(L22="イ",VLOOKUP(J22,イ!$A$2:$E$1563,4,FALSE),IF(L22="ウ",IF(HLOOKUP(J22,ウ!$B$1:$QI$6,3,FALSE)="","",HLOOKUP(J22,ウ!$B$1:$QI$6,3,FALSE)),"")))</f>
        <v>国語
C-721</v>
      </c>
      <c r="O21" s="293" t="str">
        <f>IF(L22="ア",VLOOKUP(J22,ア!$A$2:$E$1684,5,FALSE),IF(L22="イ",VLOOKUP(J22,イ!$A$2:$E$1563,5,FALSE),IF(L22="ウ",HLOOKUP(J22,ウ!$B$1:$QI$6,5,FALSE),IF(L22="エ",VLOOKUP(J22,エ!$A$4:$E$1000,5,FALSE),""))))&amp;"　"&amp;IF(L22="ウ",HLOOKUP(J22,ウ!$B$1:$QI$6,6,FALSE),"")</f>
        <v>国語　☆☆☆☆　</v>
      </c>
      <c r="P21" s="295" t="s">
        <v>10043</v>
      </c>
      <c r="Q21" s="297"/>
      <c r="R21" s="285" t="s">
        <v>10066</v>
      </c>
      <c r="S21" s="287"/>
      <c r="T21" s="207" t="s">
        <v>1986</v>
      </c>
      <c r="U21" s="289" t="s">
        <v>10039</v>
      </c>
      <c r="V21" s="202" t="s">
        <v>10039</v>
      </c>
      <c r="W21" s="291" t="str">
        <f>IF(V22="ア",VLOOKUP(T22,ア!$A$2:$E$1684,2,FALSE),IF(V22="イ",VLOOKUP(T22,イ!$A$2:$E$1563,2,FALSE),IF(V22="ウ",HLOOKUP(T22,ウ!$B$1:$QI$6,4,FALSE),IF(V22="エ",VLOOKUP(T22,エ!$A$4:$E$1000,3,FALSE)&amp;"　"&amp;VLOOKUP(T22,エ!$A$4:$E$1000,4,FALSE),""))))</f>
        <v>06-1　偕　成　社</v>
      </c>
      <c r="X21" s="291" t="str">
        <f>IF(V22="ア",VLOOKUP(T22,ア!$A$2:$E$1684,4,FALSE),IF(V22="イ",VLOOKUP(T22,イ!$A$2:$E$1563,4,FALSE),IF(V22="ウ",IF(HLOOKUP(T22,ウ!$B$1:$QI$6,3,FALSE)="","",HLOOKUP(T22,ウ!$B$1:$QI$6,3,FALSE)),"")))</f>
        <v/>
      </c>
      <c r="Y21" s="293" t="str">
        <f>IF(V22="ア",VLOOKUP(T22,ア!$A$2:$E$1684,5,FALSE),IF(V22="イ",VLOOKUP(T22,イ!$A$2:$E$1563,5,FALSE),IF(V22="ウ",HLOOKUP(T22,ウ!$B$1:$QI$6,5,FALSE),IF(V22="エ",VLOOKUP(T22,エ!$A$4:$E$1000,5,FALSE),""))))&amp;"　"&amp;IF(V22="ウ",HLOOKUP(T22,ウ!$B$1:$QI$6,6,FALSE),"")</f>
        <v>五味太郎・言葉図鑑（10）　なまえのことば</v>
      </c>
      <c r="Z21" s="295" t="s">
        <v>10043</v>
      </c>
      <c r="AA21" s="297"/>
      <c r="AB21" s="303" t="s">
        <v>10068</v>
      </c>
      <c r="AC21" s="330"/>
    </row>
    <row r="22" spans="1:29" s="200" customFormat="1" ht="16.2" customHeight="1" x14ac:dyDescent="0.45">
      <c r="A22" s="204" t="s">
        <v>10042</v>
      </c>
      <c r="B22" s="290"/>
      <c r="C22" s="205" t="s">
        <v>10040</v>
      </c>
      <c r="D22" s="292"/>
      <c r="E22" s="292"/>
      <c r="F22" s="294"/>
      <c r="G22" s="296"/>
      <c r="H22" s="298"/>
      <c r="I22" s="286"/>
      <c r="J22" s="206" t="s">
        <v>10072</v>
      </c>
      <c r="K22" s="290"/>
      <c r="L22" s="205" t="s">
        <v>10040</v>
      </c>
      <c r="M22" s="292"/>
      <c r="N22" s="292"/>
      <c r="O22" s="294"/>
      <c r="P22" s="296"/>
      <c r="Q22" s="298"/>
      <c r="R22" s="286"/>
      <c r="S22" s="288"/>
      <c r="T22" s="204">
        <v>9784033431000</v>
      </c>
      <c r="U22" s="290"/>
      <c r="V22" s="205" t="s">
        <v>10058</v>
      </c>
      <c r="W22" s="292"/>
      <c r="X22" s="292"/>
      <c r="Y22" s="294"/>
      <c r="Z22" s="296"/>
      <c r="AA22" s="298"/>
      <c r="AB22" s="304"/>
      <c r="AC22" s="331"/>
    </row>
    <row r="23" spans="1:29" s="200" customFormat="1" ht="16.2" customHeight="1" x14ac:dyDescent="0.45">
      <c r="A23" s="207" t="s">
        <v>1959</v>
      </c>
      <c r="B23" s="289" t="s">
        <v>10028</v>
      </c>
      <c r="C23" s="202" t="s">
        <v>10039</v>
      </c>
      <c r="D23" s="291" t="str">
        <f>IF(C24="ア",VLOOKUP(A24,ア!$A$2:$E$1684,2,FALSE),IF(C24="イ",VLOOKUP(A24,イ!$A$2:$E$1563,2,FALSE),IF(C24="ウ",HLOOKUP(A24,ウ!$B$1:$QI$6,4,FALSE),IF(C24="エ",VLOOKUP(A24,エ!$A$4:$E$1000,3,FALSE)&amp;"　"&amp;VLOOKUP(A24,エ!$A$4:$E$1000,4,FALSE),""))))</f>
        <v>2
東書</v>
      </c>
      <c r="E23" s="291" t="str">
        <f>IF(C24="ア",VLOOKUP(A24,ア!$A$2:$E$1684,4,FALSE),IF(C24="イ",VLOOKUP(A24,イ!$A$2:$E$1563,4,FALSE),IF(C24="ウ",IF(HLOOKUP(A24,ウ!$B$1:$QI$6,3,FALSE)="","",HLOOKUP(A24,ウ!$B$1:$QI$6,3,FALSE)),"")))</f>
        <v>国語
C-121</v>
      </c>
      <c r="F23" s="293" t="str">
        <f>IF(C24="ア",VLOOKUP(A24,ア!$A$2:$E$1684,5,FALSE),IF(C24="イ",VLOOKUP(A24,イ!$A$2:$E$1563,5,FALSE),IF(C24="ウ",HLOOKUP(A24,ウ!$B$1:$QI$6,5,FALSE),IF(C24="エ",VLOOKUP(A24,エ!$A$4:$E$1000,5,FALSE),""))))&amp;"　"&amp;IF(C24="ウ",HLOOKUP(A24,ウ!$B$1:$QI$6,6,FALSE),"")</f>
        <v>こくご　☆　</v>
      </c>
      <c r="G23" s="295" t="s">
        <v>10045</v>
      </c>
      <c r="H23" s="297"/>
      <c r="I23" s="285" t="s">
        <v>10037</v>
      </c>
      <c r="J23" s="208" t="s">
        <v>1972</v>
      </c>
      <c r="K23" s="289" t="s">
        <v>10039</v>
      </c>
      <c r="L23" s="202" t="s">
        <v>10039</v>
      </c>
      <c r="M23" s="291" t="str">
        <f>IF(L24="ア",VLOOKUP(J24,ア!$A$2:$E$1684,2,FALSE),IF(L24="イ",VLOOKUP(J24,イ!$A$2:$E$1563,2,FALSE),IF(L24="ウ",HLOOKUP(J24,ウ!$B$1:$QI$6,4,FALSE),IF(L24="エ",VLOOKUP(J24,エ!$A$4:$E$1000,3,FALSE)&amp;"　"&amp;VLOOKUP(J24,エ!$A$4:$E$1000,4,FALSE),""))))</f>
        <v>2
東書</v>
      </c>
      <c r="N23" s="291" t="str">
        <f>IF(L24="ア",VLOOKUP(J24,ア!$A$2:$E$1684,4,FALSE),IF(L24="イ",VLOOKUP(J24,イ!$A$2:$E$1563,4,FALSE),IF(L24="ウ",IF(HLOOKUP(J24,ウ!$B$1:$QI$6,3,FALSE)="","",HLOOKUP(J24,ウ!$B$1:$QI$6,3,FALSE)),"")))</f>
        <v>国語
C-121</v>
      </c>
      <c r="O23" s="293" t="str">
        <f>IF(L24="ア",VLOOKUP(J24,ア!$A$2:$E$1684,5,FALSE),IF(L24="イ",VLOOKUP(J24,イ!$A$2:$E$1563,5,FALSE),IF(L24="ウ",HLOOKUP(J24,ウ!$B$1:$QI$6,5,FALSE),IF(L24="エ",VLOOKUP(J24,エ!$A$4:$E$1000,5,FALSE),""))))&amp;"　"&amp;IF(L24="ウ",HLOOKUP(J24,ウ!$B$1:$QI$6,6,FALSE),"")</f>
        <v>こくご　☆　</v>
      </c>
      <c r="P23" s="295" t="s">
        <v>10045</v>
      </c>
      <c r="Q23" s="297"/>
      <c r="R23" s="285" t="s">
        <v>10066</v>
      </c>
      <c r="S23" s="287"/>
      <c r="T23" s="207" t="s">
        <v>1987</v>
      </c>
      <c r="U23" s="289" t="s">
        <v>10039</v>
      </c>
      <c r="V23" s="202" t="s">
        <v>10039</v>
      </c>
      <c r="W23" s="291" t="str">
        <f>IF(V24="ア",VLOOKUP(T24,ア!$A$2:$E$1684,2,FALSE),IF(V24="イ",VLOOKUP(T24,イ!$A$2:$E$1563,2,FALSE),IF(V24="ウ",HLOOKUP(T24,ウ!$B$1:$QI$6,4,FALSE),IF(V24="エ",VLOOKUP(T24,エ!$A$4:$E$1000,3,FALSE)&amp;"　"&amp;VLOOKUP(T24,エ!$A$4:$E$1000,4,FALSE),""))))</f>
        <v>27-1　ひ か り の く に</v>
      </c>
      <c r="X23" s="291" t="str">
        <f>IF(V24="ア",VLOOKUP(T24,ア!$A$2:$E$1684,4,FALSE),IF(V24="イ",VLOOKUP(T24,イ!$A$2:$E$1563,4,FALSE),IF(V24="ウ",IF(HLOOKUP(T24,ウ!$B$1:$QI$6,3,FALSE)="","",HLOOKUP(T24,ウ!$B$1:$QI$6,3,FALSE)),"")))</f>
        <v/>
      </c>
      <c r="Y23" s="293" t="str">
        <f>IF(V24="ア",VLOOKUP(T24,ア!$A$2:$E$1684,5,FALSE),IF(V24="イ",VLOOKUP(T24,イ!$A$2:$E$1563,5,FALSE),IF(V24="ウ",HLOOKUP(T24,ウ!$B$1:$QI$6,5,FALSE),IF(V24="エ",VLOOKUP(T24,エ!$A$4:$E$1000,5,FALSE),""))))&amp;"　"&amp;IF(V24="ウ",HLOOKUP(T24,ウ!$B$1:$QI$6,6,FALSE),"")</f>
        <v>指さし・指なぞり　あいうえお</v>
      </c>
      <c r="Z23" s="295" t="s">
        <v>10045</v>
      </c>
      <c r="AA23" s="297"/>
      <c r="AB23" s="303" t="s">
        <v>10068</v>
      </c>
      <c r="AC23" s="330"/>
    </row>
    <row r="24" spans="1:29" s="200" customFormat="1" ht="16.2" customHeight="1" x14ac:dyDescent="0.45">
      <c r="A24" s="204" t="s">
        <v>10044</v>
      </c>
      <c r="B24" s="290"/>
      <c r="C24" s="205" t="s">
        <v>10040</v>
      </c>
      <c r="D24" s="292"/>
      <c r="E24" s="292"/>
      <c r="F24" s="294"/>
      <c r="G24" s="296"/>
      <c r="H24" s="298"/>
      <c r="I24" s="286"/>
      <c r="J24" s="206" t="s">
        <v>10073</v>
      </c>
      <c r="K24" s="290"/>
      <c r="L24" s="205" t="s">
        <v>10040</v>
      </c>
      <c r="M24" s="292"/>
      <c r="N24" s="292"/>
      <c r="O24" s="294"/>
      <c r="P24" s="296"/>
      <c r="Q24" s="298"/>
      <c r="R24" s="286"/>
      <c r="S24" s="288"/>
      <c r="T24" s="204">
        <v>9784564004933</v>
      </c>
      <c r="U24" s="290"/>
      <c r="V24" s="205" t="s">
        <v>10058</v>
      </c>
      <c r="W24" s="292"/>
      <c r="X24" s="292"/>
      <c r="Y24" s="294"/>
      <c r="Z24" s="296"/>
      <c r="AA24" s="298"/>
      <c r="AB24" s="304"/>
      <c r="AC24" s="331"/>
    </row>
    <row r="25" spans="1:29" s="200" customFormat="1" ht="16.2" customHeight="1" x14ac:dyDescent="0.45">
      <c r="A25" s="207" t="s">
        <v>1960</v>
      </c>
      <c r="B25" s="289" t="s">
        <v>10030</v>
      </c>
      <c r="C25" s="202" t="s">
        <v>10046</v>
      </c>
      <c r="D25" s="291" t="str">
        <f>IF(C26="ア",VLOOKUP(A26,ア!$A$2:$E$1684,2,FALSE),IF(C26="イ",VLOOKUP(A26,イ!$A$2:$E$1563,2,FALSE),IF(C26="ウ",HLOOKUP(A26,ウ!$B$1:$QI$6,4,FALSE),IF(C26="エ",VLOOKUP(A26,エ!$A$4:$E$1000,3,FALSE)&amp;"　"&amp;VLOOKUP(A26,エ!$A$4:$E$1000,4,FALSE),""))))</f>
        <v>2
東書</v>
      </c>
      <c r="E25" s="291" t="str">
        <f>IF(C26="ア",VLOOKUP(A26,ア!$A$2:$E$1684,4,FALSE),IF(C26="イ",VLOOKUP(A26,イ!$A$2:$E$1563,4,FALSE),IF(C26="ウ",IF(HLOOKUP(A26,ウ!$B$1:$QI$6,3,FALSE)="","",HLOOKUP(A26,ウ!$B$1:$QI$6,3,FALSE)),"")))</f>
        <v>社会
C-721</v>
      </c>
      <c r="F25" s="293" t="str">
        <f>IF(C26="ア",VLOOKUP(A26,ア!$A$2:$E$1684,5,FALSE),IF(C26="イ",VLOOKUP(A26,イ!$A$2:$E$1563,5,FALSE),IF(C26="ウ",HLOOKUP(A26,ウ!$B$1:$QI$6,5,FALSE),IF(C26="エ",VLOOKUP(A26,エ!$A$4:$E$1000,5,FALSE),""))))&amp;"　"&amp;IF(C26="ウ",HLOOKUP(A26,ウ!$B$1:$QI$6,6,FALSE),"")</f>
        <v>社会　☆☆☆☆　</v>
      </c>
      <c r="G25" s="295" t="s">
        <v>10048</v>
      </c>
      <c r="H25" s="297"/>
      <c r="I25" s="285" t="s">
        <v>10037</v>
      </c>
      <c r="J25" s="208" t="s">
        <v>1973</v>
      </c>
      <c r="K25" s="289" t="s">
        <v>10039</v>
      </c>
      <c r="L25" s="202" t="s">
        <v>10065</v>
      </c>
      <c r="M25" s="291" t="str">
        <f>IF(L26="ア",VLOOKUP(J26,ア!$A$2:$E$1684,2,FALSE),IF(L26="イ",VLOOKUP(J26,イ!$A$2:$E$1563,2,FALSE),IF(L26="ウ",HLOOKUP(J26,ウ!$B$1:$QI$6,4,FALSE),IF(L26="エ",VLOOKUP(J26,エ!$A$4:$E$1000,3,FALSE)&amp;"　"&amp;VLOOKUP(J26,エ!$A$4:$E$1000,4,FALSE),""))))</f>
        <v>17
教出</v>
      </c>
      <c r="N25" s="291" t="str">
        <f>IF(L26="ア",VLOOKUP(J26,ア!$A$2:$E$1684,4,FALSE),IF(L26="イ",VLOOKUP(J26,イ!$A$2:$E$1563,4,FALSE),IF(L26="ウ",IF(HLOOKUP(J26,ウ!$B$1:$QI$6,3,FALSE)="","",HLOOKUP(J26,ウ!$B$1:$QI$6,3,FALSE)),"")))</f>
        <v>書写
017-72
※／◆</v>
      </c>
      <c r="O25" s="293" t="str">
        <f>IF(L26="ア",VLOOKUP(J26,ア!$A$2:$E$1684,5,FALSE),IF(L26="イ",VLOOKUP(J26,イ!$A$2:$E$1563,5,FALSE),IF(L26="ウ",HLOOKUP(J26,ウ!$B$1:$QI$6,5,FALSE),IF(L26="エ",VLOOKUP(J26,エ!$A$4:$E$1000,5,FALSE),""))))&amp;"　"&amp;IF(L26="ウ",HLOOKUP(J26,ウ!$B$1:$QI$6,6,FALSE),"")</f>
        <v>中学書写　</v>
      </c>
      <c r="P25" s="295" t="s">
        <v>10063</v>
      </c>
      <c r="Q25" s="297"/>
      <c r="R25" s="285" t="s">
        <v>10037</v>
      </c>
      <c r="S25" s="287" t="s">
        <v>10067</v>
      </c>
      <c r="T25" s="207" t="s">
        <v>1988</v>
      </c>
      <c r="U25" s="289" t="s">
        <v>10039</v>
      </c>
      <c r="V25" s="202" t="s">
        <v>10065</v>
      </c>
      <c r="W25" s="291" t="str">
        <f>IF(V26="ア",VLOOKUP(T26,ア!$A$2:$E$1684,2,FALSE),IF(V26="イ",VLOOKUP(T26,イ!$A$2:$E$1563,2,FALSE),IF(V26="ウ",HLOOKUP(T26,ウ!$B$1:$QI$6,4,FALSE),IF(V26="エ",VLOOKUP(T26,エ!$A$4:$E$1000,3,FALSE)&amp;"　"&amp;VLOOKUP(T26,エ!$A$4:$E$1000,4,FALSE),""))))</f>
        <v>17
教出</v>
      </c>
      <c r="X25" s="291" t="str">
        <f>IF(V26="ア",VLOOKUP(T26,ア!$A$2:$E$1684,4,FALSE),IF(V26="イ",VLOOKUP(T26,イ!$A$2:$E$1563,4,FALSE),IF(V26="ウ",IF(HLOOKUP(T26,ウ!$B$1:$QI$6,3,FALSE)="","",HLOOKUP(T26,ウ!$B$1:$QI$6,3,FALSE)),"")))</f>
        <v>書写
017-72
※／◆</v>
      </c>
      <c r="Y25" s="293" t="str">
        <f>IF(V26="ア",VLOOKUP(T26,ア!$A$2:$E$1684,5,FALSE),IF(V26="イ",VLOOKUP(T26,イ!$A$2:$E$1563,5,FALSE),IF(V26="ウ",HLOOKUP(T26,ウ!$B$1:$QI$6,5,FALSE),IF(V26="エ",VLOOKUP(T26,エ!$A$4:$E$1000,5,FALSE),""))))&amp;"　"&amp;IF(V26="ウ",HLOOKUP(T26,ウ!$B$1:$QI$6,6,FALSE),"")</f>
        <v>中学書写　</v>
      </c>
      <c r="Z25" s="295" t="s">
        <v>10063</v>
      </c>
      <c r="AA25" s="297"/>
      <c r="AB25" s="285" t="s">
        <v>10037</v>
      </c>
      <c r="AC25" s="330" t="s">
        <v>10067</v>
      </c>
    </row>
    <row r="26" spans="1:29" s="200" customFormat="1" ht="16.2" customHeight="1" x14ac:dyDescent="0.45">
      <c r="A26" s="204" t="s">
        <v>10047</v>
      </c>
      <c r="B26" s="290"/>
      <c r="C26" s="205" t="s">
        <v>10040</v>
      </c>
      <c r="D26" s="292"/>
      <c r="E26" s="292"/>
      <c r="F26" s="294"/>
      <c r="G26" s="296"/>
      <c r="H26" s="298"/>
      <c r="I26" s="286"/>
      <c r="J26" s="206" t="s">
        <v>6660</v>
      </c>
      <c r="K26" s="290"/>
      <c r="L26" s="205" t="s">
        <v>10069</v>
      </c>
      <c r="M26" s="292"/>
      <c r="N26" s="292"/>
      <c r="O26" s="294"/>
      <c r="P26" s="296"/>
      <c r="Q26" s="298"/>
      <c r="R26" s="286"/>
      <c r="S26" s="288"/>
      <c r="T26" s="204" t="s">
        <v>6660</v>
      </c>
      <c r="U26" s="290"/>
      <c r="V26" s="205" t="s">
        <v>10069</v>
      </c>
      <c r="W26" s="292"/>
      <c r="X26" s="292"/>
      <c r="Y26" s="294"/>
      <c r="Z26" s="296"/>
      <c r="AA26" s="298"/>
      <c r="AB26" s="286"/>
      <c r="AC26" s="331"/>
    </row>
    <row r="27" spans="1:29" s="200" customFormat="1" ht="16.2" customHeight="1" x14ac:dyDescent="0.45">
      <c r="A27" s="207" t="s">
        <v>1961</v>
      </c>
      <c r="B27" s="289" t="s">
        <v>10029</v>
      </c>
      <c r="C27" s="202" t="s">
        <v>10049</v>
      </c>
      <c r="D27" s="291" t="str">
        <f>IF(C28="ア",VLOOKUP(A28,ア!$A$2:$E$1684,2,FALSE),IF(C28="イ",VLOOKUP(A28,イ!$A$2:$E$1563,2,FALSE),IF(C28="ウ",HLOOKUP(A28,ウ!$B$1:$QI$6,4,FALSE),IF(C28="エ",VLOOKUP(A28,エ!$A$4:$E$1000,3,FALSE)&amp;"　"&amp;VLOOKUP(A28,エ!$A$4:$E$1000,4,FALSE),""))))</f>
        <v>17
教出</v>
      </c>
      <c r="E27" s="291" t="str">
        <f>IF(C28="ア",VLOOKUP(A28,ア!$A$2:$E$1684,4,FALSE),IF(C28="イ",VLOOKUP(A28,イ!$A$2:$E$1563,4,FALSE),IF(C28="ウ",IF(HLOOKUP(A28,ウ!$B$1:$QI$6,3,FALSE)="","",HLOOKUP(A28,ウ!$B$1:$QI$6,3,FALSE)),"")))</f>
        <v>数学
C-722</v>
      </c>
      <c r="F27" s="293" t="str">
        <f>IF(C28="ア",VLOOKUP(A28,ア!$A$2:$E$1684,5,FALSE),IF(C28="イ",VLOOKUP(A28,イ!$A$2:$E$1563,5,FALSE),IF(C28="ウ",HLOOKUP(A28,ウ!$B$1:$QI$6,5,FALSE),IF(C28="エ",VLOOKUP(A28,エ!$A$4:$E$1000,5,FALSE),""))))&amp;"　"&amp;IF(C28="ウ",HLOOKUP(A28,ウ!$B$1:$QI$6,6,FALSE),"")</f>
        <v>数学　☆☆☆☆☆　</v>
      </c>
      <c r="G27" s="295" t="s">
        <v>10063</v>
      </c>
      <c r="H27" s="297"/>
      <c r="I27" s="285" t="s">
        <v>10037</v>
      </c>
      <c r="J27" s="208" t="s">
        <v>1974</v>
      </c>
      <c r="K27" s="289" t="s">
        <v>10039</v>
      </c>
      <c r="L27" s="202" t="s">
        <v>10065</v>
      </c>
      <c r="M27" s="291" t="str">
        <f>IF(L28="ア",VLOOKUP(J28,ア!$A$2:$E$1684,2,FALSE),IF(L28="イ",VLOOKUP(J28,イ!$A$2:$E$1563,2,FALSE),IF(L28="ウ",HLOOKUP(J28,ウ!$B$1:$QI$6,4,FALSE),IF(L28="エ",VLOOKUP(J28,エ!$A$4:$E$1000,3,FALSE)&amp;"　"&amp;VLOOKUP(J28,エ!$A$4:$E$1000,4,FALSE),""))))</f>
        <v>84-5　明　治　書　院</v>
      </c>
      <c r="N27" s="291" t="str">
        <f>IF(L28="ア",VLOOKUP(J28,ア!$A$2:$E$1684,4,FALSE),IF(L28="イ",VLOOKUP(J28,イ!$A$2:$E$1563,4,FALSE),IF(L28="ウ",IF(HLOOKUP(J28,ウ!$B$1:$QI$6,3,FALSE)="","",HLOOKUP(J28,ウ!$B$1:$QI$6,3,FALSE)),"")))</f>
        <v/>
      </c>
      <c r="O27" s="293" t="str">
        <f>IF(L28="ア",VLOOKUP(J28,ア!$A$2:$E$1684,5,FALSE),IF(L28="イ",VLOOKUP(J28,イ!$A$2:$E$1563,5,FALSE),IF(L28="ウ",HLOOKUP(J28,ウ!$B$1:$QI$6,5,FALSE),IF(L28="エ",VLOOKUP(J28,エ!$A$4:$E$1000,5,FALSE),""))))&amp;"　"&amp;IF(L28="ウ",HLOOKUP(J28,ウ!$B$1:$QI$6,6,FALSE),"")</f>
        <v>寺子屋シリーズ１３　親子で楽しむ
子どもひらがな塾</v>
      </c>
      <c r="P27" s="295" t="s">
        <v>10043</v>
      </c>
      <c r="Q27" s="297"/>
      <c r="R27" s="285" t="s">
        <v>10037</v>
      </c>
      <c r="S27" s="287" t="s">
        <v>10067</v>
      </c>
      <c r="T27" s="207" t="s">
        <v>1989</v>
      </c>
      <c r="U27" s="289" t="s">
        <v>10039</v>
      </c>
      <c r="V27" s="202" t="s">
        <v>10065</v>
      </c>
      <c r="W27" s="291" t="str">
        <f>IF(V28="ア",VLOOKUP(T28,ア!$A$2:$E$1684,2,FALSE),IF(V28="イ",VLOOKUP(T28,イ!$A$2:$E$1563,2,FALSE),IF(V28="ウ",HLOOKUP(T28,ウ!$B$1:$QI$6,4,FALSE),IF(V28="エ",VLOOKUP(T28,エ!$A$4:$E$1000,3,FALSE)&amp;"　"&amp;VLOOKUP(T28,エ!$A$4:$E$1000,4,FALSE),""))))</f>
        <v>84-5　明　治　書　院</v>
      </c>
      <c r="X27" s="291" t="str">
        <f>IF(V28="ア",VLOOKUP(T28,ア!$A$2:$E$1684,4,FALSE),IF(V28="イ",VLOOKUP(T28,イ!$A$2:$E$1563,4,FALSE),IF(V28="ウ",IF(HLOOKUP(T28,ウ!$B$1:$QI$6,3,FALSE)="","",HLOOKUP(T28,ウ!$B$1:$QI$6,3,FALSE)),"")))</f>
        <v/>
      </c>
      <c r="Y27" s="293" t="str">
        <f>IF(V28="ア",VLOOKUP(T28,ア!$A$2:$E$1684,5,FALSE),IF(V28="イ",VLOOKUP(T28,イ!$A$2:$E$1563,5,FALSE),IF(V28="ウ",HLOOKUP(T28,ウ!$B$1:$QI$6,5,FALSE),IF(V28="エ",VLOOKUP(T28,エ!$A$4:$E$1000,5,FALSE),""))))&amp;"　"&amp;IF(V28="ウ",HLOOKUP(T28,ウ!$B$1:$QI$6,6,FALSE),"")</f>
        <v>寺子屋シリーズ１３　親子で楽しむ
子どもひらがな塾</v>
      </c>
      <c r="Z27" s="295" t="s">
        <v>10043</v>
      </c>
      <c r="AA27" s="297"/>
      <c r="AB27" s="285" t="s">
        <v>10037</v>
      </c>
      <c r="AC27" s="330" t="s">
        <v>10067</v>
      </c>
    </row>
    <row r="28" spans="1:29" s="200" customFormat="1" ht="16.2" customHeight="1" x14ac:dyDescent="0.45">
      <c r="A28" s="204" t="s">
        <v>10050</v>
      </c>
      <c r="B28" s="290"/>
      <c r="C28" s="205" t="s">
        <v>10040</v>
      </c>
      <c r="D28" s="292"/>
      <c r="E28" s="292"/>
      <c r="F28" s="294"/>
      <c r="G28" s="296"/>
      <c r="H28" s="298"/>
      <c r="I28" s="286"/>
      <c r="J28" s="206">
        <v>9784625624452</v>
      </c>
      <c r="K28" s="290"/>
      <c r="L28" s="205" t="s">
        <v>10058</v>
      </c>
      <c r="M28" s="292"/>
      <c r="N28" s="292"/>
      <c r="O28" s="294"/>
      <c r="P28" s="296"/>
      <c r="Q28" s="298"/>
      <c r="R28" s="286"/>
      <c r="S28" s="288"/>
      <c r="T28" s="204">
        <v>9784625624452</v>
      </c>
      <c r="U28" s="290"/>
      <c r="V28" s="205" t="s">
        <v>10058</v>
      </c>
      <c r="W28" s="292"/>
      <c r="X28" s="292"/>
      <c r="Y28" s="294"/>
      <c r="Z28" s="296"/>
      <c r="AA28" s="298"/>
      <c r="AB28" s="286"/>
      <c r="AC28" s="331"/>
    </row>
    <row r="29" spans="1:29" s="200" customFormat="1" ht="16.2" customHeight="1" x14ac:dyDescent="0.45">
      <c r="A29" s="207" t="s">
        <v>1962</v>
      </c>
      <c r="B29" s="289" t="s">
        <v>10029</v>
      </c>
      <c r="C29" s="202" t="s">
        <v>10049</v>
      </c>
      <c r="D29" s="291" t="str">
        <f>IF(C30="ア",VLOOKUP(A30,ア!$A$2:$E$1684,2,FALSE),IF(C30="イ",VLOOKUP(A30,イ!$A$2:$E$1563,2,FALSE),IF(C30="ウ",HLOOKUP(A30,ウ!$B$1:$QI$6,4,FALSE),IF(C30="エ",VLOOKUP(A30,エ!$A$4:$E$1000,3,FALSE)&amp;"　"&amp;VLOOKUP(A30,エ!$A$4:$E$1000,4,FALSE),""))))</f>
        <v>17
教出</v>
      </c>
      <c r="E29" s="291" t="str">
        <f>IF(C30="ア",VLOOKUP(A30,ア!$A$2:$E$1684,4,FALSE),IF(C30="イ",VLOOKUP(A30,イ!$A$2:$E$1563,4,FALSE),IF(C30="ウ",IF(HLOOKUP(A30,ウ!$B$1:$QI$6,3,FALSE)="","",HLOOKUP(A30,ウ!$B$1:$QI$6,3,FALSE)),"")))</f>
        <v>数学
C-721</v>
      </c>
      <c r="F29" s="293" t="str">
        <f>IF(C30="ア",VLOOKUP(A30,ア!$A$2:$E$1684,5,FALSE),IF(C30="イ",VLOOKUP(A30,イ!$A$2:$E$1563,5,FALSE),IF(C30="ウ",HLOOKUP(A30,ウ!$B$1:$QI$6,5,FALSE),IF(C30="エ",VLOOKUP(A30,エ!$A$4:$E$1000,5,FALSE),""))))&amp;"　"&amp;IF(C30="ウ",HLOOKUP(A30,ウ!$B$1:$QI$6,6,FALSE),"")</f>
        <v>数学　☆☆☆☆　</v>
      </c>
      <c r="G29" s="295" t="s">
        <v>10043</v>
      </c>
      <c r="H29" s="297"/>
      <c r="I29" s="285" t="s">
        <v>10037</v>
      </c>
      <c r="J29" s="208" t="s">
        <v>1975</v>
      </c>
      <c r="K29" s="289" t="s">
        <v>10039</v>
      </c>
      <c r="L29" s="202" t="s">
        <v>10065</v>
      </c>
      <c r="M29" s="291" t="str">
        <f>IF(L30="ア",VLOOKUP(J30,ア!$A$2:$E$1684,2,FALSE),IF(L30="イ",VLOOKUP(J30,イ!$A$2:$E$1563,2,FALSE),IF(L30="ウ",HLOOKUP(J30,ウ!$B$1:$QI$6,4,FALSE),IF(L30="エ",VLOOKUP(J30,エ!$A$4:$E$1000,3,FALSE)&amp;"　"&amp;VLOOKUP(J30,エ!$A$4:$E$1000,4,FALSE),""))))</f>
        <v>12-10　視覚デザイン研究所</v>
      </c>
      <c r="N29" s="291" t="str">
        <f>IF(L30="ア",VLOOKUP(J30,ア!$A$2:$E$1684,4,FALSE),IF(L30="イ",VLOOKUP(J30,イ!$A$2:$E$1563,4,FALSE),IF(L30="ウ",IF(HLOOKUP(J30,ウ!$B$1:$QI$6,3,FALSE)="","",HLOOKUP(J30,ウ!$B$1:$QI$6,3,FALSE)),"")))</f>
        <v/>
      </c>
      <c r="O29" s="293" t="str">
        <f>IF(L30="ア",VLOOKUP(J30,ア!$A$2:$E$1684,5,FALSE),IF(L30="イ",VLOOKUP(J30,イ!$A$2:$E$1563,5,FALSE),IF(L30="ウ",HLOOKUP(J30,ウ!$B$1:$QI$6,5,FALSE),IF(L30="エ",VLOOKUP(J30,エ!$A$4:$E$1000,5,FALSE),""))))&amp;"　"&amp;IF(L30="ウ",HLOOKUP(J30,ウ!$B$1:$QI$6,6,FALSE),"")</f>
        <v>かたちでおぼえる　あいうえお</v>
      </c>
      <c r="P29" s="295" t="s">
        <v>10045</v>
      </c>
      <c r="Q29" s="297"/>
      <c r="R29" s="285" t="s">
        <v>10037</v>
      </c>
      <c r="S29" s="287" t="s">
        <v>10067</v>
      </c>
      <c r="T29" s="207" t="s">
        <v>1990</v>
      </c>
      <c r="U29" s="289" t="s">
        <v>10039</v>
      </c>
      <c r="V29" s="202" t="s">
        <v>10065</v>
      </c>
      <c r="W29" s="291" t="str">
        <f>IF(V30="ア",VLOOKUP(T30,ア!$A$2:$E$1684,2,FALSE),IF(V30="イ",VLOOKUP(T30,イ!$A$2:$E$1563,2,FALSE),IF(V30="ウ",HLOOKUP(T30,ウ!$B$1:$QI$6,4,FALSE),IF(V30="エ",VLOOKUP(T30,エ!$A$4:$E$1000,3,FALSE)&amp;"　"&amp;VLOOKUP(T30,エ!$A$4:$E$1000,4,FALSE),""))))</f>
        <v>12-10　視覚デザイン研究所</v>
      </c>
      <c r="X29" s="291" t="str">
        <f>IF(V30="ア",VLOOKUP(T30,ア!$A$2:$E$1684,4,FALSE),IF(V30="イ",VLOOKUP(T30,イ!$A$2:$E$1563,4,FALSE),IF(V30="ウ",IF(HLOOKUP(T30,ウ!$B$1:$QI$6,3,FALSE)="","",HLOOKUP(T30,ウ!$B$1:$QI$6,3,FALSE)),"")))</f>
        <v/>
      </c>
      <c r="Y29" s="293" t="str">
        <f>IF(V30="ア",VLOOKUP(T30,ア!$A$2:$E$1684,5,FALSE),IF(V30="イ",VLOOKUP(T30,イ!$A$2:$E$1563,5,FALSE),IF(V30="ウ",HLOOKUP(T30,ウ!$B$1:$QI$6,5,FALSE),IF(V30="エ",VLOOKUP(T30,エ!$A$4:$E$1000,5,FALSE),""))))&amp;"　"&amp;IF(V30="ウ",HLOOKUP(T30,ウ!$B$1:$QI$6,6,FALSE),"")</f>
        <v>かたちでおぼえる　あいうえお</v>
      </c>
      <c r="Z29" s="295" t="s">
        <v>10045</v>
      </c>
      <c r="AA29" s="297"/>
      <c r="AB29" s="285" t="s">
        <v>10037</v>
      </c>
      <c r="AC29" s="330" t="s">
        <v>10067</v>
      </c>
    </row>
    <row r="30" spans="1:29" s="200" customFormat="1" ht="16.2" customHeight="1" x14ac:dyDescent="0.45">
      <c r="A30" s="204" t="s">
        <v>10051</v>
      </c>
      <c r="B30" s="290"/>
      <c r="C30" s="205" t="s">
        <v>10040</v>
      </c>
      <c r="D30" s="292"/>
      <c r="E30" s="292"/>
      <c r="F30" s="294"/>
      <c r="G30" s="296"/>
      <c r="H30" s="298"/>
      <c r="I30" s="286"/>
      <c r="J30" s="206">
        <v>9784881082195</v>
      </c>
      <c r="K30" s="290"/>
      <c r="L30" s="205" t="s">
        <v>10058</v>
      </c>
      <c r="M30" s="292"/>
      <c r="N30" s="292"/>
      <c r="O30" s="294"/>
      <c r="P30" s="296"/>
      <c r="Q30" s="298"/>
      <c r="R30" s="286"/>
      <c r="S30" s="288"/>
      <c r="T30" s="204">
        <v>9784881082195</v>
      </c>
      <c r="U30" s="290"/>
      <c r="V30" s="205" t="s">
        <v>10058</v>
      </c>
      <c r="W30" s="292"/>
      <c r="X30" s="292"/>
      <c r="Y30" s="294"/>
      <c r="Z30" s="296"/>
      <c r="AA30" s="298"/>
      <c r="AB30" s="286"/>
      <c r="AC30" s="331"/>
    </row>
    <row r="31" spans="1:29" s="200" customFormat="1" ht="16.2" customHeight="1" x14ac:dyDescent="0.45">
      <c r="A31" s="207" t="s">
        <v>1963</v>
      </c>
      <c r="B31" s="289" t="s">
        <v>10029</v>
      </c>
      <c r="C31" s="202" t="s">
        <v>10049</v>
      </c>
      <c r="D31" s="291" t="str">
        <f>IF(C32="ア",VLOOKUP(A32,ア!$A$2:$E$1684,2,FALSE),IF(C32="イ",VLOOKUP(A32,イ!$A$2:$E$1563,2,FALSE),IF(C32="ウ",HLOOKUP(A32,ウ!$B$1:$QI$6,4,FALSE),IF(C32="エ",VLOOKUP(A32,エ!$A$4:$E$1000,3,FALSE)&amp;"　"&amp;VLOOKUP(A32,エ!$A$4:$E$1000,4,FALSE),""))))</f>
        <v>17
教出</v>
      </c>
      <c r="E31" s="291" t="str">
        <f>IF(C32="ア",VLOOKUP(A32,ア!$A$2:$E$1684,4,FALSE),IF(C32="イ",VLOOKUP(A32,イ!$A$2:$E$1563,4,FALSE),IF(C32="ウ",IF(HLOOKUP(A32,ウ!$B$1:$QI$6,3,FALSE)="","",HLOOKUP(A32,ウ!$B$1:$QI$6,3,FALSE)),"")))</f>
        <v>算数
C-121</v>
      </c>
      <c r="F31" s="293" t="str">
        <f>IF(C32="ア",VLOOKUP(A32,ア!$A$2:$E$1684,5,FALSE),IF(C32="イ",VLOOKUP(A32,イ!$A$2:$E$1563,5,FALSE),IF(C32="ウ",HLOOKUP(A32,ウ!$B$1:$QI$6,5,FALSE),IF(C32="エ",VLOOKUP(A32,エ!$A$4:$E$1000,5,FALSE),""))))&amp;"　"&amp;IF(C32="ウ",HLOOKUP(A32,ウ!$B$1:$QI$6,6,FALSE),"")</f>
        <v>さんすう　☆　</v>
      </c>
      <c r="G31" s="295" t="s">
        <v>10045</v>
      </c>
      <c r="H31" s="297"/>
      <c r="I31" s="285" t="s">
        <v>10037</v>
      </c>
      <c r="J31" s="208" t="s">
        <v>1976</v>
      </c>
      <c r="K31" s="289" t="s">
        <v>10046</v>
      </c>
      <c r="L31" s="202" t="s">
        <v>10046</v>
      </c>
      <c r="M31" s="291" t="str">
        <f>IF(L32="ア",VLOOKUP(J32,ア!$A$2:$E$1684,2,FALSE),IF(L32="イ",VLOOKUP(J32,イ!$A$2:$E$1563,2,FALSE),IF(L32="ウ",HLOOKUP(J32,ウ!$B$1:$QI$6,4,FALSE),IF(L32="エ",VLOOKUP(J32,エ!$A$4:$E$1000,3,FALSE)&amp;"　"&amp;VLOOKUP(J32,エ!$A$4:$E$1000,4,FALSE),""))))</f>
        <v>12-2　小　学　館</v>
      </c>
      <c r="N31" s="291" t="str">
        <f>IF(L32="ア",VLOOKUP(J32,ア!$A$2:$E$1684,4,FALSE),IF(L32="イ",VLOOKUP(J32,イ!$A$2:$E$1563,4,FALSE),IF(L32="ウ",IF(HLOOKUP(J32,ウ!$B$1:$QI$6,3,FALSE)="","",HLOOKUP(J32,ウ!$B$1:$QI$6,3,FALSE)),"")))</f>
        <v/>
      </c>
      <c r="O31" s="293" t="str">
        <f>IF(L32="ア",VLOOKUP(J32,ア!$A$2:$E$1684,5,FALSE),IF(L32="イ",VLOOKUP(J32,イ!$A$2:$E$1563,5,FALSE),IF(L32="ウ",HLOOKUP(J32,ウ!$B$1:$QI$6,5,FALSE),IF(L32="エ",VLOOKUP(J32,エ!$A$4:$E$1000,5,FALSE),""))))&amp;"　"&amp;IF(L32="ウ",HLOOKUP(J32,ウ!$B$1:$QI$6,6,FALSE),"")</f>
        <v>きっず
ジャポニカ･セレクション　10才までに知っておきたい日本まるごとガイドブック</v>
      </c>
      <c r="P31" s="295" t="s">
        <v>10048</v>
      </c>
      <c r="Q31" s="297"/>
      <c r="R31" s="285" t="s">
        <v>10037</v>
      </c>
      <c r="S31" s="287" t="s">
        <v>10067</v>
      </c>
      <c r="T31" s="207" t="s">
        <v>1991</v>
      </c>
      <c r="U31" s="289" t="s">
        <v>10046</v>
      </c>
      <c r="V31" s="202" t="s">
        <v>10046</v>
      </c>
      <c r="W31" s="291" t="str">
        <f>IF(V32="ア",VLOOKUP(T32,ア!$A$2:$E$1684,2,FALSE),IF(V32="イ",VLOOKUP(T32,イ!$A$2:$E$1563,2,FALSE),IF(V32="ウ",HLOOKUP(T32,ウ!$B$1:$QI$6,4,FALSE),IF(V32="エ",VLOOKUP(T32,エ!$A$4:$E$1000,3,FALSE)&amp;"　"&amp;VLOOKUP(T32,エ!$A$4:$E$1000,4,FALSE),""))))</f>
        <v>76-16　パイインタ</v>
      </c>
      <c r="X31" s="291" t="str">
        <f>IF(V32="ア",VLOOKUP(T32,ア!$A$2:$E$1684,4,FALSE),IF(V32="イ",VLOOKUP(T32,イ!$A$2:$E$1563,4,FALSE),IF(V32="ウ",IF(HLOOKUP(T32,ウ!$B$1:$QI$6,3,FALSE)="","",HLOOKUP(T32,ウ!$B$1:$QI$6,3,FALSE)),"")))</f>
        <v/>
      </c>
      <c r="Y31" s="293" t="str">
        <f>IF(V32="ア",VLOOKUP(T32,ア!$A$2:$E$1684,5,FALSE),IF(V32="イ",VLOOKUP(T32,イ!$A$2:$E$1563,5,FALSE),IF(V32="ウ",HLOOKUP(T32,ウ!$B$1:$QI$6,5,FALSE),IF(V32="エ",VLOOKUP(T32,エ!$A$4:$E$1000,5,FALSE),""))))&amp;"　"&amp;IF(V32="ウ",HLOOKUP(T32,ウ!$B$1:$QI$6,6,FALSE),"")</f>
        <v>世界とであう　えほん　</v>
      </c>
      <c r="Z31" s="295" t="s">
        <v>10048</v>
      </c>
      <c r="AA31" s="297"/>
      <c r="AB31" s="285" t="s">
        <v>10037</v>
      </c>
      <c r="AC31" s="330" t="s">
        <v>10067</v>
      </c>
    </row>
    <row r="32" spans="1:29" s="200" customFormat="1" ht="16.2" customHeight="1" x14ac:dyDescent="0.45">
      <c r="A32" s="204" t="s">
        <v>10052</v>
      </c>
      <c r="B32" s="290"/>
      <c r="C32" s="205" t="s">
        <v>10040</v>
      </c>
      <c r="D32" s="292"/>
      <c r="E32" s="292"/>
      <c r="F32" s="294"/>
      <c r="G32" s="296"/>
      <c r="H32" s="298"/>
      <c r="I32" s="286"/>
      <c r="J32" s="206">
        <v>9784092271586</v>
      </c>
      <c r="K32" s="290"/>
      <c r="L32" s="205" t="s">
        <v>10058</v>
      </c>
      <c r="M32" s="292"/>
      <c r="N32" s="292"/>
      <c r="O32" s="294"/>
      <c r="P32" s="296"/>
      <c r="Q32" s="298"/>
      <c r="R32" s="286"/>
      <c r="S32" s="288"/>
      <c r="T32" s="204">
        <v>9784756242853</v>
      </c>
      <c r="U32" s="290"/>
      <c r="V32" s="205" t="s">
        <v>10058</v>
      </c>
      <c r="W32" s="292"/>
      <c r="X32" s="292"/>
      <c r="Y32" s="294"/>
      <c r="Z32" s="296"/>
      <c r="AA32" s="298"/>
      <c r="AB32" s="286"/>
      <c r="AC32" s="331"/>
    </row>
    <row r="33" spans="1:30" s="200" customFormat="1" ht="16.2" customHeight="1" x14ac:dyDescent="0.45">
      <c r="A33" s="207" t="s">
        <v>1964</v>
      </c>
      <c r="B33" s="289" t="s">
        <v>10031</v>
      </c>
      <c r="C33" s="202" t="s">
        <v>10053</v>
      </c>
      <c r="D33" s="291" t="str">
        <f>IF(C34="ア",VLOOKUP(A34,ア!$A$2:$E$1684,2,FALSE),IF(C34="イ",VLOOKUP(A34,イ!$A$2:$E$1563,2,FALSE),IF(C34="ウ",HLOOKUP(A34,ウ!$B$1:$QI$6,4,FALSE),IF(C34="エ",VLOOKUP(A34,エ!$A$4:$E$1000,3,FALSE)&amp;"　"&amp;VLOOKUP(A34,エ!$A$4:$E$1000,4,FALSE),""))))</f>
        <v>2
東書</v>
      </c>
      <c r="E33" s="291" t="str">
        <f>IF(C34="ア",VLOOKUP(A34,ア!$A$2:$E$1684,4,FALSE),IF(C34="イ",VLOOKUP(A34,イ!$A$2:$E$1563,4,FALSE),IF(C34="ウ",IF(HLOOKUP(A34,ウ!$B$1:$QI$6,3,FALSE)="","",HLOOKUP(A34,ウ!$B$1:$QI$6,3,FALSE)),"")))</f>
        <v>理科
C-721</v>
      </c>
      <c r="F33" s="293" t="str">
        <f>IF(C34="ア",VLOOKUP(A34,ア!$A$2:$E$1684,5,FALSE),IF(C34="イ",VLOOKUP(A34,イ!$A$2:$E$1563,5,FALSE),IF(C34="ウ",HLOOKUP(A34,ウ!$B$1:$QI$6,5,FALSE),IF(C34="エ",VLOOKUP(A34,エ!$A$4:$E$1000,5,FALSE),""))))&amp;"　"&amp;IF(C34="ウ",HLOOKUP(A34,ウ!$B$1:$QI$6,6,FALSE),"")</f>
        <v>理科　☆☆☆☆　</v>
      </c>
      <c r="G33" s="295" t="s">
        <v>10048</v>
      </c>
      <c r="H33" s="297"/>
      <c r="I33" s="285" t="s">
        <v>10037</v>
      </c>
      <c r="J33" s="208" t="s">
        <v>1977</v>
      </c>
      <c r="K33" s="289" t="s">
        <v>10049</v>
      </c>
      <c r="L33" s="202" t="s">
        <v>10049</v>
      </c>
      <c r="M33" s="291" t="str">
        <f>IF(L34="ア",VLOOKUP(J34,ア!$A$2:$E$1684,2,FALSE),IF(L34="イ",VLOOKUP(J34,イ!$A$2:$E$1563,2,FALSE),IF(L34="ウ",HLOOKUP(J34,ウ!$B$1:$QI$6,4,FALSE),IF(L34="エ",VLOOKUP(J34,エ!$A$4:$E$1000,3,FALSE)&amp;"　"&amp;VLOOKUP(J34,エ!$A$4:$E$1000,4,FALSE),""))))</f>
        <v>17
教出</v>
      </c>
      <c r="N33" s="291" t="str">
        <f>IF(L34="ア",VLOOKUP(J34,ア!$A$2:$E$1684,4,FALSE),IF(L34="イ",VLOOKUP(J34,イ!$A$2:$E$1563,4,FALSE),IF(L34="ウ",IF(HLOOKUP(J34,ウ!$B$1:$QI$6,3,FALSE)="","",HLOOKUP(J34,ウ!$B$1:$QI$6,3,FALSE)),"")))</f>
        <v>数学
C-722</v>
      </c>
      <c r="O33" s="293" t="str">
        <f>IF(L34="ア",VLOOKUP(J34,ア!$A$2:$E$1684,5,FALSE),IF(L34="イ",VLOOKUP(J34,イ!$A$2:$E$1563,5,FALSE),IF(L34="ウ",HLOOKUP(J34,ウ!$B$1:$QI$6,5,FALSE),IF(L34="エ",VLOOKUP(J34,エ!$A$4:$E$1000,5,FALSE),""))))&amp;"　"&amp;IF(L34="ウ",HLOOKUP(J34,ウ!$B$1:$QI$6,6,FALSE),"")</f>
        <v>数学　☆☆☆☆☆　</v>
      </c>
      <c r="P33" s="295" t="s">
        <v>10063</v>
      </c>
      <c r="Q33" s="297"/>
      <c r="R33" s="285" t="s">
        <v>10066</v>
      </c>
      <c r="S33" s="287"/>
      <c r="T33" s="207" t="s">
        <v>1992</v>
      </c>
      <c r="U33" s="289" t="s">
        <v>10049</v>
      </c>
      <c r="V33" s="202" t="s">
        <v>10049</v>
      </c>
      <c r="W33" s="291" t="str">
        <f>IF(V34="ア",VLOOKUP(T34,ア!$A$2:$E$1684,2,FALSE),IF(V34="イ",VLOOKUP(T34,イ!$A$2:$E$1563,2,FALSE),IF(V34="ウ",HLOOKUP(T34,ウ!$B$1:$QI$6,4,FALSE),IF(V34="エ",VLOOKUP(T34,エ!$A$4:$E$1000,3,FALSE)&amp;"　"&amp;VLOOKUP(T34,エ!$A$4:$E$1000,4,FALSE),""))))</f>
        <v>17
教出</v>
      </c>
      <c r="X33" s="291" t="str">
        <f>IF(V34="ア",VLOOKUP(T34,ア!$A$2:$E$1684,4,FALSE),IF(V34="イ",VLOOKUP(T34,イ!$A$2:$E$1563,4,FALSE),IF(V34="ウ",IF(HLOOKUP(T34,ウ!$B$1:$QI$6,3,FALSE)="","",HLOOKUP(T34,ウ!$B$1:$QI$6,3,FALSE)),"")))</f>
        <v>数学
C-722</v>
      </c>
      <c r="Y33" s="293" t="str">
        <f>IF(V34="ア",VLOOKUP(T34,ア!$A$2:$E$1684,5,FALSE),IF(V34="イ",VLOOKUP(T34,イ!$A$2:$E$1563,5,FALSE),IF(V34="ウ",HLOOKUP(T34,ウ!$B$1:$QI$6,5,FALSE),IF(V34="エ",VLOOKUP(T34,エ!$A$4:$E$1000,5,FALSE),""))))&amp;"　"&amp;IF(V34="ウ",HLOOKUP(T34,ウ!$B$1:$QI$6,6,FALSE),"")</f>
        <v>数学　☆☆☆☆☆　</v>
      </c>
      <c r="Z33" s="295" t="s">
        <v>10063</v>
      </c>
      <c r="AA33" s="297"/>
      <c r="AB33" s="303" t="s">
        <v>10068</v>
      </c>
      <c r="AC33" s="330"/>
    </row>
    <row r="34" spans="1:30" s="200" customFormat="1" ht="16.2" customHeight="1" x14ac:dyDescent="0.45">
      <c r="A34" s="204" t="s">
        <v>10054</v>
      </c>
      <c r="B34" s="290"/>
      <c r="C34" s="205" t="s">
        <v>10040</v>
      </c>
      <c r="D34" s="292"/>
      <c r="E34" s="292"/>
      <c r="F34" s="294"/>
      <c r="G34" s="296"/>
      <c r="H34" s="298"/>
      <c r="I34" s="286"/>
      <c r="J34" s="206" t="s">
        <v>10074</v>
      </c>
      <c r="K34" s="290"/>
      <c r="L34" s="205" t="s">
        <v>10040</v>
      </c>
      <c r="M34" s="292"/>
      <c r="N34" s="292"/>
      <c r="O34" s="294"/>
      <c r="P34" s="296"/>
      <c r="Q34" s="298"/>
      <c r="R34" s="286"/>
      <c r="S34" s="288"/>
      <c r="T34" s="204" t="s">
        <v>10074</v>
      </c>
      <c r="U34" s="290"/>
      <c r="V34" s="205" t="s">
        <v>10040</v>
      </c>
      <c r="W34" s="292"/>
      <c r="X34" s="292"/>
      <c r="Y34" s="294"/>
      <c r="Z34" s="296"/>
      <c r="AA34" s="298"/>
      <c r="AB34" s="304"/>
      <c r="AC34" s="331"/>
    </row>
    <row r="35" spans="1:30" s="200" customFormat="1" ht="16.2" customHeight="1" x14ac:dyDescent="0.45">
      <c r="A35" s="207" t="s">
        <v>1965</v>
      </c>
      <c r="B35" s="289" t="s">
        <v>10032</v>
      </c>
      <c r="C35" s="202" t="s">
        <v>10055</v>
      </c>
      <c r="D35" s="291" t="str">
        <f>IF(C36="ア",VLOOKUP(A36,ア!$A$2:$E$1684,2,FALSE),IF(C36="イ",VLOOKUP(A36,イ!$A$2:$E$1563,2,FALSE),IF(C36="ウ",HLOOKUP(A36,ウ!$B$1:$QI$6,4,FALSE),IF(C36="エ",VLOOKUP(A36,エ!$A$4:$E$1000,3,FALSE)&amp;"　"&amp;VLOOKUP(A36,エ!$A$4:$E$1000,4,FALSE),""))))</f>
        <v>2
東書</v>
      </c>
      <c r="E35" s="291" t="str">
        <f>IF(C36="ア",VLOOKUP(A36,ア!$A$2:$E$1684,4,FALSE),IF(C36="イ",VLOOKUP(A36,イ!$A$2:$E$1563,4,FALSE),IF(C36="ウ",IF(HLOOKUP(A36,ウ!$B$1:$QI$6,3,FALSE)="","",HLOOKUP(A36,ウ!$B$1:$QI$6,3,FALSE)),"")))</f>
        <v>音楽
C-721</v>
      </c>
      <c r="F35" s="293" t="str">
        <f>IF(C36="ア",VLOOKUP(A36,ア!$A$2:$E$1684,5,FALSE),IF(C36="イ",VLOOKUP(A36,イ!$A$2:$E$1563,5,FALSE),IF(C36="ウ",HLOOKUP(A36,ウ!$B$1:$QI$6,5,FALSE),IF(C36="エ",VLOOKUP(A36,エ!$A$4:$E$1000,5,FALSE),""))))&amp;"　"&amp;IF(C36="ウ",HLOOKUP(A36,ウ!$B$1:$QI$6,6,FALSE),"")</f>
        <v>音楽　☆☆☆☆　</v>
      </c>
      <c r="G35" s="295" t="s">
        <v>10048</v>
      </c>
      <c r="H35" s="297"/>
      <c r="I35" s="285" t="s">
        <v>10037</v>
      </c>
      <c r="J35" s="208" t="s">
        <v>1978</v>
      </c>
      <c r="K35" s="289" t="s">
        <v>10049</v>
      </c>
      <c r="L35" s="202" t="s">
        <v>10049</v>
      </c>
      <c r="M35" s="291" t="str">
        <f>IF(L36="ア",VLOOKUP(J36,ア!$A$2:$E$1684,2,FALSE),IF(L36="イ",VLOOKUP(J36,イ!$A$2:$E$1563,2,FALSE),IF(L36="ウ",HLOOKUP(J36,ウ!$B$1:$QI$6,4,FALSE),IF(L36="エ",VLOOKUP(J36,エ!$A$4:$E$1000,3,FALSE)&amp;"　"&amp;VLOOKUP(J36,エ!$A$4:$E$1000,4,FALSE),""))))</f>
        <v>17
教出</v>
      </c>
      <c r="N35" s="291" t="str">
        <f>IF(L36="ア",VLOOKUP(J36,ア!$A$2:$E$1684,4,FALSE),IF(L36="イ",VLOOKUP(J36,イ!$A$2:$E$1563,4,FALSE),IF(L36="ウ",IF(HLOOKUP(J36,ウ!$B$1:$QI$6,3,FALSE)="","",HLOOKUP(J36,ウ!$B$1:$QI$6,3,FALSE)),"")))</f>
        <v>数学
C-721</v>
      </c>
      <c r="O35" s="293" t="str">
        <f>IF(L36="ア",VLOOKUP(J36,ア!$A$2:$E$1684,5,FALSE),IF(L36="イ",VLOOKUP(J36,イ!$A$2:$E$1563,5,FALSE),IF(L36="ウ",HLOOKUP(J36,ウ!$B$1:$QI$6,5,FALSE),IF(L36="エ",VLOOKUP(J36,エ!$A$4:$E$1000,5,FALSE),""))))&amp;"　"&amp;IF(L36="ウ",HLOOKUP(J36,ウ!$B$1:$QI$6,6,FALSE),"")</f>
        <v>数学　☆☆☆☆　</v>
      </c>
      <c r="P35" s="295" t="s">
        <v>10043</v>
      </c>
      <c r="Q35" s="297"/>
      <c r="R35" s="285" t="s">
        <v>10066</v>
      </c>
      <c r="S35" s="287"/>
      <c r="T35" s="207" t="s">
        <v>1993</v>
      </c>
      <c r="U35" s="289" t="s">
        <v>10049</v>
      </c>
      <c r="V35" s="202" t="s">
        <v>10049</v>
      </c>
      <c r="W35" s="291" t="str">
        <f>IF(V36="ア",VLOOKUP(T36,ア!$A$2:$E$1684,2,FALSE),IF(V36="イ",VLOOKUP(T36,イ!$A$2:$E$1563,2,FALSE),IF(V36="ウ",HLOOKUP(T36,ウ!$B$1:$QI$6,4,FALSE),IF(V36="エ",VLOOKUP(T36,エ!$A$4:$E$1000,3,FALSE)&amp;"　"&amp;VLOOKUP(T36,エ!$A$4:$E$1000,4,FALSE),""))))</f>
        <v>72-31　日　本　図　書</v>
      </c>
      <c r="X35" s="291" t="str">
        <f>IF(V36="ア",VLOOKUP(T36,ア!$A$2:$E$1684,4,FALSE),IF(V36="イ",VLOOKUP(T36,イ!$A$2:$E$1563,4,FALSE),IF(V36="ウ",IF(HLOOKUP(T36,ウ!$B$1:$QI$6,3,FALSE)="","",HLOOKUP(T36,ウ!$B$1:$QI$6,3,FALSE)),"")))</f>
        <v/>
      </c>
      <c r="Y35" s="293" t="str">
        <f>IF(V36="ア",VLOOKUP(T36,ア!$A$2:$E$1684,5,FALSE),IF(V36="イ",VLOOKUP(T36,イ!$A$2:$E$1563,5,FALSE),IF(V36="ウ",HLOOKUP(T36,ウ!$B$1:$QI$6,5,FALSE),IF(V36="エ",VLOOKUP(T36,エ!$A$4:$E$1000,5,FALSE),""))))&amp;"　"&amp;IF(V36="ウ",HLOOKUP(T36,ウ!$B$1:$QI$6,6,FALSE),"")</f>
        <v>さんすうだいすき第９巻　はかってみよう</v>
      </c>
      <c r="Z35" s="295" t="s">
        <v>10043</v>
      </c>
      <c r="AA35" s="297"/>
      <c r="AB35" s="303" t="s">
        <v>10068</v>
      </c>
      <c r="AC35" s="330"/>
    </row>
    <row r="36" spans="1:30" s="200" customFormat="1" ht="16.2" customHeight="1" x14ac:dyDescent="0.45">
      <c r="A36" s="204" t="s">
        <v>10056</v>
      </c>
      <c r="B36" s="290"/>
      <c r="C36" s="205" t="s">
        <v>10040</v>
      </c>
      <c r="D36" s="292"/>
      <c r="E36" s="292"/>
      <c r="F36" s="294"/>
      <c r="G36" s="296"/>
      <c r="H36" s="298"/>
      <c r="I36" s="286"/>
      <c r="J36" s="206" t="s">
        <v>10075</v>
      </c>
      <c r="K36" s="290"/>
      <c r="L36" s="205" t="s">
        <v>10040</v>
      </c>
      <c r="M36" s="292"/>
      <c r="N36" s="292"/>
      <c r="O36" s="294"/>
      <c r="P36" s="296"/>
      <c r="Q36" s="298"/>
      <c r="R36" s="286"/>
      <c r="S36" s="288"/>
      <c r="T36" s="204">
        <v>9784284202244</v>
      </c>
      <c r="U36" s="290"/>
      <c r="V36" s="205" t="s">
        <v>10058</v>
      </c>
      <c r="W36" s="292"/>
      <c r="X36" s="292"/>
      <c r="Y36" s="294"/>
      <c r="Z36" s="296"/>
      <c r="AA36" s="298"/>
      <c r="AB36" s="304"/>
      <c r="AC36" s="331"/>
    </row>
    <row r="37" spans="1:30" s="200" customFormat="1" ht="16.2" customHeight="1" x14ac:dyDescent="0.45">
      <c r="A37" s="207" t="s">
        <v>1966</v>
      </c>
      <c r="B37" s="289" t="s">
        <v>10033</v>
      </c>
      <c r="C37" s="202" t="s">
        <v>10057</v>
      </c>
      <c r="D37" s="291" t="str">
        <f>IF(C38="ア",VLOOKUP(A38,ア!$A$2:$E$1684,2,FALSE),IF(C38="イ",VLOOKUP(A38,イ!$A$2:$E$1563,2,FALSE),IF(C38="ウ",HLOOKUP(A38,ウ!$B$1:$QI$6,4,FALSE),IF(C38="エ",VLOOKUP(A38,エ!$A$4:$E$1000,3,FALSE)&amp;"　"&amp;VLOOKUP(A38,エ!$A$4:$E$1000,4,FALSE),""))))</f>
        <v>52-2　岩波書店</v>
      </c>
      <c r="E37" s="291" t="str">
        <f>IF(C38="ア",VLOOKUP(A38,ア!$A$2:$E$1684,4,FALSE),IF(C38="イ",VLOOKUP(A38,イ!$A$2:$E$1563,4,FALSE),IF(C38="ウ",IF(HLOOKUP(A38,ウ!$B$1:$QI$6,3,FALSE)="","",HLOOKUP(A38,ウ!$B$1:$QI$6,3,FALSE)),"")))</f>
        <v/>
      </c>
      <c r="F37" s="293" t="str">
        <f>IF(C38="ア",VLOOKUP(A38,ア!$A$2:$E$1684,5,FALSE),IF(C38="イ",VLOOKUP(A38,イ!$A$2:$E$1563,5,FALSE),IF(C38="ウ",HLOOKUP(A38,ウ!$B$1:$QI$6,5,FALSE),IF(C38="エ",VLOOKUP(A38,エ!$A$4:$E$1000,5,FALSE),""))))&amp;"　"&amp;IF(C38="ウ",HLOOKUP(A38,ウ!$B$1:$QI$6,6,FALSE),"")</f>
        <v>だれでもアーティスト　</v>
      </c>
      <c r="G37" s="295" t="s">
        <v>10048</v>
      </c>
      <c r="H37" s="297"/>
      <c r="I37" s="285" t="s">
        <v>10037</v>
      </c>
      <c r="J37" s="208" t="s">
        <v>1979</v>
      </c>
      <c r="K37" s="289" t="s">
        <v>10049</v>
      </c>
      <c r="L37" s="202" t="s">
        <v>10049</v>
      </c>
      <c r="M37" s="291" t="str">
        <f>IF(L38="ア",VLOOKUP(J38,ア!$A$2:$E$1684,2,FALSE),IF(L38="イ",VLOOKUP(J38,イ!$A$2:$E$1563,2,FALSE),IF(L38="ウ",HLOOKUP(J38,ウ!$B$1:$QI$6,4,FALSE),IF(L38="エ",VLOOKUP(J38,エ!$A$4:$E$1000,3,FALSE)&amp;"　"&amp;VLOOKUP(J38,エ!$A$4:$E$1000,4,FALSE),""))))</f>
        <v>17
教出</v>
      </c>
      <c r="N37" s="291" t="str">
        <f>IF(L38="ア",VLOOKUP(J38,ア!$A$2:$E$1684,4,FALSE),IF(L38="イ",VLOOKUP(J38,イ!$A$2:$E$1563,4,FALSE),IF(L38="ウ",IF(HLOOKUP(J38,ウ!$B$1:$QI$6,3,FALSE)="","",HLOOKUP(J38,ウ!$B$1:$QI$6,3,FALSE)),"")))</f>
        <v>算数
C-121</v>
      </c>
      <c r="O37" s="293" t="str">
        <f>IF(L38="ア",VLOOKUP(J38,ア!$A$2:$E$1684,5,FALSE),IF(L38="イ",VLOOKUP(J38,イ!$A$2:$E$1563,5,FALSE),IF(L38="ウ",HLOOKUP(J38,ウ!$B$1:$QI$6,5,FALSE),IF(L38="エ",VLOOKUP(J38,エ!$A$4:$E$1000,5,FALSE),""))))&amp;"　"&amp;IF(L38="ウ",HLOOKUP(J38,ウ!$B$1:$QI$6,6,FALSE),"")</f>
        <v>さんすう　☆　</v>
      </c>
      <c r="P37" s="295" t="s">
        <v>10045</v>
      </c>
      <c r="Q37" s="297"/>
      <c r="R37" s="285" t="s">
        <v>10066</v>
      </c>
      <c r="S37" s="287"/>
      <c r="T37" s="207" t="s">
        <v>1994</v>
      </c>
      <c r="U37" s="289" t="s">
        <v>10049</v>
      </c>
      <c r="V37" s="202" t="s">
        <v>10049</v>
      </c>
      <c r="W37" s="291" t="str">
        <f>IF(V38="ア",VLOOKUP(T38,ア!$A$2:$E$1684,2,FALSE),IF(V38="イ",VLOOKUP(T38,イ!$A$2:$E$1563,2,FALSE),IF(V38="ウ",HLOOKUP(T38,ウ!$B$1:$QI$6,4,FALSE),IF(V38="エ",VLOOKUP(T38,エ!$A$4:$E$1000,3,FALSE)&amp;"　"&amp;VLOOKUP(T38,エ!$A$4:$E$1000,4,FALSE),""))))</f>
        <v>78-12　文　渓　堂</v>
      </c>
      <c r="X37" s="291" t="str">
        <f>IF(V38="ア",VLOOKUP(T38,ア!$A$2:$E$1684,4,FALSE),IF(V38="イ",VLOOKUP(T38,イ!$A$2:$E$1563,4,FALSE),IF(V38="ウ",IF(HLOOKUP(T38,ウ!$B$1:$QI$6,3,FALSE)="","",HLOOKUP(T38,ウ!$B$1:$QI$6,3,FALSE)),"")))</f>
        <v/>
      </c>
      <c r="Y37" s="293" t="str">
        <f>IF(V38="ア",VLOOKUP(T38,ア!$A$2:$E$1684,5,FALSE),IF(V38="イ",VLOOKUP(T38,イ!$A$2:$E$1563,5,FALSE),IF(V38="ウ",HLOOKUP(T38,ウ!$B$1:$QI$6,5,FALSE),IF(V38="エ",VLOOKUP(T38,エ!$A$4:$E$1000,5,FALSE),""))))&amp;"　"&amp;IF(V38="ウ",HLOOKUP(T38,ウ!$B$1:$QI$6,6,FALSE),"")</f>
        <v>まるさんかくぞう　</v>
      </c>
      <c r="Z37" s="295" t="s">
        <v>10045</v>
      </c>
      <c r="AA37" s="297"/>
      <c r="AB37" s="303" t="s">
        <v>10068</v>
      </c>
      <c r="AC37" s="330"/>
    </row>
    <row r="38" spans="1:30" s="200" customFormat="1" ht="16.2" customHeight="1" x14ac:dyDescent="0.45">
      <c r="A38" s="204">
        <v>9784001112351</v>
      </c>
      <c r="B38" s="290"/>
      <c r="C38" s="205" t="s">
        <v>10058</v>
      </c>
      <c r="D38" s="292"/>
      <c r="E38" s="292"/>
      <c r="F38" s="294"/>
      <c r="G38" s="296"/>
      <c r="H38" s="298"/>
      <c r="I38" s="286"/>
      <c r="J38" s="206" t="s">
        <v>10076</v>
      </c>
      <c r="K38" s="290"/>
      <c r="L38" s="205" t="s">
        <v>10040</v>
      </c>
      <c r="M38" s="292"/>
      <c r="N38" s="292"/>
      <c r="O38" s="294"/>
      <c r="P38" s="296"/>
      <c r="Q38" s="298"/>
      <c r="R38" s="286"/>
      <c r="S38" s="288"/>
      <c r="T38" s="204">
        <v>9784894235878</v>
      </c>
      <c r="U38" s="290"/>
      <c r="V38" s="205" t="s">
        <v>10058</v>
      </c>
      <c r="W38" s="292"/>
      <c r="X38" s="292"/>
      <c r="Y38" s="294"/>
      <c r="Z38" s="296"/>
      <c r="AA38" s="298"/>
      <c r="AB38" s="304"/>
      <c r="AC38" s="331"/>
    </row>
    <row r="39" spans="1:30" s="200" customFormat="1" ht="16.2" customHeight="1" x14ac:dyDescent="0.45">
      <c r="A39" s="207" t="s">
        <v>1967</v>
      </c>
      <c r="B39" s="289" t="s">
        <v>10034</v>
      </c>
      <c r="C39" s="202" t="s">
        <v>10059</v>
      </c>
      <c r="D39" s="291" t="str">
        <f>IF(C40="ア",VLOOKUP(A40,ア!$A$2:$E$1684,2,FALSE),IF(C40="イ",VLOOKUP(A40,イ!$A$2:$E$1563,2,FALSE),IF(C40="ウ",HLOOKUP(A40,ウ!$B$1:$QI$6,4,FALSE),IF(C40="エ",VLOOKUP(A40,エ!$A$4:$E$1000,3,FALSE)&amp;"　"&amp;VLOOKUP(A40,エ!$A$4:$E$1000,4,FALSE),""))))</f>
        <v>10-8　合　同　出　版</v>
      </c>
      <c r="E39" s="291" t="str">
        <f>IF(C40="ア",VLOOKUP(A40,ア!$A$2:$E$1684,4,FALSE),IF(C40="イ",VLOOKUP(A40,イ!$A$2:$E$1563,4,FALSE),IF(C40="ウ",IF(HLOOKUP(A40,ウ!$B$1:$QI$6,3,FALSE)="","",HLOOKUP(A40,ウ!$B$1:$QI$6,3,FALSE)),"")))</f>
        <v/>
      </c>
      <c r="F39" s="293" t="str">
        <f>IF(C40="ア",VLOOKUP(A40,ア!$A$2:$E$1684,5,FALSE),IF(C40="イ",VLOOKUP(A40,イ!$A$2:$E$1563,5,FALSE),IF(C40="ウ",HLOOKUP(A40,ウ!$B$1:$QI$6,5,FALSE),IF(C40="エ",VLOOKUP(A40,エ!$A$4:$E$1000,5,FALSE),""))))&amp;"　"&amp;IF(C40="ウ",HLOOKUP(A40,ウ!$B$1:$QI$6,6,FALSE),"")</f>
        <v>運動が得意になる43の
基本レッスン　イラスト版体育のコツ</v>
      </c>
      <c r="G39" s="295" t="s">
        <v>10048</v>
      </c>
      <c r="H39" s="297"/>
      <c r="I39" s="285" t="s">
        <v>10037</v>
      </c>
      <c r="J39" s="208" t="s">
        <v>1980</v>
      </c>
      <c r="K39" s="289" t="s">
        <v>10053</v>
      </c>
      <c r="L39" s="202" t="s">
        <v>10053</v>
      </c>
      <c r="M39" s="291" t="str">
        <f>IF(L40="ア",VLOOKUP(J40,ア!$A$2:$E$1684,2,FALSE),IF(L40="イ",VLOOKUP(J40,イ!$A$2:$E$1563,2,FALSE),IF(L40="ウ",HLOOKUP(J40,ウ!$B$1:$QI$6,4,FALSE),IF(L40="エ",VLOOKUP(J40,エ!$A$4:$E$1000,3,FALSE)&amp;"　"&amp;VLOOKUP(J40,エ!$A$4:$E$1000,4,FALSE),""))))</f>
        <v>28-1　福　音　館</v>
      </c>
      <c r="N39" s="291" t="str">
        <f>IF(L40="ア",VLOOKUP(J40,ア!$A$2:$E$1684,4,FALSE),IF(L40="イ",VLOOKUP(J40,イ!$A$2:$E$1563,4,FALSE),IF(L40="ウ",IF(HLOOKUP(J40,ウ!$B$1:$QI$6,3,FALSE)="","",HLOOKUP(J40,ウ!$B$1:$QI$6,3,FALSE)),"")))</f>
        <v/>
      </c>
      <c r="O39" s="293" t="str">
        <f>IF(L40="ア",VLOOKUP(J40,ア!$A$2:$E$1684,5,FALSE),IF(L40="イ",VLOOKUP(J40,イ!$A$2:$E$1563,5,FALSE),IF(L40="ウ",HLOOKUP(J40,ウ!$B$1:$QI$6,5,FALSE),IF(L40="エ",VLOOKUP(J40,エ!$A$4:$E$1000,5,FALSE),""))))&amp;"　"&amp;IF(L40="ウ",HLOOKUP(J40,ウ!$B$1:$QI$6,6,FALSE),"")</f>
        <v>福音館の科学シリーズ　校庭のざっ草</v>
      </c>
      <c r="P39" s="295" t="s">
        <v>10048</v>
      </c>
      <c r="Q39" s="297"/>
      <c r="R39" s="285" t="s">
        <v>10037</v>
      </c>
      <c r="S39" s="287" t="s">
        <v>10067</v>
      </c>
      <c r="T39" s="207" t="s">
        <v>1995</v>
      </c>
      <c r="U39" s="289" t="s">
        <v>10053</v>
      </c>
      <c r="V39" s="202" t="s">
        <v>10053</v>
      </c>
      <c r="W39" s="291" t="str">
        <f>IF(V40="ア",VLOOKUP(T40,ア!$A$2:$E$1684,2,FALSE),IF(V40="イ",VLOOKUP(T40,イ!$A$2:$E$1563,2,FALSE),IF(V40="ウ",HLOOKUP(T40,ウ!$B$1:$QI$6,4,FALSE),IF(V40="エ",VLOOKUP(T40,エ!$A$4:$E$1000,3,FALSE)&amp;"　"&amp;VLOOKUP(T40,エ!$A$4:$E$1000,4,FALSE),""))))</f>
        <v>72-8　日　東　書　院</v>
      </c>
      <c r="X39" s="291" t="str">
        <f>IF(V40="ア",VLOOKUP(T40,ア!$A$2:$E$1684,4,FALSE),IF(V40="イ",VLOOKUP(T40,イ!$A$2:$E$1563,4,FALSE),IF(V40="ウ",IF(HLOOKUP(T40,ウ!$B$1:$QI$6,3,FALSE)="","",HLOOKUP(T40,ウ!$B$1:$QI$6,3,FALSE)),"")))</f>
        <v/>
      </c>
      <c r="Y39" s="293" t="str">
        <f>IF(V40="ア",VLOOKUP(T40,ア!$A$2:$E$1684,5,FALSE),IF(V40="イ",VLOOKUP(T40,イ!$A$2:$E$1563,5,FALSE),IF(V40="ウ",HLOOKUP(T40,ウ!$B$1:$QI$6,5,FALSE),IF(V40="エ",VLOOKUP(T40,エ!$A$4:$E$1000,5,FALSE),""))))&amp;"　"&amp;IF(V40="ウ",HLOOKUP(T40,ウ!$B$1:$QI$6,6,FALSE),"")</f>
        <v>でんじろう先生の　わくわく科学実験</v>
      </c>
      <c r="Z39" s="295" t="s">
        <v>10048</v>
      </c>
      <c r="AA39" s="297"/>
      <c r="AB39" s="285" t="s">
        <v>10037</v>
      </c>
      <c r="AC39" s="330" t="s">
        <v>10067</v>
      </c>
    </row>
    <row r="40" spans="1:30" s="200" customFormat="1" ht="16.2" customHeight="1" x14ac:dyDescent="0.45">
      <c r="A40" s="204">
        <v>9784772603669</v>
      </c>
      <c r="B40" s="290"/>
      <c r="C40" s="205" t="s">
        <v>10058</v>
      </c>
      <c r="D40" s="292"/>
      <c r="E40" s="292"/>
      <c r="F40" s="294"/>
      <c r="G40" s="296"/>
      <c r="H40" s="298"/>
      <c r="I40" s="286"/>
      <c r="J40" s="206">
        <v>9784834022872</v>
      </c>
      <c r="K40" s="290"/>
      <c r="L40" s="205" t="s">
        <v>10058</v>
      </c>
      <c r="M40" s="292"/>
      <c r="N40" s="292"/>
      <c r="O40" s="294"/>
      <c r="P40" s="296"/>
      <c r="Q40" s="298"/>
      <c r="R40" s="286"/>
      <c r="S40" s="288"/>
      <c r="T40" s="204">
        <v>9784528020092</v>
      </c>
      <c r="U40" s="290"/>
      <c r="V40" s="205" t="s">
        <v>10058</v>
      </c>
      <c r="W40" s="292"/>
      <c r="X40" s="292"/>
      <c r="Y40" s="294"/>
      <c r="Z40" s="296"/>
      <c r="AA40" s="298"/>
      <c r="AB40" s="286"/>
      <c r="AC40" s="331"/>
    </row>
    <row r="41" spans="1:30" s="200" customFormat="1" ht="16.2" customHeight="1" x14ac:dyDescent="0.45">
      <c r="A41" s="207" t="s">
        <v>1968</v>
      </c>
      <c r="B41" s="289" t="s">
        <v>10035</v>
      </c>
      <c r="C41" s="202" t="s">
        <v>10060</v>
      </c>
      <c r="D41" s="291" t="str">
        <f>IF(C42="ア",VLOOKUP(A42,ア!$A$2:$E$1684,2,FALSE),IF(C42="イ",VLOOKUP(A42,イ!$A$2:$E$1563,2,FALSE),IF(C42="ウ",HLOOKUP(A42,ウ!$B$1:$QI$6,4,FALSE),IF(C42="エ",VLOOKUP(A42,エ!$A$4:$E$1000,3,FALSE)&amp;"　"&amp;VLOOKUP(A42,エ!$A$4:$E$1000,4,FALSE),""))))</f>
        <v>2
東書</v>
      </c>
      <c r="E41" s="291" t="str">
        <f>IF(C42="ア",VLOOKUP(A42,ア!$A$2:$E$1684,4,FALSE),IF(C42="イ",VLOOKUP(A42,イ!$A$2:$E$1563,4,FALSE),IF(C42="ウ",IF(HLOOKUP(A42,ウ!$B$1:$QI$6,3,FALSE)="","",HLOOKUP(A42,ウ!$B$1:$QI$6,3,FALSE)),"")))</f>
        <v>職家
C-721</v>
      </c>
      <c r="F41" s="293" t="str">
        <f>IF(C42="ア",VLOOKUP(A42,ア!$A$2:$E$1684,5,FALSE),IF(C42="イ",VLOOKUP(A42,イ!$A$2:$E$1563,5,FALSE),IF(C42="ウ",HLOOKUP(A42,ウ!$B$1:$QI$6,5,FALSE),IF(C42="エ",VLOOKUP(A42,エ!$A$4:$E$1000,5,FALSE),""))))&amp;"　"&amp;IF(C42="ウ",HLOOKUP(A42,ウ!$B$1:$QI$6,6,FALSE),"")</f>
        <v>職業・家庭　☆☆☆☆　</v>
      </c>
      <c r="G41" s="295" t="s">
        <v>10048</v>
      </c>
      <c r="H41" s="297"/>
      <c r="I41" s="285" t="s">
        <v>10037</v>
      </c>
      <c r="J41" s="208" t="s">
        <v>1981</v>
      </c>
      <c r="K41" s="289" t="s">
        <v>10055</v>
      </c>
      <c r="L41" s="202" t="s">
        <v>10055</v>
      </c>
      <c r="M41" s="291" t="str">
        <f>IF(L42="ア",VLOOKUP(J42,ア!$A$2:$E$1684,2,FALSE),IF(L42="イ",VLOOKUP(J42,イ!$A$2:$E$1563,2,FALSE),IF(L42="ウ",HLOOKUP(J42,ウ!$B$1:$QI$6,4,FALSE),IF(L42="エ",VLOOKUP(J42,エ!$A$4:$E$1000,3,FALSE)&amp;"　"&amp;VLOOKUP(J42,エ!$A$4:$E$1000,4,FALSE),""))))</f>
        <v>2
東書</v>
      </c>
      <c r="N41" s="291" t="str">
        <f>IF(L42="ア",VLOOKUP(J42,ア!$A$2:$E$1684,4,FALSE),IF(L42="イ",VLOOKUP(J42,イ!$A$2:$E$1563,4,FALSE),IF(L42="ウ",IF(HLOOKUP(J42,ウ!$B$1:$QI$6,3,FALSE)="","",HLOOKUP(J42,ウ!$B$1:$QI$6,3,FALSE)),"")))</f>
        <v>音楽
C-721</v>
      </c>
      <c r="O41" s="293" t="str">
        <f>IF(L42="ア",VLOOKUP(J42,ア!$A$2:$E$1684,5,FALSE),IF(L42="イ",VLOOKUP(J42,イ!$A$2:$E$1563,5,FALSE),IF(L42="ウ",HLOOKUP(J42,ウ!$B$1:$QI$6,5,FALSE),IF(L42="エ",VLOOKUP(J42,エ!$A$4:$E$1000,5,FALSE),""))))&amp;"　"&amp;IF(L42="ウ",HLOOKUP(J42,ウ!$B$1:$QI$6,6,FALSE),"")</f>
        <v>音楽　☆☆☆☆　</v>
      </c>
      <c r="P41" s="295" t="s">
        <v>10048</v>
      </c>
      <c r="Q41" s="297"/>
      <c r="R41" s="285" t="s">
        <v>10037</v>
      </c>
      <c r="S41" s="287" t="s">
        <v>10067</v>
      </c>
      <c r="T41" s="207" t="s">
        <v>1996</v>
      </c>
      <c r="U41" s="289" t="s">
        <v>10055</v>
      </c>
      <c r="V41" s="202" t="s">
        <v>10055</v>
      </c>
      <c r="W41" s="291" t="str">
        <f>IF(V42="ア",VLOOKUP(T42,ア!$A$2:$E$1684,2,FALSE),IF(V42="イ",VLOOKUP(T42,イ!$A$2:$E$1563,2,FALSE),IF(V42="ウ",HLOOKUP(T42,ウ!$B$1:$QI$6,4,FALSE),IF(V42="エ",VLOOKUP(T42,エ!$A$4:$E$1000,3,FALSE)&amp;"　"&amp;VLOOKUP(T42,エ!$A$4:$E$1000,4,FALSE),""))))</f>
        <v>2
東書</v>
      </c>
      <c r="X41" s="291" t="str">
        <f>IF(V42="ア",VLOOKUP(T42,ア!$A$2:$E$1684,4,FALSE),IF(V42="イ",VLOOKUP(T42,イ!$A$2:$E$1563,4,FALSE),IF(V42="ウ",IF(HLOOKUP(T42,ウ!$B$1:$QI$6,3,FALSE)="","",HLOOKUP(T42,ウ!$B$1:$QI$6,3,FALSE)),"")))</f>
        <v>音楽
C-721</v>
      </c>
      <c r="Y41" s="293" t="str">
        <f>IF(V42="ア",VLOOKUP(T42,ア!$A$2:$E$1684,5,FALSE),IF(V42="イ",VLOOKUP(T42,イ!$A$2:$E$1563,5,FALSE),IF(V42="ウ",HLOOKUP(T42,ウ!$B$1:$QI$6,5,FALSE),IF(V42="エ",VLOOKUP(T42,エ!$A$4:$E$1000,5,FALSE),""))))&amp;"　"&amp;IF(V42="ウ",HLOOKUP(T42,ウ!$B$1:$QI$6,6,FALSE),"")</f>
        <v>音楽　☆☆☆☆　</v>
      </c>
      <c r="Z41" s="295" t="s">
        <v>10048</v>
      </c>
      <c r="AA41" s="297"/>
      <c r="AB41" s="285" t="s">
        <v>10037</v>
      </c>
      <c r="AC41" s="330" t="s">
        <v>10067</v>
      </c>
    </row>
    <row r="42" spans="1:30" s="200" customFormat="1" ht="16.2" customHeight="1" x14ac:dyDescent="0.45">
      <c r="A42" s="204" t="s">
        <v>10061</v>
      </c>
      <c r="B42" s="290"/>
      <c r="C42" s="205" t="s">
        <v>10040</v>
      </c>
      <c r="D42" s="292"/>
      <c r="E42" s="292"/>
      <c r="F42" s="294"/>
      <c r="G42" s="296"/>
      <c r="H42" s="298"/>
      <c r="I42" s="286"/>
      <c r="J42" s="206" t="s">
        <v>10070</v>
      </c>
      <c r="K42" s="290"/>
      <c r="L42" s="205" t="s">
        <v>10040</v>
      </c>
      <c r="M42" s="292"/>
      <c r="N42" s="292"/>
      <c r="O42" s="294"/>
      <c r="P42" s="296"/>
      <c r="Q42" s="298"/>
      <c r="R42" s="286"/>
      <c r="S42" s="288"/>
      <c r="T42" s="204" t="s">
        <v>10070</v>
      </c>
      <c r="U42" s="290"/>
      <c r="V42" s="205" t="s">
        <v>10040</v>
      </c>
      <c r="W42" s="292"/>
      <c r="X42" s="292"/>
      <c r="Y42" s="294"/>
      <c r="Z42" s="296"/>
      <c r="AA42" s="298"/>
      <c r="AB42" s="286"/>
      <c r="AC42" s="331"/>
    </row>
    <row r="43" spans="1:30" s="200" customFormat="1" ht="16.2" customHeight="1" x14ac:dyDescent="0.45">
      <c r="A43" s="207" t="s">
        <v>1969</v>
      </c>
      <c r="B43" s="289" t="s">
        <v>10036</v>
      </c>
      <c r="C43" s="202" t="s">
        <v>10062</v>
      </c>
      <c r="D43" s="291" t="str">
        <f>IF(C44="ア",VLOOKUP(A44,ア!$A$2:$E$1684,2,FALSE),IF(C44="イ",VLOOKUP(A44,イ!$A$2:$E$1563,2,FALSE),IF(C44="ウ",HLOOKUP(A44,ウ!$B$1:$QI$6,4,FALSE),IF(C44="エ",VLOOKUP(A44,エ!$A$4:$E$1000,3,FALSE)&amp;"　"&amp;VLOOKUP(A44,エ!$A$4:$E$1000,4,FALSE),""))))</f>
        <v>10-3　国　土　社</v>
      </c>
      <c r="E43" s="291" t="str">
        <f>IF(C44="ア",VLOOKUP(A44,ア!$A$2:$E$1684,4,FALSE),IF(C44="イ",VLOOKUP(A44,イ!$A$2:$E$1563,4,FALSE),IF(C44="ウ",IF(HLOOKUP(A44,ウ!$B$1:$QI$6,3,FALSE)="","",HLOOKUP(A44,ウ!$B$1:$QI$6,3,FALSE)),"")))</f>
        <v/>
      </c>
      <c r="F43" s="293" t="str">
        <f>IF(C44="ア",VLOOKUP(A44,ア!$A$2:$E$1684,5,FALSE),IF(C44="イ",VLOOKUP(A44,イ!$A$2:$E$1563,5,FALSE),IF(C44="ウ",HLOOKUP(A44,ウ!$B$1:$QI$6,5,FALSE),IF(C44="エ",VLOOKUP(A44,エ!$A$4:$E$1000,5,FALSE),""))))&amp;"　"&amp;IF(C44="ウ",HLOOKUP(A44,ウ!$B$1:$QI$6,6,FALSE),"")</f>
        <v>ルールとマナーを学ぶ
子ども生活図鑑　（４）　人間関係編</v>
      </c>
      <c r="G43" s="295" t="s">
        <v>10048</v>
      </c>
      <c r="H43" s="297"/>
      <c r="I43" s="285" t="s">
        <v>10037</v>
      </c>
      <c r="J43" s="208" t="s">
        <v>1984</v>
      </c>
      <c r="K43" s="289" t="s">
        <v>10057</v>
      </c>
      <c r="L43" s="202" t="s">
        <v>10057</v>
      </c>
      <c r="M43" s="291" t="str">
        <f>IF(L44="ア",VLOOKUP(J44,ア!$A$2:$E$1684,2,FALSE),IF(L44="イ",VLOOKUP(J44,イ!$A$2:$E$1563,2,FALSE),IF(L44="ウ",HLOOKUP(J44,ウ!$B$1:$QI$6,4,FALSE),IF(L44="エ",VLOOKUP(J44,エ!$A$4:$E$1000,3,FALSE)&amp;"　"&amp;VLOOKUP(J44,エ!$A$4:$E$1000,4,FALSE),""))))</f>
        <v>80-12　保育社</v>
      </c>
      <c r="N43" s="291" t="str">
        <f>IF(L44="ア",VLOOKUP(J44,ア!$A$2:$E$1684,4,FALSE),IF(L44="イ",VLOOKUP(J44,イ!$A$2:$E$1563,4,FALSE),IF(L44="ウ",IF(HLOOKUP(J44,ウ!$B$1:$QI$6,3,FALSE)="","",HLOOKUP(J44,ウ!$B$1:$QI$6,3,FALSE)),"")))</f>
        <v/>
      </c>
      <c r="O43" s="293" t="str">
        <f>IF(L44="ア",VLOOKUP(J44,ア!$A$2:$E$1684,5,FALSE),IF(L44="イ",VLOOKUP(J44,イ!$A$2:$E$1563,5,FALSE),IF(L44="ウ",HLOOKUP(J44,ウ!$B$1:$QI$6,5,FALSE),IF(L44="エ",VLOOKUP(J44,エ!$A$4:$E$1000,5,FALSE),""))))&amp;"　"&amp;IF(L44="ウ",HLOOKUP(J44,ウ!$B$1:$QI$6,6,FALSE),"")</f>
        <v>アートって何だろう
　初めてアートに出会う本</v>
      </c>
      <c r="P43" s="295" t="s">
        <v>10048</v>
      </c>
      <c r="Q43" s="297"/>
      <c r="R43" s="285" t="s">
        <v>10037</v>
      </c>
      <c r="S43" s="287" t="s">
        <v>10067</v>
      </c>
      <c r="T43" s="207" t="s">
        <v>1997</v>
      </c>
      <c r="U43" s="289" t="s">
        <v>10057</v>
      </c>
      <c r="V43" s="202" t="s">
        <v>10057</v>
      </c>
      <c r="W43" s="291" t="str">
        <f>IF(V44="ア",VLOOKUP(T44,ア!$A$2:$E$1684,2,FALSE),IF(V44="イ",VLOOKUP(T44,イ!$A$2:$E$1563,2,FALSE),IF(V44="ウ",HLOOKUP(T44,ウ!$B$1:$QI$6,4,FALSE),IF(V44="エ",VLOOKUP(T44,エ!$A$4:$E$1000,3,FALSE)&amp;"　"&amp;VLOOKUP(T44,エ!$A$4:$E$1000,4,FALSE),""))))</f>
        <v>80-12　保育社</v>
      </c>
      <c r="X43" s="291" t="str">
        <f>IF(V44="ア",VLOOKUP(T44,ア!$A$2:$E$1684,4,FALSE),IF(V44="イ",VLOOKUP(T44,イ!$A$2:$E$1563,4,FALSE),IF(V44="ウ",IF(HLOOKUP(T44,ウ!$B$1:$QI$6,3,FALSE)="","",HLOOKUP(T44,ウ!$B$1:$QI$6,3,FALSE)),"")))</f>
        <v/>
      </c>
      <c r="Y43" s="293" t="str">
        <f>IF(V44="ア",VLOOKUP(T44,ア!$A$2:$E$1684,5,FALSE),IF(V44="イ",VLOOKUP(T44,イ!$A$2:$E$1563,5,FALSE),IF(V44="ウ",HLOOKUP(T44,ウ!$B$1:$QI$6,5,FALSE),IF(V44="エ",VLOOKUP(T44,エ!$A$4:$E$1000,5,FALSE),""))))&amp;"　"&amp;IF(V44="ウ",HLOOKUP(T44,ウ!$B$1:$QI$6,6,FALSE),"")</f>
        <v>アートって何だろう
　初めてアートに出会う本</v>
      </c>
      <c r="Z43" s="295" t="s">
        <v>10048</v>
      </c>
      <c r="AA43" s="297"/>
      <c r="AB43" s="285" t="s">
        <v>10037</v>
      </c>
      <c r="AC43" s="330" t="s">
        <v>10067</v>
      </c>
    </row>
    <row r="44" spans="1:30" s="200" customFormat="1" ht="16.2" customHeight="1" x14ac:dyDescent="0.45">
      <c r="A44" s="204">
        <v>9784337170049</v>
      </c>
      <c r="B44" s="290"/>
      <c r="C44" s="205" t="s">
        <v>10058</v>
      </c>
      <c r="D44" s="292"/>
      <c r="E44" s="292"/>
      <c r="F44" s="294"/>
      <c r="G44" s="296"/>
      <c r="H44" s="298"/>
      <c r="I44" s="286"/>
      <c r="J44" s="206">
        <v>9784586086337</v>
      </c>
      <c r="K44" s="290"/>
      <c r="L44" s="205" t="s">
        <v>10058</v>
      </c>
      <c r="M44" s="292"/>
      <c r="N44" s="292"/>
      <c r="O44" s="294"/>
      <c r="P44" s="296"/>
      <c r="Q44" s="298"/>
      <c r="R44" s="286"/>
      <c r="S44" s="288"/>
      <c r="T44" s="204">
        <v>9784586086337</v>
      </c>
      <c r="U44" s="290"/>
      <c r="V44" s="205" t="s">
        <v>10058</v>
      </c>
      <c r="W44" s="292"/>
      <c r="X44" s="292"/>
      <c r="Y44" s="294"/>
      <c r="Z44" s="296"/>
      <c r="AA44" s="298"/>
      <c r="AB44" s="286"/>
      <c r="AC44" s="331"/>
    </row>
    <row r="45" spans="1:30" s="200" customFormat="1" ht="16.2" customHeight="1" x14ac:dyDescent="0.45">
      <c r="A45" s="207" t="s">
        <v>2000</v>
      </c>
      <c r="B45" s="289"/>
      <c r="C45" s="202"/>
      <c r="D45" s="291" t="str">
        <f>IF(C46="ア",VLOOKUP(A46,ア!$A$2:$E$1684,2,FALSE),IF(C46="イ",VLOOKUP(A46,イ!$A$2:$E$1563,2,FALSE),IF(C46="ウ",HLOOKUP(A46,ウ!$B$1:$QI$6,4,FALSE),IF(C46="エ",VLOOKUP(A46,エ!$A$4:$E$1000,3,FALSE)&amp;"　"&amp;VLOOKUP(A46,エ!$A$4:$E$1000,4,FALSE),""))))</f>
        <v/>
      </c>
      <c r="E45" s="291" t="str">
        <f>IF(C46="ア",VLOOKUP(A46,ア!$A$2:$E$1684,4,FALSE),IF(C46="イ",VLOOKUP(A46,イ!$A$2:$E$1563,4,FALSE),IF(C46="ウ",IF(HLOOKUP(A46,ウ!$B$1:$QI$6,3,FALSE)="","",HLOOKUP(A46,ウ!$B$1:$QI$6,3,FALSE)),"")))</f>
        <v/>
      </c>
      <c r="F45" s="293" t="str">
        <f>IF(C46="ア",VLOOKUP(A46,ア!$A$2:$E$1684,5,FALSE),IF(C46="イ",VLOOKUP(A46,イ!$A$2:$E$1563,5,FALSE),IF(C46="ウ",HLOOKUP(A46,ウ!$B$1:$QI$6,5,FALSE),IF(C46="エ",VLOOKUP(A46,エ!$A$4:$E$1000,5,FALSE),""))))&amp;"　"&amp;IF(C46="ウ",HLOOKUP(A46,ウ!$B$1:$QI$6,6,FALSE),"")</f>
        <v>　</v>
      </c>
      <c r="G45" s="295"/>
      <c r="H45" s="297"/>
      <c r="I45" s="285"/>
      <c r="J45" s="208" t="s">
        <v>2002</v>
      </c>
      <c r="K45" s="289" t="s">
        <v>10059</v>
      </c>
      <c r="L45" s="202" t="s">
        <v>10059</v>
      </c>
      <c r="M45" s="291" t="str">
        <f>IF(L46="ア",VLOOKUP(J46,ア!$A$2:$E$1684,2,FALSE),IF(L46="イ",VLOOKUP(J46,イ!$A$2:$E$1563,2,FALSE),IF(L46="ウ",HLOOKUP(J46,ウ!$B$1:$QI$6,4,FALSE),IF(L46="エ",VLOOKUP(J46,エ!$A$4:$E$1000,3,FALSE)&amp;"　"&amp;VLOOKUP(J46,エ!$A$4:$E$1000,4,FALSE),""))))</f>
        <v>10-8　合　同　出　版</v>
      </c>
      <c r="N45" s="291" t="str">
        <f>IF(L46="ア",VLOOKUP(J46,ア!$A$2:$E$1684,4,FALSE),IF(L46="イ",VLOOKUP(J46,イ!$A$2:$E$1563,4,FALSE),IF(L46="ウ",IF(HLOOKUP(J46,ウ!$B$1:$QI$6,3,FALSE)="","",HLOOKUP(J46,ウ!$B$1:$QI$6,3,FALSE)),"")))</f>
        <v/>
      </c>
      <c r="O45" s="293" t="str">
        <f>IF(L46="ア",VLOOKUP(J46,ア!$A$2:$E$1684,5,FALSE),IF(L46="イ",VLOOKUP(J46,イ!$A$2:$E$1563,5,FALSE),IF(L46="ウ",HLOOKUP(J46,ウ!$B$1:$QI$6,5,FALSE),IF(L46="エ",VLOOKUP(J46,エ!$A$4:$E$1000,5,FALSE),""))))&amp;"　"&amp;IF(L46="ウ",HLOOKUP(J46,ウ!$B$1:$QI$6,6,FALSE),"")</f>
        <v>運動が得意になる43の
基本レッスン　イラスト版体育のコツ</v>
      </c>
      <c r="P45" s="295" t="s">
        <v>10048</v>
      </c>
      <c r="Q45" s="297"/>
      <c r="R45" s="285" t="s">
        <v>10037</v>
      </c>
      <c r="S45" s="287" t="s">
        <v>10067</v>
      </c>
      <c r="T45" s="207" t="s">
        <v>2004</v>
      </c>
      <c r="U45" s="289" t="s">
        <v>10059</v>
      </c>
      <c r="V45" s="202" t="s">
        <v>10059</v>
      </c>
      <c r="W45" s="291" t="str">
        <f>IF(V46="ア",VLOOKUP(T46,ア!$A$2:$E$1684,2,FALSE),IF(V46="イ",VLOOKUP(T46,イ!$A$2:$E$1563,2,FALSE),IF(V46="ウ",HLOOKUP(T46,ウ!$B$1:$QI$6,4,FALSE),IF(V46="エ",VLOOKUP(T46,エ!$A$4:$E$1000,3,FALSE)&amp;"　"&amp;VLOOKUP(T46,エ!$A$4:$E$1000,4,FALSE),""))))</f>
        <v>10-8　合　同　出　版</v>
      </c>
      <c r="X45" s="291" t="str">
        <f>IF(V46="ア",VLOOKUP(T46,ア!$A$2:$E$1684,4,FALSE),IF(V46="イ",VLOOKUP(T46,イ!$A$2:$E$1563,4,FALSE),IF(V46="ウ",IF(HLOOKUP(T46,ウ!$B$1:$QI$6,3,FALSE)="","",HLOOKUP(T46,ウ!$B$1:$QI$6,3,FALSE)),"")))</f>
        <v/>
      </c>
      <c r="Y45" s="293" t="str">
        <f>IF(V46="ア",VLOOKUP(T46,ア!$A$2:$E$1684,5,FALSE),IF(V46="イ",VLOOKUP(T46,イ!$A$2:$E$1563,5,FALSE),IF(V46="ウ",HLOOKUP(T46,ウ!$B$1:$QI$6,5,FALSE),IF(V46="エ",VLOOKUP(T46,エ!$A$4:$E$1000,5,FALSE),""))))&amp;"　"&amp;IF(V46="ウ",HLOOKUP(T46,ウ!$B$1:$QI$6,6,FALSE),"")</f>
        <v>運動が得意になる43の
基本レッスン　イラスト版体育のコツ</v>
      </c>
      <c r="Z45" s="295" t="s">
        <v>10048</v>
      </c>
      <c r="AA45" s="297"/>
      <c r="AB45" s="285" t="s">
        <v>10037</v>
      </c>
      <c r="AC45" s="330" t="s">
        <v>10067</v>
      </c>
    </row>
    <row r="46" spans="1:30" s="200" customFormat="1" ht="16.2" customHeight="1" x14ac:dyDescent="0.45">
      <c r="A46" s="204"/>
      <c r="B46" s="290"/>
      <c r="C46" s="205"/>
      <c r="D46" s="292"/>
      <c r="E46" s="292"/>
      <c r="F46" s="294"/>
      <c r="G46" s="296"/>
      <c r="H46" s="298"/>
      <c r="I46" s="286"/>
      <c r="J46" s="206">
        <v>9784772603669</v>
      </c>
      <c r="K46" s="290"/>
      <c r="L46" s="205" t="s">
        <v>10058</v>
      </c>
      <c r="M46" s="292"/>
      <c r="N46" s="292"/>
      <c r="O46" s="294"/>
      <c r="P46" s="296"/>
      <c r="Q46" s="298"/>
      <c r="R46" s="286"/>
      <c r="S46" s="288"/>
      <c r="T46" s="204">
        <v>9784772603669</v>
      </c>
      <c r="U46" s="290"/>
      <c r="V46" s="205" t="s">
        <v>10058</v>
      </c>
      <c r="W46" s="292"/>
      <c r="X46" s="292"/>
      <c r="Y46" s="294"/>
      <c r="Z46" s="296"/>
      <c r="AA46" s="298"/>
      <c r="AB46" s="286"/>
      <c r="AC46" s="331"/>
    </row>
    <row r="47" spans="1:30" s="200" customFormat="1" ht="16.2" customHeight="1" x14ac:dyDescent="0.45">
      <c r="A47" s="207" t="s">
        <v>2001</v>
      </c>
      <c r="B47" s="289"/>
      <c r="C47" s="202"/>
      <c r="D47" s="291" t="str">
        <f>IF(C48="ア",VLOOKUP(A48,ア!$A$2:$E$1684,2,FALSE),IF(C48="イ",VLOOKUP(A48,イ!$A$2:$E$1563,2,FALSE),IF(C48="ウ",HLOOKUP(A48,ウ!$B$1:$QI$6,4,FALSE),IF(C48="エ",VLOOKUP(A48,エ!$A$4:$E$1000,3,FALSE)&amp;"　"&amp;VLOOKUP(A48,エ!$A$4:$E$1000,4,FALSE),""))))</f>
        <v/>
      </c>
      <c r="E47" s="291" t="str">
        <f>IF(C48="ア",VLOOKUP(A48,ア!$A$2:$E$1684,4,FALSE),IF(C48="イ",VLOOKUP(A48,イ!$A$2:$E$1563,4,FALSE),IF(C48="ウ",IF(HLOOKUP(A48,ウ!$B$1:$QI$6,3,FALSE)="","",HLOOKUP(A48,ウ!$B$1:$QI$6,3,FALSE)),"")))</f>
        <v/>
      </c>
      <c r="F47" s="293" t="str">
        <f>IF(C48="ア",VLOOKUP(A48,ア!$A$2:$E$1684,5,FALSE),IF(C48="イ",VLOOKUP(A48,イ!$A$2:$E$1563,5,FALSE),IF(C48="ウ",HLOOKUP(A48,ウ!$B$1:$QI$6,5,FALSE),IF(C48="エ",VLOOKUP(A48,エ!$A$4:$E$1000,5,FALSE),""))))&amp;"　"&amp;IF(C48="ウ",HLOOKUP(A48,ウ!$B$1:$QI$6,6,FALSE),"")</f>
        <v>　</v>
      </c>
      <c r="G47" s="295"/>
      <c r="H47" s="297"/>
      <c r="I47" s="285"/>
      <c r="J47" s="208" t="s">
        <v>2003</v>
      </c>
      <c r="K47" s="289" t="s">
        <v>10064</v>
      </c>
      <c r="L47" s="202" t="s">
        <v>10060</v>
      </c>
      <c r="M47" s="291" t="str">
        <f>IF(L48="ア",VLOOKUP(J48,ア!$A$2:$E$1684,2,FALSE),IF(L48="イ",VLOOKUP(J48,イ!$A$2:$E$1563,2,FALSE),IF(L48="ウ",HLOOKUP(J48,ウ!$B$1:$QI$6,4,FALSE),IF(L48="エ",VLOOKUP(J48,エ!$A$4:$E$1000,3,FALSE)&amp;"　"&amp;VLOOKUP(J48,エ!$A$4:$E$1000,4,FALSE),""))))</f>
        <v>10-5　小　峰　書　店</v>
      </c>
      <c r="N47" s="291" t="str">
        <f>IF(L48="ア",VLOOKUP(J48,ア!$A$2:$E$1684,4,FALSE),IF(L48="イ",VLOOKUP(J48,イ!$A$2:$E$1563,4,FALSE),IF(L48="ウ",IF(HLOOKUP(J48,ウ!$B$1:$QI$6,3,FALSE)="","",HLOOKUP(J48,ウ!$B$1:$QI$6,3,FALSE)),"")))</f>
        <v/>
      </c>
      <c r="O47" s="293" t="str">
        <f>IF(L48="ア",VLOOKUP(J48,ア!$A$2:$E$1684,5,FALSE),IF(L48="イ",VLOOKUP(J48,イ!$A$2:$E$1563,5,FALSE),IF(L48="ウ",HLOOKUP(J48,ウ!$B$1:$QI$6,5,FALSE),IF(L48="エ",VLOOKUP(J48,エ!$A$4:$E$1000,5,FALSE),""))))&amp;"　"&amp;IF(L48="ウ",HLOOKUP(J48,ウ!$B$1:$QI$6,6,FALSE),"")</f>
        <v>かんたん手芸７　なるほど！手芸大じてん</v>
      </c>
      <c r="P47" s="295" t="s">
        <v>10048</v>
      </c>
      <c r="Q47" s="297"/>
      <c r="R47" s="285" t="s">
        <v>10037</v>
      </c>
      <c r="S47" s="287" t="s">
        <v>10067</v>
      </c>
      <c r="T47" s="207" t="s">
        <v>2005</v>
      </c>
      <c r="U47" s="289" t="s">
        <v>10064</v>
      </c>
      <c r="V47" s="202" t="s">
        <v>10060</v>
      </c>
      <c r="W47" s="291" t="str">
        <f>IF(V48="ア",VLOOKUP(T48,ア!$A$2:$E$1684,2,FALSE),IF(V48="イ",VLOOKUP(T48,イ!$A$2:$E$1563,2,FALSE),IF(V48="ウ",HLOOKUP(T48,ウ!$B$1:$QI$6,4,FALSE),IF(V48="エ",VLOOKUP(T48,エ!$A$4:$E$1000,3,FALSE)&amp;"　"&amp;VLOOKUP(T48,エ!$A$4:$E$1000,4,FALSE),""))))</f>
        <v>10-5　小　峰　書　店</v>
      </c>
      <c r="X47" s="291" t="str">
        <f>IF(V48="ア",VLOOKUP(T48,ア!$A$2:$E$1684,4,FALSE),IF(V48="イ",VLOOKUP(T48,イ!$A$2:$E$1563,4,FALSE),IF(V48="ウ",IF(HLOOKUP(T48,ウ!$B$1:$QI$6,3,FALSE)="","",HLOOKUP(T48,ウ!$B$1:$QI$6,3,FALSE)),"")))</f>
        <v/>
      </c>
      <c r="Y47" s="293" t="str">
        <f>IF(V48="ア",VLOOKUP(T48,ア!$A$2:$E$1684,5,FALSE),IF(V48="イ",VLOOKUP(T48,イ!$A$2:$E$1563,5,FALSE),IF(V48="ウ",HLOOKUP(T48,ウ!$B$1:$QI$6,5,FALSE),IF(V48="エ",VLOOKUP(T48,エ!$A$4:$E$1000,5,FALSE),""))))&amp;"　"&amp;IF(V48="ウ",HLOOKUP(T48,ウ!$B$1:$QI$6,6,FALSE),"")</f>
        <v>かんたん手芸７　なるほど！手芸大じてん</v>
      </c>
      <c r="Z47" s="295" t="s">
        <v>10048</v>
      </c>
      <c r="AA47" s="297"/>
      <c r="AB47" s="285" t="s">
        <v>10037</v>
      </c>
      <c r="AC47" s="330" t="s">
        <v>10067</v>
      </c>
      <c r="AD47" s="209"/>
    </row>
    <row r="48" spans="1:30" s="176" customFormat="1" ht="16.2" customHeight="1" thickBot="1" x14ac:dyDescent="0.2">
      <c r="A48" s="210"/>
      <c r="B48" s="333"/>
      <c r="C48" s="211"/>
      <c r="D48" s="340"/>
      <c r="E48" s="340"/>
      <c r="F48" s="341"/>
      <c r="G48" s="344"/>
      <c r="H48" s="343"/>
      <c r="I48" s="346"/>
      <c r="J48" s="212">
        <v>9784338279079</v>
      </c>
      <c r="K48" s="333"/>
      <c r="L48" s="211" t="s">
        <v>10058</v>
      </c>
      <c r="M48" s="340"/>
      <c r="N48" s="340"/>
      <c r="O48" s="341"/>
      <c r="P48" s="344"/>
      <c r="Q48" s="343"/>
      <c r="R48" s="286"/>
      <c r="S48" s="345"/>
      <c r="T48" s="210">
        <v>9784338279079</v>
      </c>
      <c r="U48" s="333"/>
      <c r="V48" s="211" t="s">
        <v>10058</v>
      </c>
      <c r="W48" s="340"/>
      <c r="X48" s="340"/>
      <c r="Y48" s="341"/>
      <c r="Z48" s="344"/>
      <c r="AA48" s="343"/>
      <c r="AB48" s="286"/>
      <c r="AC48" s="342"/>
      <c r="AD48" s="174"/>
    </row>
    <row r="49" spans="1:29" s="200" customFormat="1" ht="16.2" customHeight="1" x14ac:dyDescent="0.45">
      <c r="A49" s="230" t="s">
        <v>2009</v>
      </c>
      <c r="B49" s="347"/>
      <c r="C49" s="231"/>
      <c r="D49" s="338" t="str">
        <f>IF(C50="ア",VLOOKUP(A50,ア!$A$2:$E$1684,2,FALSE),IF(C50="イ",VLOOKUP(A50,イ!$A$2:$E$1563,2,FALSE),IF(C50="ウ",HLOOKUP(A50,ウ!$B$1:$QI$6,4,FALSE),IF(C50="エ",VLOOKUP(A50,エ!$A$4:$E$1000,3,FALSE)&amp;"　"&amp;VLOOKUP(A50,エ!$A$4:$E$1000,4,FALSE),""))))</f>
        <v/>
      </c>
      <c r="E49" s="338" t="str">
        <f>IF(C50="ア",VLOOKUP(A50,ア!$A$2:$E$1684,4,FALSE),IF(C50="イ",VLOOKUP(A50,イ!$A$2:$E$1563,4,FALSE),IF(C50="ウ",IF(HLOOKUP(A50,ウ!$B$1:$QI$6,3,FALSE)="","",HLOOKUP(A50,ウ!$B$1:$QI$6,3,FALSE)),"")))</f>
        <v/>
      </c>
      <c r="F49" s="339" t="str">
        <f>IF(C50="ア",VLOOKUP(A50,ア!$A$2:$E$1684,5,FALSE),IF(C50="イ",VLOOKUP(A50,イ!$A$2:$E$1563,5,FALSE),IF(C50="ウ",HLOOKUP(A50,ウ!$B$1:$QI$6,5,FALSE),IF(C50="エ",VLOOKUP(A50,エ!$A$4:$E$1000,5,FALSE),""))))&amp;"　"&amp;IF(C50="ウ",HLOOKUP(A50,ウ!$B$1:$QI$6,6,FALSE),"")</f>
        <v>　</v>
      </c>
      <c r="G49" s="334"/>
      <c r="H49" s="335"/>
      <c r="I49" s="348"/>
      <c r="J49" s="230" t="s">
        <v>2024</v>
      </c>
      <c r="K49" s="347" t="s">
        <v>10062</v>
      </c>
      <c r="L49" s="231" t="s">
        <v>10062</v>
      </c>
      <c r="M49" s="338" t="str">
        <f>IF(L50="ア",VLOOKUP(J50,ア!$A$2:$E$1684,2,FALSE),IF(L50="イ",VLOOKUP(J50,イ!$A$2:$E$1563,2,FALSE),IF(L50="ウ",HLOOKUP(J50,ウ!$B$1:$QI$6,4,FALSE),IF(L50="エ",VLOOKUP(J50,エ!$A$4:$E$1000,3,FALSE)&amp;"　"&amp;VLOOKUP(J50,エ!$A$4:$E$1000,4,FALSE),""))))</f>
        <v>10-3　国　土　社</v>
      </c>
      <c r="N49" s="338" t="str">
        <f>IF(L50="ア",VLOOKUP(J50,ア!$A$2:$E$1684,4,FALSE),IF(L50="イ",VLOOKUP(J50,イ!$A$2:$E$1563,4,FALSE),IF(L50="ウ",IF(HLOOKUP(J50,ウ!$B$1:$QI$6,3,FALSE)="","",HLOOKUP(J50,ウ!$B$1:$QI$6,3,FALSE)),"")))</f>
        <v/>
      </c>
      <c r="O49" s="339" t="str">
        <f>IF(L50="ア",VLOOKUP(J50,ア!$A$2:$E$1684,5,FALSE),IF(L50="イ",VLOOKUP(J50,イ!$A$2:$E$1563,5,FALSE),IF(L50="ウ",HLOOKUP(J50,ウ!$B$1:$QI$6,5,FALSE),IF(L50="エ",VLOOKUP(J50,エ!$A$4:$E$1000,5,FALSE),""))))&amp;"　"&amp;IF(L50="ウ",HLOOKUP(J50,ウ!$B$1:$QI$6,6,FALSE),"")</f>
        <v>ルールとマナーを学ぶ
子ども生活図鑑　（４）　人間関係編</v>
      </c>
      <c r="P49" s="334" t="s">
        <v>10048</v>
      </c>
      <c r="Q49" s="335"/>
      <c r="R49" s="285" t="s">
        <v>10037</v>
      </c>
      <c r="S49" s="349" t="s">
        <v>10067</v>
      </c>
      <c r="T49" s="230" t="s">
        <v>2039</v>
      </c>
      <c r="U49" s="347" t="s">
        <v>10062</v>
      </c>
      <c r="V49" s="231" t="s">
        <v>10062</v>
      </c>
      <c r="W49" s="338" t="str">
        <f>IF(V50="ア",VLOOKUP(T50,ア!$A$2:$E$1684,2,FALSE),IF(V50="イ",VLOOKUP(T50,イ!$A$2:$E$1563,2,FALSE),IF(V50="ウ",HLOOKUP(T50,ウ!$B$1:$QI$6,4,FALSE),IF(V50="エ",VLOOKUP(T50,エ!$A$4:$E$1000,3,FALSE)&amp;"　"&amp;VLOOKUP(T50,エ!$A$4:$E$1000,4,FALSE),""))))</f>
        <v>10-3　国　土　社</v>
      </c>
      <c r="X49" s="338" t="str">
        <f>IF(V50="ア",VLOOKUP(T50,ア!$A$2:$E$1684,4,FALSE),IF(V50="イ",VLOOKUP(T50,イ!$A$2:$E$1563,4,FALSE),IF(V50="ウ",IF(HLOOKUP(T50,ウ!$B$1:$QI$6,3,FALSE)="","",HLOOKUP(T50,ウ!$B$1:$QI$6,3,FALSE)),"")))</f>
        <v/>
      </c>
      <c r="Y49" s="339" t="str">
        <f>IF(V50="ア",VLOOKUP(T50,ア!$A$2:$E$1684,5,FALSE),IF(V50="イ",VLOOKUP(T50,イ!$A$2:$E$1563,5,FALSE),IF(V50="ウ",HLOOKUP(T50,ウ!$B$1:$QI$6,5,FALSE),IF(V50="エ",VLOOKUP(T50,エ!$A$4:$E$1000,5,FALSE),""))))&amp;"　"&amp;IF(V50="ウ",HLOOKUP(T50,ウ!$B$1:$QI$6,6,FALSE),"")</f>
        <v>ルールとマナーを学ぶ
子ども生活図鑑　（４）　人間関係編</v>
      </c>
      <c r="Z49" s="334" t="s">
        <v>10048</v>
      </c>
      <c r="AA49" s="335"/>
      <c r="AB49" s="285" t="s">
        <v>10037</v>
      </c>
      <c r="AC49" s="337" t="s">
        <v>10067</v>
      </c>
    </row>
    <row r="50" spans="1:29" s="200" customFormat="1" ht="16.2" customHeight="1" x14ac:dyDescent="0.45">
      <c r="A50" s="204"/>
      <c r="B50" s="290"/>
      <c r="C50" s="205"/>
      <c r="D50" s="292"/>
      <c r="E50" s="292"/>
      <c r="F50" s="294"/>
      <c r="G50" s="296"/>
      <c r="H50" s="298"/>
      <c r="I50" s="286"/>
      <c r="J50" s="204">
        <v>9784337170049</v>
      </c>
      <c r="K50" s="290"/>
      <c r="L50" s="205" t="s">
        <v>10058</v>
      </c>
      <c r="M50" s="292"/>
      <c r="N50" s="292"/>
      <c r="O50" s="294"/>
      <c r="P50" s="296"/>
      <c r="Q50" s="298"/>
      <c r="R50" s="286"/>
      <c r="S50" s="288"/>
      <c r="T50" s="204">
        <v>9784337170049</v>
      </c>
      <c r="U50" s="290"/>
      <c r="V50" s="205" t="s">
        <v>10058</v>
      </c>
      <c r="W50" s="292"/>
      <c r="X50" s="292"/>
      <c r="Y50" s="294"/>
      <c r="Z50" s="296"/>
      <c r="AA50" s="298"/>
      <c r="AB50" s="286"/>
      <c r="AC50" s="331"/>
    </row>
    <row r="51" spans="1:29" s="200" customFormat="1" ht="16.2" customHeight="1" x14ac:dyDescent="0.45">
      <c r="A51" s="207" t="s">
        <v>2010</v>
      </c>
      <c r="B51" s="289"/>
      <c r="C51" s="202"/>
      <c r="D51" s="291" t="str">
        <f>IF(C52="ア",VLOOKUP(A52,ア!$A$2:$E$1684,2,FALSE),IF(C52="イ",VLOOKUP(A52,イ!$A$2:$E$1563,2,FALSE),IF(C52="ウ",HLOOKUP(A52,ウ!$B$1:$QI$6,4,FALSE),IF(C52="エ",VLOOKUP(A52,エ!$A$4:$E$1000,3,FALSE)&amp;"　"&amp;VLOOKUP(A52,エ!$A$4:$E$1000,4,FALSE),""))))</f>
        <v/>
      </c>
      <c r="E51" s="291" t="str">
        <f>IF(C52="ア",VLOOKUP(A52,ア!$A$2:$E$1684,4,FALSE),IF(C52="イ",VLOOKUP(A52,イ!$A$2:$E$1563,4,FALSE),IF(C52="ウ",IF(HLOOKUP(A52,ウ!$B$1:$QI$6,3,FALSE)="","",HLOOKUP(A52,ウ!$B$1:$QI$6,3,FALSE)),"")))</f>
        <v/>
      </c>
      <c r="F51" s="293" t="str">
        <f>IF(C52="ア",VLOOKUP(A52,ア!$A$2:$E$1684,5,FALSE),IF(C52="イ",VLOOKUP(A52,イ!$A$2:$E$1563,5,FALSE),IF(C52="ウ",HLOOKUP(A52,ウ!$B$1:$QI$6,5,FALSE),IF(C52="エ",VLOOKUP(A52,エ!$A$4:$E$1000,5,FALSE),""))))&amp;"　"&amp;IF(C52="ウ",HLOOKUP(A52,ウ!$B$1:$QI$6,6,FALSE),"")</f>
        <v>　</v>
      </c>
      <c r="G51" s="295"/>
      <c r="H51" s="297"/>
      <c r="I51" s="285"/>
      <c r="J51" s="207" t="s">
        <v>2025</v>
      </c>
      <c r="K51" s="289"/>
      <c r="L51" s="202"/>
      <c r="M51" s="291" t="str">
        <f>IF(L52="ア",VLOOKUP(J52,ア!$A$2:$E$1684,2,FALSE),IF(L52="イ",VLOOKUP(J52,イ!$A$2:$E$1563,2,FALSE),IF(L52="ウ",HLOOKUP(J52,ウ!$B$1:$QI$6,4,FALSE),IF(L52="エ",VLOOKUP(J52,エ!$A$4:$E$1000,3,FALSE)&amp;"　"&amp;VLOOKUP(J52,エ!$A$4:$E$1000,4,FALSE),""))))</f>
        <v/>
      </c>
      <c r="N51" s="291" t="str">
        <f>IF(L52="ア",VLOOKUP(J52,ア!$A$2:$E$1684,4,FALSE),IF(L52="イ",VLOOKUP(J52,イ!$A$2:$E$1563,4,FALSE),IF(L52="ウ",IF(HLOOKUP(J52,ウ!$B$1:$QI$6,3,FALSE)="","",HLOOKUP(J52,ウ!$B$1:$QI$6,3,FALSE)),"")))</f>
        <v/>
      </c>
      <c r="O51" s="293" t="str">
        <f>IF(L52="ア",VLOOKUP(J52,ア!$A$2:$E$1684,5,FALSE),IF(L52="イ",VLOOKUP(J52,イ!$A$2:$E$1563,5,FALSE),IF(L52="ウ",HLOOKUP(J52,ウ!$B$1:$QI$6,5,FALSE),IF(L52="エ",VLOOKUP(J52,エ!$A$4:$E$1000,5,FALSE),""))))&amp;"　"&amp;IF(L52="ウ",HLOOKUP(J52,ウ!$B$1:$QI$6,6,FALSE),"")</f>
        <v>　</v>
      </c>
      <c r="P51" s="295"/>
      <c r="Q51" s="297"/>
      <c r="R51" s="285"/>
      <c r="S51" s="287"/>
      <c r="T51" s="207" t="s">
        <v>2040</v>
      </c>
      <c r="U51" s="289"/>
      <c r="V51" s="202"/>
      <c r="W51" s="291" t="str">
        <f>IF(V52="ア",VLOOKUP(T52,ア!$A$2:$E$1684,2,FALSE),IF(V52="イ",VLOOKUP(T52,イ!$A$2:$E$1563,2,FALSE),IF(V52="ウ",HLOOKUP(T52,ウ!$B$1:$QI$6,4,FALSE),IF(V52="エ",VLOOKUP(T52,エ!$A$4:$E$1000,3,FALSE)&amp;"　"&amp;VLOOKUP(T52,エ!$A$4:$E$1000,4,FALSE),""))))</f>
        <v/>
      </c>
      <c r="X51" s="291" t="str">
        <f>IF(V52="ア",VLOOKUP(T52,ア!$A$2:$E$1684,4,FALSE),IF(V52="イ",VLOOKUP(T52,イ!$A$2:$E$1563,4,FALSE),IF(V52="ウ",IF(HLOOKUP(T52,ウ!$B$1:$QI$6,3,FALSE)="","",HLOOKUP(T52,ウ!$B$1:$QI$6,3,FALSE)),"")))</f>
        <v/>
      </c>
      <c r="Y51" s="293" t="str">
        <f>IF(V52="ア",VLOOKUP(T52,ア!$A$2:$E$1684,5,FALSE),IF(V52="イ",VLOOKUP(T52,イ!$A$2:$E$1563,5,FALSE),IF(V52="ウ",HLOOKUP(T52,ウ!$B$1:$QI$6,5,FALSE),IF(V52="エ",VLOOKUP(T52,エ!$A$4:$E$1000,5,FALSE),""))))&amp;"　"&amp;IF(V52="ウ",HLOOKUP(T52,ウ!$B$1:$QI$6,6,FALSE),"")</f>
        <v>　</v>
      </c>
      <c r="Z51" s="295"/>
      <c r="AA51" s="297"/>
      <c r="AB51" s="303"/>
      <c r="AC51" s="330"/>
    </row>
    <row r="52" spans="1:29" s="200" customFormat="1" ht="16.2" customHeight="1" x14ac:dyDescent="0.45">
      <c r="A52" s="204"/>
      <c r="B52" s="290"/>
      <c r="C52" s="205"/>
      <c r="D52" s="292"/>
      <c r="E52" s="292"/>
      <c r="F52" s="294"/>
      <c r="G52" s="296"/>
      <c r="H52" s="298"/>
      <c r="I52" s="286"/>
      <c r="J52" s="204"/>
      <c r="K52" s="290"/>
      <c r="L52" s="205"/>
      <c r="M52" s="292"/>
      <c r="N52" s="292"/>
      <c r="O52" s="294"/>
      <c r="P52" s="296"/>
      <c r="Q52" s="298"/>
      <c r="R52" s="286"/>
      <c r="S52" s="288"/>
      <c r="T52" s="204"/>
      <c r="U52" s="290"/>
      <c r="V52" s="205"/>
      <c r="W52" s="292"/>
      <c r="X52" s="292"/>
      <c r="Y52" s="294"/>
      <c r="Z52" s="296"/>
      <c r="AA52" s="298"/>
      <c r="AB52" s="304"/>
      <c r="AC52" s="331"/>
    </row>
    <row r="53" spans="1:29" s="200" customFormat="1" ht="16.2" customHeight="1" x14ac:dyDescent="0.45">
      <c r="A53" s="207" t="s">
        <v>2011</v>
      </c>
      <c r="B53" s="289"/>
      <c r="C53" s="202"/>
      <c r="D53" s="291" t="str">
        <f>IF(C54="ア",VLOOKUP(A54,ア!$A$2:$E$1684,2,FALSE),IF(C54="イ",VLOOKUP(A54,イ!$A$2:$E$1563,2,FALSE),IF(C54="ウ",HLOOKUP(A54,ウ!$B$1:$QI$6,4,FALSE),IF(C54="エ",VLOOKUP(A54,エ!$A$4:$E$1000,3,FALSE)&amp;"　"&amp;VLOOKUP(A54,エ!$A$4:$E$1000,4,FALSE),""))))</f>
        <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　</v>
      </c>
      <c r="G53" s="295"/>
      <c r="H53" s="297"/>
      <c r="I53" s="285"/>
      <c r="J53" s="207" t="s">
        <v>2026</v>
      </c>
      <c r="K53" s="289"/>
      <c r="L53" s="202"/>
      <c r="M53" s="291" t="str">
        <f>IF(L54="ア",VLOOKUP(J54,ア!$A$2:$E$1684,2,FALSE),IF(L54="イ",VLOOKUP(J54,イ!$A$2:$E$1563,2,FALSE),IF(L54="ウ",HLOOKUP(J54,ウ!$B$1:$QI$6,4,FALSE),IF(L54="エ",VLOOKUP(J54,エ!$A$4:$E$1000,3,FALSE)&amp;"　"&amp;VLOOKUP(J54,エ!$A$4:$E$1000,4,FALSE),""))))</f>
        <v/>
      </c>
      <c r="N53" s="291" t="str">
        <f>IF(L54="ア",VLOOKUP(J54,ア!$A$2:$E$1684,4,FALSE),IF(L54="イ",VLOOKUP(J54,イ!$A$2:$E$1563,4,FALSE),IF(L54="ウ",IF(HLOOKUP(J54,ウ!$B$1:$QI$6,3,FALSE)="","",HLOOKUP(J54,ウ!$B$1:$QI$6,3,FALSE)),"")))</f>
        <v/>
      </c>
      <c r="O53" s="293" t="str">
        <f>IF(L54="ア",VLOOKUP(J54,ア!$A$2:$E$1684,5,FALSE),IF(L54="イ",VLOOKUP(J54,イ!$A$2:$E$1563,5,FALSE),IF(L54="ウ",HLOOKUP(J54,ウ!$B$1:$QI$6,5,FALSE),IF(L54="エ",VLOOKUP(J54,エ!$A$4:$E$1000,5,FALSE),""))))&amp;"　"&amp;IF(L54="ウ",HLOOKUP(J54,ウ!$B$1:$QI$6,6,FALSE),"")</f>
        <v>　</v>
      </c>
      <c r="P53" s="295"/>
      <c r="Q53" s="297"/>
      <c r="R53" s="285"/>
      <c r="S53" s="287"/>
      <c r="T53" s="207" t="s">
        <v>2041</v>
      </c>
      <c r="U53" s="289"/>
      <c r="V53" s="202"/>
      <c r="W53" s="291" t="str">
        <f>IF(V54="ア",VLOOKUP(T54,ア!$A$2:$E$1684,2,FALSE),IF(V54="イ",VLOOKUP(T54,イ!$A$2:$E$1563,2,FALSE),IF(V54="ウ",HLOOKUP(T54,ウ!$B$1:$QI$6,4,FALSE),IF(V54="エ",VLOOKUP(T54,エ!$A$4:$E$1000,3,FALSE)&amp;"　"&amp;VLOOKUP(T54,エ!$A$4:$E$1000,4,FALSE),""))))</f>
        <v/>
      </c>
      <c r="X53" s="291" t="str">
        <f>IF(V54="ア",VLOOKUP(T54,ア!$A$2:$E$1684,4,FALSE),IF(V54="イ",VLOOKUP(T54,イ!$A$2:$E$1563,4,FALSE),IF(V54="ウ",IF(HLOOKUP(T54,ウ!$B$1:$QI$6,3,FALSE)="","",HLOOKUP(T54,ウ!$B$1:$QI$6,3,FALSE)),"")))</f>
        <v/>
      </c>
      <c r="Y53" s="293" t="str">
        <f>IF(V54="ア",VLOOKUP(T54,ア!$A$2:$E$1684,5,FALSE),IF(V54="イ",VLOOKUP(T54,イ!$A$2:$E$1563,5,FALSE),IF(V54="ウ",HLOOKUP(T54,ウ!$B$1:$QI$6,5,FALSE),IF(V54="エ",VLOOKUP(T54,エ!$A$4:$E$1000,5,FALSE),""))))&amp;"　"&amp;IF(V54="ウ",HLOOKUP(T54,ウ!$B$1:$QI$6,6,FALSE),"")</f>
        <v>　</v>
      </c>
      <c r="Z53" s="295"/>
      <c r="AA53" s="297"/>
      <c r="AB53" s="303"/>
      <c r="AC53" s="330"/>
    </row>
    <row r="54" spans="1:29" s="200" customFormat="1" ht="16.2" customHeight="1" x14ac:dyDescent="0.45">
      <c r="A54" s="204"/>
      <c r="B54" s="290"/>
      <c r="C54" s="205"/>
      <c r="D54" s="292"/>
      <c r="E54" s="292"/>
      <c r="F54" s="294"/>
      <c r="G54" s="296"/>
      <c r="H54" s="298"/>
      <c r="I54" s="286"/>
      <c r="J54" s="204"/>
      <c r="K54" s="290"/>
      <c r="L54" s="205"/>
      <c r="M54" s="292"/>
      <c r="N54" s="292"/>
      <c r="O54" s="294"/>
      <c r="P54" s="296"/>
      <c r="Q54" s="298"/>
      <c r="R54" s="286"/>
      <c r="S54" s="288"/>
      <c r="T54" s="204"/>
      <c r="U54" s="290"/>
      <c r="V54" s="205"/>
      <c r="W54" s="292"/>
      <c r="X54" s="292"/>
      <c r="Y54" s="294"/>
      <c r="Z54" s="296"/>
      <c r="AA54" s="298"/>
      <c r="AB54" s="304"/>
      <c r="AC54" s="331"/>
    </row>
    <row r="55" spans="1:29" s="200" customFormat="1" ht="16.2" customHeight="1" x14ac:dyDescent="0.45">
      <c r="A55" s="207" t="s">
        <v>2012</v>
      </c>
      <c r="B55" s="289"/>
      <c r="C55" s="202"/>
      <c r="D55" s="291" t="str">
        <f>IF(C56="ア",VLOOKUP(A56,ア!$A$2:$E$1684,2,FALSE),IF(C56="イ",VLOOKUP(A56,イ!$A$2:$E$1563,2,FALSE),IF(C56="ウ",HLOOKUP(A56,ウ!$B$1:$QI$6,4,FALSE),IF(C56="エ",VLOOKUP(A56,エ!$A$4:$E$1000,3,FALSE)&amp;"　"&amp;VLOOKUP(A56,エ!$A$4:$E$1000,4,FALSE),""))))</f>
        <v/>
      </c>
      <c r="E55" s="291" t="str">
        <f>IF(C56="ア",VLOOKUP(A56,ア!$A$2:$E$1684,4,FALSE),IF(C56="イ",VLOOKUP(A56,イ!$A$2:$E$1563,4,FALSE),IF(C56="ウ",IF(HLOOKUP(A56,ウ!$B$1:$QI$6,3,FALSE)="","",HLOOKUP(A56,ウ!$B$1:$QI$6,3,FALSE)),"")))</f>
        <v/>
      </c>
      <c r="F55" s="293" t="str">
        <f>IF(C56="ア",VLOOKUP(A56,ア!$A$2:$E$1684,5,FALSE),IF(C56="イ",VLOOKUP(A56,イ!$A$2:$E$1563,5,FALSE),IF(C56="ウ",HLOOKUP(A56,ウ!$B$1:$QI$6,5,FALSE),IF(C56="エ",VLOOKUP(A56,エ!$A$4:$E$1000,5,FALSE),""))))&amp;"　"&amp;IF(C56="ウ",HLOOKUP(A56,ウ!$B$1:$QI$6,6,FALSE),"")</f>
        <v>　</v>
      </c>
      <c r="G55" s="295"/>
      <c r="H55" s="297"/>
      <c r="I55" s="285"/>
      <c r="J55" s="207" t="s">
        <v>2027</v>
      </c>
      <c r="K55" s="289"/>
      <c r="L55" s="202"/>
      <c r="M55" s="291" t="str">
        <f>IF(L56="ア",VLOOKUP(J56,ア!$A$2:$E$1684,2,FALSE),IF(L56="イ",VLOOKUP(J56,イ!$A$2:$E$1563,2,FALSE),IF(L56="ウ",HLOOKUP(J56,ウ!$B$1:$QI$6,4,FALSE),IF(L56="エ",VLOOKUP(J56,エ!$A$4:$E$1000,3,FALSE)&amp;"　"&amp;VLOOKUP(J56,エ!$A$4:$E$1000,4,FALSE),""))))</f>
        <v/>
      </c>
      <c r="N55" s="291" t="str">
        <f>IF(L56="ア",VLOOKUP(J56,ア!$A$2:$E$1684,4,FALSE),IF(L56="イ",VLOOKUP(J56,イ!$A$2:$E$1563,4,FALSE),IF(L56="ウ",IF(HLOOKUP(J56,ウ!$B$1:$QI$6,3,FALSE)="","",HLOOKUP(J56,ウ!$B$1:$QI$6,3,FALSE)),"")))</f>
        <v/>
      </c>
      <c r="O55" s="293" t="str">
        <f>IF(L56="ア",VLOOKUP(J56,ア!$A$2:$E$1684,5,FALSE),IF(L56="イ",VLOOKUP(J56,イ!$A$2:$E$1563,5,FALSE),IF(L56="ウ",HLOOKUP(J56,ウ!$B$1:$QI$6,5,FALSE),IF(L56="エ",VLOOKUP(J56,エ!$A$4:$E$1000,5,FALSE),""))))&amp;"　"&amp;IF(L56="ウ",HLOOKUP(J56,ウ!$B$1:$QI$6,6,FALSE),"")</f>
        <v>　</v>
      </c>
      <c r="P55" s="295"/>
      <c r="Q55" s="297"/>
      <c r="R55" s="285"/>
      <c r="S55" s="287"/>
      <c r="T55" s="207" t="s">
        <v>2042</v>
      </c>
      <c r="U55" s="289"/>
      <c r="V55" s="202"/>
      <c r="W55" s="291" t="str">
        <f>IF(V56="ア",VLOOKUP(T56,ア!$A$2:$E$1684,2,FALSE),IF(V56="イ",VLOOKUP(T56,イ!$A$2:$E$1563,2,FALSE),IF(V56="ウ",HLOOKUP(T56,ウ!$B$1:$QI$6,4,FALSE),IF(V56="エ",VLOOKUP(T56,エ!$A$4:$E$1000,3,FALSE)&amp;"　"&amp;VLOOKUP(T56,エ!$A$4:$E$1000,4,FALSE),""))))</f>
        <v/>
      </c>
      <c r="X55" s="291" t="str">
        <f>IF(V56="ア",VLOOKUP(T56,ア!$A$2:$E$1684,4,FALSE),IF(V56="イ",VLOOKUP(T56,イ!$A$2:$E$1563,4,FALSE),IF(V56="ウ",IF(HLOOKUP(T56,ウ!$B$1:$QI$6,3,FALSE)="","",HLOOKUP(T56,ウ!$B$1:$QI$6,3,FALSE)),"")))</f>
        <v/>
      </c>
      <c r="Y55" s="293" t="str">
        <f>IF(V56="ア",VLOOKUP(T56,ア!$A$2:$E$1684,5,FALSE),IF(V56="イ",VLOOKUP(T56,イ!$A$2:$E$1563,5,FALSE),IF(V56="ウ",HLOOKUP(T56,ウ!$B$1:$QI$6,5,FALSE),IF(V56="エ",VLOOKUP(T56,エ!$A$4:$E$1000,5,FALSE),""))))&amp;"　"&amp;IF(V56="ウ",HLOOKUP(T56,ウ!$B$1:$QI$6,6,FALSE),"")</f>
        <v>　</v>
      </c>
      <c r="Z55" s="295"/>
      <c r="AA55" s="297"/>
      <c r="AB55" s="303"/>
      <c r="AC55" s="330"/>
    </row>
    <row r="56" spans="1:29" s="200" customFormat="1" ht="16.2" customHeight="1" x14ac:dyDescent="0.45">
      <c r="A56" s="204"/>
      <c r="B56" s="290"/>
      <c r="C56" s="205"/>
      <c r="D56" s="292"/>
      <c r="E56" s="292"/>
      <c r="F56" s="294"/>
      <c r="G56" s="296"/>
      <c r="H56" s="298"/>
      <c r="I56" s="286"/>
      <c r="J56" s="204"/>
      <c r="K56" s="290"/>
      <c r="L56" s="205"/>
      <c r="M56" s="292"/>
      <c r="N56" s="292"/>
      <c r="O56" s="294"/>
      <c r="P56" s="296"/>
      <c r="Q56" s="298"/>
      <c r="R56" s="286"/>
      <c r="S56" s="288"/>
      <c r="T56" s="204"/>
      <c r="U56" s="290"/>
      <c r="V56" s="205"/>
      <c r="W56" s="292"/>
      <c r="X56" s="292"/>
      <c r="Y56" s="294"/>
      <c r="Z56" s="296"/>
      <c r="AA56" s="298"/>
      <c r="AB56" s="304"/>
      <c r="AC56" s="331"/>
    </row>
    <row r="57" spans="1:29" s="200" customFormat="1" ht="16.2" customHeight="1" x14ac:dyDescent="0.45">
      <c r="A57" s="207" t="s">
        <v>2013</v>
      </c>
      <c r="B57" s="289"/>
      <c r="C57" s="202"/>
      <c r="D57" s="291" t="str">
        <f>IF(C58="ア",VLOOKUP(A58,ア!$A$2:$E$1684,2,FALSE),IF(C58="イ",VLOOKUP(A58,イ!$A$2:$E$1563,2,FALSE),IF(C58="ウ",HLOOKUP(A58,ウ!$B$1:$QI$6,4,FALSE),IF(C58="エ",VLOOKUP(A58,エ!$A$4:$E$1000,3,FALSE)&amp;"　"&amp;VLOOKUP(A58,エ!$A$4:$E$1000,4,FALSE),""))))</f>
        <v/>
      </c>
      <c r="E57" s="291" t="str">
        <f>IF(C58="ア",VLOOKUP(A58,ア!$A$2:$E$1684,4,FALSE),IF(C58="イ",VLOOKUP(A58,イ!$A$2:$E$1563,4,FALSE),IF(C58="ウ",IF(HLOOKUP(A58,ウ!$B$1:$QI$6,3,FALSE)="","",HLOOKUP(A58,ウ!$B$1:$QI$6,3,FALSE)),"")))</f>
        <v/>
      </c>
      <c r="F57" s="293" t="str">
        <f>IF(C58="ア",VLOOKUP(A58,ア!$A$2:$E$1684,5,FALSE),IF(C58="イ",VLOOKUP(A58,イ!$A$2:$E$1563,5,FALSE),IF(C58="ウ",HLOOKUP(A58,ウ!$B$1:$QI$6,5,FALSE),IF(C58="エ",VLOOKUP(A58,エ!$A$4:$E$1000,5,FALSE),""))))&amp;"　"&amp;IF(C58="ウ",HLOOKUP(A58,ウ!$B$1:$QI$6,6,FALSE),"")</f>
        <v>　</v>
      </c>
      <c r="G57" s="295"/>
      <c r="H57" s="297"/>
      <c r="I57" s="285"/>
      <c r="J57" s="207" t="s">
        <v>2028</v>
      </c>
      <c r="K57" s="289"/>
      <c r="L57" s="202"/>
      <c r="M57" s="291" t="str">
        <f>IF(L58="ア",VLOOKUP(J58,ア!$A$2:$E$1684,2,FALSE),IF(L58="イ",VLOOKUP(J58,イ!$A$2:$E$1563,2,FALSE),IF(L58="ウ",HLOOKUP(J58,ウ!$B$1:$QI$6,4,FALSE),IF(L58="エ",VLOOKUP(J58,エ!$A$4:$E$1000,3,FALSE)&amp;"　"&amp;VLOOKUP(J58,エ!$A$4:$E$1000,4,FALSE),""))))</f>
        <v/>
      </c>
      <c r="N57" s="291" t="str">
        <f>IF(L58="ア",VLOOKUP(J58,ア!$A$2:$E$1684,4,FALSE),IF(L58="イ",VLOOKUP(J58,イ!$A$2:$E$1563,4,FALSE),IF(L58="ウ",IF(HLOOKUP(J58,ウ!$B$1:$QI$6,3,FALSE)="","",HLOOKUP(J58,ウ!$B$1:$QI$6,3,FALSE)),"")))</f>
        <v/>
      </c>
      <c r="O57" s="293" t="str">
        <f>IF(L58="ア",VLOOKUP(J58,ア!$A$2:$E$1684,5,FALSE),IF(L58="イ",VLOOKUP(J58,イ!$A$2:$E$1563,5,FALSE),IF(L58="ウ",HLOOKUP(J58,ウ!$B$1:$QI$6,5,FALSE),IF(L58="エ",VLOOKUP(J58,エ!$A$4:$E$1000,5,FALSE),""))))&amp;"　"&amp;IF(L58="ウ",HLOOKUP(J58,ウ!$B$1:$QI$6,6,FALSE),"")</f>
        <v>　</v>
      </c>
      <c r="P57" s="295"/>
      <c r="Q57" s="297"/>
      <c r="R57" s="285"/>
      <c r="S57" s="287"/>
      <c r="T57" s="207" t="s">
        <v>2043</v>
      </c>
      <c r="U57" s="289"/>
      <c r="V57" s="202"/>
      <c r="W57" s="291" t="str">
        <f>IF(V58="ア",VLOOKUP(T58,ア!$A$2:$E$1684,2,FALSE),IF(V58="イ",VLOOKUP(T58,イ!$A$2:$E$1563,2,FALSE),IF(V58="ウ",HLOOKUP(T58,ウ!$B$1:$QI$6,4,FALSE),IF(V58="エ",VLOOKUP(T58,エ!$A$4:$E$1000,3,FALSE)&amp;"　"&amp;VLOOKUP(T58,エ!$A$4:$E$1000,4,FALSE),""))))</f>
        <v/>
      </c>
      <c r="X57" s="291" t="str">
        <f>IF(V58="ア",VLOOKUP(T58,ア!$A$2:$E$1684,4,FALSE),IF(V58="イ",VLOOKUP(T58,イ!$A$2:$E$1563,4,FALSE),IF(V58="ウ",IF(HLOOKUP(T58,ウ!$B$1:$QI$6,3,FALSE)="","",HLOOKUP(T58,ウ!$B$1:$QI$6,3,FALSE)),"")))</f>
        <v/>
      </c>
      <c r="Y57" s="293" t="str">
        <f>IF(V58="ア",VLOOKUP(T58,ア!$A$2:$E$1684,5,FALSE),IF(V58="イ",VLOOKUP(T58,イ!$A$2:$E$1563,5,FALSE),IF(V58="ウ",HLOOKUP(T58,ウ!$B$1:$QI$6,5,FALSE),IF(V58="エ",VLOOKUP(T58,エ!$A$4:$E$1000,5,FALSE),""))))&amp;"　"&amp;IF(V58="ウ",HLOOKUP(T58,ウ!$B$1:$QI$6,6,FALSE),"")</f>
        <v>　</v>
      </c>
      <c r="Z57" s="295"/>
      <c r="AA57" s="297"/>
      <c r="AB57" s="303"/>
      <c r="AC57" s="330"/>
    </row>
    <row r="58" spans="1:29" s="200" customFormat="1" ht="16.2" customHeight="1" x14ac:dyDescent="0.45">
      <c r="A58" s="204"/>
      <c r="B58" s="290"/>
      <c r="C58" s="205"/>
      <c r="D58" s="292"/>
      <c r="E58" s="292"/>
      <c r="F58" s="294"/>
      <c r="G58" s="296"/>
      <c r="H58" s="298"/>
      <c r="I58" s="286"/>
      <c r="J58" s="204"/>
      <c r="K58" s="290"/>
      <c r="L58" s="205"/>
      <c r="M58" s="292"/>
      <c r="N58" s="292"/>
      <c r="O58" s="294"/>
      <c r="P58" s="296"/>
      <c r="Q58" s="298"/>
      <c r="R58" s="286"/>
      <c r="S58" s="288"/>
      <c r="T58" s="204"/>
      <c r="U58" s="290"/>
      <c r="V58" s="205"/>
      <c r="W58" s="292"/>
      <c r="X58" s="292"/>
      <c r="Y58" s="294"/>
      <c r="Z58" s="296"/>
      <c r="AA58" s="298"/>
      <c r="AB58" s="304"/>
      <c r="AC58" s="331"/>
    </row>
    <row r="59" spans="1:29" s="200" customFormat="1" ht="16.2" customHeight="1" x14ac:dyDescent="0.45">
      <c r="A59" s="207" t="s">
        <v>2014</v>
      </c>
      <c r="B59" s="289"/>
      <c r="C59" s="202"/>
      <c r="D59" s="291" t="str">
        <f>IF(C60="ア",VLOOKUP(A60,ア!$A$2:$E$1684,2,FALSE),IF(C60="イ",VLOOKUP(A60,イ!$A$2:$E$1563,2,FALSE),IF(C60="ウ",HLOOKUP(A60,ウ!$B$1:$QI$6,4,FALSE),IF(C60="エ",VLOOKUP(A60,エ!$A$4:$E$1000,3,FALSE)&amp;"　"&amp;VLOOKUP(A60,エ!$A$4:$E$1000,4,FALSE),""))))</f>
        <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　</v>
      </c>
      <c r="G59" s="295"/>
      <c r="H59" s="297"/>
      <c r="I59" s="285"/>
      <c r="J59" s="207" t="s">
        <v>2029</v>
      </c>
      <c r="K59" s="289"/>
      <c r="L59" s="202"/>
      <c r="M59" s="291" t="str">
        <f>IF(L60="ア",VLOOKUP(J60,ア!$A$2:$E$1684,2,FALSE),IF(L60="イ",VLOOKUP(J60,イ!$A$2:$E$1563,2,FALSE),IF(L60="ウ",HLOOKUP(J60,ウ!$B$1:$QI$6,4,FALSE),IF(L60="エ",VLOOKUP(J60,エ!$A$4:$E$1000,3,FALSE)&amp;"　"&amp;VLOOKUP(J60,エ!$A$4:$E$1000,4,FALSE),""))))</f>
        <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　</v>
      </c>
      <c r="P59" s="295"/>
      <c r="Q59" s="297"/>
      <c r="R59" s="285"/>
      <c r="S59" s="287"/>
      <c r="T59" s="207" t="s">
        <v>2044</v>
      </c>
      <c r="U59" s="289"/>
      <c r="V59" s="202"/>
      <c r="W59" s="291" t="str">
        <f>IF(V60="ア",VLOOKUP(T60,ア!$A$2:$E$1684,2,FALSE),IF(V60="イ",VLOOKUP(T60,イ!$A$2:$E$1563,2,FALSE),IF(V60="ウ",HLOOKUP(T60,ウ!$B$1:$QI$6,4,FALSE),IF(V60="エ",VLOOKUP(T60,エ!$A$4:$E$1000,3,FALSE)&amp;"　"&amp;VLOOKUP(T60,エ!$A$4:$E$1000,4,FALSE),""))))</f>
        <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　</v>
      </c>
      <c r="Z59" s="295"/>
      <c r="AA59" s="297"/>
      <c r="AB59" s="303"/>
      <c r="AC59" s="330"/>
    </row>
    <row r="60" spans="1:29" s="200" customFormat="1" ht="16.2" customHeight="1" x14ac:dyDescent="0.45">
      <c r="A60" s="204"/>
      <c r="B60" s="290"/>
      <c r="C60" s="205"/>
      <c r="D60" s="292"/>
      <c r="E60" s="292"/>
      <c r="F60" s="294"/>
      <c r="G60" s="296"/>
      <c r="H60" s="298"/>
      <c r="I60" s="286"/>
      <c r="J60" s="204"/>
      <c r="K60" s="290"/>
      <c r="L60" s="205"/>
      <c r="M60" s="292"/>
      <c r="N60" s="292"/>
      <c r="O60" s="294"/>
      <c r="P60" s="296"/>
      <c r="Q60" s="298"/>
      <c r="R60" s="286"/>
      <c r="S60" s="288"/>
      <c r="T60" s="204"/>
      <c r="U60" s="290"/>
      <c r="V60" s="205"/>
      <c r="W60" s="292"/>
      <c r="X60" s="292"/>
      <c r="Y60" s="294"/>
      <c r="Z60" s="296"/>
      <c r="AA60" s="298"/>
      <c r="AB60" s="304"/>
      <c r="AC60" s="331"/>
    </row>
    <row r="61" spans="1:29" s="200" customFormat="1" ht="16.2" customHeight="1" x14ac:dyDescent="0.45">
      <c r="A61" s="207" t="s">
        <v>2015</v>
      </c>
      <c r="B61" s="289"/>
      <c r="C61" s="202"/>
      <c r="D61" s="291" t="str">
        <f>IF(C62="ア",VLOOKUP(A62,ア!$A$2:$E$1684,2,FALSE),IF(C62="イ",VLOOKUP(A62,イ!$A$2:$E$1563,2,FALSE),IF(C62="ウ",HLOOKUP(A62,ウ!$B$1:$QI$6,4,FALSE),IF(C62="エ",VLOOKUP(A62,エ!$A$4:$E$1000,3,FALSE)&amp;"　"&amp;VLOOKUP(A62,エ!$A$4:$E$1000,4,FALSE),""))))</f>
        <v/>
      </c>
      <c r="E61" s="291" t="str">
        <f>IF(C62="ア",VLOOKUP(A62,ア!$A$2:$E$1684,4,FALSE),IF(C62="イ",VLOOKUP(A62,イ!$A$2:$E$1563,4,FALSE),IF(C62="ウ",IF(HLOOKUP(A62,ウ!$B$1:$QI$6,3,FALSE)="","",HLOOKUP(A62,ウ!$B$1:$QI$6,3,FALSE)),"")))</f>
        <v/>
      </c>
      <c r="F61" s="293" t="str">
        <f>IF(C62="ア",VLOOKUP(A62,ア!$A$2:$E$1684,5,FALSE),IF(C62="イ",VLOOKUP(A62,イ!$A$2:$E$1563,5,FALSE),IF(C62="ウ",HLOOKUP(A62,ウ!$B$1:$QI$6,5,FALSE),IF(C62="エ",VLOOKUP(A62,エ!$A$4:$E$1000,5,FALSE),""))))&amp;"　"&amp;IF(C62="ウ",HLOOKUP(A62,ウ!$B$1:$QI$6,6,FALSE),"")</f>
        <v>　</v>
      </c>
      <c r="G61" s="295"/>
      <c r="H61" s="297"/>
      <c r="I61" s="285"/>
      <c r="J61" s="207" t="s">
        <v>2030</v>
      </c>
      <c r="K61" s="289"/>
      <c r="L61" s="202"/>
      <c r="M61" s="291" t="str">
        <f>IF(L62="ア",VLOOKUP(J62,ア!$A$2:$E$1684,2,FALSE),IF(L62="イ",VLOOKUP(J62,イ!$A$2:$E$1563,2,FALSE),IF(L62="ウ",HLOOKUP(J62,ウ!$B$1:$QI$6,4,FALSE),IF(L62="エ",VLOOKUP(J62,エ!$A$4:$E$1000,3,FALSE)&amp;"　"&amp;VLOOKUP(J62,エ!$A$4:$E$1000,4,FALSE),""))))</f>
        <v/>
      </c>
      <c r="N61" s="291" t="str">
        <f>IF(L62="ア",VLOOKUP(J62,ア!$A$2:$E$1684,4,FALSE),IF(L62="イ",VLOOKUP(J62,イ!$A$2:$E$1563,4,FALSE),IF(L62="ウ",IF(HLOOKUP(J62,ウ!$B$1:$QI$6,3,FALSE)="","",HLOOKUP(J62,ウ!$B$1:$QI$6,3,FALSE)),"")))</f>
        <v/>
      </c>
      <c r="O61" s="293" t="str">
        <f>IF(L62="ア",VLOOKUP(J62,ア!$A$2:$E$1684,5,FALSE),IF(L62="イ",VLOOKUP(J62,イ!$A$2:$E$1563,5,FALSE),IF(L62="ウ",HLOOKUP(J62,ウ!$B$1:$QI$6,5,FALSE),IF(L62="エ",VLOOKUP(J62,エ!$A$4:$E$1000,5,FALSE),""))))&amp;"　"&amp;IF(L62="ウ",HLOOKUP(J62,ウ!$B$1:$QI$6,6,FALSE),"")</f>
        <v>　</v>
      </c>
      <c r="P61" s="295"/>
      <c r="Q61" s="297"/>
      <c r="R61" s="285"/>
      <c r="S61" s="287"/>
      <c r="T61" s="207" t="s">
        <v>2045</v>
      </c>
      <c r="U61" s="289"/>
      <c r="V61" s="202"/>
      <c r="W61" s="291" t="str">
        <f>IF(V62="ア",VLOOKUP(T62,ア!$A$2:$E$1684,2,FALSE),IF(V62="イ",VLOOKUP(T62,イ!$A$2:$E$1563,2,FALSE),IF(V62="ウ",HLOOKUP(T62,ウ!$B$1:$QI$6,4,FALSE),IF(V62="エ",VLOOKUP(T62,エ!$A$4:$E$1000,3,FALSE)&amp;"　"&amp;VLOOKUP(T62,エ!$A$4:$E$1000,4,FALSE),""))))</f>
        <v/>
      </c>
      <c r="X61" s="291" t="str">
        <f>IF(V62="ア",VLOOKUP(T62,ア!$A$2:$E$1684,4,FALSE),IF(V62="イ",VLOOKUP(T62,イ!$A$2:$E$1563,4,FALSE),IF(V62="ウ",IF(HLOOKUP(T62,ウ!$B$1:$QI$6,3,FALSE)="","",HLOOKUP(T62,ウ!$B$1:$QI$6,3,FALSE)),"")))</f>
        <v/>
      </c>
      <c r="Y61" s="293" t="str">
        <f>IF(V62="ア",VLOOKUP(T62,ア!$A$2:$E$1684,5,FALSE),IF(V62="イ",VLOOKUP(T62,イ!$A$2:$E$1563,5,FALSE),IF(V62="ウ",HLOOKUP(T62,ウ!$B$1:$QI$6,5,FALSE),IF(V62="エ",VLOOKUP(T62,エ!$A$4:$E$1000,5,FALSE),""))))&amp;"　"&amp;IF(V62="ウ",HLOOKUP(T62,ウ!$B$1:$QI$6,6,FALSE),"")</f>
        <v>　</v>
      </c>
      <c r="Z61" s="295"/>
      <c r="AA61" s="297"/>
      <c r="AB61" s="303"/>
      <c r="AC61" s="330"/>
    </row>
    <row r="62" spans="1:29" s="200" customFormat="1" ht="16.2" customHeight="1" x14ac:dyDescent="0.45">
      <c r="A62" s="204"/>
      <c r="B62" s="290"/>
      <c r="C62" s="205"/>
      <c r="D62" s="292"/>
      <c r="E62" s="292"/>
      <c r="F62" s="294"/>
      <c r="G62" s="296"/>
      <c r="H62" s="298"/>
      <c r="I62" s="286"/>
      <c r="J62" s="204"/>
      <c r="K62" s="290"/>
      <c r="L62" s="205"/>
      <c r="M62" s="292"/>
      <c r="N62" s="292"/>
      <c r="O62" s="294"/>
      <c r="P62" s="296"/>
      <c r="Q62" s="298"/>
      <c r="R62" s="286"/>
      <c r="S62" s="288"/>
      <c r="T62" s="204"/>
      <c r="U62" s="290"/>
      <c r="V62" s="205"/>
      <c r="W62" s="292"/>
      <c r="X62" s="292"/>
      <c r="Y62" s="294"/>
      <c r="Z62" s="296"/>
      <c r="AA62" s="298"/>
      <c r="AB62" s="304"/>
      <c r="AC62" s="331"/>
    </row>
    <row r="63" spans="1:29" s="200" customFormat="1" ht="16.2" customHeight="1" x14ac:dyDescent="0.45">
      <c r="A63" s="207" t="s">
        <v>2016</v>
      </c>
      <c r="B63" s="289"/>
      <c r="C63" s="202"/>
      <c r="D63" s="291" t="str">
        <f>IF(C64="ア",VLOOKUP(A64,ア!$A$2:$E$1684,2,FALSE),IF(C64="イ",VLOOKUP(A64,イ!$A$2:$E$1563,2,FALSE),IF(C64="ウ",HLOOKUP(A64,ウ!$B$1:$QI$6,4,FALSE),IF(C64="エ",VLOOKUP(A64,エ!$A$4:$E$1000,3,FALSE)&amp;"　"&amp;VLOOKUP(A64,エ!$A$4:$E$1000,4,FALSE),""))))</f>
        <v/>
      </c>
      <c r="E63" s="291" t="str">
        <f>IF(C64="ア",VLOOKUP(A64,ア!$A$2:$E$1684,4,FALSE),IF(C64="イ",VLOOKUP(A64,イ!$A$2:$E$1563,4,FALSE),IF(C64="ウ",IF(HLOOKUP(A64,ウ!$B$1:$QI$6,3,FALSE)="","",HLOOKUP(A64,ウ!$B$1:$QI$6,3,FALSE)),"")))</f>
        <v/>
      </c>
      <c r="F63" s="293" t="str">
        <f>IF(C64="ア",VLOOKUP(A64,ア!$A$2:$E$1684,5,FALSE),IF(C64="イ",VLOOKUP(A64,イ!$A$2:$E$1563,5,FALSE),IF(C64="ウ",HLOOKUP(A64,ウ!$B$1:$QI$6,5,FALSE),IF(C64="エ",VLOOKUP(A64,エ!$A$4:$E$1000,5,FALSE),""))))&amp;"　"&amp;IF(C64="ウ",HLOOKUP(A64,ウ!$B$1:$QI$6,6,FALSE),"")</f>
        <v>　</v>
      </c>
      <c r="G63" s="295"/>
      <c r="H63" s="297"/>
      <c r="I63" s="285"/>
      <c r="J63" s="207" t="s">
        <v>2031</v>
      </c>
      <c r="K63" s="289"/>
      <c r="L63" s="202"/>
      <c r="M63" s="291" t="str">
        <f>IF(L64="ア",VLOOKUP(J64,ア!$A$2:$E$1684,2,FALSE),IF(L64="イ",VLOOKUP(J64,イ!$A$2:$E$1563,2,FALSE),IF(L64="ウ",HLOOKUP(J64,ウ!$B$1:$QI$6,4,FALSE),IF(L64="エ",VLOOKUP(J64,エ!$A$4:$E$1000,3,FALSE)&amp;"　"&amp;VLOOKUP(J64,エ!$A$4:$E$1000,4,FALSE),""))))</f>
        <v/>
      </c>
      <c r="N63" s="291" t="str">
        <f>IF(L64="ア",VLOOKUP(J64,ア!$A$2:$E$1684,4,FALSE),IF(L64="イ",VLOOKUP(J64,イ!$A$2:$E$1563,4,FALSE),IF(L64="ウ",IF(HLOOKUP(J64,ウ!$B$1:$QI$6,3,FALSE)="","",HLOOKUP(J64,ウ!$B$1:$QI$6,3,FALSE)),"")))</f>
        <v/>
      </c>
      <c r="O63" s="293" t="str">
        <f>IF(L64="ア",VLOOKUP(J64,ア!$A$2:$E$1684,5,FALSE),IF(L64="イ",VLOOKUP(J64,イ!$A$2:$E$1563,5,FALSE),IF(L64="ウ",HLOOKUP(J64,ウ!$B$1:$QI$6,5,FALSE),IF(L64="エ",VLOOKUP(J64,エ!$A$4:$E$1000,5,FALSE),""))))&amp;"　"&amp;IF(L64="ウ",HLOOKUP(J64,ウ!$B$1:$QI$6,6,FALSE),"")</f>
        <v>　</v>
      </c>
      <c r="P63" s="295"/>
      <c r="Q63" s="297"/>
      <c r="R63" s="285"/>
      <c r="S63" s="287"/>
      <c r="T63" s="207" t="s">
        <v>2046</v>
      </c>
      <c r="U63" s="289"/>
      <c r="V63" s="202"/>
      <c r="W63" s="291" t="str">
        <f>IF(V64="ア",VLOOKUP(T64,ア!$A$2:$E$1684,2,FALSE),IF(V64="イ",VLOOKUP(T64,イ!$A$2:$E$1563,2,FALSE),IF(V64="ウ",HLOOKUP(T64,ウ!$B$1:$QI$6,4,FALSE),IF(V64="エ",VLOOKUP(T64,エ!$A$4:$E$1000,3,FALSE)&amp;"　"&amp;VLOOKUP(T64,エ!$A$4:$E$1000,4,FALSE),""))))</f>
        <v/>
      </c>
      <c r="X63" s="291" t="str">
        <f>IF(V64="ア",VLOOKUP(T64,ア!$A$2:$E$1684,4,FALSE),IF(V64="イ",VLOOKUP(T64,イ!$A$2:$E$1563,4,FALSE),IF(V64="ウ",IF(HLOOKUP(T64,ウ!$B$1:$QI$6,3,FALSE)="","",HLOOKUP(T64,ウ!$B$1:$QI$6,3,FALSE)),"")))</f>
        <v/>
      </c>
      <c r="Y63" s="293" t="str">
        <f>IF(V64="ア",VLOOKUP(T64,ア!$A$2:$E$1684,5,FALSE),IF(V64="イ",VLOOKUP(T64,イ!$A$2:$E$1563,5,FALSE),IF(V64="ウ",HLOOKUP(T64,ウ!$B$1:$QI$6,5,FALSE),IF(V64="エ",VLOOKUP(T64,エ!$A$4:$E$1000,5,FALSE),""))))&amp;"　"&amp;IF(V64="ウ",HLOOKUP(T64,ウ!$B$1:$QI$6,6,FALSE),"")</f>
        <v>　</v>
      </c>
      <c r="Z63" s="295"/>
      <c r="AA63" s="297"/>
      <c r="AB63" s="303"/>
      <c r="AC63" s="330"/>
    </row>
    <row r="64" spans="1:29" s="200" customFormat="1" ht="16.2" customHeight="1" x14ac:dyDescent="0.45">
      <c r="A64" s="204"/>
      <c r="B64" s="290"/>
      <c r="C64" s="205"/>
      <c r="D64" s="292"/>
      <c r="E64" s="292"/>
      <c r="F64" s="294"/>
      <c r="G64" s="296"/>
      <c r="H64" s="298"/>
      <c r="I64" s="286"/>
      <c r="J64" s="204"/>
      <c r="K64" s="290"/>
      <c r="L64" s="205"/>
      <c r="M64" s="292"/>
      <c r="N64" s="292"/>
      <c r="O64" s="294"/>
      <c r="P64" s="296"/>
      <c r="Q64" s="298"/>
      <c r="R64" s="286"/>
      <c r="S64" s="288"/>
      <c r="T64" s="204"/>
      <c r="U64" s="290"/>
      <c r="V64" s="205"/>
      <c r="W64" s="292"/>
      <c r="X64" s="292"/>
      <c r="Y64" s="294"/>
      <c r="Z64" s="296"/>
      <c r="AA64" s="298"/>
      <c r="AB64" s="304"/>
      <c r="AC64" s="331"/>
    </row>
    <row r="65" spans="1:30" s="200" customFormat="1" ht="16.2" customHeight="1" x14ac:dyDescent="0.45">
      <c r="A65" s="207" t="s">
        <v>2017</v>
      </c>
      <c r="B65" s="289"/>
      <c r="C65" s="202"/>
      <c r="D65" s="291" t="str">
        <f>IF(C66="ア",VLOOKUP(A66,ア!$A$2:$E$1684,2,FALSE),IF(C66="イ",VLOOKUP(A66,イ!$A$2:$E$1563,2,FALSE),IF(C66="ウ",HLOOKUP(A66,ウ!$B$1:$QI$6,4,FALSE),IF(C66="エ",VLOOKUP(A66,エ!$A$4:$E$1000,3,FALSE)&amp;"　"&amp;VLOOKUP(A66,エ!$A$4:$E$1000,4,FALSE),""))))</f>
        <v/>
      </c>
      <c r="E65" s="291" t="str">
        <f>IF(C66="ア",VLOOKUP(A66,ア!$A$2:$E$1684,4,FALSE),IF(C66="イ",VLOOKUP(A66,イ!$A$2:$E$1563,4,FALSE),IF(C66="ウ",IF(HLOOKUP(A66,ウ!$B$1:$QI$6,3,FALSE)="","",HLOOKUP(A66,ウ!$B$1:$QI$6,3,FALSE)),"")))</f>
        <v/>
      </c>
      <c r="F65" s="293" t="str">
        <f>IF(C66="ア",VLOOKUP(A66,ア!$A$2:$E$1684,5,FALSE),IF(C66="イ",VLOOKUP(A66,イ!$A$2:$E$1563,5,FALSE),IF(C66="ウ",HLOOKUP(A66,ウ!$B$1:$QI$6,5,FALSE),IF(C66="エ",VLOOKUP(A66,エ!$A$4:$E$1000,5,FALSE),""))))&amp;"　"&amp;IF(C66="ウ",HLOOKUP(A66,ウ!$B$1:$QI$6,6,FALSE),"")</f>
        <v>　</v>
      </c>
      <c r="G65" s="295"/>
      <c r="H65" s="297"/>
      <c r="I65" s="285"/>
      <c r="J65" s="207" t="s">
        <v>2032</v>
      </c>
      <c r="K65" s="289"/>
      <c r="L65" s="202"/>
      <c r="M65" s="291" t="str">
        <f>IF(L66="ア",VLOOKUP(J66,ア!$A$2:$E$1684,2,FALSE),IF(L66="イ",VLOOKUP(J66,イ!$A$2:$E$1563,2,FALSE),IF(L66="ウ",HLOOKUP(J66,ウ!$B$1:$QI$6,4,FALSE),IF(L66="エ",VLOOKUP(J66,エ!$A$4:$E$1000,3,FALSE)&amp;"　"&amp;VLOOKUP(J66,エ!$A$4:$E$1000,4,FALSE),""))))</f>
        <v/>
      </c>
      <c r="N65" s="291" t="str">
        <f>IF(L66="ア",VLOOKUP(J66,ア!$A$2:$E$1684,4,FALSE),IF(L66="イ",VLOOKUP(J66,イ!$A$2:$E$1563,4,FALSE),IF(L66="ウ",IF(HLOOKUP(J66,ウ!$B$1:$QI$6,3,FALSE)="","",HLOOKUP(J66,ウ!$B$1:$QI$6,3,FALSE)),"")))</f>
        <v/>
      </c>
      <c r="O65" s="293" t="str">
        <f>IF(L66="ア",VLOOKUP(J66,ア!$A$2:$E$1684,5,FALSE),IF(L66="イ",VLOOKUP(J66,イ!$A$2:$E$1563,5,FALSE),IF(L66="ウ",HLOOKUP(J66,ウ!$B$1:$QI$6,5,FALSE),IF(L66="エ",VLOOKUP(J66,エ!$A$4:$E$1000,5,FALSE),""))))&amp;"　"&amp;IF(L66="ウ",HLOOKUP(J66,ウ!$B$1:$QI$6,6,FALSE),"")</f>
        <v>　</v>
      </c>
      <c r="P65" s="295"/>
      <c r="Q65" s="297"/>
      <c r="R65" s="285"/>
      <c r="S65" s="287"/>
      <c r="T65" s="207" t="s">
        <v>2047</v>
      </c>
      <c r="U65" s="289"/>
      <c r="V65" s="202"/>
      <c r="W65" s="291" t="str">
        <f>IF(V66="ア",VLOOKUP(T66,ア!$A$2:$E$1684,2,FALSE),IF(V66="イ",VLOOKUP(T66,イ!$A$2:$E$1563,2,FALSE),IF(V66="ウ",HLOOKUP(T66,ウ!$B$1:$QI$6,4,FALSE),IF(V66="エ",VLOOKUP(T66,エ!$A$4:$E$1000,3,FALSE)&amp;"　"&amp;VLOOKUP(T66,エ!$A$4:$E$1000,4,FALSE),""))))</f>
        <v/>
      </c>
      <c r="X65" s="291" t="str">
        <f>IF(V66="ア",VLOOKUP(T66,ア!$A$2:$E$1684,4,FALSE),IF(V66="イ",VLOOKUP(T66,イ!$A$2:$E$1563,4,FALSE),IF(V66="ウ",IF(HLOOKUP(T66,ウ!$B$1:$QI$6,3,FALSE)="","",HLOOKUP(T66,ウ!$B$1:$QI$6,3,FALSE)),"")))</f>
        <v/>
      </c>
      <c r="Y65" s="293" t="str">
        <f>IF(V66="ア",VLOOKUP(T66,ア!$A$2:$E$1684,5,FALSE),IF(V66="イ",VLOOKUP(T66,イ!$A$2:$E$1563,5,FALSE),IF(V66="ウ",HLOOKUP(T66,ウ!$B$1:$QI$6,5,FALSE),IF(V66="エ",VLOOKUP(T66,エ!$A$4:$E$1000,5,FALSE),""))))&amp;"　"&amp;IF(V66="ウ",HLOOKUP(T66,ウ!$B$1:$QI$6,6,FALSE),"")</f>
        <v>　</v>
      </c>
      <c r="Z65" s="295"/>
      <c r="AA65" s="297"/>
      <c r="AB65" s="303"/>
      <c r="AC65" s="330"/>
    </row>
    <row r="66" spans="1:30" s="200" customFormat="1" ht="16.2" customHeight="1" x14ac:dyDescent="0.45">
      <c r="A66" s="204"/>
      <c r="B66" s="290"/>
      <c r="C66" s="205"/>
      <c r="D66" s="292"/>
      <c r="E66" s="292"/>
      <c r="F66" s="294"/>
      <c r="G66" s="296"/>
      <c r="H66" s="298"/>
      <c r="I66" s="286"/>
      <c r="J66" s="204"/>
      <c r="K66" s="290"/>
      <c r="L66" s="205"/>
      <c r="M66" s="292"/>
      <c r="N66" s="292"/>
      <c r="O66" s="294"/>
      <c r="P66" s="296"/>
      <c r="Q66" s="298"/>
      <c r="R66" s="286"/>
      <c r="S66" s="288"/>
      <c r="T66" s="204"/>
      <c r="U66" s="290"/>
      <c r="V66" s="205"/>
      <c r="W66" s="292"/>
      <c r="X66" s="292"/>
      <c r="Y66" s="294"/>
      <c r="Z66" s="296"/>
      <c r="AA66" s="298"/>
      <c r="AB66" s="304"/>
      <c r="AC66" s="331"/>
    </row>
    <row r="67" spans="1:30" s="200" customFormat="1" ht="16.2" customHeight="1" x14ac:dyDescent="0.45">
      <c r="A67" s="207" t="s">
        <v>2018</v>
      </c>
      <c r="B67" s="289"/>
      <c r="C67" s="202"/>
      <c r="D67" s="291" t="str">
        <f>IF(C68="ア",VLOOKUP(A68,ア!$A$2:$E$1684,2,FALSE),IF(C68="イ",VLOOKUP(A68,イ!$A$2:$E$1563,2,FALSE),IF(C68="ウ",HLOOKUP(A68,ウ!$B$1:$QI$6,4,FALSE),IF(C68="エ",VLOOKUP(A68,エ!$A$4:$E$1000,3,FALSE)&amp;"　"&amp;VLOOKUP(A68,エ!$A$4:$E$1000,4,FALSE),""))))</f>
        <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　</v>
      </c>
      <c r="G67" s="295"/>
      <c r="H67" s="297"/>
      <c r="I67" s="285"/>
      <c r="J67" s="207" t="s">
        <v>2033</v>
      </c>
      <c r="K67" s="289"/>
      <c r="L67" s="202"/>
      <c r="M67" s="291" t="str">
        <f>IF(L68="ア",VLOOKUP(J68,ア!$A$2:$E$1684,2,FALSE),IF(L68="イ",VLOOKUP(J68,イ!$A$2:$E$1563,2,FALSE),IF(L68="ウ",HLOOKUP(J68,ウ!$B$1:$QI$6,4,FALSE),IF(L68="エ",VLOOKUP(J68,エ!$A$4:$E$1000,3,FALSE)&amp;"　"&amp;VLOOKUP(J68,エ!$A$4:$E$1000,4,FALSE),""))))</f>
        <v/>
      </c>
      <c r="N67" s="291" t="str">
        <f>IF(L68="ア",VLOOKUP(J68,ア!$A$2:$E$1684,4,FALSE),IF(L68="イ",VLOOKUP(J68,イ!$A$2:$E$1563,4,FALSE),IF(L68="ウ",IF(HLOOKUP(J68,ウ!$B$1:$QI$6,3,FALSE)="","",HLOOKUP(J68,ウ!$B$1:$QI$6,3,FALSE)),"")))</f>
        <v/>
      </c>
      <c r="O67" s="293" t="str">
        <f>IF(L68="ア",VLOOKUP(J68,ア!$A$2:$E$1684,5,FALSE),IF(L68="イ",VLOOKUP(J68,イ!$A$2:$E$1563,5,FALSE),IF(L68="ウ",HLOOKUP(J68,ウ!$B$1:$QI$6,5,FALSE),IF(L68="エ",VLOOKUP(J68,エ!$A$4:$E$1000,5,FALSE),""))))&amp;"　"&amp;IF(L68="ウ",HLOOKUP(J68,ウ!$B$1:$QI$6,6,FALSE),"")</f>
        <v>　</v>
      </c>
      <c r="P67" s="295"/>
      <c r="Q67" s="297"/>
      <c r="R67" s="285"/>
      <c r="S67" s="287"/>
      <c r="T67" s="207" t="s">
        <v>2048</v>
      </c>
      <c r="U67" s="289"/>
      <c r="V67" s="202"/>
      <c r="W67" s="291" t="str">
        <f>IF(V68="ア",VLOOKUP(T68,ア!$A$2:$E$1684,2,FALSE),IF(V68="イ",VLOOKUP(T68,イ!$A$2:$E$1563,2,FALSE),IF(V68="ウ",HLOOKUP(T68,ウ!$B$1:$QI$6,4,FALSE),IF(V68="エ",VLOOKUP(T68,エ!$A$4:$E$1000,3,FALSE)&amp;"　"&amp;VLOOKUP(T68,エ!$A$4:$E$1000,4,FALSE),""))))</f>
        <v/>
      </c>
      <c r="X67" s="291" t="str">
        <f>IF(V68="ア",VLOOKUP(T68,ア!$A$2:$E$1684,4,FALSE),IF(V68="イ",VLOOKUP(T68,イ!$A$2:$E$1563,4,FALSE),IF(V68="ウ",IF(HLOOKUP(T68,ウ!$B$1:$QI$6,3,FALSE)="","",HLOOKUP(T68,ウ!$B$1:$QI$6,3,FALSE)),"")))</f>
        <v/>
      </c>
      <c r="Y67" s="293" t="str">
        <f>IF(V68="ア",VLOOKUP(T68,ア!$A$2:$E$1684,5,FALSE),IF(V68="イ",VLOOKUP(T68,イ!$A$2:$E$1563,5,FALSE),IF(V68="ウ",HLOOKUP(T68,ウ!$B$1:$QI$6,5,FALSE),IF(V68="エ",VLOOKUP(T68,エ!$A$4:$E$1000,5,FALSE),""))))&amp;"　"&amp;IF(V68="ウ",HLOOKUP(T68,ウ!$B$1:$QI$6,6,FALSE),"")</f>
        <v>　</v>
      </c>
      <c r="Z67" s="295"/>
      <c r="AA67" s="297"/>
      <c r="AB67" s="303"/>
      <c r="AC67" s="330"/>
    </row>
    <row r="68" spans="1:30" s="200" customFormat="1" ht="16.2" customHeight="1" x14ac:dyDescent="0.45">
      <c r="A68" s="204"/>
      <c r="B68" s="290"/>
      <c r="C68" s="205"/>
      <c r="D68" s="292"/>
      <c r="E68" s="292"/>
      <c r="F68" s="294"/>
      <c r="G68" s="296"/>
      <c r="H68" s="298"/>
      <c r="I68" s="286"/>
      <c r="J68" s="204"/>
      <c r="K68" s="290"/>
      <c r="L68" s="205"/>
      <c r="M68" s="292"/>
      <c r="N68" s="292"/>
      <c r="O68" s="294"/>
      <c r="P68" s="296"/>
      <c r="Q68" s="298"/>
      <c r="R68" s="286"/>
      <c r="S68" s="288"/>
      <c r="T68" s="204"/>
      <c r="U68" s="290"/>
      <c r="V68" s="205"/>
      <c r="W68" s="292"/>
      <c r="X68" s="292"/>
      <c r="Y68" s="294"/>
      <c r="Z68" s="296"/>
      <c r="AA68" s="298"/>
      <c r="AB68" s="304"/>
      <c r="AC68" s="331"/>
    </row>
    <row r="69" spans="1:30" s="200" customFormat="1" ht="16.2" customHeight="1" x14ac:dyDescent="0.45">
      <c r="A69" s="207" t="s">
        <v>2019</v>
      </c>
      <c r="B69" s="289"/>
      <c r="C69" s="202"/>
      <c r="D69" s="291" t="str">
        <f>IF(C70="ア",VLOOKUP(A70,ア!$A$2:$E$1684,2,FALSE),IF(C70="イ",VLOOKUP(A70,イ!$A$2:$E$1563,2,FALSE),IF(C70="ウ",HLOOKUP(A70,ウ!$B$1:$QI$6,4,FALSE),IF(C70="エ",VLOOKUP(A70,エ!$A$4:$E$1000,3,FALSE)&amp;"　"&amp;VLOOKUP(A70,エ!$A$4:$E$1000,4,FALSE),""))))</f>
        <v/>
      </c>
      <c r="E69" s="291" t="str">
        <f>IF(C70="ア",VLOOKUP(A70,ア!$A$2:$E$1684,4,FALSE),IF(C70="イ",VLOOKUP(A70,イ!$A$2:$E$1563,4,FALSE),IF(C70="ウ",IF(HLOOKUP(A70,ウ!$B$1:$QI$6,3,FALSE)="","",HLOOKUP(A70,ウ!$B$1:$QI$6,3,FALSE)),"")))</f>
        <v/>
      </c>
      <c r="F69" s="293" t="str">
        <f>IF(C70="ア",VLOOKUP(A70,ア!$A$2:$E$1684,5,FALSE),IF(C70="イ",VLOOKUP(A70,イ!$A$2:$E$1563,5,FALSE),IF(C70="ウ",HLOOKUP(A70,ウ!$B$1:$QI$6,5,FALSE),IF(C70="エ",VLOOKUP(A70,エ!$A$4:$E$1000,5,FALSE),""))))&amp;"　"&amp;IF(C70="ウ",HLOOKUP(A70,ウ!$B$1:$QI$6,6,FALSE),"")</f>
        <v>　</v>
      </c>
      <c r="G69" s="295"/>
      <c r="H69" s="297"/>
      <c r="I69" s="285"/>
      <c r="J69" s="207" t="s">
        <v>2034</v>
      </c>
      <c r="K69" s="289"/>
      <c r="L69" s="202"/>
      <c r="M69" s="291" t="str">
        <f>IF(L70="ア",VLOOKUP(J70,ア!$A$2:$E$1684,2,FALSE),IF(L70="イ",VLOOKUP(J70,イ!$A$2:$E$1563,2,FALSE),IF(L70="ウ",HLOOKUP(J70,ウ!$B$1:$QI$6,4,FALSE),IF(L70="エ",VLOOKUP(J70,エ!$A$4:$E$1000,3,FALSE)&amp;"　"&amp;VLOOKUP(J70,エ!$A$4:$E$1000,4,FALSE),""))))</f>
        <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　</v>
      </c>
      <c r="P69" s="295"/>
      <c r="Q69" s="297"/>
      <c r="R69" s="285"/>
      <c r="S69" s="287"/>
      <c r="T69" s="207" t="s">
        <v>2049</v>
      </c>
      <c r="U69" s="289"/>
      <c r="V69" s="202"/>
      <c r="W69" s="291" t="str">
        <f>IF(V70="ア",VLOOKUP(T70,ア!$A$2:$E$1684,2,FALSE),IF(V70="イ",VLOOKUP(T70,イ!$A$2:$E$1563,2,FALSE),IF(V70="ウ",HLOOKUP(T70,ウ!$B$1:$QI$6,4,FALSE),IF(V70="エ",VLOOKUP(T70,エ!$A$4:$E$1000,3,FALSE)&amp;"　"&amp;VLOOKUP(T70,エ!$A$4:$E$1000,4,FALSE),""))))</f>
        <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　</v>
      </c>
      <c r="Z69" s="295"/>
      <c r="AA69" s="297"/>
      <c r="AB69" s="303"/>
      <c r="AC69" s="330"/>
    </row>
    <row r="70" spans="1:30" s="200" customFormat="1" ht="16.2" customHeight="1" x14ac:dyDescent="0.45">
      <c r="A70" s="204"/>
      <c r="B70" s="290"/>
      <c r="C70" s="205"/>
      <c r="D70" s="292"/>
      <c r="E70" s="292"/>
      <c r="F70" s="294"/>
      <c r="G70" s="296"/>
      <c r="H70" s="298"/>
      <c r="I70" s="286"/>
      <c r="J70" s="204"/>
      <c r="K70" s="290"/>
      <c r="L70" s="205"/>
      <c r="M70" s="292"/>
      <c r="N70" s="292"/>
      <c r="O70" s="294"/>
      <c r="P70" s="296"/>
      <c r="Q70" s="298"/>
      <c r="R70" s="286"/>
      <c r="S70" s="288"/>
      <c r="T70" s="204"/>
      <c r="U70" s="290"/>
      <c r="V70" s="205"/>
      <c r="W70" s="292"/>
      <c r="X70" s="292"/>
      <c r="Y70" s="294"/>
      <c r="Z70" s="296"/>
      <c r="AA70" s="298"/>
      <c r="AB70" s="304"/>
      <c r="AC70" s="331"/>
    </row>
    <row r="71" spans="1:30" s="200" customFormat="1" ht="16.2" customHeight="1" x14ac:dyDescent="0.45">
      <c r="A71" s="207" t="s">
        <v>2020</v>
      </c>
      <c r="B71" s="289"/>
      <c r="C71" s="202"/>
      <c r="D71" s="291" t="str">
        <f>IF(C72="ア",VLOOKUP(A72,ア!$A$2:$E$1684,2,FALSE),IF(C72="イ",VLOOKUP(A72,イ!$A$2:$E$1563,2,FALSE),IF(C72="ウ",HLOOKUP(A72,ウ!$B$1:$QI$6,4,FALSE),IF(C72="エ",VLOOKUP(A72,エ!$A$4:$E$1000,3,FALSE)&amp;"　"&amp;VLOOKUP(A72,エ!$A$4:$E$1000,4,FALSE),""))))</f>
        <v/>
      </c>
      <c r="E71" s="291" t="str">
        <f>IF(C72="ア",VLOOKUP(A72,ア!$A$2:$E$1684,4,FALSE),IF(C72="イ",VLOOKUP(A72,イ!$A$2:$E$1563,4,FALSE),IF(C72="ウ",IF(HLOOKUP(A72,ウ!$B$1:$QI$6,3,FALSE)="","",HLOOKUP(A72,ウ!$B$1:$QI$6,3,FALSE)),"")))</f>
        <v/>
      </c>
      <c r="F71" s="293" t="str">
        <f>IF(C72="ア",VLOOKUP(A72,ア!$A$2:$E$1684,5,FALSE),IF(C72="イ",VLOOKUP(A72,イ!$A$2:$E$1563,5,FALSE),IF(C72="ウ",HLOOKUP(A72,ウ!$B$1:$QI$6,5,FALSE),IF(C72="エ",VLOOKUP(A72,エ!$A$4:$E$1000,5,FALSE),""))))&amp;"　"&amp;IF(C72="ウ",HLOOKUP(A72,ウ!$B$1:$QI$6,6,FALSE),"")</f>
        <v>　</v>
      </c>
      <c r="G71" s="295"/>
      <c r="H71" s="297"/>
      <c r="I71" s="285"/>
      <c r="J71" s="207" t="s">
        <v>2035</v>
      </c>
      <c r="K71" s="289"/>
      <c r="L71" s="202"/>
      <c r="M71" s="291" t="str">
        <f>IF(L72="ア",VLOOKUP(J72,ア!$A$2:$E$1684,2,FALSE),IF(L72="イ",VLOOKUP(J72,イ!$A$2:$E$1563,2,FALSE),IF(L72="ウ",HLOOKUP(J72,ウ!$B$1:$QI$6,4,FALSE),IF(L72="エ",VLOOKUP(J72,エ!$A$4:$E$1000,3,FALSE)&amp;"　"&amp;VLOOKUP(J72,エ!$A$4:$E$1000,4,FALSE),""))))</f>
        <v/>
      </c>
      <c r="N71" s="291" t="str">
        <f>IF(L72="ア",VLOOKUP(J72,ア!$A$2:$E$1684,4,FALSE),IF(L72="イ",VLOOKUP(J72,イ!$A$2:$E$1563,4,FALSE),IF(L72="ウ",IF(HLOOKUP(J72,ウ!$B$1:$QI$6,3,FALSE)="","",HLOOKUP(J72,ウ!$B$1:$QI$6,3,FALSE)),"")))</f>
        <v/>
      </c>
      <c r="O71" s="293" t="str">
        <f>IF(L72="ア",VLOOKUP(J72,ア!$A$2:$E$1684,5,FALSE),IF(L72="イ",VLOOKUP(J72,イ!$A$2:$E$1563,5,FALSE),IF(L72="ウ",HLOOKUP(J72,ウ!$B$1:$QI$6,5,FALSE),IF(L72="エ",VLOOKUP(J72,エ!$A$4:$E$1000,5,FALSE),""))))&amp;"　"&amp;IF(L72="ウ",HLOOKUP(J72,ウ!$B$1:$QI$6,6,FALSE),"")</f>
        <v>　</v>
      </c>
      <c r="P71" s="295"/>
      <c r="Q71" s="297"/>
      <c r="R71" s="285"/>
      <c r="S71" s="287"/>
      <c r="T71" s="207" t="s">
        <v>2050</v>
      </c>
      <c r="U71" s="289"/>
      <c r="V71" s="202"/>
      <c r="W71" s="291" t="str">
        <f>IF(V72="ア",VLOOKUP(T72,ア!$A$2:$E$1684,2,FALSE),IF(V72="イ",VLOOKUP(T72,イ!$A$2:$E$1563,2,FALSE),IF(V72="ウ",HLOOKUP(T72,ウ!$B$1:$QI$6,4,FALSE),IF(V72="エ",VLOOKUP(T72,エ!$A$4:$E$1000,3,FALSE)&amp;"　"&amp;VLOOKUP(T72,エ!$A$4:$E$1000,4,FALSE),""))))</f>
        <v/>
      </c>
      <c r="X71" s="291" t="str">
        <f>IF(V72="ア",VLOOKUP(T72,ア!$A$2:$E$1684,4,FALSE),IF(V72="イ",VLOOKUP(T72,イ!$A$2:$E$1563,4,FALSE),IF(V72="ウ",IF(HLOOKUP(T72,ウ!$B$1:$QI$6,3,FALSE)="","",HLOOKUP(T72,ウ!$B$1:$QI$6,3,FALSE)),"")))</f>
        <v/>
      </c>
      <c r="Y71" s="293" t="str">
        <f>IF(V72="ア",VLOOKUP(T72,ア!$A$2:$E$1684,5,FALSE),IF(V72="イ",VLOOKUP(T72,イ!$A$2:$E$1563,5,FALSE),IF(V72="ウ",HLOOKUP(T72,ウ!$B$1:$QI$6,5,FALSE),IF(V72="エ",VLOOKUP(T72,エ!$A$4:$E$1000,5,FALSE),""))))&amp;"　"&amp;IF(V72="ウ",HLOOKUP(T72,ウ!$B$1:$QI$6,6,FALSE),"")</f>
        <v>　</v>
      </c>
      <c r="Z71" s="295"/>
      <c r="AA71" s="297"/>
      <c r="AB71" s="303"/>
      <c r="AC71" s="330"/>
    </row>
    <row r="72" spans="1:30" s="200" customFormat="1" ht="16.2" customHeight="1" x14ac:dyDescent="0.45">
      <c r="A72" s="204"/>
      <c r="B72" s="290"/>
      <c r="C72" s="205"/>
      <c r="D72" s="292"/>
      <c r="E72" s="292"/>
      <c r="F72" s="294"/>
      <c r="G72" s="296"/>
      <c r="H72" s="298"/>
      <c r="I72" s="286"/>
      <c r="J72" s="204"/>
      <c r="K72" s="290"/>
      <c r="L72" s="205"/>
      <c r="M72" s="292"/>
      <c r="N72" s="292"/>
      <c r="O72" s="294"/>
      <c r="P72" s="296"/>
      <c r="Q72" s="298"/>
      <c r="R72" s="286"/>
      <c r="S72" s="288"/>
      <c r="T72" s="204"/>
      <c r="U72" s="290"/>
      <c r="V72" s="205"/>
      <c r="W72" s="292"/>
      <c r="X72" s="292"/>
      <c r="Y72" s="294"/>
      <c r="Z72" s="296"/>
      <c r="AA72" s="298"/>
      <c r="AB72" s="304"/>
      <c r="AC72" s="331"/>
    </row>
    <row r="73" spans="1:30" s="200" customFormat="1" ht="16.2" customHeight="1" x14ac:dyDescent="0.45">
      <c r="A73" s="207" t="s">
        <v>2021</v>
      </c>
      <c r="B73" s="289"/>
      <c r="C73" s="202"/>
      <c r="D73" s="291" t="str">
        <f>IF(C74="ア",VLOOKUP(A74,ア!$A$2:$E$1684,2,FALSE),IF(C74="イ",VLOOKUP(A74,イ!$A$2:$E$1563,2,FALSE),IF(C74="ウ",HLOOKUP(A74,ウ!$B$1:$QI$6,4,FALSE),IF(C74="エ",VLOOKUP(A74,エ!$A$4:$E$1000,3,FALSE)&amp;"　"&amp;VLOOKUP(A74,エ!$A$4:$E$1000,4,FALSE),""))))</f>
        <v/>
      </c>
      <c r="E73" s="291" t="str">
        <f>IF(C74="ア",VLOOKUP(A74,ア!$A$2:$E$1684,4,FALSE),IF(C74="イ",VLOOKUP(A74,イ!$A$2:$E$1563,4,FALSE),IF(C74="ウ",IF(HLOOKUP(A74,ウ!$B$1:$QI$6,3,FALSE)="","",HLOOKUP(A74,ウ!$B$1:$QI$6,3,FALSE)),"")))</f>
        <v/>
      </c>
      <c r="F73" s="293" t="str">
        <f>IF(C74="ア",VLOOKUP(A74,ア!$A$2:$E$1684,5,FALSE),IF(C74="イ",VLOOKUP(A74,イ!$A$2:$E$1563,5,FALSE),IF(C74="ウ",HLOOKUP(A74,ウ!$B$1:$QI$6,5,FALSE),IF(C74="エ",VLOOKUP(A74,エ!$A$4:$E$1000,5,FALSE),""))))&amp;"　"&amp;IF(C74="ウ",HLOOKUP(A74,ウ!$B$1:$QI$6,6,FALSE),"")</f>
        <v>　</v>
      </c>
      <c r="G73" s="295"/>
      <c r="H73" s="297"/>
      <c r="I73" s="285"/>
      <c r="J73" s="207" t="s">
        <v>2036</v>
      </c>
      <c r="K73" s="289"/>
      <c r="L73" s="202"/>
      <c r="M73" s="291" t="str">
        <f>IF(L74="ア",VLOOKUP(J74,ア!$A$2:$E$1684,2,FALSE),IF(L74="イ",VLOOKUP(J74,イ!$A$2:$E$1563,2,FALSE),IF(L74="ウ",HLOOKUP(J74,ウ!$B$1:$QI$6,4,FALSE),IF(L74="エ",VLOOKUP(J74,エ!$A$4:$E$1000,3,FALSE)&amp;"　"&amp;VLOOKUP(J74,エ!$A$4:$E$1000,4,FALSE),""))))</f>
        <v/>
      </c>
      <c r="N73" s="291" t="str">
        <f>IF(L74="ア",VLOOKUP(J74,ア!$A$2:$E$1684,4,FALSE),IF(L74="イ",VLOOKUP(J74,イ!$A$2:$E$1563,4,FALSE),IF(L74="ウ",IF(HLOOKUP(J74,ウ!$B$1:$QI$6,3,FALSE)="","",HLOOKUP(J74,ウ!$B$1:$QI$6,3,FALSE)),"")))</f>
        <v/>
      </c>
      <c r="O73" s="293" t="str">
        <f>IF(L74="ア",VLOOKUP(J74,ア!$A$2:$E$1684,5,FALSE),IF(L74="イ",VLOOKUP(J74,イ!$A$2:$E$1563,5,FALSE),IF(L74="ウ",HLOOKUP(J74,ウ!$B$1:$QI$6,5,FALSE),IF(L74="エ",VLOOKUP(J74,エ!$A$4:$E$1000,5,FALSE),""))))&amp;"　"&amp;IF(L74="ウ",HLOOKUP(J74,ウ!$B$1:$QI$6,6,FALSE),"")</f>
        <v>　</v>
      </c>
      <c r="P73" s="295"/>
      <c r="Q73" s="297"/>
      <c r="R73" s="285"/>
      <c r="S73" s="287"/>
      <c r="T73" s="207" t="s">
        <v>2051</v>
      </c>
      <c r="U73" s="289"/>
      <c r="V73" s="202"/>
      <c r="W73" s="291" t="str">
        <f>IF(V74="ア",VLOOKUP(T74,ア!$A$2:$E$1684,2,FALSE),IF(V74="イ",VLOOKUP(T74,イ!$A$2:$E$1563,2,FALSE),IF(V74="ウ",HLOOKUP(T74,ウ!$B$1:$QI$6,4,FALSE),IF(V74="エ",VLOOKUP(T74,エ!$A$4:$E$1000,3,FALSE)&amp;"　"&amp;VLOOKUP(T74,エ!$A$4:$E$1000,4,FALSE),""))))</f>
        <v/>
      </c>
      <c r="X73" s="291" t="str">
        <f>IF(V74="ア",VLOOKUP(T74,ア!$A$2:$E$1684,4,FALSE),IF(V74="イ",VLOOKUP(T74,イ!$A$2:$E$1563,4,FALSE),IF(V74="ウ",IF(HLOOKUP(T74,ウ!$B$1:$QI$6,3,FALSE)="","",HLOOKUP(T74,ウ!$B$1:$QI$6,3,FALSE)),"")))</f>
        <v/>
      </c>
      <c r="Y73" s="293" t="str">
        <f>IF(V74="ア",VLOOKUP(T74,ア!$A$2:$E$1684,5,FALSE),IF(V74="イ",VLOOKUP(T74,イ!$A$2:$E$1563,5,FALSE),IF(V74="ウ",HLOOKUP(T74,ウ!$B$1:$QI$6,5,FALSE),IF(V74="エ",VLOOKUP(T74,エ!$A$4:$E$1000,5,FALSE),""))))&amp;"　"&amp;IF(V74="ウ",HLOOKUP(T74,ウ!$B$1:$QI$6,6,FALSE),"")</f>
        <v>　</v>
      </c>
      <c r="Z73" s="295"/>
      <c r="AA73" s="297"/>
      <c r="AB73" s="303"/>
      <c r="AC73" s="330"/>
    </row>
    <row r="74" spans="1:30" s="200" customFormat="1" ht="16.2" customHeight="1" x14ac:dyDescent="0.45">
      <c r="A74" s="204"/>
      <c r="B74" s="290"/>
      <c r="C74" s="205"/>
      <c r="D74" s="292"/>
      <c r="E74" s="292"/>
      <c r="F74" s="294"/>
      <c r="G74" s="296"/>
      <c r="H74" s="298"/>
      <c r="I74" s="286"/>
      <c r="J74" s="204"/>
      <c r="K74" s="290"/>
      <c r="L74" s="205"/>
      <c r="M74" s="292"/>
      <c r="N74" s="292"/>
      <c r="O74" s="294"/>
      <c r="P74" s="296"/>
      <c r="Q74" s="298"/>
      <c r="R74" s="286"/>
      <c r="S74" s="288"/>
      <c r="T74" s="204"/>
      <c r="U74" s="290"/>
      <c r="V74" s="205"/>
      <c r="W74" s="292"/>
      <c r="X74" s="292"/>
      <c r="Y74" s="294"/>
      <c r="Z74" s="296"/>
      <c r="AA74" s="298"/>
      <c r="AB74" s="304"/>
      <c r="AC74" s="331"/>
    </row>
    <row r="75" spans="1:30" s="200" customFormat="1" ht="16.2" customHeight="1" x14ac:dyDescent="0.45">
      <c r="A75" s="207" t="s">
        <v>2022</v>
      </c>
      <c r="B75" s="289"/>
      <c r="C75" s="202"/>
      <c r="D75" s="291" t="str">
        <f>IF(C76="ア",VLOOKUP(A76,ア!$A$2:$E$1684,2,FALSE),IF(C76="イ",VLOOKUP(A76,イ!$A$2:$E$1563,2,FALSE),IF(C76="ウ",HLOOKUP(A76,ウ!$B$1:$QI$6,4,FALSE),IF(C76="エ",VLOOKUP(A76,エ!$A$4:$E$1000,3,FALSE)&amp;"　"&amp;VLOOKUP(A76,エ!$A$4:$E$1000,4,FALSE),""))))</f>
        <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　</v>
      </c>
      <c r="G75" s="295"/>
      <c r="H75" s="297"/>
      <c r="I75" s="285"/>
      <c r="J75" s="207" t="s">
        <v>2037</v>
      </c>
      <c r="K75" s="289"/>
      <c r="L75" s="202"/>
      <c r="M75" s="291" t="str">
        <f>IF(L76="ア",VLOOKUP(J76,ア!$A$2:$E$1684,2,FALSE),IF(L76="イ",VLOOKUP(J76,イ!$A$2:$E$1563,2,FALSE),IF(L76="ウ",HLOOKUP(J76,ウ!$B$1:$QI$6,4,FALSE),IF(L76="エ",VLOOKUP(J76,エ!$A$4:$E$1000,3,FALSE)&amp;"　"&amp;VLOOKUP(J76,エ!$A$4:$E$1000,4,FALSE),""))))</f>
        <v/>
      </c>
      <c r="N75" s="291" t="str">
        <f>IF(L76="ア",VLOOKUP(J76,ア!$A$2:$E$1684,4,FALSE),IF(L76="イ",VLOOKUP(J76,イ!$A$2:$E$1563,4,FALSE),IF(L76="ウ",IF(HLOOKUP(J76,ウ!$B$1:$QI$6,3,FALSE)="","",HLOOKUP(J76,ウ!$B$1:$QI$6,3,FALSE)),"")))</f>
        <v/>
      </c>
      <c r="O75" s="293" t="str">
        <f>IF(L76="ア",VLOOKUP(J76,ア!$A$2:$E$1684,5,FALSE),IF(L76="イ",VLOOKUP(J76,イ!$A$2:$E$1563,5,FALSE),IF(L76="ウ",HLOOKUP(J76,ウ!$B$1:$QI$6,5,FALSE),IF(L76="エ",VLOOKUP(J76,エ!$A$4:$E$1000,5,FALSE),""))))&amp;"　"&amp;IF(L76="ウ",HLOOKUP(J76,ウ!$B$1:$QI$6,6,FALSE),"")</f>
        <v>　</v>
      </c>
      <c r="P75" s="295"/>
      <c r="Q75" s="297"/>
      <c r="R75" s="285"/>
      <c r="S75" s="287"/>
      <c r="T75" s="207" t="s">
        <v>2052</v>
      </c>
      <c r="U75" s="289"/>
      <c r="V75" s="202"/>
      <c r="W75" s="291" t="str">
        <f>IF(V76="ア",VLOOKUP(T76,ア!$A$2:$E$1684,2,FALSE),IF(V76="イ",VLOOKUP(T76,イ!$A$2:$E$1563,2,FALSE),IF(V76="ウ",HLOOKUP(T76,ウ!$B$1:$QI$6,4,FALSE),IF(V76="エ",VLOOKUP(T76,エ!$A$4:$E$1000,3,FALSE)&amp;"　"&amp;VLOOKUP(T76,エ!$A$4:$E$1000,4,FALSE),""))))</f>
        <v/>
      </c>
      <c r="X75" s="291" t="str">
        <f>IF(V76="ア",VLOOKUP(T76,ア!$A$2:$E$1684,4,FALSE),IF(V76="イ",VLOOKUP(T76,イ!$A$2:$E$1563,4,FALSE),IF(V76="ウ",IF(HLOOKUP(T76,ウ!$B$1:$QI$6,3,FALSE)="","",HLOOKUP(T76,ウ!$B$1:$QI$6,3,FALSE)),"")))</f>
        <v/>
      </c>
      <c r="Y75" s="293" t="str">
        <f>IF(V76="ア",VLOOKUP(T76,ア!$A$2:$E$1684,5,FALSE),IF(V76="イ",VLOOKUP(T76,イ!$A$2:$E$1563,5,FALSE),IF(V76="ウ",HLOOKUP(T76,ウ!$B$1:$QI$6,5,FALSE),IF(V76="エ",VLOOKUP(T76,エ!$A$4:$E$1000,5,FALSE),""))))&amp;"　"&amp;IF(V76="ウ",HLOOKUP(T76,ウ!$B$1:$QI$6,6,FALSE),"")</f>
        <v>　</v>
      </c>
      <c r="Z75" s="295"/>
      <c r="AA75" s="297"/>
      <c r="AB75" s="303"/>
      <c r="AC75" s="330"/>
    </row>
    <row r="76" spans="1:30" s="200" customFormat="1" ht="16.2" customHeight="1" x14ac:dyDescent="0.45">
      <c r="A76" s="204"/>
      <c r="B76" s="290"/>
      <c r="C76" s="205"/>
      <c r="D76" s="292"/>
      <c r="E76" s="292"/>
      <c r="F76" s="294"/>
      <c r="G76" s="296"/>
      <c r="H76" s="298"/>
      <c r="I76" s="286"/>
      <c r="J76" s="204"/>
      <c r="K76" s="290"/>
      <c r="L76" s="205"/>
      <c r="M76" s="292"/>
      <c r="N76" s="292"/>
      <c r="O76" s="294"/>
      <c r="P76" s="296"/>
      <c r="Q76" s="298"/>
      <c r="R76" s="286"/>
      <c r="S76" s="288"/>
      <c r="T76" s="204"/>
      <c r="U76" s="290"/>
      <c r="V76" s="205"/>
      <c r="W76" s="292"/>
      <c r="X76" s="292"/>
      <c r="Y76" s="294"/>
      <c r="Z76" s="296"/>
      <c r="AA76" s="298"/>
      <c r="AB76" s="304"/>
      <c r="AC76" s="331"/>
    </row>
    <row r="77" spans="1:30" s="200" customFormat="1" ht="16.2" customHeight="1" x14ac:dyDescent="0.45">
      <c r="A77" s="207" t="s">
        <v>2023</v>
      </c>
      <c r="B77" s="289"/>
      <c r="C77" s="202"/>
      <c r="D77" s="291" t="str">
        <f>IF(C78="ア",VLOOKUP(A78,ア!$A$2:$E$1684,2,FALSE),IF(C78="イ",VLOOKUP(A78,イ!$A$2:$E$1563,2,FALSE),IF(C78="ウ",HLOOKUP(A78,ウ!$B$1:$QI$6,4,FALSE),IF(C78="エ",VLOOKUP(A78,エ!$A$4:$E$1000,3,FALSE)&amp;"　"&amp;VLOOKUP(A78,エ!$A$4:$E$1000,4,FALSE),""))))</f>
        <v/>
      </c>
      <c r="E77" s="291" t="str">
        <f>IF(C78="ア",VLOOKUP(A78,ア!$A$2:$E$1684,4,FALSE),IF(C78="イ",VLOOKUP(A78,イ!$A$2:$E$1563,4,FALSE),IF(C78="ウ",IF(HLOOKUP(A78,ウ!$B$1:$QI$6,3,FALSE)="","",HLOOKUP(A78,ウ!$B$1:$QI$6,3,FALSE)),"")))</f>
        <v/>
      </c>
      <c r="F77" s="293" t="str">
        <f>IF(C78="ア",VLOOKUP(A78,ア!$A$2:$E$1684,5,FALSE),IF(C78="イ",VLOOKUP(A78,イ!$A$2:$E$1563,5,FALSE),IF(C78="ウ",HLOOKUP(A78,ウ!$B$1:$QI$6,5,FALSE),IF(C78="エ",VLOOKUP(A78,エ!$A$4:$E$1000,5,FALSE),""))))&amp;"　"&amp;IF(C78="ウ",HLOOKUP(A78,ウ!$B$1:$QI$6,6,FALSE),"")</f>
        <v>　</v>
      </c>
      <c r="G77" s="295"/>
      <c r="H77" s="297"/>
      <c r="I77" s="285"/>
      <c r="J77" s="207" t="s">
        <v>2038</v>
      </c>
      <c r="K77" s="289"/>
      <c r="L77" s="202"/>
      <c r="M77" s="291" t="str">
        <f>IF(L78="ア",VLOOKUP(J78,ア!$A$2:$E$1684,2,FALSE),IF(L78="イ",VLOOKUP(J78,イ!$A$2:$E$1563,2,FALSE),IF(L78="ウ",HLOOKUP(J78,ウ!$B$1:$QI$6,4,FALSE),IF(L78="エ",VLOOKUP(J78,エ!$A$4:$E$1000,3,FALSE)&amp;"　"&amp;VLOOKUP(J78,エ!$A$4:$E$1000,4,FALSE),""))))</f>
        <v/>
      </c>
      <c r="N77" s="291" t="str">
        <f>IF(L78="ア",VLOOKUP(J78,ア!$A$2:$E$1684,4,FALSE),IF(L78="イ",VLOOKUP(J78,イ!$A$2:$E$1563,4,FALSE),IF(L78="ウ",IF(HLOOKUP(J78,ウ!$B$1:$QI$6,3,FALSE)="","",HLOOKUP(J78,ウ!$B$1:$QI$6,3,FALSE)),"")))</f>
        <v/>
      </c>
      <c r="O77" s="293" t="str">
        <f>IF(L78="ア",VLOOKUP(J78,ア!$A$2:$E$1684,5,FALSE),IF(L78="イ",VLOOKUP(J78,イ!$A$2:$E$1563,5,FALSE),IF(L78="ウ",HLOOKUP(J78,ウ!$B$1:$QI$6,5,FALSE),IF(L78="エ",VLOOKUP(J78,エ!$A$4:$E$1000,5,FALSE),""))))&amp;"　"&amp;IF(L78="ウ",HLOOKUP(J78,ウ!$B$1:$QI$6,6,FALSE),"")</f>
        <v>　</v>
      </c>
      <c r="P77" s="295"/>
      <c r="Q77" s="297"/>
      <c r="R77" s="285"/>
      <c r="S77" s="287"/>
      <c r="T77" s="207" t="s">
        <v>2053</v>
      </c>
      <c r="U77" s="289"/>
      <c r="V77" s="202"/>
      <c r="W77" s="291" t="str">
        <f>IF(V78="ア",VLOOKUP(T78,ア!$A$2:$E$1684,2,FALSE),IF(V78="イ",VLOOKUP(T78,イ!$A$2:$E$1563,2,FALSE),IF(V78="ウ",HLOOKUP(T78,ウ!$B$1:$QI$6,4,FALSE),IF(V78="エ",VLOOKUP(T78,エ!$A$4:$E$1000,3,FALSE)&amp;"　"&amp;VLOOKUP(T78,エ!$A$4:$E$1000,4,FALSE),""))))</f>
        <v/>
      </c>
      <c r="X77" s="291" t="str">
        <f>IF(V78="ア",VLOOKUP(T78,ア!$A$2:$E$1684,4,FALSE),IF(V78="イ",VLOOKUP(T78,イ!$A$2:$E$1563,4,FALSE),IF(V78="ウ",IF(HLOOKUP(T78,ウ!$B$1:$QI$6,3,FALSE)="","",HLOOKUP(T78,ウ!$B$1:$QI$6,3,FALSE)),"")))</f>
        <v/>
      </c>
      <c r="Y77" s="293" t="str">
        <f>IF(V78="ア",VLOOKUP(T78,ア!$A$2:$E$1684,5,FALSE),IF(V78="イ",VLOOKUP(T78,イ!$A$2:$E$1563,5,FALSE),IF(V78="ウ",HLOOKUP(T78,ウ!$B$1:$QI$6,5,FALSE),IF(V78="エ",VLOOKUP(T78,エ!$A$4:$E$1000,5,FALSE),""))))&amp;"　"&amp;IF(V78="ウ",HLOOKUP(T78,ウ!$B$1:$QI$6,6,FALSE),"")</f>
        <v>　</v>
      </c>
      <c r="Z77" s="295"/>
      <c r="AA77" s="297"/>
      <c r="AB77" s="303"/>
      <c r="AC77" s="330"/>
      <c r="AD77" s="209"/>
    </row>
    <row r="78" spans="1:30" s="176" customFormat="1" ht="16.2" customHeight="1" thickBot="1" x14ac:dyDescent="0.2">
      <c r="A78" s="210"/>
      <c r="B78" s="333"/>
      <c r="C78" s="211"/>
      <c r="D78" s="340"/>
      <c r="E78" s="340"/>
      <c r="F78" s="341"/>
      <c r="G78" s="344"/>
      <c r="H78" s="343"/>
      <c r="I78" s="346"/>
      <c r="J78" s="210"/>
      <c r="K78" s="333"/>
      <c r="L78" s="211"/>
      <c r="M78" s="340"/>
      <c r="N78" s="340"/>
      <c r="O78" s="341"/>
      <c r="P78" s="344"/>
      <c r="Q78" s="343"/>
      <c r="R78" s="346"/>
      <c r="S78" s="345"/>
      <c r="T78" s="210"/>
      <c r="U78" s="333"/>
      <c r="V78" s="211"/>
      <c r="W78" s="340"/>
      <c r="X78" s="340"/>
      <c r="Y78" s="341"/>
      <c r="Z78" s="344"/>
      <c r="AA78" s="343"/>
      <c r="AB78" s="350"/>
      <c r="AC78" s="342"/>
      <c r="AD78" s="174"/>
    </row>
    <row r="79" spans="1:30" s="200" customFormat="1" ht="16.2" customHeight="1" x14ac:dyDescent="0.45">
      <c r="A79" s="230" t="s">
        <v>2054</v>
      </c>
      <c r="B79" s="347"/>
      <c r="C79" s="231"/>
      <c r="D79" s="338" t="str">
        <f>IF(C80="ア",VLOOKUP(A80,ア!$A$2:$E$1684,2,FALSE),IF(C80="イ",VLOOKUP(A80,イ!$A$2:$E$1563,2,FALSE),IF(C80="ウ",HLOOKUP(A80,ウ!$B$1:$QI$6,4,FALSE),IF(C80="エ",VLOOKUP(A80,エ!$A$4:$E$1000,3,FALSE)&amp;"　"&amp;VLOOKUP(A80,エ!$A$4:$E$1000,4,FALSE),""))))</f>
        <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　</v>
      </c>
      <c r="G79" s="334"/>
      <c r="H79" s="335"/>
      <c r="I79" s="348"/>
      <c r="J79" s="230" t="s">
        <v>2069</v>
      </c>
      <c r="K79" s="347"/>
      <c r="L79" s="231"/>
      <c r="M79" s="338" t="str">
        <f>IF(L80="ア",VLOOKUP(J80,ア!$A$2:$E$1684,2,FALSE),IF(L80="イ",VLOOKUP(J80,イ!$A$2:$E$1563,2,FALSE),IF(L80="ウ",HLOOKUP(J80,ウ!$B$1:$QI$6,4,FALSE),IF(L80="エ",VLOOKUP(J80,エ!$A$4:$E$1000,3,FALSE)&amp;"　"&amp;VLOOKUP(J80,エ!$A$4:$E$1000,4,FALSE),""))))</f>
        <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　</v>
      </c>
      <c r="P79" s="334"/>
      <c r="Q79" s="335"/>
      <c r="R79" s="348"/>
      <c r="S79" s="349"/>
      <c r="T79" s="230" t="s">
        <v>2084</v>
      </c>
      <c r="U79" s="347"/>
      <c r="V79" s="231"/>
      <c r="W79" s="338" t="str">
        <f>IF(V80="ア",VLOOKUP(T80,ア!$A$2:$E$1684,2,FALSE),IF(V80="イ",VLOOKUP(T80,イ!$A$2:$E$1563,2,FALSE),IF(V80="ウ",HLOOKUP(T80,ウ!$B$1:$QI$6,4,FALSE),IF(V80="エ",VLOOKUP(T80,エ!$A$4:$E$1000,3,FALSE)&amp;"　"&amp;VLOOKUP(T80,エ!$A$4:$E$1000,4,FALSE),""))))</f>
        <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　</v>
      </c>
      <c r="Z79" s="334"/>
      <c r="AA79" s="335"/>
      <c r="AB79" s="336"/>
      <c r="AC79" s="337"/>
    </row>
    <row r="80" spans="1:30" s="200" customFormat="1" ht="16.2" customHeight="1" x14ac:dyDescent="0.45">
      <c r="A80" s="204"/>
      <c r="B80" s="290"/>
      <c r="C80" s="205"/>
      <c r="D80" s="292"/>
      <c r="E80" s="292"/>
      <c r="F80" s="294"/>
      <c r="G80" s="296"/>
      <c r="H80" s="298"/>
      <c r="I80" s="286"/>
      <c r="J80" s="204"/>
      <c r="K80" s="290"/>
      <c r="L80" s="205"/>
      <c r="M80" s="292"/>
      <c r="N80" s="292"/>
      <c r="O80" s="294"/>
      <c r="P80" s="296"/>
      <c r="Q80" s="298"/>
      <c r="R80" s="286"/>
      <c r="S80" s="288"/>
      <c r="T80" s="204"/>
      <c r="U80" s="290"/>
      <c r="V80" s="205"/>
      <c r="W80" s="292"/>
      <c r="X80" s="292"/>
      <c r="Y80" s="294"/>
      <c r="Z80" s="296"/>
      <c r="AA80" s="298"/>
      <c r="AB80" s="304"/>
      <c r="AC80" s="331"/>
    </row>
    <row r="81" spans="1:29" s="200" customFormat="1" ht="16.2" customHeight="1" x14ac:dyDescent="0.45">
      <c r="A81" s="207" t="s">
        <v>2055</v>
      </c>
      <c r="B81" s="289"/>
      <c r="C81" s="202"/>
      <c r="D81" s="291" t="str">
        <f>IF(C82="ア",VLOOKUP(A82,ア!$A$2:$E$1684,2,FALSE),IF(C82="イ",VLOOKUP(A82,イ!$A$2:$E$1563,2,FALSE),IF(C82="ウ",HLOOKUP(A82,ウ!$B$1:$QI$6,4,FALSE),IF(C82="エ",VLOOKUP(A82,エ!$A$4:$E$1000,3,FALSE)&amp;"　"&amp;VLOOKUP(A82,エ!$A$4:$E$1000,4,FALSE),""))))</f>
        <v/>
      </c>
      <c r="E81" s="291" t="str">
        <f>IF(C82="ア",VLOOKUP(A82,ア!$A$2:$E$1684,4,FALSE),IF(C82="イ",VLOOKUP(A82,イ!$A$2:$E$1563,4,FALSE),IF(C82="ウ",IF(HLOOKUP(A82,ウ!$B$1:$QI$6,3,FALSE)="","",HLOOKUP(A82,ウ!$B$1:$QI$6,3,FALSE)),"")))</f>
        <v/>
      </c>
      <c r="F81" s="293" t="str">
        <f>IF(C82="ア",VLOOKUP(A82,ア!$A$2:$E$1684,5,FALSE),IF(C82="イ",VLOOKUP(A82,イ!$A$2:$E$1563,5,FALSE),IF(C82="ウ",HLOOKUP(A82,ウ!$B$1:$QI$6,5,FALSE),IF(C82="エ",VLOOKUP(A82,エ!$A$4:$E$1000,5,FALSE),""))))&amp;"　"&amp;IF(C82="ウ",HLOOKUP(A82,ウ!$B$1:$QI$6,6,FALSE),"")</f>
        <v>　</v>
      </c>
      <c r="G81" s="295"/>
      <c r="H81" s="297"/>
      <c r="I81" s="285"/>
      <c r="J81" s="207" t="s">
        <v>2070</v>
      </c>
      <c r="K81" s="289"/>
      <c r="L81" s="202"/>
      <c r="M81" s="291" t="str">
        <f>IF(L82="ア",VLOOKUP(J82,ア!$A$2:$E$1684,2,FALSE),IF(L82="イ",VLOOKUP(J82,イ!$A$2:$E$1563,2,FALSE),IF(L82="ウ",HLOOKUP(J82,ウ!$B$1:$QI$6,4,FALSE),IF(L82="エ",VLOOKUP(J82,エ!$A$4:$E$1000,3,FALSE)&amp;"　"&amp;VLOOKUP(J82,エ!$A$4:$E$1000,4,FALSE),""))))</f>
        <v/>
      </c>
      <c r="N81" s="291" t="str">
        <f>IF(L82="ア",VLOOKUP(J82,ア!$A$2:$E$1684,4,FALSE),IF(L82="イ",VLOOKUP(J82,イ!$A$2:$E$1563,4,FALSE),IF(L82="ウ",IF(HLOOKUP(J82,ウ!$B$1:$QI$6,3,FALSE)="","",HLOOKUP(J82,ウ!$B$1:$QI$6,3,FALSE)),"")))</f>
        <v/>
      </c>
      <c r="O81" s="293" t="str">
        <f>IF(L82="ア",VLOOKUP(J82,ア!$A$2:$E$1684,5,FALSE),IF(L82="イ",VLOOKUP(J82,イ!$A$2:$E$1563,5,FALSE),IF(L82="ウ",HLOOKUP(J82,ウ!$B$1:$QI$6,5,FALSE),IF(L82="エ",VLOOKUP(J82,エ!$A$4:$E$1000,5,FALSE),""))))&amp;"　"&amp;IF(L82="ウ",HLOOKUP(J82,ウ!$B$1:$QI$6,6,FALSE),"")</f>
        <v>　</v>
      </c>
      <c r="P81" s="295"/>
      <c r="Q81" s="297"/>
      <c r="R81" s="285"/>
      <c r="S81" s="287"/>
      <c r="T81" s="207" t="s">
        <v>2085</v>
      </c>
      <c r="U81" s="289"/>
      <c r="V81" s="202"/>
      <c r="W81" s="291" t="str">
        <f>IF(V82="ア",VLOOKUP(T82,ア!$A$2:$E$1684,2,FALSE),IF(V82="イ",VLOOKUP(T82,イ!$A$2:$E$1563,2,FALSE),IF(V82="ウ",HLOOKUP(T82,ウ!$B$1:$QI$6,4,FALSE),IF(V82="エ",VLOOKUP(T82,エ!$A$4:$E$1000,3,FALSE)&amp;"　"&amp;VLOOKUP(T82,エ!$A$4:$E$1000,4,FALSE),""))))</f>
        <v/>
      </c>
      <c r="X81" s="291" t="str">
        <f>IF(V82="ア",VLOOKUP(T82,ア!$A$2:$E$1684,4,FALSE),IF(V82="イ",VLOOKUP(T82,イ!$A$2:$E$1563,4,FALSE),IF(V82="ウ",IF(HLOOKUP(T82,ウ!$B$1:$QI$6,3,FALSE)="","",HLOOKUP(T82,ウ!$B$1:$QI$6,3,FALSE)),"")))</f>
        <v/>
      </c>
      <c r="Y81" s="293" t="str">
        <f>IF(V82="ア",VLOOKUP(T82,ア!$A$2:$E$1684,5,FALSE),IF(V82="イ",VLOOKUP(T82,イ!$A$2:$E$1563,5,FALSE),IF(V82="ウ",HLOOKUP(T82,ウ!$B$1:$QI$6,5,FALSE),IF(V82="エ",VLOOKUP(T82,エ!$A$4:$E$1000,5,FALSE),""))))&amp;"　"&amp;IF(V82="ウ",HLOOKUP(T82,ウ!$B$1:$QI$6,6,FALSE),"")</f>
        <v>　</v>
      </c>
      <c r="Z81" s="295"/>
      <c r="AA81" s="297"/>
      <c r="AB81" s="303"/>
      <c r="AC81" s="330"/>
    </row>
    <row r="82" spans="1:29" s="200" customFormat="1" ht="16.2" customHeight="1" x14ac:dyDescent="0.45">
      <c r="A82" s="204"/>
      <c r="B82" s="290"/>
      <c r="C82" s="205"/>
      <c r="D82" s="292"/>
      <c r="E82" s="292"/>
      <c r="F82" s="294"/>
      <c r="G82" s="296"/>
      <c r="H82" s="298"/>
      <c r="I82" s="286"/>
      <c r="J82" s="204"/>
      <c r="K82" s="290"/>
      <c r="L82" s="205"/>
      <c r="M82" s="292"/>
      <c r="N82" s="292"/>
      <c r="O82" s="294"/>
      <c r="P82" s="296"/>
      <c r="Q82" s="298"/>
      <c r="R82" s="286"/>
      <c r="S82" s="288"/>
      <c r="T82" s="204"/>
      <c r="U82" s="290"/>
      <c r="V82" s="205"/>
      <c r="W82" s="292"/>
      <c r="X82" s="292"/>
      <c r="Y82" s="294"/>
      <c r="Z82" s="296"/>
      <c r="AA82" s="298"/>
      <c r="AB82" s="304"/>
      <c r="AC82" s="331"/>
    </row>
    <row r="83" spans="1:29" s="200" customFormat="1" ht="16.2" customHeight="1" x14ac:dyDescent="0.45">
      <c r="A83" s="207" t="s">
        <v>2056</v>
      </c>
      <c r="B83" s="289"/>
      <c r="C83" s="202"/>
      <c r="D83" s="291" t="str">
        <f>IF(C84="ア",VLOOKUP(A84,ア!$A$2:$E$1684,2,FALSE),IF(C84="イ",VLOOKUP(A84,イ!$A$2:$E$1563,2,FALSE),IF(C84="ウ",HLOOKUP(A84,ウ!$B$1:$QI$6,4,FALSE),IF(C84="エ",VLOOKUP(A84,エ!$A$4:$E$1000,3,FALSE)&amp;"　"&amp;VLOOKUP(A84,エ!$A$4:$E$1000,4,FALSE),""))))</f>
        <v/>
      </c>
      <c r="E83" s="291" t="str">
        <f>IF(C84="ア",VLOOKUP(A84,ア!$A$2:$E$1684,4,FALSE),IF(C84="イ",VLOOKUP(A84,イ!$A$2:$E$1563,4,FALSE),IF(C84="ウ",IF(HLOOKUP(A84,ウ!$B$1:$QI$6,3,FALSE)="","",HLOOKUP(A84,ウ!$B$1:$QI$6,3,FALSE)),"")))</f>
        <v/>
      </c>
      <c r="F83" s="293" t="str">
        <f>IF(C84="ア",VLOOKUP(A84,ア!$A$2:$E$1684,5,FALSE),IF(C84="イ",VLOOKUP(A84,イ!$A$2:$E$1563,5,FALSE),IF(C84="ウ",HLOOKUP(A84,ウ!$B$1:$QI$6,5,FALSE),IF(C84="エ",VLOOKUP(A84,エ!$A$4:$E$1000,5,FALSE),""))))&amp;"　"&amp;IF(C84="ウ",HLOOKUP(A84,ウ!$B$1:$QI$6,6,FALSE),"")</f>
        <v>　</v>
      </c>
      <c r="G83" s="295"/>
      <c r="H83" s="297"/>
      <c r="I83" s="285"/>
      <c r="J83" s="207" t="s">
        <v>2071</v>
      </c>
      <c r="K83" s="289"/>
      <c r="L83" s="202"/>
      <c r="M83" s="291" t="str">
        <f>IF(L84="ア",VLOOKUP(J84,ア!$A$2:$E$1684,2,FALSE),IF(L84="イ",VLOOKUP(J84,イ!$A$2:$E$1563,2,FALSE),IF(L84="ウ",HLOOKUP(J84,ウ!$B$1:$QI$6,4,FALSE),IF(L84="エ",VLOOKUP(J84,エ!$A$4:$E$1000,3,FALSE)&amp;"　"&amp;VLOOKUP(J84,エ!$A$4:$E$1000,4,FALSE),""))))</f>
        <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　</v>
      </c>
      <c r="P83" s="295"/>
      <c r="Q83" s="297"/>
      <c r="R83" s="285"/>
      <c r="S83" s="287"/>
      <c r="T83" s="207" t="s">
        <v>2086</v>
      </c>
      <c r="U83" s="289"/>
      <c r="V83" s="202"/>
      <c r="W83" s="291" t="str">
        <f>IF(V84="ア",VLOOKUP(T84,ア!$A$2:$E$1684,2,FALSE),IF(V84="イ",VLOOKUP(T84,イ!$A$2:$E$1563,2,FALSE),IF(V84="ウ",HLOOKUP(T84,ウ!$B$1:$QI$6,4,FALSE),IF(V84="エ",VLOOKUP(T84,エ!$A$4:$E$1000,3,FALSE)&amp;"　"&amp;VLOOKUP(T84,エ!$A$4:$E$1000,4,FALSE),""))))</f>
        <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　</v>
      </c>
      <c r="Z83" s="295"/>
      <c r="AA83" s="297"/>
      <c r="AB83" s="303"/>
      <c r="AC83" s="330"/>
    </row>
    <row r="84" spans="1:29" s="200" customFormat="1" ht="16.2" customHeight="1" x14ac:dyDescent="0.45">
      <c r="A84" s="204"/>
      <c r="B84" s="290"/>
      <c r="C84" s="205"/>
      <c r="D84" s="292"/>
      <c r="E84" s="292"/>
      <c r="F84" s="294"/>
      <c r="G84" s="296"/>
      <c r="H84" s="298"/>
      <c r="I84" s="286"/>
      <c r="J84" s="204"/>
      <c r="K84" s="290"/>
      <c r="L84" s="205"/>
      <c r="M84" s="292"/>
      <c r="N84" s="292"/>
      <c r="O84" s="294"/>
      <c r="P84" s="296"/>
      <c r="Q84" s="298"/>
      <c r="R84" s="286"/>
      <c r="S84" s="288"/>
      <c r="T84" s="204"/>
      <c r="U84" s="290"/>
      <c r="V84" s="205"/>
      <c r="W84" s="292"/>
      <c r="X84" s="292"/>
      <c r="Y84" s="294"/>
      <c r="Z84" s="296"/>
      <c r="AA84" s="298"/>
      <c r="AB84" s="304"/>
      <c r="AC84" s="331"/>
    </row>
    <row r="85" spans="1:29" s="200" customFormat="1" ht="16.2" customHeight="1" x14ac:dyDescent="0.45">
      <c r="A85" s="207" t="s">
        <v>2057</v>
      </c>
      <c r="B85" s="289"/>
      <c r="C85" s="202"/>
      <c r="D85" s="291" t="str">
        <f>IF(C86="ア",VLOOKUP(A86,ア!$A$2:$E$1684,2,FALSE),IF(C86="イ",VLOOKUP(A86,イ!$A$2:$E$1563,2,FALSE),IF(C86="ウ",HLOOKUP(A86,ウ!$B$1:$QI$6,4,FALSE),IF(C86="エ",VLOOKUP(A86,エ!$A$4:$E$1000,3,FALSE)&amp;"　"&amp;VLOOKUP(A86,エ!$A$4:$E$1000,4,FALSE),""))))</f>
        <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　</v>
      </c>
      <c r="G85" s="295"/>
      <c r="H85" s="297"/>
      <c r="I85" s="285"/>
      <c r="J85" s="207" t="s">
        <v>2072</v>
      </c>
      <c r="K85" s="289"/>
      <c r="L85" s="202"/>
      <c r="M85" s="291" t="str">
        <f>IF(L86="ア",VLOOKUP(J86,ア!$A$2:$E$1684,2,FALSE),IF(L86="イ",VLOOKUP(J86,イ!$A$2:$E$1563,2,FALSE),IF(L86="ウ",HLOOKUP(J86,ウ!$B$1:$QI$6,4,FALSE),IF(L86="エ",VLOOKUP(J86,エ!$A$4:$E$1000,3,FALSE)&amp;"　"&amp;VLOOKUP(J86,エ!$A$4:$E$1000,4,FALSE),""))))</f>
        <v/>
      </c>
      <c r="N85" s="291" t="str">
        <f>IF(L86="ア",VLOOKUP(J86,ア!$A$2:$E$1684,4,FALSE),IF(L86="イ",VLOOKUP(J86,イ!$A$2:$E$1563,4,FALSE),IF(L86="ウ",IF(HLOOKUP(J86,ウ!$B$1:$QI$6,3,FALSE)="","",HLOOKUP(J86,ウ!$B$1:$QI$6,3,FALSE)),"")))</f>
        <v/>
      </c>
      <c r="O85" s="293" t="str">
        <f>IF(L86="ア",VLOOKUP(J86,ア!$A$2:$E$1684,5,FALSE),IF(L86="イ",VLOOKUP(J86,イ!$A$2:$E$1563,5,FALSE),IF(L86="ウ",HLOOKUP(J86,ウ!$B$1:$QI$6,5,FALSE),IF(L86="エ",VLOOKUP(J86,エ!$A$4:$E$1000,5,FALSE),""))))&amp;"　"&amp;IF(L86="ウ",HLOOKUP(J86,ウ!$B$1:$QI$6,6,FALSE),"")</f>
        <v>　</v>
      </c>
      <c r="P85" s="295"/>
      <c r="Q85" s="297"/>
      <c r="R85" s="285"/>
      <c r="S85" s="287"/>
      <c r="T85" s="207" t="s">
        <v>2087</v>
      </c>
      <c r="U85" s="289"/>
      <c r="V85" s="202"/>
      <c r="W85" s="291" t="str">
        <f>IF(V86="ア",VLOOKUP(T86,ア!$A$2:$E$1684,2,FALSE),IF(V86="イ",VLOOKUP(T86,イ!$A$2:$E$1563,2,FALSE),IF(V86="ウ",HLOOKUP(T86,ウ!$B$1:$QI$6,4,FALSE),IF(V86="エ",VLOOKUP(T86,エ!$A$4:$E$1000,3,FALSE)&amp;"　"&amp;VLOOKUP(T86,エ!$A$4:$E$1000,4,FALSE),""))))</f>
        <v/>
      </c>
      <c r="X85" s="291" t="str">
        <f>IF(V86="ア",VLOOKUP(T86,ア!$A$2:$E$1684,4,FALSE),IF(V86="イ",VLOOKUP(T86,イ!$A$2:$E$1563,4,FALSE),IF(V86="ウ",IF(HLOOKUP(T86,ウ!$B$1:$QI$6,3,FALSE)="","",HLOOKUP(T86,ウ!$B$1:$QI$6,3,FALSE)),"")))</f>
        <v/>
      </c>
      <c r="Y85" s="293" t="str">
        <f>IF(V86="ア",VLOOKUP(T86,ア!$A$2:$E$1684,5,FALSE),IF(V86="イ",VLOOKUP(T86,イ!$A$2:$E$1563,5,FALSE),IF(V86="ウ",HLOOKUP(T86,ウ!$B$1:$QI$6,5,FALSE),IF(V86="エ",VLOOKUP(T86,エ!$A$4:$E$1000,5,FALSE),""))))&amp;"　"&amp;IF(V86="ウ",HLOOKUP(T86,ウ!$B$1:$QI$6,6,FALSE),"")</f>
        <v>　</v>
      </c>
      <c r="Z85" s="295"/>
      <c r="AA85" s="297"/>
      <c r="AB85" s="303"/>
      <c r="AC85" s="330"/>
    </row>
    <row r="86" spans="1:29" s="200" customFormat="1" ht="16.2" customHeight="1" x14ac:dyDescent="0.45">
      <c r="A86" s="204"/>
      <c r="B86" s="290"/>
      <c r="C86" s="205"/>
      <c r="D86" s="292"/>
      <c r="E86" s="292"/>
      <c r="F86" s="294"/>
      <c r="G86" s="296"/>
      <c r="H86" s="298"/>
      <c r="I86" s="286"/>
      <c r="J86" s="204"/>
      <c r="K86" s="290"/>
      <c r="L86" s="205"/>
      <c r="M86" s="292"/>
      <c r="N86" s="292"/>
      <c r="O86" s="294"/>
      <c r="P86" s="296"/>
      <c r="Q86" s="298"/>
      <c r="R86" s="286"/>
      <c r="S86" s="288"/>
      <c r="T86" s="204"/>
      <c r="U86" s="290"/>
      <c r="V86" s="205"/>
      <c r="W86" s="292"/>
      <c r="X86" s="292"/>
      <c r="Y86" s="294"/>
      <c r="Z86" s="296"/>
      <c r="AA86" s="298"/>
      <c r="AB86" s="304"/>
      <c r="AC86" s="331"/>
    </row>
    <row r="87" spans="1:29" s="200" customFormat="1" ht="16.2" customHeight="1" x14ac:dyDescent="0.45">
      <c r="A87" s="207" t="s">
        <v>2058</v>
      </c>
      <c r="B87" s="289"/>
      <c r="C87" s="202"/>
      <c r="D87" s="291" t="str">
        <f>IF(C88="ア",VLOOKUP(A88,ア!$A$2:$E$1684,2,FALSE),IF(C88="イ",VLOOKUP(A88,イ!$A$2:$E$1563,2,FALSE),IF(C88="ウ",HLOOKUP(A88,ウ!$B$1:$QI$6,4,FALSE),IF(C88="エ",VLOOKUP(A88,エ!$A$4:$E$1000,3,FALSE)&amp;"　"&amp;VLOOKUP(A88,エ!$A$4:$E$1000,4,FALSE),""))))</f>
        <v/>
      </c>
      <c r="E87" s="291" t="str">
        <f>IF(C88="ア",VLOOKUP(A88,ア!$A$2:$E$1684,4,FALSE),IF(C88="イ",VLOOKUP(A88,イ!$A$2:$E$1563,4,FALSE),IF(C88="ウ",IF(HLOOKUP(A88,ウ!$B$1:$QI$6,3,FALSE)="","",HLOOKUP(A88,ウ!$B$1:$QI$6,3,FALSE)),"")))</f>
        <v/>
      </c>
      <c r="F87" s="293" t="str">
        <f>IF(C88="ア",VLOOKUP(A88,ア!$A$2:$E$1684,5,FALSE),IF(C88="イ",VLOOKUP(A88,イ!$A$2:$E$1563,5,FALSE),IF(C88="ウ",HLOOKUP(A88,ウ!$B$1:$QI$6,5,FALSE),IF(C88="エ",VLOOKUP(A88,エ!$A$4:$E$1000,5,FALSE),""))))&amp;"　"&amp;IF(C88="ウ",HLOOKUP(A88,ウ!$B$1:$QI$6,6,FALSE),"")</f>
        <v>　</v>
      </c>
      <c r="G87" s="295"/>
      <c r="H87" s="297"/>
      <c r="I87" s="285"/>
      <c r="J87" s="207" t="s">
        <v>2073</v>
      </c>
      <c r="K87" s="289"/>
      <c r="L87" s="202"/>
      <c r="M87" s="291" t="str">
        <f>IF(L88="ア",VLOOKUP(J88,ア!$A$2:$E$1684,2,FALSE),IF(L88="イ",VLOOKUP(J88,イ!$A$2:$E$1563,2,FALSE),IF(L88="ウ",HLOOKUP(J88,ウ!$B$1:$QI$6,4,FALSE),IF(L88="エ",VLOOKUP(J88,エ!$A$4:$E$1000,3,FALSE)&amp;"　"&amp;VLOOKUP(J88,エ!$A$4:$E$1000,4,FALSE),""))))</f>
        <v/>
      </c>
      <c r="N87" s="291" t="str">
        <f>IF(L88="ア",VLOOKUP(J88,ア!$A$2:$E$1684,4,FALSE),IF(L88="イ",VLOOKUP(J88,イ!$A$2:$E$1563,4,FALSE),IF(L88="ウ",IF(HLOOKUP(J88,ウ!$B$1:$QI$6,3,FALSE)="","",HLOOKUP(J88,ウ!$B$1:$QI$6,3,FALSE)),"")))</f>
        <v/>
      </c>
      <c r="O87" s="293" t="str">
        <f>IF(L88="ア",VLOOKUP(J88,ア!$A$2:$E$1684,5,FALSE),IF(L88="イ",VLOOKUP(J88,イ!$A$2:$E$1563,5,FALSE),IF(L88="ウ",HLOOKUP(J88,ウ!$B$1:$QI$6,5,FALSE),IF(L88="エ",VLOOKUP(J88,エ!$A$4:$E$1000,5,FALSE),""))))&amp;"　"&amp;IF(L88="ウ",HLOOKUP(J88,ウ!$B$1:$QI$6,6,FALSE),"")</f>
        <v>　</v>
      </c>
      <c r="P87" s="295"/>
      <c r="Q87" s="297"/>
      <c r="R87" s="285"/>
      <c r="S87" s="287"/>
      <c r="T87" s="207" t="s">
        <v>2088</v>
      </c>
      <c r="U87" s="289"/>
      <c r="V87" s="202"/>
      <c r="W87" s="291" t="str">
        <f>IF(V88="ア",VLOOKUP(T88,ア!$A$2:$E$1684,2,FALSE),IF(V88="イ",VLOOKUP(T88,イ!$A$2:$E$1563,2,FALSE),IF(V88="ウ",HLOOKUP(T88,ウ!$B$1:$QI$6,4,FALSE),IF(V88="エ",VLOOKUP(T88,エ!$A$4:$E$1000,3,FALSE)&amp;"　"&amp;VLOOKUP(T88,エ!$A$4:$E$1000,4,FALSE),""))))</f>
        <v/>
      </c>
      <c r="X87" s="291" t="str">
        <f>IF(V88="ア",VLOOKUP(T88,ア!$A$2:$E$1684,4,FALSE),IF(V88="イ",VLOOKUP(T88,イ!$A$2:$E$1563,4,FALSE),IF(V88="ウ",IF(HLOOKUP(T88,ウ!$B$1:$QI$6,3,FALSE)="","",HLOOKUP(T88,ウ!$B$1:$QI$6,3,FALSE)),"")))</f>
        <v/>
      </c>
      <c r="Y87" s="293" t="str">
        <f>IF(V88="ア",VLOOKUP(T88,ア!$A$2:$E$1684,5,FALSE),IF(V88="イ",VLOOKUP(T88,イ!$A$2:$E$1563,5,FALSE),IF(V88="ウ",HLOOKUP(T88,ウ!$B$1:$QI$6,5,FALSE),IF(V88="エ",VLOOKUP(T88,エ!$A$4:$E$1000,5,FALSE),""))))&amp;"　"&amp;IF(V88="ウ",HLOOKUP(T88,ウ!$B$1:$QI$6,6,FALSE),"")</f>
        <v>　</v>
      </c>
      <c r="Z87" s="295"/>
      <c r="AA87" s="297"/>
      <c r="AB87" s="303"/>
      <c r="AC87" s="330"/>
    </row>
    <row r="88" spans="1:29" s="200" customFormat="1" ht="16.2" customHeight="1" x14ac:dyDescent="0.45">
      <c r="A88" s="204"/>
      <c r="B88" s="290"/>
      <c r="C88" s="205"/>
      <c r="D88" s="292"/>
      <c r="E88" s="292"/>
      <c r="F88" s="294"/>
      <c r="G88" s="296"/>
      <c r="H88" s="298"/>
      <c r="I88" s="286"/>
      <c r="J88" s="204"/>
      <c r="K88" s="290"/>
      <c r="L88" s="205"/>
      <c r="M88" s="292"/>
      <c r="N88" s="292"/>
      <c r="O88" s="294"/>
      <c r="P88" s="296"/>
      <c r="Q88" s="298"/>
      <c r="R88" s="286"/>
      <c r="S88" s="288"/>
      <c r="T88" s="204"/>
      <c r="U88" s="290"/>
      <c r="V88" s="205"/>
      <c r="W88" s="292"/>
      <c r="X88" s="292"/>
      <c r="Y88" s="294"/>
      <c r="Z88" s="296"/>
      <c r="AA88" s="298"/>
      <c r="AB88" s="304"/>
      <c r="AC88" s="331"/>
    </row>
    <row r="89" spans="1:29" s="200" customFormat="1" ht="16.2" customHeight="1" x14ac:dyDescent="0.45">
      <c r="A89" s="207" t="s">
        <v>2059</v>
      </c>
      <c r="B89" s="289"/>
      <c r="C89" s="202"/>
      <c r="D89" s="291" t="str">
        <f>IF(C90="ア",VLOOKUP(A90,ア!$A$2:$E$1684,2,FALSE),IF(C90="イ",VLOOKUP(A90,イ!$A$2:$E$1563,2,FALSE),IF(C90="ウ",HLOOKUP(A90,ウ!$B$1:$QI$6,4,FALSE),IF(C90="エ",VLOOKUP(A90,エ!$A$4:$E$1000,3,FALSE)&amp;"　"&amp;VLOOKUP(A90,エ!$A$4:$E$1000,4,FALSE),""))))</f>
        <v/>
      </c>
      <c r="E89" s="291" t="str">
        <f>IF(C90="ア",VLOOKUP(A90,ア!$A$2:$E$1684,4,FALSE),IF(C90="イ",VLOOKUP(A90,イ!$A$2:$E$1563,4,FALSE),IF(C90="ウ",IF(HLOOKUP(A90,ウ!$B$1:$QI$6,3,FALSE)="","",HLOOKUP(A90,ウ!$B$1:$QI$6,3,FALSE)),"")))</f>
        <v/>
      </c>
      <c r="F89" s="293" t="str">
        <f>IF(C90="ア",VLOOKUP(A90,ア!$A$2:$E$1684,5,FALSE),IF(C90="イ",VLOOKUP(A90,イ!$A$2:$E$1563,5,FALSE),IF(C90="ウ",HLOOKUP(A90,ウ!$B$1:$QI$6,5,FALSE),IF(C90="エ",VLOOKUP(A90,エ!$A$4:$E$1000,5,FALSE),""))))&amp;"　"&amp;IF(C90="ウ",HLOOKUP(A90,ウ!$B$1:$QI$6,6,FALSE),"")</f>
        <v>　</v>
      </c>
      <c r="G89" s="295"/>
      <c r="H89" s="297"/>
      <c r="I89" s="285"/>
      <c r="J89" s="207" t="s">
        <v>2074</v>
      </c>
      <c r="K89" s="289"/>
      <c r="L89" s="202"/>
      <c r="M89" s="291" t="str">
        <f>IF(L90="ア",VLOOKUP(J90,ア!$A$2:$E$1684,2,FALSE),IF(L90="イ",VLOOKUP(J90,イ!$A$2:$E$1563,2,FALSE),IF(L90="ウ",HLOOKUP(J90,ウ!$B$1:$QI$6,4,FALSE),IF(L90="エ",VLOOKUP(J90,エ!$A$4:$E$1000,3,FALSE)&amp;"　"&amp;VLOOKUP(J90,エ!$A$4:$E$1000,4,FALSE),""))))</f>
        <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　</v>
      </c>
      <c r="P89" s="295"/>
      <c r="Q89" s="297"/>
      <c r="R89" s="285"/>
      <c r="S89" s="287"/>
      <c r="T89" s="207" t="s">
        <v>2089</v>
      </c>
      <c r="U89" s="289"/>
      <c r="V89" s="202"/>
      <c r="W89" s="291" t="str">
        <f>IF(V90="ア",VLOOKUP(T90,ア!$A$2:$E$1684,2,FALSE),IF(V90="イ",VLOOKUP(T90,イ!$A$2:$E$1563,2,FALSE),IF(V90="ウ",HLOOKUP(T90,ウ!$B$1:$QI$6,4,FALSE),IF(V90="エ",VLOOKUP(T90,エ!$A$4:$E$1000,3,FALSE)&amp;"　"&amp;VLOOKUP(T90,エ!$A$4:$E$1000,4,FALSE),""))))</f>
        <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　</v>
      </c>
      <c r="Z89" s="295"/>
      <c r="AA89" s="297"/>
      <c r="AB89" s="303"/>
      <c r="AC89" s="330"/>
    </row>
    <row r="90" spans="1:29" s="200" customFormat="1" ht="16.2" customHeight="1" x14ac:dyDescent="0.45">
      <c r="A90" s="204"/>
      <c r="B90" s="290"/>
      <c r="C90" s="205"/>
      <c r="D90" s="292"/>
      <c r="E90" s="292"/>
      <c r="F90" s="294"/>
      <c r="G90" s="296"/>
      <c r="H90" s="298"/>
      <c r="I90" s="286"/>
      <c r="J90" s="204"/>
      <c r="K90" s="290"/>
      <c r="L90" s="205"/>
      <c r="M90" s="292"/>
      <c r="N90" s="292"/>
      <c r="O90" s="294"/>
      <c r="P90" s="296"/>
      <c r="Q90" s="298"/>
      <c r="R90" s="286"/>
      <c r="S90" s="288"/>
      <c r="T90" s="204"/>
      <c r="U90" s="290"/>
      <c r="V90" s="205"/>
      <c r="W90" s="292"/>
      <c r="X90" s="292"/>
      <c r="Y90" s="294"/>
      <c r="Z90" s="296"/>
      <c r="AA90" s="298"/>
      <c r="AB90" s="304"/>
      <c r="AC90" s="331"/>
    </row>
    <row r="91" spans="1:29" s="200" customFormat="1" ht="16.2" customHeight="1" x14ac:dyDescent="0.45">
      <c r="A91" s="207" t="s">
        <v>2060</v>
      </c>
      <c r="B91" s="289"/>
      <c r="C91" s="202"/>
      <c r="D91" s="291" t="str">
        <f>IF(C92="ア",VLOOKUP(A92,ア!$A$2:$E$1684,2,FALSE),IF(C92="イ",VLOOKUP(A92,イ!$A$2:$E$1563,2,FALSE),IF(C92="ウ",HLOOKUP(A92,ウ!$B$1:$QI$6,4,FALSE),IF(C92="エ",VLOOKUP(A92,エ!$A$4:$E$1000,3,FALSE)&amp;"　"&amp;VLOOKUP(A92,エ!$A$4:$E$1000,4,FALSE),""))))</f>
        <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　</v>
      </c>
      <c r="G91" s="295"/>
      <c r="H91" s="297"/>
      <c r="I91" s="285"/>
      <c r="J91" s="207" t="s">
        <v>2075</v>
      </c>
      <c r="K91" s="289"/>
      <c r="L91" s="202"/>
      <c r="M91" s="291" t="str">
        <f>IF(L92="ア",VLOOKUP(J92,ア!$A$2:$E$1684,2,FALSE),IF(L92="イ",VLOOKUP(J92,イ!$A$2:$E$1563,2,FALSE),IF(L92="ウ",HLOOKUP(J92,ウ!$B$1:$QI$6,4,FALSE),IF(L92="エ",VLOOKUP(J92,エ!$A$4:$E$1000,3,FALSE)&amp;"　"&amp;VLOOKUP(J92,エ!$A$4:$E$1000,4,FALSE),""))))</f>
        <v/>
      </c>
      <c r="N91" s="291" t="str">
        <f>IF(L92="ア",VLOOKUP(J92,ア!$A$2:$E$1684,4,FALSE),IF(L92="イ",VLOOKUP(J92,イ!$A$2:$E$1563,4,FALSE),IF(L92="ウ",IF(HLOOKUP(J92,ウ!$B$1:$QI$6,3,FALSE)="","",HLOOKUP(J92,ウ!$B$1:$QI$6,3,FALSE)),"")))</f>
        <v/>
      </c>
      <c r="O91" s="293" t="str">
        <f>IF(L92="ア",VLOOKUP(J92,ア!$A$2:$E$1684,5,FALSE),IF(L92="イ",VLOOKUP(J92,イ!$A$2:$E$1563,5,FALSE),IF(L92="ウ",HLOOKUP(J92,ウ!$B$1:$QI$6,5,FALSE),IF(L92="エ",VLOOKUP(J92,エ!$A$4:$E$1000,5,FALSE),""))))&amp;"　"&amp;IF(L92="ウ",HLOOKUP(J92,ウ!$B$1:$QI$6,6,FALSE),"")</f>
        <v>　</v>
      </c>
      <c r="P91" s="295"/>
      <c r="Q91" s="297"/>
      <c r="R91" s="285"/>
      <c r="S91" s="287"/>
      <c r="T91" s="207" t="s">
        <v>2090</v>
      </c>
      <c r="U91" s="289"/>
      <c r="V91" s="202"/>
      <c r="W91" s="291" t="str">
        <f>IF(V92="ア",VLOOKUP(T92,ア!$A$2:$E$1684,2,FALSE),IF(V92="イ",VLOOKUP(T92,イ!$A$2:$E$1563,2,FALSE),IF(V92="ウ",HLOOKUP(T92,ウ!$B$1:$QI$6,4,FALSE),IF(V92="エ",VLOOKUP(T92,エ!$A$4:$E$1000,3,FALSE)&amp;"　"&amp;VLOOKUP(T92,エ!$A$4:$E$1000,4,FALSE),""))))</f>
        <v/>
      </c>
      <c r="X91" s="291" t="str">
        <f>IF(V92="ア",VLOOKUP(T92,ア!$A$2:$E$1684,4,FALSE),IF(V92="イ",VLOOKUP(T92,イ!$A$2:$E$1563,4,FALSE),IF(V92="ウ",IF(HLOOKUP(T92,ウ!$B$1:$QI$6,3,FALSE)="","",HLOOKUP(T92,ウ!$B$1:$QI$6,3,FALSE)),"")))</f>
        <v/>
      </c>
      <c r="Y91" s="293" t="str">
        <f>IF(V92="ア",VLOOKUP(T92,ア!$A$2:$E$1684,5,FALSE),IF(V92="イ",VLOOKUP(T92,イ!$A$2:$E$1563,5,FALSE),IF(V92="ウ",HLOOKUP(T92,ウ!$B$1:$QI$6,5,FALSE),IF(V92="エ",VLOOKUP(T92,エ!$A$4:$E$1000,5,FALSE),""))))&amp;"　"&amp;IF(V92="ウ",HLOOKUP(T92,ウ!$B$1:$QI$6,6,FALSE),"")</f>
        <v>　</v>
      </c>
      <c r="Z91" s="295"/>
      <c r="AA91" s="297"/>
      <c r="AB91" s="303"/>
      <c r="AC91" s="330"/>
    </row>
    <row r="92" spans="1:29" s="200" customFormat="1" ht="16.2" customHeight="1" x14ac:dyDescent="0.45">
      <c r="A92" s="204"/>
      <c r="B92" s="290"/>
      <c r="C92" s="205"/>
      <c r="D92" s="292"/>
      <c r="E92" s="292"/>
      <c r="F92" s="294"/>
      <c r="G92" s="296"/>
      <c r="H92" s="298"/>
      <c r="I92" s="286"/>
      <c r="J92" s="204"/>
      <c r="K92" s="290"/>
      <c r="L92" s="205"/>
      <c r="M92" s="292"/>
      <c r="N92" s="292"/>
      <c r="O92" s="294"/>
      <c r="P92" s="296"/>
      <c r="Q92" s="298"/>
      <c r="R92" s="286"/>
      <c r="S92" s="288"/>
      <c r="T92" s="204"/>
      <c r="U92" s="290"/>
      <c r="V92" s="205"/>
      <c r="W92" s="292"/>
      <c r="X92" s="292"/>
      <c r="Y92" s="294"/>
      <c r="Z92" s="296"/>
      <c r="AA92" s="298"/>
      <c r="AB92" s="304"/>
      <c r="AC92" s="331"/>
    </row>
    <row r="93" spans="1:29" s="200" customFormat="1" ht="16.2" customHeight="1" x14ac:dyDescent="0.45">
      <c r="A93" s="207" t="s">
        <v>2061</v>
      </c>
      <c r="B93" s="289"/>
      <c r="C93" s="202"/>
      <c r="D93" s="291" t="str">
        <f>IF(C94="ア",VLOOKUP(A94,ア!$A$2:$E$1684,2,FALSE),IF(C94="イ",VLOOKUP(A94,イ!$A$2:$E$1563,2,FALSE),IF(C94="ウ",HLOOKUP(A94,ウ!$B$1:$QI$6,4,FALSE),IF(C94="エ",VLOOKUP(A94,エ!$A$4:$E$1000,3,FALSE)&amp;"　"&amp;VLOOKUP(A94,エ!$A$4:$E$1000,4,FALSE),""))))</f>
        <v/>
      </c>
      <c r="E93" s="291" t="str">
        <f>IF(C94="ア",VLOOKUP(A94,ア!$A$2:$E$1684,4,FALSE),IF(C94="イ",VLOOKUP(A94,イ!$A$2:$E$1563,4,FALSE),IF(C94="ウ",IF(HLOOKUP(A94,ウ!$B$1:$QI$6,3,FALSE)="","",HLOOKUP(A94,ウ!$B$1:$QI$6,3,FALSE)),"")))</f>
        <v/>
      </c>
      <c r="F93" s="293" t="str">
        <f>IF(C94="ア",VLOOKUP(A94,ア!$A$2:$E$1684,5,FALSE),IF(C94="イ",VLOOKUP(A94,イ!$A$2:$E$1563,5,FALSE),IF(C94="ウ",HLOOKUP(A94,ウ!$B$1:$QI$6,5,FALSE),IF(C94="エ",VLOOKUP(A94,エ!$A$4:$E$1000,5,FALSE),""))))&amp;"　"&amp;IF(C94="ウ",HLOOKUP(A94,ウ!$B$1:$QI$6,6,FALSE),"")</f>
        <v>　</v>
      </c>
      <c r="G93" s="295"/>
      <c r="H93" s="297"/>
      <c r="I93" s="285"/>
      <c r="J93" s="207" t="s">
        <v>2076</v>
      </c>
      <c r="K93" s="289"/>
      <c r="L93" s="202"/>
      <c r="M93" s="291" t="str">
        <f>IF(L94="ア",VLOOKUP(J94,ア!$A$2:$E$1684,2,FALSE),IF(L94="イ",VLOOKUP(J94,イ!$A$2:$E$1563,2,FALSE),IF(L94="ウ",HLOOKUP(J94,ウ!$B$1:$QI$6,4,FALSE),IF(L94="エ",VLOOKUP(J94,エ!$A$4:$E$1000,3,FALSE)&amp;"　"&amp;VLOOKUP(J94,エ!$A$4:$E$1000,4,FALSE),""))))</f>
        <v/>
      </c>
      <c r="N93" s="291" t="str">
        <f>IF(L94="ア",VLOOKUP(J94,ア!$A$2:$E$1684,4,FALSE),IF(L94="イ",VLOOKUP(J94,イ!$A$2:$E$1563,4,FALSE),IF(L94="ウ",IF(HLOOKUP(J94,ウ!$B$1:$QI$6,3,FALSE)="","",HLOOKUP(J94,ウ!$B$1:$QI$6,3,FALSE)),"")))</f>
        <v/>
      </c>
      <c r="O93" s="293" t="str">
        <f>IF(L94="ア",VLOOKUP(J94,ア!$A$2:$E$1684,5,FALSE),IF(L94="イ",VLOOKUP(J94,イ!$A$2:$E$1563,5,FALSE),IF(L94="ウ",HLOOKUP(J94,ウ!$B$1:$QI$6,5,FALSE),IF(L94="エ",VLOOKUP(J94,エ!$A$4:$E$1000,5,FALSE),""))))&amp;"　"&amp;IF(L94="ウ",HLOOKUP(J94,ウ!$B$1:$QI$6,6,FALSE),"")</f>
        <v>　</v>
      </c>
      <c r="P93" s="295"/>
      <c r="Q93" s="297"/>
      <c r="R93" s="285"/>
      <c r="S93" s="287"/>
      <c r="T93" s="207" t="s">
        <v>2091</v>
      </c>
      <c r="U93" s="289"/>
      <c r="V93" s="202"/>
      <c r="W93" s="291" t="str">
        <f>IF(V94="ア",VLOOKUP(T94,ア!$A$2:$E$1684,2,FALSE),IF(V94="イ",VLOOKUP(T94,イ!$A$2:$E$1563,2,FALSE),IF(V94="ウ",HLOOKUP(T94,ウ!$B$1:$QI$6,4,FALSE),IF(V94="エ",VLOOKUP(T94,エ!$A$4:$E$1000,3,FALSE)&amp;"　"&amp;VLOOKUP(T94,エ!$A$4:$E$1000,4,FALSE),""))))</f>
        <v/>
      </c>
      <c r="X93" s="291" t="str">
        <f>IF(V94="ア",VLOOKUP(T94,ア!$A$2:$E$1684,4,FALSE),IF(V94="イ",VLOOKUP(T94,イ!$A$2:$E$1563,4,FALSE),IF(V94="ウ",IF(HLOOKUP(T94,ウ!$B$1:$QI$6,3,FALSE)="","",HLOOKUP(T94,ウ!$B$1:$QI$6,3,FALSE)),"")))</f>
        <v/>
      </c>
      <c r="Y93" s="293" t="str">
        <f>IF(V94="ア",VLOOKUP(T94,ア!$A$2:$E$1684,5,FALSE),IF(V94="イ",VLOOKUP(T94,イ!$A$2:$E$1563,5,FALSE),IF(V94="ウ",HLOOKUP(T94,ウ!$B$1:$QI$6,5,FALSE),IF(V94="エ",VLOOKUP(T94,エ!$A$4:$E$1000,5,FALSE),""))))&amp;"　"&amp;IF(V94="ウ",HLOOKUP(T94,ウ!$B$1:$QI$6,6,FALSE),"")</f>
        <v>　</v>
      </c>
      <c r="Z93" s="295"/>
      <c r="AA93" s="297"/>
      <c r="AB93" s="303"/>
      <c r="AC93" s="330"/>
    </row>
    <row r="94" spans="1:29" s="200" customFormat="1" ht="16.2" customHeight="1" x14ac:dyDescent="0.45">
      <c r="A94" s="204"/>
      <c r="B94" s="290"/>
      <c r="C94" s="205"/>
      <c r="D94" s="292"/>
      <c r="E94" s="292"/>
      <c r="F94" s="294"/>
      <c r="G94" s="296"/>
      <c r="H94" s="298"/>
      <c r="I94" s="286"/>
      <c r="J94" s="204"/>
      <c r="K94" s="290"/>
      <c r="L94" s="205"/>
      <c r="M94" s="292"/>
      <c r="N94" s="292"/>
      <c r="O94" s="294"/>
      <c r="P94" s="296"/>
      <c r="Q94" s="298"/>
      <c r="R94" s="286"/>
      <c r="S94" s="288"/>
      <c r="T94" s="204"/>
      <c r="U94" s="290"/>
      <c r="V94" s="205"/>
      <c r="W94" s="292"/>
      <c r="X94" s="292"/>
      <c r="Y94" s="294"/>
      <c r="Z94" s="296"/>
      <c r="AA94" s="298"/>
      <c r="AB94" s="304"/>
      <c r="AC94" s="331"/>
    </row>
    <row r="95" spans="1:29" s="200" customFormat="1" ht="16.2" customHeight="1" x14ac:dyDescent="0.45">
      <c r="A95" s="207" t="s">
        <v>2062</v>
      </c>
      <c r="B95" s="289"/>
      <c r="C95" s="202"/>
      <c r="D95" s="291" t="str">
        <f>IF(C96="ア",VLOOKUP(A96,ア!$A$2:$E$1684,2,FALSE),IF(C96="イ",VLOOKUP(A96,イ!$A$2:$E$1563,2,FALSE),IF(C96="ウ",HLOOKUP(A96,ウ!$B$1:$QI$6,4,FALSE),IF(C96="エ",VLOOKUP(A96,エ!$A$4:$E$1000,3,FALSE)&amp;"　"&amp;VLOOKUP(A96,エ!$A$4:$E$1000,4,FALSE),""))))</f>
        <v/>
      </c>
      <c r="E95" s="291" t="str">
        <f>IF(C96="ア",VLOOKUP(A96,ア!$A$2:$E$1684,4,FALSE),IF(C96="イ",VLOOKUP(A96,イ!$A$2:$E$1563,4,FALSE),IF(C96="ウ",IF(HLOOKUP(A96,ウ!$B$1:$QI$6,3,FALSE)="","",HLOOKUP(A96,ウ!$B$1:$QI$6,3,FALSE)),"")))</f>
        <v/>
      </c>
      <c r="F95" s="293" t="str">
        <f>IF(C96="ア",VLOOKUP(A96,ア!$A$2:$E$1684,5,FALSE),IF(C96="イ",VLOOKUP(A96,イ!$A$2:$E$1563,5,FALSE),IF(C96="ウ",HLOOKUP(A96,ウ!$B$1:$QI$6,5,FALSE),IF(C96="エ",VLOOKUP(A96,エ!$A$4:$E$1000,5,FALSE),""))))&amp;"　"&amp;IF(C96="ウ",HLOOKUP(A96,ウ!$B$1:$QI$6,6,FALSE),"")</f>
        <v>　</v>
      </c>
      <c r="G95" s="295"/>
      <c r="H95" s="297"/>
      <c r="I95" s="285"/>
      <c r="J95" s="207" t="s">
        <v>2077</v>
      </c>
      <c r="K95" s="289"/>
      <c r="L95" s="202"/>
      <c r="M95" s="291" t="str">
        <f>IF(L96="ア",VLOOKUP(J96,ア!$A$2:$E$1684,2,FALSE),IF(L96="イ",VLOOKUP(J96,イ!$A$2:$E$1563,2,FALSE),IF(L96="ウ",HLOOKUP(J96,ウ!$B$1:$QI$6,4,FALSE),IF(L96="エ",VLOOKUP(J96,エ!$A$4:$E$1000,3,FALSE)&amp;"　"&amp;VLOOKUP(J96,エ!$A$4:$E$1000,4,FALSE),""))))</f>
        <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　</v>
      </c>
      <c r="P95" s="295"/>
      <c r="Q95" s="297"/>
      <c r="R95" s="285"/>
      <c r="S95" s="287"/>
      <c r="T95" s="207" t="s">
        <v>2092</v>
      </c>
      <c r="U95" s="289"/>
      <c r="V95" s="202"/>
      <c r="W95" s="291" t="str">
        <f>IF(V96="ア",VLOOKUP(T96,ア!$A$2:$E$1684,2,FALSE),IF(V96="イ",VLOOKUP(T96,イ!$A$2:$E$1563,2,FALSE),IF(V96="ウ",HLOOKUP(T96,ウ!$B$1:$QI$6,4,FALSE),IF(V96="エ",VLOOKUP(T96,エ!$A$4:$E$1000,3,FALSE)&amp;"　"&amp;VLOOKUP(T96,エ!$A$4:$E$1000,4,FALSE),""))))</f>
        <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　</v>
      </c>
      <c r="Z95" s="295"/>
      <c r="AA95" s="297"/>
      <c r="AB95" s="303"/>
      <c r="AC95" s="330"/>
    </row>
    <row r="96" spans="1:29" s="200" customFormat="1" ht="16.2" customHeight="1" x14ac:dyDescent="0.45">
      <c r="A96" s="204"/>
      <c r="B96" s="290"/>
      <c r="C96" s="205"/>
      <c r="D96" s="292"/>
      <c r="E96" s="292"/>
      <c r="F96" s="294"/>
      <c r="G96" s="296"/>
      <c r="H96" s="298"/>
      <c r="I96" s="286"/>
      <c r="J96" s="204"/>
      <c r="K96" s="290"/>
      <c r="L96" s="205"/>
      <c r="M96" s="292"/>
      <c r="N96" s="292"/>
      <c r="O96" s="294"/>
      <c r="P96" s="296"/>
      <c r="Q96" s="298"/>
      <c r="R96" s="286"/>
      <c r="S96" s="288"/>
      <c r="T96" s="204"/>
      <c r="U96" s="290"/>
      <c r="V96" s="205"/>
      <c r="W96" s="292"/>
      <c r="X96" s="292"/>
      <c r="Y96" s="294"/>
      <c r="Z96" s="296"/>
      <c r="AA96" s="298"/>
      <c r="AB96" s="304"/>
      <c r="AC96" s="331"/>
    </row>
    <row r="97" spans="1:30" s="200" customFormat="1" ht="16.2" customHeight="1" x14ac:dyDescent="0.45">
      <c r="A97" s="207" t="s">
        <v>2063</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2078</v>
      </c>
      <c r="K97" s="289"/>
      <c r="L97" s="202"/>
      <c r="M97" s="291" t="str">
        <f>IF(L98="ア",VLOOKUP(J98,ア!$A$2:$E$1684,2,FALSE),IF(L98="イ",VLOOKUP(J98,イ!$A$2:$E$1563,2,FALSE),IF(L98="ウ",HLOOKUP(J98,ウ!$B$1:$QI$6,4,FALSE),IF(L98="エ",VLOOKUP(J98,エ!$A$4:$E$1000,3,FALSE)&amp;"　"&amp;VLOOKUP(J98,エ!$A$4:$E$1000,4,FALSE),""))))</f>
        <v/>
      </c>
      <c r="N97" s="291" t="str">
        <f>IF(L98="ア",VLOOKUP(J98,ア!$A$2:$E$1684,4,FALSE),IF(L98="イ",VLOOKUP(J98,イ!$A$2:$E$1563,4,FALSE),IF(L98="ウ",IF(HLOOKUP(J98,ウ!$B$1:$QI$6,3,FALSE)="","",HLOOKUP(J98,ウ!$B$1:$QI$6,3,FALSE)),"")))</f>
        <v/>
      </c>
      <c r="O97" s="293" t="str">
        <f>IF(L98="ア",VLOOKUP(J98,ア!$A$2:$E$1684,5,FALSE),IF(L98="イ",VLOOKUP(J98,イ!$A$2:$E$1563,5,FALSE),IF(L98="ウ",HLOOKUP(J98,ウ!$B$1:$QI$6,5,FALSE),IF(L98="エ",VLOOKUP(J98,エ!$A$4:$E$1000,5,FALSE),""))))&amp;"　"&amp;IF(L98="ウ",HLOOKUP(J98,ウ!$B$1:$QI$6,6,FALSE),"")</f>
        <v>　</v>
      </c>
      <c r="P97" s="295"/>
      <c r="Q97" s="297"/>
      <c r="R97" s="285"/>
      <c r="S97" s="287"/>
      <c r="T97" s="207" t="s">
        <v>2093</v>
      </c>
      <c r="U97" s="289"/>
      <c r="V97" s="202"/>
      <c r="W97" s="291" t="str">
        <f>IF(V98="ア",VLOOKUP(T98,ア!$A$2:$E$1684,2,FALSE),IF(V98="イ",VLOOKUP(T98,イ!$A$2:$E$1563,2,FALSE),IF(V98="ウ",HLOOKUP(T98,ウ!$B$1:$QI$6,4,FALSE),IF(V98="エ",VLOOKUP(T98,エ!$A$4:$E$1000,3,FALSE)&amp;"　"&amp;VLOOKUP(T98,エ!$A$4:$E$1000,4,FALSE),""))))</f>
        <v/>
      </c>
      <c r="X97" s="291" t="str">
        <f>IF(V98="ア",VLOOKUP(T98,ア!$A$2:$E$1684,4,FALSE),IF(V98="イ",VLOOKUP(T98,イ!$A$2:$E$1563,4,FALSE),IF(V98="ウ",IF(HLOOKUP(T98,ウ!$B$1:$QI$6,3,FALSE)="","",HLOOKUP(T98,ウ!$B$1:$QI$6,3,FALSE)),"")))</f>
        <v/>
      </c>
      <c r="Y97" s="293" t="str">
        <f>IF(V98="ア",VLOOKUP(T98,ア!$A$2:$E$1684,5,FALSE),IF(V98="イ",VLOOKUP(T98,イ!$A$2:$E$1563,5,FALSE),IF(V98="ウ",HLOOKUP(T98,ウ!$B$1:$QI$6,5,FALSE),IF(V98="エ",VLOOKUP(T98,エ!$A$4:$E$1000,5,FALSE),""))))&amp;"　"&amp;IF(V98="ウ",HLOOKUP(T98,ウ!$B$1:$QI$6,6,FALSE),"")</f>
        <v>　</v>
      </c>
      <c r="Z97" s="295"/>
      <c r="AA97" s="297"/>
      <c r="AB97" s="303"/>
      <c r="AC97" s="330"/>
    </row>
    <row r="98" spans="1:30" s="200" customFormat="1" ht="16.2" customHeight="1" x14ac:dyDescent="0.45">
      <c r="A98" s="204"/>
      <c r="B98" s="290"/>
      <c r="C98" s="205"/>
      <c r="D98" s="292"/>
      <c r="E98" s="292"/>
      <c r="F98" s="294"/>
      <c r="G98" s="296"/>
      <c r="H98" s="298"/>
      <c r="I98" s="286"/>
      <c r="J98" s="204"/>
      <c r="K98" s="290"/>
      <c r="L98" s="205"/>
      <c r="M98" s="292"/>
      <c r="N98" s="292"/>
      <c r="O98" s="294"/>
      <c r="P98" s="296"/>
      <c r="Q98" s="298"/>
      <c r="R98" s="286"/>
      <c r="S98" s="288"/>
      <c r="T98" s="204"/>
      <c r="U98" s="290"/>
      <c r="V98" s="205"/>
      <c r="W98" s="292"/>
      <c r="X98" s="292"/>
      <c r="Y98" s="294"/>
      <c r="Z98" s="296"/>
      <c r="AA98" s="298"/>
      <c r="AB98" s="304"/>
      <c r="AC98" s="331"/>
    </row>
    <row r="99" spans="1:30" s="200" customFormat="1" ht="16.2" customHeight="1" x14ac:dyDescent="0.45">
      <c r="A99" s="207" t="s">
        <v>2064</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2079</v>
      </c>
      <c r="K99" s="289"/>
      <c r="L99" s="202"/>
      <c r="M99" s="291" t="str">
        <f>IF(L100="ア",VLOOKUP(J100,ア!$A$2:$E$1684,2,FALSE),IF(L100="イ",VLOOKUP(J100,イ!$A$2:$E$1563,2,FALSE),IF(L100="ウ",HLOOKUP(J100,ウ!$B$1:$QI$6,4,FALSE),IF(L100="エ",VLOOKUP(J100,エ!$A$4:$E$1000,3,FALSE)&amp;"　"&amp;VLOOKUP(J100,エ!$A$4:$E$1000,4,FALSE),""))))</f>
        <v/>
      </c>
      <c r="N99" s="291" t="str">
        <f>IF(L100="ア",VLOOKUP(J100,ア!$A$2:$E$1684,4,FALSE),IF(L100="イ",VLOOKUP(J100,イ!$A$2:$E$1563,4,FALSE),IF(L100="ウ",IF(HLOOKUP(J100,ウ!$B$1:$QI$6,3,FALSE)="","",HLOOKUP(J100,ウ!$B$1:$QI$6,3,FALSE)),"")))</f>
        <v/>
      </c>
      <c r="O99" s="293" t="str">
        <f>IF(L100="ア",VLOOKUP(J100,ア!$A$2:$E$1684,5,FALSE),IF(L100="イ",VLOOKUP(J100,イ!$A$2:$E$1563,5,FALSE),IF(L100="ウ",HLOOKUP(J100,ウ!$B$1:$QI$6,5,FALSE),IF(L100="エ",VLOOKUP(J100,エ!$A$4:$E$1000,5,FALSE),""))))&amp;"　"&amp;IF(L100="ウ",HLOOKUP(J100,ウ!$B$1:$QI$6,6,FALSE),"")</f>
        <v>　</v>
      </c>
      <c r="P99" s="295"/>
      <c r="Q99" s="297"/>
      <c r="R99" s="285"/>
      <c r="S99" s="287"/>
      <c r="T99" s="207" t="s">
        <v>2094</v>
      </c>
      <c r="U99" s="289"/>
      <c r="V99" s="202"/>
      <c r="W99" s="291" t="str">
        <f>IF(V100="ア",VLOOKUP(T100,ア!$A$2:$E$1684,2,FALSE),IF(V100="イ",VLOOKUP(T100,イ!$A$2:$E$1563,2,FALSE),IF(V100="ウ",HLOOKUP(T100,ウ!$B$1:$QI$6,4,FALSE),IF(V100="エ",VLOOKUP(T100,エ!$A$4:$E$1000,3,FALSE)&amp;"　"&amp;VLOOKUP(T100,エ!$A$4:$E$1000,4,FALSE),""))))</f>
        <v/>
      </c>
      <c r="X99" s="291" t="str">
        <f>IF(V100="ア",VLOOKUP(T100,ア!$A$2:$E$1684,4,FALSE),IF(V100="イ",VLOOKUP(T100,イ!$A$2:$E$1563,4,FALSE),IF(V100="ウ",IF(HLOOKUP(T100,ウ!$B$1:$QI$6,3,FALSE)="","",HLOOKUP(T100,ウ!$B$1:$QI$6,3,FALSE)),"")))</f>
        <v/>
      </c>
      <c r="Y99" s="293" t="str">
        <f>IF(V100="ア",VLOOKUP(T100,ア!$A$2:$E$1684,5,FALSE),IF(V100="イ",VLOOKUP(T100,イ!$A$2:$E$1563,5,FALSE),IF(V100="ウ",HLOOKUP(T100,ウ!$B$1:$QI$6,5,FALSE),IF(V100="エ",VLOOKUP(T100,エ!$A$4:$E$1000,5,FALSE),""))))&amp;"　"&amp;IF(V100="ウ",HLOOKUP(T100,ウ!$B$1:$QI$6,6,FALSE),"")</f>
        <v>　</v>
      </c>
      <c r="Z99" s="295"/>
      <c r="AA99" s="297"/>
      <c r="AB99" s="303"/>
      <c r="AC99" s="330"/>
    </row>
    <row r="100" spans="1:30" s="200" customFormat="1" ht="16.2" customHeight="1" x14ac:dyDescent="0.45">
      <c r="A100" s="204"/>
      <c r="B100" s="290"/>
      <c r="C100" s="205"/>
      <c r="D100" s="292"/>
      <c r="E100" s="292"/>
      <c r="F100" s="294"/>
      <c r="G100" s="296"/>
      <c r="H100" s="298"/>
      <c r="I100" s="286"/>
      <c r="J100" s="204"/>
      <c r="K100" s="290"/>
      <c r="L100" s="205"/>
      <c r="M100" s="292"/>
      <c r="N100" s="292"/>
      <c r="O100" s="294"/>
      <c r="P100" s="296"/>
      <c r="Q100" s="298"/>
      <c r="R100" s="286"/>
      <c r="S100" s="288"/>
      <c r="T100" s="204"/>
      <c r="U100" s="290"/>
      <c r="V100" s="205"/>
      <c r="W100" s="292"/>
      <c r="X100" s="292"/>
      <c r="Y100" s="294"/>
      <c r="Z100" s="296"/>
      <c r="AA100" s="298"/>
      <c r="AB100" s="304"/>
      <c r="AC100" s="331"/>
    </row>
    <row r="101" spans="1:30" s="200" customFormat="1" ht="16.2" customHeight="1" x14ac:dyDescent="0.45">
      <c r="A101" s="207" t="s">
        <v>2065</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2080</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2095</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303"/>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4"/>
      <c r="AC102" s="331"/>
    </row>
    <row r="103" spans="1:30" s="200" customFormat="1" ht="16.2" customHeight="1" x14ac:dyDescent="0.45">
      <c r="A103" s="207" t="s">
        <v>2066</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2081</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2096</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303"/>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4"/>
      <c r="AC104" s="331"/>
    </row>
    <row r="105" spans="1:30" s="200" customFormat="1" ht="16.2" customHeight="1" x14ac:dyDescent="0.45">
      <c r="A105" s="207" t="s">
        <v>2067</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2082</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2097</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303"/>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4"/>
      <c r="AC106" s="331"/>
    </row>
    <row r="107" spans="1:30" s="200" customFormat="1" ht="16.2" customHeight="1" x14ac:dyDescent="0.45">
      <c r="A107" s="207" t="s">
        <v>2068</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2083</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2098</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303"/>
      <c r="AC107" s="330"/>
      <c r="AD107" s="209"/>
    </row>
    <row r="108" spans="1:30" s="176" customFormat="1" ht="16.2" customHeight="1" thickBot="1" x14ac:dyDescent="0.2">
      <c r="A108" s="210"/>
      <c r="B108" s="333"/>
      <c r="C108" s="211"/>
      <c r="D108" s="340"/>
      <c r="E108" s="340"/>
      <c r="F108" s="341"/>
      <c r="G108" s="344"/>
      <c r="H108" s="343"/>
      <c r="I108" s="346"/>
      <c r="J108" s="210"/>
      <c r="K108" s="333"/>
      <c r="L108" s="211"/>
      <c r="M108" s="340"/>
      <c r="N108" s="340"/>
      <c r="O108" s="341"/>
      <c r="P108" s="344"/>
      <c r="Q108" s="343"/>
      <c r="R108" s="346"/>
      <c r="S108" s="345"/>
      <c r="T108" s="210"/>
      <c r="U108" s="333"/>
      <c r="V108" s="211"/>
      <c r="W108" s="340"/>
      <c r="X108" s="340"/>
      <c r="Y108" s="341"/>
      <c r="Z108" s="344"/>
      <c r="AA108" s="343"/>
      <c r="AB108" s="350"/>
      <c r="AC108" s="342"/>
      <c r="AD108" s="174"/>
    </row>
    <row r="109" spans="1:30" s="200" customFormat="1" ht="16.2" customHeight="1" x14ac:dyDescent="0.45">
      <c r="A109" s="230" t="s">
        <v>2175</v>
      </c>
      <c r="B109" s="347"/>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48"/>
      <c r="J109" s="230" t="s">
        <v>2204</v>
      </c>
      <c r="K109" s="347"/>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48"/>
      <c r="S109" s="349"/>
      <c r="T109" s="230" t="s">
        <v>2219</v>
      </c>
      <c r="U109" s="347"/>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4"/>
      <c r="AC110" s="331"/>
    </row>
    <row r="111" spans="1:30" s="200" customFormat="1" ht="16.2" customHeight="1" x14ac:dyDescent="0.45">
      <c r="A111" s="207" t="s">
        <v>2177</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2205</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2220</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303"/>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4"/>
      <c r="AC112" s="331"/>
    </row>
    <row r="113" spans="1:29" s="200" customFormat="1" ht="16.2" customHeight="1" x14ac:dyDescent="0.45">
      <c r="A113" s="207" t="s">
        <v>2179</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2206</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2221</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303"/>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4"/>
      <c r="AC114" s="331"/>
    </row>
    <row r="115" spans="1:29" s="200" customFormat="1" ht="16.2" customHeight="1" x14ac:dyDescent="0.45">
      <c r="A115" s="207" t="s">
        <v>2181</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2207</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2222</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303"/>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4"/>
      <c r="AC116" s="331"/>
    </row>
    <row r="117" spans="1:29" s="200" customFormat="1" ht="16.2" customHeight="1" x14ac:dyDescent="0.45">
      <c r="A117" s="207" t="s">
        <v>2183</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2208</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2223</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303"/>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4"/>
      <c r="AC118" s="331"/>
    </row>
    <row r="119" spans="1:29" s="200" customFormat="1" ht="16.2" customHeight="1" x14ac:dyDescent="0.45">
      <c r="A119" s="207" t="s">
        <v>2185</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2209</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2224</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303"/>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4"/>
      <c r="AC120" s="331"/>
    </row>
    <row r="121" spans="1:29" s="200" customFormat="1" ht="16.2" customHeight="1" x14ac:dyDescent="0.45">
      <c r="A121" s="207" t="s">
        <v>2187</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2210</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2225</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303"/>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4"/>
      <c r="AC122" s="331"/>
    </row>
    <row r="123" spans="1:29" s="200" customFormat="1" ht="16.2" customHeight="1" x14ac:dyDescent="0.45">
      <c r="A123" s="207" t="s">
        <v>2191</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2211</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2226</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303"/>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4"/>
      <c r="AC124" s="331"/>
    </row>
    <row r="125" spans="1:29" s="200" customFormat="1" ht="16.2" customHeight="1" x14ac:dyDescent="0.45">
      <c r="A125" s="207" t="s">
        <v>2189</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2212</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2227</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303"/>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4"/>
      <c r="AC126" s="331"/>
    </row>
    <row r="127" spans="1:29" s="200" customFormat="1" ht="16.2" customHeight="1" x14ac:dyDescent="0.45">
      <c r="A127" s="207" t="s">
        <v>2193</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2213</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2228</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303"/>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4"/>
      <c r="AC128" s="331"/>
    </row>
    <row r="129" spans="1:30" s="200" customFormat="1" ht="16.2" customHeight="1" x14ac:dyDescent="0.45">
      <c r="A129" s="207" t="s">
        <v>2195</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2214</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2229</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303"/>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4"/>
      <c r="AC130" s="331"/>
    </row>
    <row r="131" spans="1:30" s="200" customFormat="1" ht="16.2" customHeight="1" x14ac:dyDescent="0.45">
      <c r="A131" s="207" t="s">
        <v>2197</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2215</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2230</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303"/>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4"/>
      <c r="AC132" s="331"/>
    </row>
    <row r="133" spans="1:30" s="200" customFormat="1" ht="16.2" customHeight="1" x14ac:dyDescent="0.45">
      <c r="A133" s="207" t="s">
        <v>2199</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2216</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2231</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303"/>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4"/>
      <c r="AC134" s="331"/>
    </row>
    <row r="135" spans="1:30" s="200" customFormat="1" ht="16.2" customHeight="1" x14ac:dyDescent="0.45">
      <c r="A135" s="207" t="s">
        <v>2201</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2217</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2232</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303"/>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4"/>
      <c r="AC136" s="331"/>
    </row>
    <row r="137" spans="1:30" s="200" customFormat="1" ht="16.2" customHeight="1" x14ac:dyDescent="0.45">
      <c r="A137" s="207" t="s">
        <v>2203</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2218</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2233</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303"/>
      <c r="AC137" s="330"/>
      <c r="AD137" s="209"/>
    </row>
    <row r="138" spans="1:30" s="176" customFormat="1" ht="16.2" customHeight="1" thickBot="1" x14ac:dyDescent="0.2">
      <c r="A138" s="210"/>
      <c r="B138" s="333"/>
      <c r="C138" s="211"/>
      <c r="D138" s="340"/>
      <c r="E138" s="340"/>
      <c r="F138" s="341"/>
      <c r="G138" s="344"/>
      <c r="H138" s="343"/>
      <c r="I138" s="346"/>
      <c r="J138" s="210"/>
      <c r="K138" s="333"/>
      <c r="L138" s="211"/>
      <c r="M138" s="340"/>
      <c r="N138" s="340"/>
      <c r="O138" s="341"/>
      <c r="P138" s="344"/>
      <c r="Q138" s="343"/>
      <c r="R138" s="346"/>
      <c r="S138" s="345"/>
      <c r="T138" s="210"/>
      <c r="U138" s="333"/>
      <c r="V138" s="211"/>
      <c r="W138" s="340"/>
      <c r="X138" s="340"/>
      <c r="Y138" s="341"/>
      <c r="Z138" s="344"/>
      <c r="AA138" s="343"/>
      <c r="AB138" s="350"/>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2024-06-21T08:46:41Z</cp:lastPrinted>
  <dcterms:created xsi:type="dcterms:W3CDTF">2019-06-05T06:28:00Z</dcterms:created>
  <dcterms:modified xsi:type="dcterms:W3CDTF">2024-11-19T02:12:47Z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