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8_{6EE1172F-8B27-4D2F-A83B-2C3DD7DF236D}" xr6:coauthVersionLast="47" xr6:coauthVersionMax="47" xr10:uidLastSave="{00000000-0000-0000-0000-000000000000}"/>
  <bookViews>
    <workbookView xWindow="-120" yWindow="-120" windowWidth="20730" windowHeight="11310" xr2:uid="{00000000-000D-0000-FFFF-FFFF00000000}"/>
  </bookViews>
  <sheets>
    <sheet name="【事業者用】情報提供票" sheetId="1" r:id="rId1"/>
    <sheet name="情報取得シート" sheetId="3" state="hidden" r:id="rId2"/>
  </sheets>
  <definedNames>
    <definedName name="_xlnm._FilterDatabase" localSheetId="1" hidden="1">情報取得シート!$A$1:$F$338</definedName>
    <definedName name="_xlnm.Print_Area" localSheetId="0">【事業者用】情報提供票!$A$1:$AE$172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2" i="3" l="1"/>
  <c r="D269" i="3"/>
  <c r="D266" i="3"/>
  <c r="D263" i="3"/>
  <c r="D260" i="3"/>
  <c r="D257" i="3"/>
  <c r="D254" i="3"/>
  <c r="D251" i="3"/>
  <c r="D248" i="3"/>
  <c r="D245" i="3"/>
  <c r="D242" i="3"/>
  <c r="D239" i="3"/>
  <c r="D236" i="3"/>
  <c r="D233" i="3"/>
  <c r="D230" i="3"/>
  <c r="D198" i="3"/>
  <c r="D195" i="3"/>
  <c r="D192" i="3"/>
  <c r="D189" i="3"/>
  <c r="D186" i="3"/>
  <c r="D183" i="3"/>
  <c r="D180" i="3"/>
  <c r="D177" i="3"/>
  <c r="D174" i="3"/>
  <c r="D171" i="3"/>
  <c r="A24" i="3" l="1"/>
  <c r="D23" i="3"/>
  <c r="A23" i="3"/>
  <c r="D20" i="3"/>
  <c r="D330" i="3"/>
  <c r="D329" i="3"/>
  <c r="D327" i="3"/>
  <c r="D325" i="3"/>
  <c r="D321" i="3"/>
  <c r="D320" i="3"/>
  <c r="D319" i="3"/>
  <c r="D318" i="3"/>
  <c r="D317" i="3"/>
  <c r="D316" i="3"/>
  <c r="D315" i="3"/>
  <c r="D314" i="3"/>
  <c r="D312" i="3"/>
  <c r="D311" i="3"/>
  <c r="D309" i="3"/>
  <c r="D307" i="3"/>
  <c r="D303" i="3"/>
  <c r="D302" i="3"/>
  <c r="D301" i="3"/>
  <c r="D300" i="3"/>
  <c r="D299" i="3"/>
  <c r="D298" i="3"/>
  <c r="D297" i="3"/>
  <c r="D296" i="3"/>
  <c r="D289" i="3"/>
  <c r="D228" i="3"/>
  <c r="D227" i="3"/>
  <c r="D214" i="3"/>
  <c r="D169" i="3"/>
  <c r="D168"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3" i="3"/>
  <c r="D92" i="3"/>
  <c r="D91" i="3"/>
  <c r="D90" i="3"/>
  <c r="D89" i="3"/>
  <c r="D88" i="3"/>
  <c r="D86" i="3"/>
  <c r="AH48" i="1" s="1"/>
  <c r="D83" i="3"/>
  <c r="AH45" i="1" s="1"/>
  <c r="D80" i="3"/>
  <c r="D73" i="3"/>
  <c r="AH41" i="1" s="1"/>
  <c r="D66" i="3"/>
  <c r="D62" i="3"/>
  <c r="D61" i="3"/>
  <c r="D60" i="3"/>
  <c r="D59" i="3"/>
  <c r="D58" i="3"/>
  <c r="AH38" i="1" s="1"/>
  <c r="D51" i="3"/>
  <c r="AH35" i="1" s="1"/>
  <c r="D43" i="3"/>
  <c r="D41" i="3"/>
  <c r="D37" i="3"/>
  <c r="D36" i="3"/>
  <c r="D35" i="3"/>
  <c r="D34" i="3"/>
  <c r="D33" i="3"/>
  <c r="D32" i="3"/>
  <c r="D31" i="3"/>
  <c r="D30" i="3"/>
  <c r="D29" i="3"/>
  <c r="D28" i="3"/>
  <c r="D27" i="3"/>
  <c r="D26" i="3"/>
  <c r="D19" i="3"/>
  <c r="AH13" i="1" s="1"/>
  <c r="D17" i="3"/>
  <c r="D13" i="3"/>
  <c r="D12" i="3"/>
  <c r="D11" i="3"/>
  <c r="D332" i="3"/>
  <c r="D331" i="3"/>
  <c r="D328" i="3"/>
  <c r="D326" i="3"/>
  <c r="D313" i="3"/>
  <c r="D310" i="3"/>
  <c r="D308" i="3"/>
  <c r="D48" i="3"/>
  <c r="Y166" i="1" l="1"/>
  <c r="AH88" i="1"/>
  <c r="AH64" i="1"/>
  <c r="AU87" i="1"/>
  <c r="AH56" i="1"/>
  <c r="AH139" i="1"/>
  <c r="AH76" i="1"/>
  <c r="AH44" i="1"/>
  <c r="AH110" i="1"/>
  <c r="AH15" i="1"/>
  <c r="AH14" i="1"/>
  <c r="AU86" i="1"/>
  <c r="AU85" i="1"/>
  <c r="AU84" i="1"/>
  <c r="AU83" i="1"/>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D44" i="3"/>
  <c r="D42"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D3" i="3"/>
  <c r="D2" i="3"/>
  <c r="AH103" i="1" l="1"/>
  <c r="AH79" i="1"/>
  <c r="AH83" i="1"/>
  <c r="AH26" i="1"/>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00000000-0006-0000-0000-000001000000}">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00000000-0006-0000-0000-000002000000}">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00000000-0006-0000-0000-000003000000}">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0000000-0006-0000-0000-000004000000}">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<sst xmlns="http://schemas.openxmlformats.org/spreadsheetml/2006/main" count="1181" uniqueCount="389">
  <si>
    <t>健康食品の摂取に伴う有害事象情報提供票</t>
    <rPh sb="10" eb="12">
      <t>ユウガイ</t>
    </rPh>
    <rPh sb="12" eb="14">
      <t>ジショウ</t>
    </rPh>
    <phoneticPr fontId="1"/>
  </si>
  <si>
    <t>送付枚数</t>
    <rPh sb="0" eb="2">
      <t>ソウフ</t>
    </rPh>
    <rPh sb="2" eb="4">
      <t>マイスウ</t>
    </rPh>
    <phoneticPr fontId="1"/>
  </si>
  <si>
    <t>所在地</t>
    <rPh sb="0" eb="3">
      <t>ショザイチ</t>
    </rPh>
    <phoneticPr fontId="1"/>
  </si>
  <si>
    <t>年</t>
    <rPh sb="0" eb="1">
      <t>ネン</t>
    </rPh>
    <phoneticPr fontId="1"/>
  </si>
  <si>
    <t>月</t>
    <rPh sb="0" eb="1">
      <t>ツキ</t>
    </rPh>
    <phoneticPr fontId="1"/>
  </si>
  <si>
    <t>日</t>
    <rPh sb="0" eb="1">
      <t>ヒ</t>
    </rPh>
    <phoneticPr fontId="1"/>
  </si>
  <si>
    <t>指定成分等</t>
    <rPh sb="0" eb="2">
      <t>シテイ</t>
    </rPh>
    <rPh sb="2" eb="4">
      <t>セイブン</t>
    </rPh>
    <rPh sb="4" eb="5">
      <t>トウ</t>
    </rPh>
    <phoneticPr fontId="1"/>
  </si>
  <si>
    <t>＊ 指定成分等名：</t>
    <rPh sb="6" eb="7">
      <t>トウ</t>
    </rPh>
    <phoneticPr fontId="1"/>
  </si>
  <si>
    <t>１．症状</t>
    <rPh sb="2" eb="4">
      <t>ショウジョウ</t>
    </rPh>
    <phoneticPr fontId="1"/>
  </si>
  <si>
    <t>＊ 症状・主訴</t>
    <phoneticPr fontId="1"/>
  </si>
  <si>
    <t>＊ 症状発現日</t>
    <phoneticPr fontId="1"/>
  </si>
  <si>
    <t>２．該当する製品情報</t>
    <rPh sb="2" eb="4">
      <t>ガイトウ</t>
    </rPh>
    <rPh sb="6" eb="8">
      <t>セイヒン</t>
    </rPh>
    <rPh sb="8" eb="10">
      <t>ジョウホウ</t>
    </rPh>
    <phoneticPr fontId="1"/>
  </si>
  <si>
    <t>＊ 製品名</t>
    <rPh sb="2" eb="5">
      <t>セイヒンメイ</t>
    </rPh>
    <phoneticPr fontId="1"/>
  </si>
  <si>
    <t>＊ 製品形状</t>
    <rPh sb="2" eb="6">
      <t>セイヒンケイジョウ</t>
    </rPh>
    <phoneticPr fontId="1"/>
  </si>
  <si>
    <t>購入日</t>
    <rPh sb="0" eb="2">
      <t>コウニュウ</t>
    </rPh>
    <rPh sb="2" eb="3">
      <t>ビ</t>
    </rPh>
    <phoneticPr fontId="1"/>
  </si>
  <si>
    <t>消費/賞味期限</t>
    <rPh sb="0" eb="2">
      <t>ショウヒ</t>
    </rPh>
    <rPh sb="3" eb="5">
      <t>ショウミ</t>
    </rPh>
    <rPh sb="5" eb="7">
      <t>キゲン</t>
    </rPh>
    <phoneticPr fontId="1"/>
  </si>
  <si>
    <t>＊ ロット番号</t>
    <rPh sb="5" eb="7">
      <t>バンゴウ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</si>
  <si>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</si>
  <si>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</si>
  <si>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t>別添資料</t>
  </si>
  <si>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</si>
  <si>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</si>
  <si>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</si>
  <si>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</si>
  <si>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</si>
  <si>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</si>
  <si>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</si>
  <si>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</si>
  <si>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使用開始日</t>
    <rPh sb="2" eb="4">
      <t>シヨウ</t>
    </rPh>
    <rPh sb="4" eb="6">
      <t>カイシ</t>
    </rPh>
    <rPh sb="6" eb="7">
      <t>ビ</t>
    </rPh>
    <phoneticPr fontId="1"/>
  </si>
  <si>
    <t>＊ 使用中止日</t>
    <rPh sb="2" eb="4">
      <t>シヨウ</t>
    </rPh>
    <rPh sb="4" eb="6">
      <t>チュウシ</t>
    </rPh>
    <rPh sb="6" eb="7">
      <t>ビ</t>
    </rPh>
    <phoneticPr fontId="1"/>
  </si>
  <si>
    <t>＊ 1日摂取量</t>
    <rPh sb="3" eb="4">
      <t>ニチ</t>
    </rPh>
    <rPh sb="4" eb="6">
      <t>セッシュ</t>
    </rPh>
    <rPh sb="6" eb="7">
      <t>リョウ</t>
    </rPh>
    <phoneticPr fontId="1"/>
  </si>
  <si>
    <t xml:space="preserve">＊ 症状発現後の使用状況・症状
</t>
    <phoneticPr fontId="1"/>
  </si>
  <si>
    <t>→</t>
    <phoneticPr fontId="1"/>
  </si>
  <si>
    <t>＊ 併用している他の健康食品</t>
    <rPh sb="8" eb="9">
      <t>タ</t>
    </rPh>
    <phoneticPr fontId="1"/>
  </si>
  <si>
    <t>ある場合</t>
    <phoneticPr fontId="1"/>
  </si>
  <si>
    <t>製品名</t>
    <rPh sb="0" eb="2">
      <t>セイヒン</t>
    </rPh>
    <rPh sb="2" eb="3">
      <t>メイ</t>
    </rPh>
    <phoneticPr fontId="1"/>
  </si>
  <si>
    <t>①</t>
    <phoneticPr fontId="1"/>
  </si>
  <si>
    <t>②</t>
    <phoneticPr fontId="1"/>
  </si>
  <si>
    <t>③</t>
    <phoneticPr fontId="1"/>
  </si>
  <si>
    <t>④</t>
    <phoneticPr fontId="1"/>
  </si>
  <si>
    <t>⑤</t>
    <phoneticPr fontId="1"/>
  </si>
  <si>
    <t>⑥</t>
    <phoneticPr fontId="1"/>
  </si>
  <si>
    <t>備考欄</t>
    <rPh sb="0" eb="3">
      <t>ビコウラン</t>
    </rPh>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</si>
  <si>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</si>
  <si>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</si>
  <si>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医療機関名：</t>
    <rPh sb="0" eb="2">
      <t>イリョウ</t>
    </rPh>
    <rPh sb="2" eb="4">
      <t>キカン</t>
    </rPh>
    <rPh sb="4" eb="5">
      <t>メイ</t>
    </rPh>
    <phoneticPr fontId="1"/>
  </si>
  <si>
    <t>所在地：</t>
    <rPh sb="0" eb="3">
      <t>ショザイチ</t>
    </rPh>
    <phoneticPr fontId="1"/>
  </si>
  <si>
    <t>受診日：</t>
    <rPh sb="0" eb="3">
      <t>ジュシンビ</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</si>
  <si>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</si>
  <si>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</si>
  <si>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</si>
  <si>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</si>
  <si>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</si>
  <si>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５．行政への届け出</t>
    <rPh sb="2" eb="4">
      <t>ギョウセイ</t>
    </rPh>
    <rPh sb="6" eb="7">
      <t>トド</t>
    </rPh>
    <rPh sb="8" eb="9">
      <t>デ</t>
    </rPh>
    <phoneticPr fontId="1"/>
  </si>
  <si>
    <t>指定成分等を含む場合</t>
    <rPh sb="4" eb="5">
      <t>トウ</t>
    </rPh>
    <rPh sb="6" eb="7">
      <t>フク</t>
    </rPh>
    <rPh sb="8" eb="10">
      <t>バアイ</t>
    </rPh>
    <phoneticPr fontId="1"/>
  </si>
  <si>
    <t xml:space="preserve"> ＊ 届け出の要否</t>
    <rPh sb="3" eb="4">
      <t>トド</t>
    </rPh>
    <rPh sb="5" eb="6">
      <t>デ</t>
    </rPh>
    <rPh sb="7" eb="9">
      <t>ヨウヒ</t>
    </rPh>
    <phoneticPr fontId="1"/>
  </si>
  <si>
    <t>（保健所使用欄）</t>
    <rPh sb="1" eb="4">
      <t>ホケンジョ</t>
    </rPh>
    <rPh sb="4" eb="6">
      <t>シヨウ</t>
    </rPh>
    <rPh sb="6" eb="7">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</si>
  <si>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</si>
  <si>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</si>
  <si>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</si>
  <si>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</si>
  <si>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</si>
  <si>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その他特記事項</t>
    <rPh sb="2" eb="3">
      <t>タ</t>
    </rPh>
    <rPh sb="3" eb="5">
      <t>トッキ</t>
    </rPh>
    <rPh sb="5" eb="7">
      <t>ジコウ</t>
    </rPh>
    <phoneticPr fontId="1"/>
  </si>
  <si>
    <r>
      <rPr>
        <b/>
        <sz val="9"/>
        <color rgb="FF00B0F0"/>
        <rFont val="ＭＳ Ｐゴシック"/>
        <family val="3"/>
        <charset val="128"/>
      </rPr>
      <t>（機能性表示食品の場合）</t>
    </r>
    <r>
      <rPr>
        <b/>
        <sz val="9"/>
        <color theme="1"/>
        <rFont val="ＭＳ Ｐゴシック"/>
        <family val="3"/>
        <charset val="128"/>
      </rPr>
      <t xml:space="preserve">
機能</t>
    </r>
    <r>
      <rPr>
        <b/>
        <sz val="9"/>
        <rFont val="ＭＳ Ｐゴシック"/>
        <family val="3"/>
        <charset val="128"/>
      </rPr>
      <t>性関与成分（エキス等の場合は指標成分）及びその含有量</t>
    </r>
    <rPh sb="24" eb="25">
      <t>トウ</t>
    </rPh>
    <rPh sb="26" eb="28">
      <t>バアイ</t>
    </rPh>
    <rPh sb="29" eb="31">
      <t>シヒョウ</t>
    </rPh>
    <rPh sb="31" eb="33">
      <t>セイブン</t>
    </rPh>
    <rPh sb="34" eb="35">
      <t>オヨ</t>
    </rPh>
    <rPh sb="38" eb="40">
      <t>ガンユウ</t>
    </rPh>
    <rPh sb="40" eb="41">
      <t>リョウ</t>
    </rPh>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</si>
  <si>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</si>
  <si>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t>
    <phoneticPr fontId="1"/>
  </si>
  <si>
    <t>）</t>
    <phoneticPr fontId="1"/>
  </si>
  <si>
    <t>年</t>
    <rPh sb="0" eb="1">
      <t>ネン</t>
    </rPh>
    <phoneticPr fontId="1"/>
  </si>
  <si>
    <t>月</t>
    <rPh sb="0" eb="1">
      <t>ツキ</t>
    </rPh>
    <phoneticPr fontId="1"/>
  </si>
  <si>
    <t>日（頃）</t>
    <rPh sb="0" eb="1">
      <t>ヒ</t>
    </rPh>
    <rPh sb="2" eb="3">
      <t>コロ</t>
    </rPh>
    <phoneticPr fontId="1"/>
  </si>
  <si>
    <t>または</t>
    <phoneticPr fontId="1"/>
  </si>
  <si>
    <t>摂取</t>
    <rPh sb="0" eb="2">
      <t>セッシュ</t>
    </rPh>
    <phoneticPr fontId="1"/>
  </si>
  <si>
    <t>日</t>
    <rPh sb="0" eb="1">
      <t>ヒ</t>
    </rPh>
    <phoneticPr fontId="1"/>
  </si>
  <si>
    <t>　　　その他</t>
    <rPh sb="5" eb="6">
      <t>タ</t>
    </rPh>
    <phoneticPr fontId="1"/>
  </si>
  <si>
    <t>　　　含有なし</t>
    <rPh sb="3" eb="4">
      <t>フク</t>
    </rPh>
    <rPh sb="4" eb="5">
      <t>ユウ</t>
    </rPh>
    <phoneticPr fontId="1"/>
  </si>
  <si>
    <t>　　　含有あり</t>
    <rPh sb="3" eb="4">
      <t>フク</t>
    </rPh>
    <rPh sb="4" eb="5">
      <t>アリ</t>
    </rPh>
    <phoneticPr fontId="1"/>
  </si>
  <si>
    <t>　　　不明</t>
    <rPh sb="3" eb="5">
      <t>フメイ</t>
    </rPh>
    <phoneticPr fontId="1"/>
  </si>
  <si>
    <t xml:space="preserve">  　　発熱</t>
    <rPh sb="4" eb="6">
      <t>ハツネツ</t>
    </rPh>
    <phoneticPr fontId="1"/>
  </si>
  <si>
    <t xml:space="preserve">  　　頭痛</t>
    <rPh sb="4" eb="6">
      <t>ズツウ</t>
    </rPh>
    <phoneticPr fontId="1"/>
  </si>
  <si>
    <t xml:space="preserve">  　　倦怠感</t>
    <rPh sb="4" eb="7">
      <t>ケンタイカン</t>
    </rPh>
    <phoneticPr fontId="1"/>
  </si>
  <si>
    <t>　不明</t>
    <rPh sb="1" eb="3">
      <t>フメイ</t>
    </rPh>
    <phoneticPr fontId="1"/>
  </si>
  <si>
    <t>不明</t>
    <rPh sb="0" eb="2">
      <t>フメイ</t>
    </rPh>
    <phoneticPr fontId="1"/>
  </si>
  <si>
    <t>＊ 食品の種類</t>
    <phoneticPr fontId="1"/>
  </si>
  <si>
    <t>　　　保健機能食品</t>
    <phoneticPr fontId="1"/>
  </si>
  <si>
    <t>　　　（ 　　特定保健用食品　　　　　機能性表示食品　　　　栄養機能食品　）　　</t>
    <phoneticPr fontId="1"/>
  </si>
  <si>
    <t>あり　　　　　　　なし</t>
    <phoneticPr fontId="1"/>
  </si>
  <si>
    <t>同意する　　　　同意しない</t>
    <rPh sb="0" eb="2">
      <t>ドウイ</t>
    </rPh>
    <rPh sb="8" eb="10">
      <t>ドウイ</t>
    </rPh>
    <phoneticPr fontId="1"/>
  </si>
  <si>
    <t>当該製品の
入手方法</t>
    <phoneticPr fontId="1"/>
  </si>
  <si>
    <t>その他</t>
    <rPh sb="2" eb="3">
      <t>タ</t>
    </rPh>
    <phoneticPr fontId="1"/>
  </si>
  <si>
    <t>年齢</t>
    <rPh sb="0" eb="2">
      <t>ネンレイ</t>
    </rPh>
    <phoneticPr fontId="1"/>
  </si>
  <si>
    <t xml:space="preserve">   あり　　　　　　　なし　　　　　　　不明</t>
    <phoneticPr fontId="1"/>
  </si>
  <si>
    <t>　　　　　あり　　　　　　　なし　　　　　　　不明</t>
  </si>
  <si>
    <t>　　　　　あり　　　　　　　なし　　　　　　　不明</t>
    <phoneticPr fontId="1"/>
  </si>
  <si>
    <t>所在地：</t>
    <rPh sb="0" eb="3">
      <t>ショザイチ</t>
    </rPh>
    <phoneticPr fontId="1"/>
  </si>
  <si>
    <t>　受診した医師による診断：</t>
    <phoneticPr fontId="1"/>
  </si>
  <si>
    <t>　　　　否
　　　　要</t>
    <rPh sb="4" eb="5">
      <t>イナ</t>
    </rPh>
    <rPh sb="12" eb="13">
      <t>ヨウ</t>
    </rPh>
    <phoneticPr fontId="1"/>
  </si>
  <si>
    <t>　　　皮膚症状</t>
    <rPh sb="3" eb="5">
      <t>ヒフ</t>
    </rPh>
    <rPh sb="5" eb="7">
      <t>ショウジョウ</t>
    </rPh>
    <phoneticPr fontId="1"/>
  </si>
  <si>
    <t>　　　消化器症状</t>
    <rPh sb="3" eb="6">
      <t>ショウカキ</t>
    </rPh>
    <rPh sb="6" eb="8">
      <t>ショウジョウ</t>
    </rPh>
    <phoneticPr fontId="1"/>
  </si>
  <si>
    <t>　　　肝機能障害</t>
    <rPh sb="3" eb="6">
      <t>カンキノウ</t>
    </rPh>
    <rPh sb="6" eb="8">
      <t>ショウガイ</t>
    </rPh>
    <phoneticPr fontId="1"/>
  </si>
  <si>
    <t>　　　腎機能障害</t>
    <rPh sb="3" eb="8">
      <t>ジンキノウショウガイ</t>
    </rPh>
    <phoneticPr fontId="1"/>
  </si>
  <si>
    <t>　　　呼吸器障害</t>
    <rPh sb="3" eb="6">
      <t>コキュウキ</t>
    </rPh>
    <rPh sb="6" eb="8">
      <t>ショウガイ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</si>
  <si>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</si>
  <si>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</si>
  <si>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</si>
  <si>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</si>
  <si>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　　　軽微</t>
    <rPh sb="3" eb="5">
      <t>ケイビ</t>
    </rPh>
    <phoneticPr fontId="1"/>
  </si>
  <si>
    <t>　　　軽度</t>
    <rPh sb="3" eb="5">
      <t>ケイド</t>
    </rPh>
    <phoneticPr fontId="1"/>
  </si>
  <si>
    <t>　　　中等度</t>
    <rPh sb="3" eb="6">
      <t>チュウトウド</t>
    </rPh>
    <phoneticPr fontId="1"/>
  </si>
  <si>
    <t>　　　後遺症</t>
    <rPh sb="3" eb="6">
      <t>コウイショウ</t>
    </rPh>
    <phoneticPr fontId="1"/>
  </si>
  <si>
    <t>　　　死亡</t>
    <rPh sb="3" eb="5">
      <t>シボウ</t>
    </rPh>
    <phoneticPr fontId="1"/>
  </si>
  <si>
    <t>　　　自然治癒</t>
    <rPh sb="3" eb="7">
      <t>シゼンチユ</t>
    </rPh>
    <phoneticPr fontId="1"/>
  </si>
  <si>
    <t>　　　外来治療で治癒</t>
    <rPh sb="3" eb="5">
      <t>ガイライ</t>
    </rPh>
    <rPh sb="5" eb="7">
      <t>チリョウ</t>
    </rPh>
    <rPh sb="8" eb="10">
      <t>チユ</t>
    </rPh>
    <phoneticPr fontId="1"/>
  </si>
  <si>
    <t>　　　入院治療で治癒</t>
    <rPh sb="3" eb="5">
      <t>ニュウイン</t>
    </rPh>
    <rPh sb="5" eb="7">
      <t>チリョウ</t>
    </rPh>
    <rPh sb="8" eb="10">
      <t>チユ</t>
    </rPh>
    <phoneticPr fontId="1"/>
  </si>
  <si>
    <t>　　　未回復</t>
    <rPh sb="3" eb="6">
      <t>ミカイフク</t>
    </rPh>
    <phoneticPr fontId="1"/>
  </si>
  <si>
    <t>報告者名</t>
    <rPh sb="0" eb="3">
      <t>ホウコクシャ</t>
    </rPh>
    <rPh sb="3" eb="4">
      <t>メイ</t>
    </rPh>
    <phoneticPr fontId="1"/>
  </si>
  <si>
    <t>会社名</t>
    <rPh sb="0" eb="2">
      <t>カイシャ</t>
    </rPh>
    <rPh sb="2" eb="3">
      <t>メイ</t>
    </rPh>
    <phoneticPr fontId="1"/>
  </si>
  <si>
    <t>情報受付日</t>
    <rPh sb="0" eb="5">
      <t>ジョウホウウケツケビ</t>
    </rPh>
    <phoneticPr fontId="1"/>
  </si>
  <si>
    <t>取得項目</t>
    <rPh sb="0" eb="2">
      <t>シュトク</t>
    </rPh>
    <rPh sb="2" eb="4">
      <t>コウモク</t>
    </rPh>
    <phoneticPr fontId="1"/>
  </si>
  <si>
    <t>取得情報</t>
    <rPh sb="0" eb="2">
      <t>シュトク</t>
    </rPh>
    <rPh sb="2" eb="4">
      <t>ジョウホウ</t>
    </rPh>
    <phoneticPr fontId="1"/>
  </si>
  <si>
    <t>情報提供者</t>
    <rPh sb="0" eb="2">
      <t>ジョウホウ</t>
    </rPh>
    <rPh sb="2" eb="4">
      <t>テイキョウ</t>
    </rPh>
    <rPh sb="4" eb="5">
      <t>シャ</t>
    </rPh>
    <phoneticPr fontId="1"/>
  </si>
  <si>
    <t>取得区分</t>
    <rPh sb="0" eb="2">
      <t>シュトク</t>
    </rPh>
    <rPh sb="2" eb="4">
      <t>クブン</t>
    </rPh>
    <phoneticPr fontId="1"/>
  </si>
  <si>
    <t>摂取者本人</t>
    <rPh sb="0" eb="3">
      <t>セッシュシャ</t>
    </rPh>
    <rPh sb="3" eb="5">
      <t>ホンニン</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</si>
  <si>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</si>
  <si>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</si>
  <si>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</si>
  <si>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その他備考</t>
    <rPh sb="2" eb="3">
      <t>タ</t>
    </rPh>
    <rPh sb="3" eb="5">
      <t>ビコウ</t>
    </rPh>
    <phoneticPr fontId="1"/>
  </si>
  <si>
    <t>No</t>
    <phoneticPr fontId="1"/>
  </si>
  <si>
    <t>その他 （</t>
    <rPh sb="2" eb="3">
      <t>タ</t>
    </rPh>
    <phoneticPr fontId="1"/>
  </si>
  <si>
    <t>）</t>
    <phoneticPr fontId="1"/>
  </si>
  <si>
    <t>具体的な訴え：</t>
    <phoneticPr fontId="1"/>
  </si>
  <si>
    <t>　その他</t>
    <rPh sb="3" eb="4">
      <t>タ</t>
    </rPh>
    <phoneticPr fontId="1"/>
  </si>
  <si>
    <r>
      <t xml:space="preserve">該当箇所にチェックまたは空欄に記入してください（複数回答可）。
</t>
    </r>
    <r>
      <rPr>
        <b/>
        <sz val="10"/>
        <color theme="1"/>
        <rFont val="ＭＳ Ｐゴシック"/>
        <family val="3"/>
        <charset val="128"/>
      </rPr>
      <t>「指定成分等を含む食品」</t>
    </r>
    <r>
      <rPr>
        <sz val="10"/>
        <color theme="1"/>
        <rFont val="ＭＳ Ｐゴシック"/>
        <family val="3"/>
        <charset val="128"/>
      </rPr>
      <t>の場合、</t>
    </r>
    <r>
      <rPr>
        <b/>
        <sz val="10"/>
        <rFont val="ＭＳ Ｐゴシック"/>
        <family val="3"/>
        <charset val="128"/>
      </rPr>
      <t>＊</t>
    </r>
    <r>
      <rPr>
        <sz val="10"/>
        <rFont val="ＭＳ Ｐゴシック"/>
        <family val="3"/>
        <charset val="128"/>
      </rPr>
      <t>のついている項目</t>
    </r>
    <r>
      <rPr>
        <sz val="10"/>
        <color theme="1"/>
        <rFont val="ＭＳ Ｐゴシック"/>
        <family val="3"/>
        <charset val="128"/>
      </rPr>
      <t xml:space="preserve">は必須ですので必ず記入し、それ以外の項目においては、可能な範囲で情報を収集してください。
</t>
    </r>
    <r>
      <rPr>
        <b/>
        <sz val="10"/>
        <color theme="1"/>
        <rFont val="ＭＳ Ｐゴシック"/>
        <family val="3"/>
        <charset val="128"/>
      </rPr>
      <t>「それ以外の健康食品」</t>
    </r>
    <r>
      <rPr>
        <sz val="10"/>
        <color theme="1"/>
        <rFont val="ＭＳ Ｐゴシック"/>
        <family val="3"/>
        <charset val="128"/>
      </rPr>
      <t>においては、可能な範囲で情報を収集してください。</t>
    </r>
    <rPh sb="33" eb="35">
      <t>シテイ</t>
    </rPh>
    <rPh sb="35" eb="37">
      <t>セイブン</t>
    </rPh>
    <rPh sb="37" eb="38">
      <t>トウ</t>
    </rPh>
    <rPh sb="39" eb="40">
      <t>フク</t>
    </rPh>
    <rPh sb="41" eb="43">
      <t>ショクヒン</t>
    </rPh>
    <rPh sb="45" eb="47">
      <t>バアイ</t>
    </rPh>
    <rPh sb="55" eb="57">
      <t>コウモク</t>
    </rPh>
    <rPh sb="58" eb="60">
      <t>ヒッス</t>
    </rPh>
    <rPh sb="64" eb="65">
      <t>カナラ</t>
    </rPh>
    <rPh sb="66" eb="68">
      <t>キニュウ</t>
    </rPh>
    <rPh sb="72" eb="74">
      <t>イガイ</t>
    </rPh>
    <rPh sb="75" eb="77">
      <t>コウモク</t>
    </rPh>
    <rPh sb="89" eb="91">
      <t>ジョウホウ</t>
    </rPh>
    <rPh sb="105" eb="107">
      <t>イガイ</t>
    </rPh>
    <phoneticPr fontId="1"/>
  </si>
  <si>
    <t>　不明</t>
    <rPh sb="1" eb="3">
      <t>フメイ</t>
    </rPh>
    <phoneticPr fontId="1"/>
  </si>
  <si>
    <t>　　　その他 （</t>
    <rPh sb="5" eb="6">
      <t>タ</t>
    </rPh>
    <phoneticPr fontId="1"/>
  </si>
  <si>
    <t>その他（</t>
    <rPh sb="2" eb="3">
      <t>タ</t>
    </rPh>
    <phoneticPr fontId="1"/>
  </si>
  <si>
    <t>⑦</t>
    <phoneticPr fontId="1"/>
  </si>
  <si>
    <t>⑧</t>
    <phoneticPr fontId="1"/>
  </si>
  <si>
    <t>⑨</t>
    <phoneticPr fontId="1"/>
  </si>
  <si>
    <t>⑩</t>
    <phoneticPr fontId="1"/>
  </si>
  <si>
    <t>）</t>
    <phoneticPr fontId="1"/>
  </si>
  <si>
    <t>　　　　男　　　　　　女　　　　　　不明</t>
    <rPh sb="4" eb="5">
      <t>オトコ</t>
    </rPh>
    <rPh sb="11" eb="12">
      <t>オンナ</t>
    </rPh>
    <rPh sb="18" eb="20">
      <t>フメイ</t>
    </rPh>
    <phoneticPr fontId="1"/>
  </si>
  <si>
    <t>50歳代</t>
    <rPh sb="2" eb="3">
      <t>サイ</t>
    </rPh>
    <rPh sb="3" eb="4">
      <t>ダイ</t>
    </rPh>
    <phoneticPr fontId="1"/>
  </si>
  <si>
    <t>40歳代</t>
    <rPh sb="2" eb="3">
      <t>サイ</t>
    </rPh>
    <rPh sb="3" eb="4">
      <t>ダイ</t>
    </rPh>
    <phoneticPr fontId="1"/>
  </si>
  <si>
    <t>30歳代</t>
    <rPh sb="2" eb="4">
      <t>サイダイ</t>
    </rPh>
    <phoneticPr fontId="1"/>
  </si>
  <si>
    <t>10歳代</t>
    <rPh sb="2" eb="3">
      <t>サイ</t>
    </rPh>
    <rPh sb="3" eb="4">
      <t>ダイ</t>
    </rPh>
    <phoneticPr fontId="1"/>
  </si>
  <si>
    <t>20歳代</t>
    <rPh sb="2" eb="4">
      <t>サイダイ</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</si>
  <si>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</si>
  <si>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</si>
  <si>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</si>
  <si>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</si>
  <si>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</si>
  <si>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中止</t>
    <rPh sb="4" eb="6">
      <t>チュウシ</t>
    </rPh>
    <phoneticPr fontId="1"/>
  </si>
  <si>
    <t>　　　　中止後再使用</t>
    <rPh sb="4" eb="6">
      <t>チュウシ</t>
    </rPh>
    <rPh sb="6" eb="7">
      <t>ゴ</t>
    </rPh>
    <rPh sb="7" eb="10">
      <t>サイシヨウ</t>
    </rPh>
    <phoneticPr fontId="1"/>
  </si>
  <si>
    <t>　　　　減量</t>
    <rPh sb="4" eb="6">
      <t>ゲンリョウ</t>
    </rPh>
    <phoneticPr fontId="1"/>
  </si>
  <si>
    <t>　　　　増量</t>
    <rPh sb="4" eb="6">
      <t>ゾウリョウ</t>
    </rPh>
    <phoneticPr fontId="1"/>
  </si>
  <si>
    <t>　　　　継続</t>
    <rPh sb="4" eb="6">
      <t>ケイゾク</t>
    </rPh>
    <phoneticPr fontId="1"/>
  </si>
  <si>
    <t>　　　　不明</t>
    <rPh sb="4" eb="6">
      <t>フメイ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</si>
  <si>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</si>
  <si>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</si>
  <si>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</si>
  <si>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</si>
  <si>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　 10歳未満</t>
    <rPh sb="4" eb="5">
      <t>サイ</t>
    </rPh>
    <rPh sb="5" eb="7">
      <t>ミマン</t>
    </rPh>
    <phoneticPr fontId="1"/>
  </si>
  <si>
    <t>　 60歳代</t>
    <rPh sb="4" eb="5">
      <t>サイ</t>
    </rPh>
    <rPh sb="5" eb="6">
      <t>ダイ</t>
    </rPh>
    <phoneticPr fontId="1"/>
  </si>
  <si>
    <t>製造者名</t>
  </si>
  <si>
    <t>かゆみ・発疹</t>
  </si>
  <si>
    <t>　頭痛</t>
    <rPh sb="1" eb="3">
      <t>ズツウ</t>
    </rPh>
    <phoneticPr fontId="1"/>
  </si>
  <si>
    <t>　発熱</t>
    <rPh sb="1" eb="3">
      <t>ハツネツ</t>
    </rPh>
    <phoneticPr fontId="1"/>
  </si>
  <si>
    <t>食欲不振</t>
    <rPh sb="0" eb="1">
      <t>ヨク</t>
    </rPh>
    <rPh sb="1" eb="3">
      <t>フシン</t>
    </rPh>
    <phoneticPr fontId="1"/>
  </si>
  <si>
    <t>黄疸</t>
    <rPh sb="0" eb="2">
      <t>オウダン</t>
    </rPh>
    <phoneticPr fontId="1"/>
  </si>
  <si>
    <t>腹痛</t>
    <rPh sb="0" eb="2">
      <t>フクツウ</t>
    </rPh>
    <phoneticPr fontId="1"/>
  </si>
  <si>
    <t>下痢</t>
    <rPh sb="0" eb="2">
      <t>ゲリ</t>
    </rPh>
    <phoneticPr fontId="1"/>
  </si>
  <si>
    <t>吐気・嘔吐</t>
    <rPh sb="0" eb="2">
      <t>ハキケ</t>
    </rPh>
    <rPh sb="3" eb="5">
      <t>オウト</t>
    </rPh>
    <phoneticPr fontId="1"/>
  </si>
  <si>
    <t>呼吸困難</t>
    <rPh sb="0" eb="2">
      <t>コキュウ</t>
    </rPh>
    <rPh sb="2" eb="4">
      <t>コンナン</t>
    </rPh>
    <phoneticPr fontId="1"/>
  </si>
  <si>
    <t>不正性器出血</t>
    <rPh sb="0" eb="2">
      <t>フセイ</t>
    </rPh>
    <rPh sb="2" eb="4">
      <t>セイキ</t>
    </rPh>
    <rPh sb="4" eb="6">
      <t>シュッケツ</t>
    </rPh>
    <phoneticPr fontId="1"/>
  </si>
  <si>
    <t>月経不順</t>
    <rPh sb="0" eb="2">
      <t>ゲッケイ</t>
    </rPh>
    <rPh sb="2" eb="4">
      <t>フジュン</t>
    </rPh>
    <phoneticPr fontId="1"/>
  </si>
  <si>
    <t>錠剤</t>
    <rPh sb="0" eb="2">
      <t>ジョウザイ</t>
    </rPh>
    <phoneticPr fontId="1"/>
  </si>
  <si>
    <t>カプセル</t>
    <phoneticPr fontId="1"/>
  </si>
  <si>
    <t>ドリンク</t>
    <phoneticPr fontId="1"/>
  </si>
  <si>
    <t>粉末</t>
    <rPh sb="0" eb="2">
      <t>フンマツ</t>
    </rPh>
    <phoneticPr fontId="1"/>
  </si>
  <si>
    <t>不明</t>
    <rPh sb="0" eb="2">
      <t>フメイ</t>
    </rPh>
    <phoneticPr fontId="1"/>
  </si>
  <si>
    <t>　摂取者本人</t>
    <phoneticPr fontId="1"/>
  </si>
  <si>
    <t>摂取者の家族等</t>
  </si>
  <si>
    <t>医療機関</t>
  </si>
  <si>
    <t>店頭販売</t>
    <phoneticPr fontId="1"/>
  </si>
  <si>
    <t>(ネット）通販</t>
    <phoneticPr fontId="1"/>
  </si>
  <si>
    <t>訪問販売</t>
    <phoneticPr fontId="1"/>
  </si>
  <si>
    <t>個人輸入</t>
    <phoneticPr fontId="1"/>
  </si>
  <si>
    <t xml:space="preserve">  ）　　　　　　</t>
    <phoneticPr fontId="1"/>
  </si>
  <si>
    <t>不明</t>
    <phoneticPr fontId="1"/>
  </si>
  <si>
    <t>その他　（</t>
    <phoneticPr fontId="1"/>
  </si>
  <si>
    <t>無</t>
    <rPh sb="0" eb="1">
      <t>ナ</t>
    </rPh>
    <phoneticPr fontId="1"/>
  </si>
  <si>
    <t>　有</t>
    <rPh sb="1" eb="2">
      <t>アリ</t>
    </rPh>
    <phoneticPr fontId="1"/>
  </si>
  <si>
    <t>　不明</t>
    <rPh sb="1" eb="3">
      <t>フメイ</t>
    </rPh>
    <phoneticPr fontId="1"/>
  </si>
  <si>
    <t>再使用で症状再発：</t>
    <phoneticPr fontId="1"/>
  </si>
  <si>
    <t>減量後に症状改善：</t>
    <phoneticPr fontId="1"/>
  </si>
  <si>
    <t>増量後に症状悪化：</t>
    <phoneticPr fontId="1"/>
  </si>
  <si>
    <t>中止後に症状改善：</t>
    <phoneticPr fontId="1"/>
  </si>
  <si>
    <t>⑪</t>
    <phoneticPr fontId="1"/>
  </si>
  <si>
    <t>⑫</t>
    <phoneticPr fontId="1"/>
  </si>
  <si>
    <t>⑬</t>
    <phoneticPr fontId="1"/>
  </si>
  <si>
    <t>⑭</t>
    <phoneticPr fontId="1"/>
  </si>
  <si>
    <t>⑮</t>
    <phoneticPr fontId="1"/>
  </si>
  <si>
    <t>都道府県知事等が法第８条第２項に基づき、厚生労働省医薬・生活衛生局食品基準審査課新開発食品保健対策室へ報告する際に使用する情報提供票の保健所使用欄の重篤度の記載については、次の①から⑤までを参考に記入すること。
①軽　微：摂取者が、医療機関を受診していない場合
②軽　度：摂取者が、医療機関において外来治療を要した場合
③中等度：摂取者が、医療機関において入院治療を受け、治癒した場合
④後遺症：摂取者が、医療機関において入院治療を受けた後、完治せず、機能障害が残存した場合
⑤死　亡：摂取者が、死亡した場合</t>
    <phoneticPr fontId="1"/>
  </si>
  <si>
    <t>▼情報受付日入力チェック</t>
    <rPh sb="1" eb="6">
      <t>ジョウホウウケツケビ</t>
    </rPh>
    <rPh sb="6" eb="8">
      <t>ニュウリョク</t>
    </rPh>
    <phoneticPr fontId="1"/>
  </si>
  <si>
    <t>▼症状発現日入力チェック</t>
    <rPh sb="6" eb="8">
      <t>ニュウリョク</t>
    </rPh>
    <phoneticPr fontId="1"/>
  </si>
  <si>
    <t>▼購入日入力チェック</t>
    <rPh sb="4" eb="6">
      <t>ニュウリョク</t>
    </rPh>
    <phoneticPr fontId="1"/>
  </si>
  <si>
    <t>▼消費/賞味期限入力チェック</t>
    <rPh sb="8" eb="10">
      <t>ニュウリョク</t>
    </rPh>
    <phoneticPr fontId="1"/>
  </si>
  <si>
    <t>▼使用開始日入力チェック</t>
    <rPh sb="6" eb="8">
      <t>ニュウリョク</t>
    </rPh>
    <phoneticPr fontId="1"/>
  </si>
  <si>
    <t>▼使用中止日入力チェック</t>
    <rPh sb="6" eb="8">
      <t>ニュウリョク</t>
    </rPh>
    <phoneticPr fontId="1"/>
  </si>
  <si>
    <t>（理由：</t>
    <rPh sb="1" eb="3">
      <t>リユウ</t>
    </rPh>
    <phoneticPr fontId="1"/>
  </si>
  <si>
    <t>電話番号</t>
    <rPh sb="0" eb="2">
      <t>デンワ</t>
    </rPh>
    <rPh sb="2" eb="4">
      <t>バンゴウ</t>
    </rPh>
    <phoneticPr fontId="1"/>
  </si>
  <si>
    <t>FAX番号</t>
    <rPh sb="3" eb="5">
      <t>バンゴウ</t>
    </rPh>
    <phoneticPr fontId="1"/>
  </si>
  <si>
    <t>含有</t>
    <rPh sb="0" eb="1">
      <t>フク</t>
    </rPh>
    <phoneticPr fontId="1"/>
  </si>
  <si>
    <t>不明</t>
    <rPh sb="0" eb="2">
      <t>フメイ</t>
    </rPh>
    <phoneticPr fontId="1"/>
  </si>
  <si>
    <t>指定成分等（含有あり）</t>
    <rPh sb="0" eb="2">
      <t>シテイ</t>
    </rPh>
    <rPh sb="2" eb="4">
      <t>セイブン</t>
    </rPh>
    <rPh sb="4" eb="5">
      <t>トウ</t>
    </rPh>
    <rPh sb="6" eb="7">
      <t>フク</t>
    </rPh>
    <rPh sb="7" eb="8">
      <t>ユウ</t>
    </rPh>
    <phoneticPr fontId="1"/>
  </si>
  <si>
    <t>備考</t>
    <rPh sb="0" eb="2">
      <t>ビコウ</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</si>
  <si>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</si>
  <si>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t>
    <rPh sb="0" eb="2">
      <t>シテイ</t>
    </rPh>
    <rPh sb="2" eb="5">
      <t>セイブントウ</t>
    </rPh>
    <phoneticPr fontId="1"/>
  </si>
  <si>
    <t>★重要</t>
    <rPh sb="1" eb="3">
      <t>ジュウヨウ</t>
    </rPh>
    <phoneticPr fontId="1"/>
  </si>
  <si>
    <t>管理成分1日摂取目安量</t>
    <rPh sb="0" eb="2">
      <t>カンリ</t>
    </rPh>
    <rPh sb="2" eb="4">
      <t>セイブン</t>
    </rPh>
    <phoneticPr fontId="1"/>
  </si>
  <si>
    <t>指定成分1日摂取目安量</t>
    <rPh sb="0" eb="2">
      <t>シテイ</t>
    </rPh>
    <rPh sb="2" eb="4">
      <t>セイブン</t>
    </rPh>
    <phoneticPr fontId="1"/>
  </si>
  <si>
    <t>予備</t>
    <rPh sb="0" eb="2">
      <t>ヨビ</t>
    </rPh>
    <phoneticPr fontId="1"/>
  </si>
  <si>
    <t>症状・主訴</t>
  </si>
  <si>
    <t>症状・主訴</t>
    <phoneticPr fontId="1"/>
  </si>
  <si>
    <t>発熱</t>
    <rPh sb="0" eb="2">
      <t>ハツネツ</t>
    </rPh>
    <phoneticPr fontId="1"/>
  </si>
  <si>
    <t>頭痛</t>
    <rPh sb="0" eb="2">
      <t>ズツウ</t>
    </rPh>
    <phoneticPr fontId="1"/>
  </si>
  <si>
    <t>　倦怠感</t>
    <rPh sb="1" eb="4">
      <t>ケンタイカン</t>
    </rPh>
    <phoneticPr fontId="1"/>
  </si>
  <si>
    <t>倦怠感</t>
    <phoneticPr fontId="1"/>
  </si>
  <si>
    <t>臨床結果値の異常</t>
    <rPh sb="0" eb="2">
      <t>リンショウ</t>
    </rPh>
    <rPh sb="2" eb="4">
      <t>ケッカ</t>
    </rPh>
    <rPh sb="4" eb="5">
      <t>チ</t>
    </rPh>
    <rPh sb="6" eb="8">
      <t>イジョウ</t>
    </rPh>
    <phoneticPr fontId="1"/>
  </si>
  <si>
    <t>具体的な項目：</t>
    <rPh sb="4" eb="6">
      <t>コウモク</t>
    </rPh>
    <phoneticPr fontId="1"/>
  </si>
  <si>
    <t>その他</t>
    <rPh sb="2" eb="3">
      <t>タ</t>
    </rPh>
    <phoneticPr fontId="1"/>
  </si>
  <si>
    <t>症状発現日</t>
    <rPh sb="2" eb="5">
      <t>ハツゲンビ</t>
    </rPh>
    <phoneticPr fontId="1"/>
  </si>
  <si>
    <t>年月日</t>
  </si>
  <si>
    <t>年月日</t>
    <rPh sb="0" eb="3">
      <t>ネンガッピ</t>
    </rPh>
    <phoneticPr fontId="1"/>
  </si>
  <si>
    <t>年</t>
  </si>
  <si>
    <t>年</t>
    <rPh sb="0" eb="1">
      <t>ネン</t>
    </rPh>
    <phoneticPr fontId="1"/>
  </si>
  <si>
    <t>月</t>
  </si>
  <si>
    <t>日</t>
  </si>
  <si>
    <t>日</t>
    <rPh sb="0" eb="1">
      <t>ヒ</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</si>
  <si>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</si>
  <si>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</si>
  <si>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</si>
  <si>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錠剤</t>
    <rPh sb="0" eb="2">
      <t>ジョウザイ</t>
    </rPh>
    <phoneticPr fontId="1"/>
  </si>
  <si>
    <t>カプセル</t>
    <phoneticPr fontId="1"/>
  </si>
  <si>
    <t>ドリンク</t>
    <phoneticPr fontId="1"/>
  </si>
  <si>
    <t>粉末</t>
    <rPh sb="0" eb="2">
      <t>フンマツ</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</si>
  <si>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</si>
  <si>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</si>
  <si>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購入日</t>
    <rPh sb="0" eb="3">
      <t>コウニュウビ</t>
    </rPh>
    <phoneticPr fontId="1"/>
  </si>
  <si>
    <t>消費/賞味期限</t>
    <rPh sb="0" eb="2">
      <t>ショウヒ</t>
    </rPh>
    <rPh sb="3" eb="7">
      <t>ショウミキゲン</t>
    </rPh>
    <phoneticPr fontId="1"/>
  </si>
  <si>
    <t>ロット番号</t>
    <rPh sb="3" eb="5">
      <t>バンゴウ</t>
    </rPh>
    <phoneticPr fontId="1"/>
  </si>
  <si>
    <t>不明</t>
    <rPh sb="0" eb="2">
      <t>フメイ</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</si>
  <si>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</si>
  <si>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</si>
  <si>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</si>
  <si>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</si>
  <si>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</si>
  <si>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予備</t>
    <rPh sb="0" eb="2">
      <t>ヨビ</t>
    </rPh>
    <phoneticPr fontId="1"/>
  </si>
  <si>
    <t>保健機能食品</t>
    <phoneticPr fontId="1"/>
  </si>
  <si>
    <t>特定保健用食品</t>
    <phoneticPr fontId="1"/>
  </si>
  <si>
    <t>機能性表示食品</t>
    <phoneticPr fontId="1"/>
  </si>
  <si>
    <t>栄養機能食品</t>
    <phoneticPr fontId="1"/>
  </si>
  <si>
    <t>その他</t>
    <rPh sb="2" eb="3">
      <t>タ</t>
    </rPh>
    <phoneticPr fontId="1"/>
  </si>
  <si>
    <t>機能性関与成分</t>
    <rPh sb="0" eb="3">
      <t>キノウセイ</t>
    </rPh>
    <rPh sb="3" eb="5">
      <t>カンヨ</t>
    </rPh>
    <rPh sb="5" eb="7">
      <t>セイブン</t>
    </rPh>
    <phoneticPr fontId="1"/>
  </si>
  <si>
    <t>入力</t>
    <rPh sb="0" eb="2">
      <t>ニュウリョク</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</si>
  <si>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</si>
  <si>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</si>
  <si>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</si>
  <si>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自動計算</t>
    <rPh sb="0" eb="2">
      <t>ジドウ</t>
    </rPh>
    <rPh sb="2" eb="4">
      <t>ケイサン</t>
    </rPh>
    <phoneticPr fontId="1"/>
  </si>
  <si>
    <t>選択（チェックボックス）</t>
    <rPh sb="0" eb="2">
      <t>センタク</t>
    </rPh>
    <phoneticPr fontId="1"/>
  </si>
  <si>
    <t>個人情報の提供</t>
    <rPh sb="0" eb="2">
      <t>コジン</t>
    </rPh>
    <rPh sb="2" eb="4">
      <t>ジョウホウ</t>
    </rPh>
    <rPh sb="5" eb="7">
      <t>テイキョウ</t>
    </rPh>
    <phoneticPr fontId="1"/>
  </si>
  <si>
    <t>氏名</t>
    <rPh sb="0" eb="2">
      <t>シメイ</t>
    </rPh>
    <phoneticPr fontId="1"/>
  </si>
  <si>
    <t>連絡先</t>
    <rPh sb="0" eb="3">
      <t>レンラクサキ</t>
    </rPh>
    <phoneticPr fontId="1"/>
  </si>
  <si>
    <t>性別</t>
    <rPh sb="0" eb="2">
      <t>セイベツ</t>
    </rPh>
    <phoneticPr fontId="1"/>
  </si>
  <si>
    <t>0：未選択、1：男、2：女、3：不明</t>
    <rPh sb="2" eb="5">
      <t>ミセンタク</t>
    </rPh>
    <rPh sb="8" eb="9">
      <t>オトコ</t>
    </rPh>
    <rPh sb="12" eb="13">
      <t>オンナ</t>
    </rPh>
    <rPh sb="16" eb="18">
      <t>フメイ</t>
    </rPh>
    <phoneticPr fontId="1"/>
  </si>
  <si>
    <t>年齢</t>
    <rPh sb="0" eb="2">
      <t>ネンレイ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</si>
  <si>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</si>
  <si>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</si>
  <si>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</si>
  <si>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</si>
  <si>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</si>
  <si>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</si>
  <si>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</si>
  <si>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</si>
  <si>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</si>
  <si>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</si>
  <si>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</si>
  <si>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</si>
  <si>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</si>
  <si>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</si>
  <si>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</si>
  <si>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</si>
  <si>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</si>
  <si>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</si>
  <si>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②中止後再使用</t>
    <rPh sb="1" eb="3">
      <t>チュウシ</t>
    </rPh>
    <rPh sb="3" eb="4">
      <t>アト</t>
    </rPh>
    <rPh sb="4" eb="7">
      <t>サイシヨウ</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</si>
  <si>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</si>
  <si>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</si>
  <si>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</si>
  <si>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</si>
  <si>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</si>
  <si>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</si>
  <si>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</si>
  <si>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</si>
  <si>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</si>
  <si>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</si>
  <si>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</si>
  <si>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</si>
  <si>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</si>
  <si>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</si>
  <si>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予備</t>
    <rPh sb="0" eb="2">
      <t>ヨビ</t>
    </rPh>
    <phoneticPr fontId="1"/>
  </si>
  <si>
    <t>症状発現後の使用状況・症状</t>
  </si>
  <si>
    <t>継続</t>
    <rPh sb="0" eb="2">
      <t>ケイゾク</t>
    </rPh>
    <phoneticPr fontId="1"/>
  </si>
  <si>
    <t>不明</t>
    <rPh sb="0" eb="2">
      <t>フメイ</t>
    </rPh>
    <phoneticPr fontId="1"/>
  </si>
  <si>
    <t>併用している他の健康食品</t>
    <phoneticPr fontId="1"/>
  </si>
  <si>
    <t>選択</t>
    <rPh sb="0" eb="2">
      <t>センタク</t>
    </rPh>
    <phoneticPr fontId="1"/>
  </si>
  <si>
    <t>0：未記入、1：あり、2：なし、3：不明</t>
    <rPh sb="2" eb="5">
      <t>ミキニュウ</t>
    </rPh>
    <rPh sb="18" eb="20">
      <t>フメイ</t>
    </rPh>
    <phoneticPr fontId="1"/>
  </si>
  <si>
    <t>製造者名</t>
    <rPh sb="0" eb="4">
      <t>セイゾウシャメイ</t>
    </rPh>
    <phoneticPr fontId="1"/>
  </si>
  <si>
    <t>備考欄</t>
    <rPh sb="0" eb="3">
      <t>ビコウラン</t>
    </rPh>
    <phoneticPr fontId="1"/>
  </si>
  <si>
    <t>ある場合-10</t>
    <rPh sb="2" eb="4">
      <t>バアイ</t>
    </rPh>
    <phoneticPr fontId="1"/>
  </si>
  <si>
    <t>ある場合-01</t>
    <rPh sb="2" eb="4">
      <t>バアイ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</si>
  <si>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</si>
  <si>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</si>
  <si>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</si>
  <si>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</si>
  <si>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</si>
  <si>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</si>
  <si>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</si>
  <si>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</si>
  <si>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</si>
  <si>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</si>
  <si>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</si>
  <si>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</si>
  <si>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</si>
  <si>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所在地</t>
    <rPh sb="0" eb="3">
      <t>ショザイチ</t>
    </rPh>
    <phoneticPr fontId="1"/>
  </si>
  <si>
    <t>受診した医療機関-02</t>
    <phoneticPr fontId="1"/>
  </si>
  <si>
    <t>受診した医療機関-予備</t>
    <rPh sb="9" eb="11">
      <t>ヨビ</t>
    </rPh>
    <phoneticPr fontId="1"/>
  </si>
  <si>
    <t>かかりつけ病院</t>
    <rPh sb="5" eb="7">
      <t>ビョウイン</t>
    </rPh>
    <phoneticPr fontId="1"/>
  </si>
  <si>
    <t>妊娠の有無</t>
    <rPh sb="0" eb="2">
      <t>ニンシン</t>
    </rPh>
    <rPh sb="3" eb="5">
      <t>ウム</t>
    </rPh>
    <phoneticPr fontId="1"/>
  </si>
  <si>
    <t>併用している医療品の詳細</t>
    <rPh sb="6" eb="8">
      <t>イリョウ</t>
    </rPh>
    <rPh sb="8" eb="9">
      <t>ヒン</t>
    </rPh>
    <rPh sb="10" eb="12">
      <t>ショウサイ</t>
    </rPh>
    <phoneticPr fontId="1"/>
  </si>
  <si>
    <t>医薬品</t>
    <rPh sb="0" eb="3">
      <t>イヤクヒン</t>
    </rPh>
    <phoneticPr fontId="1"/>
  </si>
  <si>
    <t>服用目的</t>
    <rPh sb="0" eb="2">
      <t>フクヨウ</t>
    </rPh>
    <rPh sb="2" eb="4">
      <t>モクテキ</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</si>
  <si>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</si>
  <si>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</si>
  <si>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</si>
  <si>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</si>
  <si>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</si>
  <si>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ある場合-予備</t>
    <rPh sb="2" eb="4">
      <t>バアイ</t>
    </rPh>
    <rPh sb="5" eb="7">
      <t>ヨビ</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</si>
  <si>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</si>
  <si>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</si>
  <si>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</si>
  <si>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</si>
  <si>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</si>
  <si>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</si>
  <si>
    <t>消化器症状</t>
    <phoneticPr fontId="1"/>
  </si>
  <si>
    <t>肝機能障害</t>
  </si>
  <si>
    <t>肝機能障害</t>
    <phoneticPr fontId="1"/>
  </si>
  <si>
    <t>腎機能障害</t>
  </si>
  <si>
    <t>腎機能障害</t>
    <phoneticPr fontId="1"/>
  </si>
  <si>
    <t>呼吸器障害</t>
  </si>
  <si>
    <t>呼吸器障害</t>
    <phoneticPr fontId="1"/>
  </si>
  <si>
    <t>循環器障害</t>
  </si>
  <si>
    <t>循環器障害</t>
    <phoneticPr fontId="1"/>
  </si>
  <si>
    <t>神経障害</t>
  </si>
  <si>
    <t>神経障害</t>
    <phoneticPr fontId="1"/>
  </si>
  <si>
    <t>詳細（診断名等）</t>
  </si>
  <si>
    <t>詳細（診断名等）</t>
    <phoneticPr fontId="1"/>
  </si>
  <si>
    <t>詳細記入</t>
    <rPh sb="0" eb="2">
      <t>ショウサイ</t>
    </rPh>
    <rPh sb="2" eb="4">
      <t>キニュウ</t>
    </rPh>
    <phoneticPr fontId="1"/>
  </si>
  <si>
    <t>血液障害</t>
  </si>
  <si>
    <t>血液障害</t>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</si>
  <si>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</si>
  <si>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</si>
  <si>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</si>
  <si>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CB/OB 許可</t>
    <rPh sb="6" eb="8">
      <t>キョカ</t>
    </rPh>
    <phoneticPr fontId="1"/>
  </si>
  <si>
    <t>0：未選択、１：同意する、２：同意しない</t>
    <rPh sb="2" eb="5">
      <t>ミセンタク</t>
    </rPh>
    <rPh sb="8" eb="10">
      <t>ドウイ</t>
    </rPh>
    <rPh sb="15" eb="17">
      <t>ドウイ</t>
    </rPh>
    <phoneticPr fontId="1"/>
  </si>
  <si>
    <t>単位</t>
    <rPh sb="0" eb="2">
      <t>タンイ</t>
    </rPh>
    <phoneticPr fontId="1"/>
  </si>
  <si>
    <t>＊ 指定成分等の1日摂取目安量
（μｇ/mg/g） ：</t>
    <rPh sb="6" eb="7">
      <t>トウ</t>
    </rPh>
    <phoneticPr fontId="1"/>
  </si>
  <si>
    <t>＊ 管理成分の1日摂取目安量
（μｇ/mg/g） ：</t>
    <phoneticPr fontId="1"/>
  </si>
  <si>
    <t>不明</t>
    <rPh sb="0" eb="2">
      <t>フメイ</t>
    </rPh>
    <phoneticPr fontId="1"/>
  </si>
  <si>
    <t>▼症状・主訴 チェック</t>
    <rPh sb="1" eb="3">
      <t>ショウジョウ</t>
    </rPh>
    <rPh sb="4" eb="5">
      <t>オモ</t>
    </rPh>
    <rPh sb="5" eb="6">
      <t>ウッタ</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</si>
  <si>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</si>
  <si>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▼医療機関受診 入力チェック</t>
    <rPh sb="1" eb="3">
      <t>イリョウ</t>
    </rPh>
    <rPh sb="3" eb="5">
      <t>キカン</t>
    </rPh>
    <rPh sb="5" eb="7">
      <t>ジュシン</t>
    </rPh>
    <rPh sb="8" eb="10">
      <t>ニュウリョク</t>
    </rPh>
    <phoneticPr fontId="1"/>
  </si>
  <si>
    <t>報告者氏名
（役職）</t>
    <rPh sb="0" eb="3">
      <t>ホウコクシャ</t>
    </rPh>
    <rPh sb="3" eb="5">
      <t>シメイ</t>
    </rPh>
    <rPh sb="7" eb="9">
      <t>ヤクショク</t>
    </rPh>
    <phoneticPr fontId="1"/>
  </si>
  <si>
    <t>電話番号</t>
    <phoneticPr fontId="1"/>
  </si>
  <si>
    <t>FAX番号</t>
    <phoneticPr fontId="1"/>
  </si>
  <si>
    <t>情報提供者</t>
    <rPh sb="0" eb="2">
      <t>ジョウホウ</t>
    </rPh>
    <rPh sb="2" eb="5">
      <t>テイキョウシャ</t>
    </rPh>
    <phoneticPr fontId="1"/>
  </si>
  <si>
    <t>会社名（部署名）</t>
    <rPh sb="0" eb="2">
      <t>カイシャ</t>
    </rPh>
    <rPh sb="2" eb="3">
      <t>メイ</t>
    </rPh>
    <rPh sb="4" eb="6">
      <t>ブショ</t>
    </rPh>
    <rPh sb="6" eb="7">
      <t>メイ</t>
    </rPh>
    <phoneticPr fontId="1"/>
  </si>
  <si>
    <t>情報受付日</t>
    <phoneticPr fontId="1"/>
  </si>
  <si>
    <t xml:space="preserve">   不明</t>
    <rPh sb="3" eb="5">
      <t>フメイ</t>
    </rPh>
    <phoneticPr fontId="1"/>
  </si>
  <si>
    <t>　臨床検査値の異常</t>
    <rPh sb="1" eb="3">
      <t>リンショウ</t>
    </rPh>
    <rPh sb="3" eb="5">
      <t>ケンサ</t>
    </rPh>
    <rPh sb="5" eb="6">
      <t>チ</t>
    </rPh>
    <rPh sb="7" eb="9">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</si>
</sst>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 e&quot;年 &quot;m&quot;月 &quot;d&quot;日&quot;;@"/>
  </numFmts>
  <fonts count="38"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sz val="11"/>
      <color rgb="FFFF000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color rgb="FF00B0F0"/>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b/>
      <sz val="12"/>
      <color rgb="FF0070C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9"/>
      <color rgb="FF000000"/>
      <name val="Meiryo UI"/>
      <family val="3"/>
      <charset val="128"/>
    </font>
    <font>
      <sz val="8"/>
      <color theme="1"/>
      <name val="ＭＳ Ｐゴシック"/>
      <family val="3"/>
      <charset val="128"/>
    </font>
    <font>
      <sz val="10"/>
      <color rgb="FF0070C0"/>
      <name val="ＭＳ Ｐゴシック"/>
      <family val="3"/>
      <charset val="128"/>
    </font>
    <font>
      <sz val="10"/>
      <color theme="1"/>
      <name val="Meiryo UI"/>
      <family val="3"/>
      <charset val="128"/>
    </font>
    <font>
      <sz val="9"/>
      <color rgb="FF0070C0"/>
      <name val="ＭＳ Ｐゴシック"/>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s>
  <cellStyleXfs count="1">
    <xf numFmtId="0" fontId="0" fillId="0" borderId="0"/>
  </cellStyleXfs>
  <cellXfs count="557">
    <xf numFmtId="0" fontId="0" fillId="0" borderId="0" xfId="0"/>
    <xf numFmtId="0" fontId="30" fillId="0" borderId="0" xfId="0" applyFont="1" applyAlignment="1">
      <alignment vertical="top" wrapText="1"/>
    </xf>
    <xf numFmtId="0" fontId="30" fillId="4" borderId="4" xfId="0" applyFont="1" applyFill="1" applyBorder="1" applyAlignment="1">
      <alignment vertical="top" wrapText="1"/>
    </xf>
    <xf numFmtId="0" fontId="30" fillId="5" borderId="4" xfId="0" applyFont="1" applyFill="1" applyBorder="1" applyAlignment="1">
      <alignment vertical="top" wrapText="1"/>
    </xf>
    <xf numFmtId="0" fontId="30" fillId="0" borderId="0" xfId="0" applyFont="1" applyAlignment="1">
      <alignment horizontal="center" vertical="top" wrapText="1"/>
    </xf>
    <xf numFmtId="0" fontId="30" fillId="5" borderId="8" xfId="0" applyFont="1" applyFill="1" applyBorder="1" applyAlignment="1">
      <alignment horizontal="center" vertical="top" wrapText="1"/>
    </xf>
    <xf numFmtId="0" fontId="30" fillId="5" borderId="8" xfId="0" applyFont="1" applyFill="1" applyBorder="1" applyAlignment="1">
      <alignment vertical="top" wrapText="1"/>
    </xf>
    <xf numFmtId="0" fontId="30" fillId="5" borderId="26" xfId="0" applyFont="1" applyFill="1" applyBorder="1" applyAlignment="1">
      <alignment horizontal="center" vertical="top" wrapText="1"/>
    </xf>
    <xf numFmtId="0" fontId="30" fillId="5" borderId="27" xfId="0" applyFont="1" applyFill="1" applyBorder="1" applyAlignment="1">
      <alignment vertical="top" wrapText="1"/>
    </xf>
    <xf numFmtId="0" fontId="30" fillId="0" borderId="28" xfId="0" applyFont="1" applyBorder="1" applyAlignment="1">
      <alignment vertical="top" wrapText="1"/>
    </xf>
    <xf numFmtId="0" fontId="30" fillId="5" borderId="29" xfId="0" applyFont="1" applyFill="1" applyBorder="1" applyAlignment="1">
      <alignment horizontal="center" vertical="top" wrapText="1"/>
    </xf>
    <xf numFmtId="0" fontId="30" fillId="0" borderId="30" xfId="0" applyFont="1" applyBorder="1" applyAlignment="1">
      <alignment vertical="top" wrapText="1"/>
    </xf>
    <xf numFmtId="0" fontId="30" fillId="4" borderId="29" xfId="0" applyFont="1" applyFill="1" applyBorder="1" applyAlignment="1">
      <alignment horizontal="center" vertical="top" wrapText="1"/>
    </xf>
    <xf numFmtId="0" fontId="30" fillId="4" borderId="30" xfId="0" applyFont="1" applyFill="1" applyBorder="1" applyAlignment="1">
      <alignment vertical="top" wrapText="1"/>
    </xf>
    <xf numFmtId="0" fontId="30" fillId="2" borderId="8" xfId="0" applyFont="1" applyFill="1" applyBorder="1" applyAlignment="1">
      <alignment vertical="top" wrapText="1"/>
    </xf>
    <xf numFmtId="0" fontId="30" fillId="4" borderId="31" xfId="0" applyFont="1" applyFill="1" applyBorder="1" applyAlignment="1">
      <alignment horizontal="center" vertical="top" wrapText="1"/>
    </xf>
    <xf numFmtId="0" fontId="30" fillId="4" borderId="32" xfId="0" applyFont="1" applyFill="1" applyBorder="1" applyAlignment="1">
      <alignment vertical="top" wrapText="1"/>
    </xf>
    <xf numFmtId="0" fontId="30" fillId="4" borderId="33" xfId="0" applyFont="1" applyFill="1" applyBorder="1" applyAlignment="1">
      <alignment vertical="top" wrapText="1"/>
    </xf>
    <xf numFmtId="0" fontId="30" fillId="5" borderId="34" xfId="0" applyFont="1" applyFill="1" applyBorder="1" applyAlignment="1">
      <alignment vertical="top" wrapText="1"/>
    </xf>
    <xf numFmtId="0" fontId="30" fillId="5" borderId="35" xfId="0" applyFont="1" applyFill="1" applyBorder="1" applyAlignment="1">
      <alignment vertical="top" wrapText="1"/>
    </xf>
    <xf numFmtId="0" fontId="30" fillId="5" borderId="36" xfId="0" applyFont="1" applyFill="1" applyBorder="1" applyAlignment="1">
      <alignment horizontal="center" vertical="top" wrapText="1"/>
    </xf>
    <xf numFmtId="0" fontId="30" fillId="5" borderId="37" xfId="0" applyFont="1" applyFill="1" applyBorder="1" applyAlignment="1">
      <alignment vertical="top" wrapText="1"/>
    </xf>
    <xf numFmtId="14" fontId="30" fillId="0" borderId="38" xfId="0" applyNumberFormat="1" applyFont="1" applyBorder="1" applyAlignment="1">
      <alignment vertical="top" wrapText="1"/>
    </xf>
    <xf numFmtId="0" fontId="30" fillId="5" borderId="39" xfId="0" applyFont="1" applyFill="1" applyBorder="1" applyAlignment="1">
      <alignment horizontal="center" vertical="top" wrapText="1"/>
    </xf>
    <xf numFmtId="0" fontId="30" fillId="5" borderId="40" xfId="0" applyFont="1" applyFill="1" applyBorder="1" applyAlignment="1">
      <alignment vertical="top" wrapText="1"/>
    </xf>
    <xf numFmtId="0" fontId="30" fillId="2" borderId="41" xfId="0" applyFont="1" applyFill="1" applyBorder="1" applyAlignment="1">
      <alignment vertical="top" wrapText="1"/>
    </xf>
    <xf numFmtId="0" fontId="30" fillId="5" borderId="42" xfId="0" applyFont="1" applyFill="1" applyBorder="1" applyAlignment="1">
      <alignment horizontal="center" vertical="top" wrapText="1"/>
    </xf>
    <xf numFmtId="0" fontId="30" fillId="2" borderId="43" xfId="0" applyFont="1" applyFill="1" applyBorder="1" applyAlignment="1">
      <alignment vertical="top" wrapText="1"/>
    </xf>
    <xf numFmtId="0" fontId="30" fillId="0" borderId="38" xfId="0" applyFont="1" applyBorder="1" applyAlignment="1">
      <alignment vertical="top" wrapText="1"/>
    </xf>
    <xf numFmtId="0" fontId="30" fillId="4" borderId="39" xfId="0" applyFont="1" applyFill="1" applyBorder="1" applyAlignment="1">
      <alignment horizontal="center" vertical="top" wrapText="1"/>
    </xf>
    <xf numFmtId="0" fontId="30" fillId="4" borderId="40" xfId="0" applyFont="1" applyFill="1" applyBorder="1" applyAlignment="1">
      <alignment vertical="top" wrapText="1"/>
    </xf>
    <xf numFmtId="0" fontId="30" fillId="4" borderId="41" xfId="0" applyFont="1" applyFill="1" applyBorder="1" applyAlignment="1">
      <alignment vertical="top" wrapText="1"/>
    </xf>
    <xf numFmtId="0" fontId="30" fillId="0" borderId="41" xfId="0" applyFont="1" applyBorder="1" applyAlignment="1">
      <alignment vertical="top" wrapText="1"/>
    </xf>
    <xf numFmtId="0" fontId="30" fillId="0" borderId="43" xfId="0" applyFont="1" applyBorder="1" applyAlignment="1">
      <alignment vertical="top" wrapText="1"/>
    </xf>
    <xf numFmtId="0" fontId="30" fillId="5" borderId="44" xfId="0" applyFont="1" applyFill="1" applyBorder="1" applyAlignment="1">
      <alignment horizontal="center" vertical="top" wrapText="1"/>
    </xf>
    <xf numFmtId="0" fontId="30" fillId="0" borderId="45" xfId="0" applyFont="1" applyBorder="1" applyAlignment="1">
      <alignment vertical="top" wrapText="1"/>
    </xf>
    <xf numFmtId="0" fontId="33" fillId="6" borderId="39" xfId="0" applyFont="1" applyFill="1" applyBorder="1" applyAlignment="1">
      <alignment horizontal="center" vertical="top" wrapText="1"/>
    </xf>
    <xf numFmtId="0" fontId="33" fillId="6" borderId="40" xfId="0" applyFont="1" applyFill="1" applyBorder="1" applyAlignment="1">
      <alignment vertical="top" wrapText="1"/>
    </xf>
    <xf numFmtId="0" fontId="33" fillId="6" borderId="41" xfId="0" applyFont="1" applyFill="1" applyBorder="1" applyAlignment="1">
      <alignment vertical="top" wrapText="1"/>
    </xf>
    <xf numFmtId="0" fontId="30" fillId="5" borderId="46" xfId="0" applyFont="1" applyFill="1" applyBorder="1" applyAlignment="1">
      <alignment horizontal="center" vertical="top" wrapText="1"/>
    </xf>
    <xf numFmtId="0" fontId="30" fillId="5" borderId="47" xfId="0" applyFont="1" applyFill="1" applyBorder="1" applyAlignment="1">
      <alignment vertical="top" wrapText="1"/>
    </xf>
    <xf numFmtId="0" fontId="30" fillId="0" borderId="48" xfId="0" applyFont="1" applyBorder="1" applyAlignment="1">
      <alignment vertical="top" wrapText="1"/>
    </xf>
    <xf numFmtId="0" fontId="30" fillId="4" borderId="42" xfId="0" applyFont="1" applyFill="1" applyBorder="1" applyAlignment="1">
      <alignment horizontal="center" vertical="top" wrapText="1"/>
    </xf>
    <xf numFmtId="0" fontId="30" fillId="4" borderId="35" xfId="0" applyFont="1" applyFill="1" applyBorder="1" applyAlignment="1">
      <alignment vertical="top" wrapText="1"/>
    </xf>
    <xf numFmtId="0" fontId="30" fillId="4" borderId="43" xfId="0" applyFont="1" applyFill="1" applyBorder="1" applyAlignment="1">
      <alignment vertical="top" wrapText="1"/>
    </xf>
    <xf numFmtId="0" fontId="30" fillId="5" borderId="49" xfId="0" applyFont="1" applyFill="1" applyBorder="1" applyAlignment="1">
      <alignment horizontal="center" vertical="top" wrapText="1"/>
    </xf>
    <xf numFmtId="0" fontId="30" fillId="5" borderId="50" xfId="0" applyFont="1" applyFill="1" applyBorder="1" applyAlignment="1">
      <alignment vertical="top" wrapText="1"/>
    </xf>
    <xf numFmtId="0" fontId="30" fillId="0" borderId="51" xfId="0" applyFont="1" applyBorder="1" applyAlignment="1">
      <alignment vertical="top" wrapText="1"/>
    </xf>
    <xf numFmtId="0" fontId="30" fillId="4" borderId="37" xfId="0" applyFont="1" applyFill="1" applyBorder="1" applyAlignment="1">
      <alignment vertical="top" wrapText="1"/>
    </xf>
    <xf numFmtId="0" fontId="30" fillId="4" borderId="36" xfId="0" applyFont="1" applyFill="1" applyBorder="1" applyAlignment="1">
      <alignment horizontal="center" vertical="top" wrapText="1"/>
    </xf>
    <xf numFmtId="0" fontId="30" fillId="4" borderId="38" xfId="0" applyFont="1" applyFill="1" applyBorder="1" applyAlignment="1">
      <alignment vertical="top" wrapText="1"/>
    </xf>
    <xf numFmtId="0" fontId="30" fillId="7" borderId="44" xfId="0" applyFont="1" applyFill="1" applyBorder="1" applyAlignment="1">
      <alignment horizontal="center" vertical="top" wrapText="1"/>
    </xf>
    <xf numFmtId="0" fontId="30" fillId="7" borderId="34" xfId="0" applyFont="1" applyFill="1" applyBorder="1" applyAlignment="1">
      <alignment vertical="top" wrapText="1"/>
    </xf>
    <xf numFmtId="0" fontId="30" fillId="7" borderId="39" xfId="0" applyFont="1" applyFill="1" applyBorder="1" applyAlignment="1">
      <alignment horizontal="center" vertical="top" wrapText="1"/>
    </xf>
    <xf numFmtId="0" fontId="30" fillId="7" borderId="40" xfId="0" applyFont="1" applyFill="1" applyBorder="1" applyAlignment="1">
      <alignment vertical="top" wrapText="1"/>
    </xf>
    <xf numFmtId="0" fontId="30" fillId="7" borderId="42" xfId="0" applyFont="1" applyFill="1" applyBorder="1" applyAlignment="1">
      <alignment horizontal="center" vertical="top" wrapText="1"/>
    </xf>
    <xf numFmtId="0" fontId="30" fillId="7" borderId="35" xfId="0" applyFont="1" applyFill="1" applyBorder="1" applyAlignment="1">
      <alignment vertical="top" wrapText="1"/>
    </xf>
    <xf numFmtId="0" fontId="30" fillId="7" borderId="36" xfId="0" applyFont="1" applyFill="1" applyBorder="1" applyAlignment="1">
      <alignment horizontal="center" vertical="top" wrapText="1"/>
    </xf>
    <xf numFmtId="0" fontId="30" fillId="7" borderId="37" xfId="0" applyFont="1" applyFill="1" applyBorder="1" applyAlignment="1">
      <alignment vertical="top" wrapText="1"/>
    </xf>
    <xf numFmtId="0" fontId="30" fillId="7" borderId="29" xfId="0" applyFont="1" applyFill="1" applyBorder="1" applyAlignment="1">
      <alignment horizontal="center" vertical="top" wrapText="1"/>
    </xf>
    <xf numFmtId="0" fontId="30" fillId="7" borderId="4" xfId="0" applyFont="1" applyFill="1" applyBorder="1" applyAlignment="1">
      <alignment vertical="top" wrapText="1"/>
    </xf>
    <xf numFmtId="0" fontId="29" fillId="0" borderId="21" xfId="0" applyFont="1" applyBorder="1" applyAlignment="1" applyProtection="1">
      <alignment vertical="top" wrapText="1"/>
      <protection hidden="1"/>
    </xf>
    <xf numFmtId="0" fontId="29" fillId="0" borderId="0" xfId="0" applyFont="1" applyAlignment="1" applyProtection="1">
      <alignment vertical="top" wrapText="1"/>
      <protection hidden="1"/>
    </xf>
    <xf numFmtId="0" fontId="29" fillId="0" borderId="20" xfId="0" applyFont="1" applyBorder="1" applyAlignment="1" applyProtection="1">
      <alignment vertical="top" wrapText="1"/>
      <protection hidden="1"/>
    </xf>
    <xf numFmtId="0" fontId="30" fillId="0" borderId="28" xfId="0" applyFont="1" applyBorder="1" applyAlignment="1" applyProtection="1">
      <alignment vertical="top" wrapText="1"/>
      <protection locked="0"/>
    </xf>
    <xf numFmtId="0" fontId="30" fillId="0" borderId="30" xfId="0" applyFont="1" applyBorder="1" applyAlignment="1" applyProtection="1">
      <alignment vertical="top" wrapText="1"/>
      <protection locked="0"/>
    </xf>
    <xf numFmtId="0" fontId="30" fillId="0" borderId="38" xfId="0" applyFont="1" applyBorder="1" applyAlignment="1" applyProtection="1">
      <alignment vertical="top" wrapText="1"/>
      <protection locked="0"/>
    </xf>
    <xf numFmtId="0" fontId="30" fillId="0" borderId="43" xfId="0" applyFont="1" applyBorder="1" applyAlignment="1" applyProtection="1">
      <alignment vertical="top" wrapText="1"/>
      <protection locked="0"/>
    </xf>
    <xf numFmtId="14" fontId="30" fillId="0" borderId="38" xfId="0" applyNumberFormat="1" applyFont="1" applyBorder="1" applyAlignment="1" applyProtection="1">
      <alignment vertical="top" wrapText="1"/>
      <protection locked="0"/>
    </xf>
    <xf numFmtId="0" fontId="30" fillId="2" borderId="41" xfId="0" applyFont="1" applyFill="1" applyBorder="1" applyAlignment="1" applyProtection="1">
      <alignment vertical="top" wrapText="1"/>
      <protection locked="0"/>
    </xf>
    <xf numFmtId="0" fontId="30" fillId="2" borderId="43" xfId="0" applyFont="1" applyFill="1" applyBorder="1" applyAlignment="1" applyProtection="1">
      <alignment vertical="top" wrapText="1"/>
      <protection locked="0"/>
    </xf>
    <xf numFmtId="0" fontId="30" fillId="0" borderId="41" xfId="0" applyFont="1" applyBorder="1" applyAlignment="1" applyProtection="1">
      <alignment vertical="top" wrapText="1"/>
      <protection locked="0"/>
    </xf>
    <xf numFmtId="0" fontId="30" fillId="4" borderId="41" xfId="0" applyFont="1" applyFill="1" applyBorder="1" applyAlignment="1" applyProtection="1">
      <alignment vertical="top" wrapText="1"/>
      <protection locked="0"/>
    </xf>
    <xf numFmtId="0" fontId="30" fillId="0" borderId="51" xfId="0" applyFont="1" applyBorder="1" applyAlignment="1" applyProtection="1">
      <alignment vertical="top" wrapText="1"/>
      <protection locked="0"/>
    </xf>
    <xf numFmtId="0" fontId="33" fillId="6" borderId="41" xfId="0" applyFont="1" applyFill="1" applyBorder="1" applyAlignment="1" applyProtection="1">
      <alignment vertical="top" wrapText="1"/>
      <protection locked="0"/>
    </xf>
    <xf numFmtId="0" fontId="30" fillId="4" borderId="43" xfId="0" applyFont="1" applyFill="1" applyBorder="1" applyAlignment="1" applyProtection="1">
      <alignment vertical="top" wrapText="1"/>
      <protection locked="0"/>
    </xf>
    <xf numFmtId="0" fontId="30" fillId="0" borderId="48" xfId="0" applyFont="1" applyBorder="1" applyAlignment="1" applyProtection="1">
      <alignment vertical="top" wrapText="1"/>
      <protection locked="0"/>
    </xf>
    <xf numFmtId="0" fontId="30" fillId="4" borderId="30" xfId="0" applyFont="1" applyFill="1" applyBorder="1" applyAlignment="1" applyProtection="1">
      <alignment vertical="top" wrapText="1"/>
      <protection locked="0"/>
    </xf>
    <xf numFmtId="0" fontId="30" fillId="4" borderId="33" xfId="0" applyFont="1" applyFill="1" applyBorder="1" applyAlignment="1" applyProtection="1">
      <alignment vertical="top" wrapText="1"/>
      <protection locked="0"/>
    </xf>
    <xf numFmtId="0" fontId="30" fillId="0" borderId="45" xfId="0" applyFont="1" applyBorder="1" applyAlignment="1" applyProtection="1">
      <alignment vertical="top" wrapText="1"/>
      <protection locked="0"/>
    </xf>
    <xf numFmtId="0" fontId="30" fillId="4" borderId="38" xfId="0" applyFont="1" applyFill="1" applyBorder="1" applyAlignment="1" applyProtection="1">
      <alignment vertical="top" wrapText="1"/>
      <protection locked="0"/>
    </xf>
    <xf numFmtId="0" fontId="30" fillId="0" borderId="27" xfId="0" applyFont="1" applyBorder="1" applyAlignment="1">
      <alignment vertical="top" wrapText="1"/>
    </xf>
    <xf numFmtId="0" fontId="30" fillId="0" borderId="4" xfId="0" applyFont="1" applyBorder="1" applyAlignment="1">
      <alignment vertical="top" wrapText="1"/>
    </xf>
    <xf numFmtId="0" fontId="30" fillId="0" borderId="37" xfId="0" applyFont="1" applyBorder="1" applyAlignment="1">
      <alignment vertical="top" wrapText="1"/>
    </xf>
    <xf numFmtId="0" fontId="30" fillId="0" borderId="35" xfId="0" applyFont="1" applyBorder="1" applyAlignment="1">
      <alignment vertical="top" wrapText="1"/>
    </xf>
    <xf numFmtId="14" fontId="30" fillId="0" borderId="37" xfId="0" applyNumberFormat="1" applyFont="1" applyBorder="1" applyAlignment="1">
      <alignment vertical="top" wrapText="1"/>
    </xf>
    <xf numFmtId="0" fontId="30" fillId="2" borderId="40" xfId="0" applyFont="1" applyFill="1" applyBorder="1" applyAlignment="1">
      <alignment vertical="top" wrapText="1"/>
    </xf>
    <xf numFmtId="0" fontId="30" fillId="2" borderId="35" xfId="0" applyFont="1" applyFill="1" applyBorder="1" applyAlignment="1">
      <alignment vertical="top" wrapText="1"/>
    </xf>
    <xf numFmtId="0" fontId="30" fillId="0" borderId="40" xfId="0" applyFont="1" applyBorder="1" applyAlignment="1">
      <alignment horizontal="center" vertical="top" wrapText="1"/>
    </xf>
    <xf numFmtId="0" fontId="30" fillId="0" borderId="40" xfId="0" applyFont="1" applyBorder="1" applyAlignment="1">
      <alignment vertical="top" wrapText="1"/>
    </xf>
    <xf numFmtId="0" fontId="30" fillId="0" borderId="50" xfId="0" applyFont="1" applyBorder="1" applyAlignment="1">
      <alignment vertical="top" wrapText="1"/>
    </xf>
    <xf numFmtId="14" fontId="30" fillId="0" borderId="47" xfId="0" applyNumberFormat="1" applyFont="1" applyBorder="1" applyAlignment="1">
      <alignment vertical="top" wrapText="1"/>
    </xf>
    <xf numFmtId="0" fontId="30" fillId="0" borderId="34" xfId="0" applyFont="1" applyBorder="1" applyAlignment="1">
      <alignment vertical="top" wrapText="1"/>
    </xf>
    <xf numFmtId="14" fontId="30"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2" fillId="0" borderId="0" xfId="0" applyFont="1" applyAlignment="1" applyProtection="1">
      <alignment vertical="center"/>
      <protection hidden="1"/>
    </xf>
    <xf numFmtId="0" fontId="25"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5"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22" fillId="0" borderId="1" xfId="0" applyFont="1" applyBorder="1" applyAlignment="1" applyProtection="1">
      <alignment vertical="center"/>
      <protection hidden="1"/>
    </xf>
    <xf numFmtId="0" fontId="22" fillId="0" borderId="2" xfId="0" applyFont="1" applyBorder="1" applyAlignment="1" applyProtection="1">
      <alignment vertical="center"/>
      <protection hidden="1"/>
    </xf>
    <xf numFmtId="0" fontId="26" fillId="0" borderId="0" xfId="0" applyFont="1" applyAlignment="1" applyProtection="1">
      <alignment vertical="center"/>
      <protection hidden="1"/>
    </xf>
    <xf numFmtId="0" fontId="26" fillId="0" borderId="2" xfId="0" applyFont="1" applyBorder="1" applyAlignment="1" applyProtection="1">
      <alignment vertical="center"/>
      <protection hidden="1"/>
    </xf>
    <xf numFmtId="0" fontId="22" fillId="0" borderId="3" xfId="0" applyFont="1" applyBorder="1" applyAlignment="1" applyProtection="1">
      <alignment vertical="top" wrapText="1"/>
      <protection hidden="1"/>
    </xf>
    <xf numFmtId="0" fontId="12" fillId="2" borderId="9" xfId="0" applyFont="1" applyFill="1" applyBorder="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2" fillId="2" borderId="13" xfId="0" applyFont="1" applyFill="1" applyBorder="1" applyAlignment="1" applyProtection="1">
      <alignment horizontal="center" vertical="center" shrinkToFit="1"/>
      <protection hidden="1"/>
    </xf>
    <xf numFmtId="0" fontId="22" fillId="0" borderId="9" xfId="0" applyFont="1" applyBorder="1" applyAlignment="1" applyProtection="1">
      <alignment vertical="center"/>
      <protection hidden="1"/>
    </xf>
    <xf numFmtId="0" fontId="22" fillId="0" borderId="0" xfId="0" applyFont="1" applyAlignment="1" applyProtection="1">
      <alignment vertical="center"/>
      <protection hidden="1"/>
    </xf>
    <xf numFmtId="0" fontId="22" fillId="0" borderId="13" xfId="0" applyFont="1" applyBorder="1" applyAlignment="1" applyProtection="1">
      <alignment vertical="top" wrapText="1"/>
      <protection hidden="1"/>
    </xf>
    <xf numFmtId="0" fontId="32" fillId="0" borderId="0" xfId="0" applyFont="1" applyProtection="1">
      <protection hidden="1"/>
    </xf>
    <xf numFmtId="0" fontId="5" fillId="0" borderId="0" xfId="0" applyFont="1" applyAlignment="1" applyProtection="1">
      <alignment wrapText="1"/>
      <protection hidden="1"/>
    </xf>
    <xf numFmtId="0" fontId="24" fillId="0" borderId="0" xfId="0" applyFont="1" applyAlignment="1" applyProtection="1">
      <alignment wrapText="1"/>
      <protection hidden="1"/>
    </xf>
    <xf numFmtId="0" fontId="0" fillId="0" borderId="13" xfId="0" applyBorder="1" applyProtection="1">
      <protection hidden="1"/>
    </xf>
    <xf numFmtId="0" fontId="23" fillId="0" borderId="0" xfId="0" applyFont="1" applyAlignment="1" applyProtection="1">
      <alignment vertical="top" wrapText="1"/>
      <protection hidden="1"/>
    </xf>
    <xf numFmtId="0" fontId="26"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2" xfId="0" applyFont="1" applyBorder="1" applyProtection="1">
      <protection hidden="1"/>
    </xf>
    <xf numFmtId="0" fontId="23"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22"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5"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6"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6" fillId="0" borderId="1" xfId="0" applyFont="1" applyBorder="1" applyAlignment="1" applyProtection="1">
      <alignment vertical="center"/>
      <protection hidden="1"/>
    </xf>
    <xf numFmtId="0" fontId="26" fillId="0" borderId="3" xfId="0" applyFont="1" applyBorder="1" applyAlignment="1" applyProtection="1">
      <alignment vertical="center"/>
      <protection hidden="1"/>
    </xf>
    <xf numFmtId="0" fontId="26" fillId="0" borderId="9" xfId="0" applyFont="1" applyBorder="1" applyAlignment="1" applyProtection="1">
      <alignment vertical="center"/>
      <protection hidden="1"/>
    </xf>
    <xf numFmtId="0" fontId="26" fillId="0" borderId="13" xfId="0" applyFont="1" applyBorder="1" applyAlignment="1" applyProtection="1">
      <alignment vertical="center"/>
      <protection hidden="1"/>
    </xf>
    <xf numFmtId="0" fontId="26" fillId="0" borderId="10" xfId="0" applyFont="1" applyBorder="1" applyAlignment="1" applyProtection="1">
      <alignment vertical="center" wrapText="1"/>
      <protection hidden="1"/>
    </xf>
    <xf numFmtId="0" fontId="26" fillId="0" borderId="11" xfId="0" applyFont="1" applyBorder="1" applyAlignment="1" applyProtection="1">
      <alignment vertical="center" wrapText="1"/>
      <protection hidden="1"/>
    </xf>
    <xf numFmtId="0" fontId="26"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6"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6" fillId="0" borderId="13" xfId="0" applyFont="1" applyBorder="1" applyAlignment="1" applyProtection="1">
      <alignment horizontal="left" vertical="center"/>
      <protection hidden="1"/>
    </xf>
    <xf numFmtId="0" fontId="26" fillId="0" borderId="11" xfId="0" applyFont="1" applyBorder="1" applyAlignment="1" applyProtection="1">
      <alignment horizontal="left" vertical="center"/>
      <protection hidden="1"/>
    </xf>
    <xf numFmtId="0" fontId="26"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4" fillId="0" borderId="0" xfId="0" applyFont="1" applyAlignment="1" applyProtection="1">
      <alignment horizontal="center" vertical="center" textRotation="255"/>
      <protection hidden="1"/>
    </xf>
    <xf numFmtId="0" fontId="10" fillId="0" borderId="21" xfId="0" applyFont="1" applyBorder="1" applyAlignment="1" applyProtection="1">
      <alignment vertical="center" wrapText="1"/>
      <protection hidden="1"/>
    </xf>
    <xf numFmtId="0" fontId="10" fillId="0" borderId="20" xfId="0" applyFont="1" applyBorder="1" applyAlignment="1" applyProtection="1">
      <alignment vertical="center" wrapText="1"/>
      <protection hidden="1"/>
    </xf>
    <xf numFmtId="0" fontId="10" fillId="0" borderId="13" xfId="0" applyFont="1" applyBorder="1" applyAlignment="1" applyProtection="1">
      <alignment vertical="center" wrapText="1"/>
      <protection hidden="1"/>
    </xf>
    <xf numFmtId="0" fontId="10" fillId="0" borderId="23" xfId="0" applyFont="1" applyBorder="1" applyAlignment="1" applyProtection="1">
      <alignment vertical="center" wrapText="1"/>
      <protection hidden="1"/>
    </xf>
    <xf numFmtId="0" fontId="10" fillId="0" borderId="22" xfId="0" applyFont="1" applyBorder="1" applyAlignment="1" applyProtection="1">
      <alignment vertical="center" wrapText="1"/>
      <protection hidden="1"/>
    </xf>
    <xf numFmtId="0" fontId="10" fillId="0" borderId="12" xfId="0" applyFont="1" applyBorder="1" applyAlignment="1" applyProtection="1">
      <alignment vertical="center" wrapText="1"/>
      <protection hidden="1"/>
    </xf>
    <xf numFmtId="0" fontId="5" fillId="0" borderId="6" xfId="0" applyFont="1" applyBorder="1" applyAlignment="1" applyProtection="1">
      <alignment horizontal="center" wrapText="1"/>
      <protection locked="0"/>
    </xf>
    <xf numFmtId="0" fontId="36" fillId="8" borderId="0" xfId="0" applyFont="1" applyFill="1" applyAlignment="1" applyProtection="1">
      <alignment vertical="center"/>
      <protection hidden="1"/>
    </xf>
    <xf numFmtId="0" fontId="36" fillId="8" borderId="2" xfId="0" applyFont="1" applyFill="1" applyBorder="1" applyAlignment="1" applyProtection="1">
      <alignment vertical="center"/>
      <protection hidden="1"/>
    </xf>
    <xf numFmtId="0" fontId="12" fillId="8" borderId="2" xfId="0" applyFont="1" applyFill="1" applyBorder="1" applyAlignment="1" applyProtection="1">
      <alignment vertical="center"/>
      <protection hidden="1"/>
    </xf>
    <xf numFmtId="0" fontId="36" fillId="8" borderId="2" xfId="0" applyFont="1" applyFill="1" applyBorder="1" applyAlignment="1" applyProtection="1">
      <alignment vertical="top"/>
      <protection hidden="1"/>
    </xf>
    <xf numFmtId="0" fontId="25" fillId="0" borderId="11" xfId="0" applyFont="1" applyBorder="1" applyAlignment="1" applyProtection="1">
      <alignment vertical="center"/>
      <protection hidden="1"/>
    </xf>
    <xf numFmtId="0" fontId="25" fillId="0" borderId="11" xfId="0" applyFont="1" applyBorder="1" applyAlignment="1" applyProtection="1">
      <alignment vertical="top"/>
      <protection hidden="1"/>
    </xf>
    <xf numFmtId="0" fontId="25"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6" fillId="8" borderId="0" xfId="0" applyFont="1" applyFill="1" applyAlignment="1" applyProtection="1">
      <alignment vertical="top" wrapText="1"/>
      <protection hidden="1"/>
    </xf>
    <xf numFmtId="0" fontId="36" fillId="0" borderId="0" xfId="0" applyFont="1" applyAlignment="1" applyProtection="1">
      <alignment vertical="center"/>
      <protection hidden="1"/>
    </xf>
    <xf numFmtId="0" fontId="36" fillId="0" borderId="0" xfId="0" applyFont="1" applyProtection="1">
      <protection hidden="1"/>
    </xf>
    <xf numFmtId="0" fontId="37" fillId="0" borderId="0" xfId="0" applyFont="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6" fillId="0" borderId="1" xfId="0" quotePrefix="1" applyNumberFormat="1" applyFont="1" applyBorder="1" applyAlignment="1" applyProtection="1">
      <alignment horizontal="center" vertical="center" wrapText="1"/>
      <protection locked="0"/>
    </xf>
    <xf numFmtId="49" fontId="26" fillId="0" borderId="2" xfId="0" applyNumberFormat="1" applyFont="1" applyBorder="1" applyAlignment="1" applyProtection="1">
      <alignment horizontal="center" vertical="center"/>
      <protection locked="0"/>
    </xf>
    <xf numFmtId="49" fontId="26" fillId="0" borderId="3" xfId="0" applyNumberFormat="1"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5" fillId="2" borderId="1" xfId="0" applyFont="1" applyFill="1" applyBorder="1" applyAlignment="1" applyProtection="1">
      <alignment horizontal="center" vertical="center" wrapText="1"/>
      <protection hidden="1"/>
    </xf>
    <xf numFmtId="0" fontId="15" fillId="2" borderId="2" xfId="0" applyFont="1" applyFill="1" applyBorder="1" applyAlignment="1" applyProtection="1">
      <alignment horizontal="center" vertical="center" wrapText="1"/>
      <protection hidden="1"/>
    </xf>
    <xf numFmtId="0" fontId="15" fillId="2" borderId="3"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hidden="1"/>
    </xf>
    <xf numFmtId="0" fontId="15" fillId="2" borderId="13" xfId="0" applyFont="1" applyFill="1" applyBorder="1" applyAlignment="1" applyProtection="1">
      <alignment horizontal="center" vertical="center" wrapText="1"/>
      <protection hidden="1"/>
    </xf>
    <xf numFmtId="0" fontId="15" fillId="2" borderId="10" xfId="0" applyFont="1" applyFill="1" applyBorder="1" applyAlignment="1" applyProtection="1">
      <alignment horizontal="center" vertical="center" wrapText="1"/>
      <protection hidden="1"/>
    </xf>
    <xf numFmtId="0" fontId="15" fillId="2" borderId="11" xfId="0" applyFont="1" applyFill="1" applyBorder="1" applyAlignment="1" applyProtection="1">
      <alignment horizontal="center" vertical="center" wrapText="1"/>
      <protection hidden="1"/>
    </xf>
    <xf numFmtId="0" fontId="15" fillId="2" borderId="12" xfId="0" applyFont="1" applyFill="1" applyBorder="1" applyAlignment="1" applyProtection="1">
      <alignment horizontal="center" vertical="center" wrapText="1"/>
      <protection hidden="1"/>
    </xf>
    <xf numFmtId="0" fontId="26" fillId="0" borderId="1" xfId="0" applyFont="1" applyBorder="1" applyAlignment="1" applyProtection="1">
      <alignment horizontal="left" vertical="center"/>
      <protection hidden="1"/>
    </xf>
    <xf numFmtId="0" fontId="26" fillId="0" borderId="2" xfId="0" applyFont="1" applyBorder="1" applyAlignment="1" applyProtection="1">
      <alignment horizontal="left" vertical="center"/>
      <protection hidden="1"/>
    </xf>
    <xf numFmtId="0" fontId="26" fillId="0" borderId="2" xfId="0" applyFont="1" applyBorder="1" applyAlignment="1" applyProtection="1">
      <alignment horizontal="center" vertical="center"/>
      <protection hidden="1"/>
    </xf>
    <xf numFmtId="0" fontId="26" fillId="0" borderId="9" xfId="0" applyFont="1" applyBorder="1" applyAlignment="1" applyProtection="1">
      <alignment vertical="center"/>
      <protection hidden="1"/>
    </xf>
    <xf numFmtId="0" fontId="26" fillId="0" borderId="0" xfId="0" applyFont="1" applyAlignment="1" applyProtection="1">
      <alignment vertical="center"/>
      <protection hidden="1"/>
    </xf>
    <xf numFmtId="0" fontId="26"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6" fillId="0" borderId="5" xfId="0" applyFont="1" applyBorder="1" applyAlignment="1" applyProtection="1">
      <alignment horizontal="left" vertical="center"/>
      <protection hidden="1"/>
    </xf>
    <xf numFmtId="0" fontId="26" fillId="0" borderId="6" xfId="0" applyFont="1" applyBorder="1" applyAlignment="1" applyProtection="1">
      <alignment horizontal="left" vertical="center"/>
      <protection hidden="1"/>
    </xf>
    <xf numFmtId="0" fontId="26" fillId="0" borderId="7" xfId="0" applyFont="1" applyBorder="1" applyAlignment="1" applyProtection="1">
      <alignment horizontal="left" vertical="center"/>
      <protection hidden="1"/>
    </xf>
    <xf numFmtId="0" fontId="26" fillId="0" borderId="9" xfId="0" applyFont="1" applyBorder="1" applyAlignment="1" applyProtection="1">
      <alignment horizontal="left" vertical="center"/>
      <protection hidden="1"/>
    </xf>
    <xf numFmtId="0" fontId="26" fillId="0" borderId="0" xfId="0" applyFont="1" applyAlignment="1" applyProtection="1">
      <alignment horizontal="left" vertical="center"/>
      <protection hidden="1"/>
    </xf>
    <xf numFmtId="0" fontId="20" fillId="2" borderId="1" xfId="0" applyFont="1" applyFill="1" applyBorder="1" applyAlignment="1" applyProtection="1">
      <alignment horizontal="center" vertical="center" shrinkToFit="1"/>
      <protection hidden="1"/>
    </xf>
    <xf numFmtId="0" fontId="20" fillId="2" borderId="2" xfId="0" applyFont="1" applyFill="1" applyBorder="1" applyAlignment="1" applyProtection="1">
      <alignment horizontal="center" vertical="center" shrinkToFit="1"/>
      <protection hidden="1"/>
    </xf>
    <xf numFmtId="0" fontId="20" fillId="2" borderId="3" xfId="0" applyFont="1" applyFill="1" applyBorder="1" applyAlignment="1" applyProtection="1">
      <alignment horizontal="center" vertical="center" shrinkToFit="1"/>
      <protection hidden="1"/>
    </xf>
    <xf numFmtId="0" fontId="20" fillId="2" borderId="9" xfId="0" applyFont="1" applyFill="1" applyBorder="1" applyAlignment="1" applyProtection="1">
      <alignment horizontal="center" vertical="center" shrinkToFit="1"/>
      <protection hidden="1"/>
    </xf>
    <xf numFmtId="0" fontId="20" fillId="2" borderId="0" xfId="0" applyFont="1" applyFill="1" applyAlignment="1" applyProtection="1">
      <alignment horizontal="center" vertical="center" shrinkToFit="1"/>
      <protection hidden="1"/>
    </xf>
    <xf numFmtId="0" fontId="20" fillId="2" borderId="13" xfId="0" applyFont="1" applyFill="1" applyBorder="1" applyAlignment="1" applyProtection="1">
      <alignment horizontal="center" vertical="center" shrinkToFit="1"/>
      <protection hidden="1"/>
    </xf>
    <xf numFmtId="0" fontId="20" fillId="2" borderId="10" xfId="0" applyFont="1" applyFill="1" applyBorder="1" applyAlignment="1" applyProtection="1">
      <alignment horizontal="center" vertical="center" shrinkToFit="1"/>
      <protection hidden="1"/>
    </xf>
    <xf numFmtId="0" fontId="20" fillId="2" borderId="11" xfId="0" applyFont="1" applyFill="1" applyBorder="1" applyAlignment="1" applyProtection="1">
      <alignment horizontal="center" vertical="center" shrinkToFit="1"/>
      <protection hidden="1"/>
    </xf>
    <xf numFmtId="0" fontId="20" fillId="2" borderId="12" xfId="0" applyFont="1" applyFill="1" applyBorder="1" applyAlignment="1" applyProtection="1">
      <alignment horizontal="center" vertical="center" shrinkToFit="1"/>
      <protection hidden="1"/>
    </xf>
    <xf numFmtId="0" fontId="12" fillId="2" borderId="9" xfId="0" applyFont="1" applyFill="1" applyBorder="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2"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2" fillId="2" borderId="1" xfId="0" applyFont="1" applyFill="1" applyBorder="1" applyAlignment="1" applyProtection="1">
      <alignment horizontal="center" vertical="center" shrinkToFit="1"/>
      <protection hidden="1"/>
    </xf>
    <xf numFmtId="0" fontId="12" fillId="2" borderId="2" xfId="0" applyFont="1" applyFill="1" applyBorder="1" applyAlignment="1" applyProtection="1">
      <alignment horizontal="center" vertical="center" shrinkToFit="1"/>
      <protection hidden="1"/>
    </xf>
    <xf numFmtId="0" fontId="12" fillId="2" borderId="3" xfId="0" applyFont="1" applyFill="1" applyBorder="1" applyAlignment="1" applyProtection="1">
      <alignment horizontal="center" vertical="center" shrinkToFit="1"/>
      <protection hidden="1"/>
    </xf>
    <xf numFmtId="0" fontId="12" fillId="2" borderId="10" xfId="0" applyFont="1" applyFill="1" applyBorder="1" applyAlignment="1" applyProtection="1">
      <alignment horizontal="center" vertical="center" shrinkToFit="1"/>
      <protection hidden="1"/>
    </xf>
    <xf numFmtId="0" fontId="12" fillId="2" borderId="11" xfId="0" applyFont="1" applyFill="1" applyBorder="1" applyAlignment="1" applyProtection="1">
      <alignment horizontal="center" vertical="center" shrinkToFit="1"/>
      <protection hidden="1"/>
    </xf>
    <xf numFmtId="0" fontId="12" fillId="2" borderId="12" xfId="0" applyFont="1" applyFill="1" applyBorder="1" applyAlignment="1" applyProtection="1">
      <alignment horizontal="center" vertical="center" shrinkToFit="1"/>
      <protection hidden="1"/>
    </xf>
    <xf numFmtId="0" fontId="26" fillId="0" borderId="0" xfId="0" applyFont="1" applyProtection="1">
      <protection hidden="1"/>
    </xf>
    <xf numFmtId="0" fontId="26" fillId="0" borderId="13" xfId="0" applyFont="1" applyBorder="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36" fillId="8" borderId="2" xfId="0" applyFont="1" applyFill="1" applyBorder="1" applyAlignment="1" applyProtection="1">
      <alignment vertical="center"/>
      <protection hidden="1"/>
    </xf>
    <xf numFmtId="0" fontId="36"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2" fillId="0" borderId="2" xfId="0" applyFont="1" applyBorder="1" applyAlignment="1" applyProtection="1">
      <alignment horizontal="center" vertical="center"/>
      <protection hidden="1"/>
    </xf>
    <xf numFmtId="176" fontId="22" fillId="0" borderId="2" xfId="0" applyNumberFormat="1" applyFont="1" applyBorder="1" applyAlignment="1" applyProtection="1">
      <alignment horizontal="center" vertical="center" shrinkToFit="1"/>
      <protection locked="0"/>
    </xf>
    <xf numFmtId="176" fontId="22" fillId="0" borderId="3" xfId="0" applyNumberFormat="1"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49" fontId="22" fillId="0" borderId="12" xfId="0" applyNumberFormat="1" applyFont="1" applyBorder="1" applyAlignment="1" applyProtection="1">
      <alignment vertical="center" wrapText="1"/>
      <protection locked="0"/>
    </xf>
    <xf numFmtId="49" fontId="22" fillId="0" borderId="2" xfId="0" applyNumberFormat="1" applyFont="1" applyBorder="1" applyAlignment="1" applyProtection="1">
      <alignment vertical="center" wrapText="1"/>
      <protection locked="0"/>
    </xf>
    <xf numFmtId="0" fontId="25" fillId="0" borderId="13"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6"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6" fillId="0" borderId="10"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5" xfId="0" applyFont="1" applyBorder="1" applyAlignment="1" applyProtection="1">
      <alignment horizontal="center" vertical="center"/>
      <protection hidden="1"/>
    </xf>
    <xf numFmtId="0" fontId="26" fillId="0" borderId="7" xfId="0" applyFont="1" applyBorder="1" applyAlignment="1" applyProtection="1">
      <alignment horizontal="center"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10" fillId="0" borderId="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hidden="1"/>
    </xf>
    <xf numFmtId="0" fontId="10" fillId="0" borderId="18"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20" xfId="0" applyFont="1" applyBorder="1" applyAlignment="1" applyProtection="1">
      <alignment horizontal="left" vertical="center"/>
      <protection hidden="1"/>
    </xf>
    <xf numFmtId="0" fontId="9" fillId="2" borderId="14" xfId="0" applyFont="1" applyFill="1" applyBorder="1" applyAlignment="1" applyProtection="1">
      <alignment horizontal="center" vertical="center" textRotation="255"/>
      <protection hidden="1"/>
    </xf>
    <xf numFmtId="0" fontId="9" fillId="2" borderId="15" xfId="0" applyFont="1" applyFill="1" applyBorder="1" applyAlignment="1" applyProtection="1">
      <alignment horizontal="center" vertical="center" textRotation="255"/>
      <protection hidden="1"/>
    </xf>
    <xf numFmtId="0" fontId="10" fillId="0" borderId="5" xfId="0" applyFont="1" applyBorder="1" applyAlignment="1" applyProtection="1">
      <alignment horizontal="left" vertical="center" wrapText="1"/>
      <protection hidden="1"/>
    </xf>
    <xf numFmtId="0" fontId="10" fillId="0" borderId="6" xfId="0" applyFont="1" applyBorder="1" applyAlignment="1" applyProtection="1">
      <alignment horizontal="left" vertical="center" wrapText="1"/>
      <protection hidden="1"/>
    </xf>
    <xf numFmtId="0" fontId="10" fillId="0" borderId="7" xfId="0" applyFont="1" applyBorder="1" applyAlignment="1" applyProtection="1">
      <alignment horizontal="left" vertical="center" wrapText="1"/>
      <protection hidden="1"/>
    </xf>
    <xf numFmtId="0" fontId="10" fillId="0" borderId="10"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10" fillId="0" borderId="22" xfId="0" applyFont="1" applyBorder="1" applyAlignment="1" applyProtection="1">
      <alignment horizontal="left" vertical="center"/>
      <protection hidden="1"/>
    </xf>
    <xf numFmtId="0" fontId="10" fillId="0" borderId="21" xfId="0" applyFont="1" applyBorder="1" applyAlignment="1" applyProtection="1">
      <alignment vertical="center" wrapText="1"/>
      <protection hidden="1"/>
    </xf>
    <xf numFmtId="0" fontId="10" fillId="0" borderId="0" xfId="0" applyFont="1" applyAlignment="1" applyProtection="1">
      <alignment vertical="center" wrapText="1"/>
      <protection hidden="1"/>
    </xf>
    <xf numFmtId="0" fontId="10" fillId="0" borderId="20" xfId="0" applyFont="1" applyBorder="1" applyAlignment="1" applyProtection="1">
      <alignment vertical="center" wrapText="1"/>
      <protection hidden="1"/>
    </xf>
    <xf numFmtId="0" fontId="9" fillId="2" borderId="5" xfId="0" applyFont="1" applyFill="1" applyBorder="1" applyAlignment="1" applyProtection="1">
      <alignment horizontal="center" vertical="center" textRotation="1"/>
      <protection hidden="1"/>
    </xf>
    <xf numFmtId="0" fontId="9" fillId="2" borderId="6" xfId="0" applyFont="1" applyFill="1" applyBorder="1" applyAlignment="1" applyProtection="1">
      <alignment horizontal="center" vertical="center" textRotation="1"/>
      <protection hidden="1"/>
    </xf>
    <xf numFmtId="0" fontId="9" fillId="2" borderId="7" xfId="0" applyFont="1" applyFill="1" applyBorder="1" applyAlignment="1" applyProtection="1">
      <alignment horizontal="center" vertical="center" textRotation="1"/>
      <protection hidden="1"/>
    </xf>
    <xf numFmtId="0" fontId="10" fillId="0" borderId="13" xfId="0" applyFont="1" applyBorder="1" applyAlignment="1" applyProtection="1">
      <alignment vertical="center" wrapText="1"/>
      <protection hidden="1"/>
    </xf>
    <xf numFmtId="0" fontId="31" fillId="0" borderId="0" xfId="0" applyFont="1" applyAlignment="1" applyProtection="1">
      <alignment vertical="top" wrapText="1"/>
      <protection hidden="1"/>
    </xf>
    <xf numFmtId="0" fontId="31" fillId="0" borderId="11" xfId="0" applyFont="1" applyBorder="1" applyAlignment="1" applyProtection="1">
      <alignment vertical="top" wrapText="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4" fillId="2" borderId="9" xfId="0" applyFont="1" applyFill="1" applyBorder="1" applyAlignment="1" applyProtection="1">
      <alignment horizontal="center" vertical="center" textRotation="255"/>
      <protection hidden="1"/>
    </xf>
    <xf numFmtId="0" fontId="14" fillId="2" borderId="14" xfId="0" applyFont="1" applyFill="1" applyBorder="1" applyAlignment="1" applyProtection="1">
      <alignment horizontal="center" vertical="center" textRotation="255"/>
      <protection hidden="1"/>
    </xf>
    <xf numFmtId="0" fontId="14" fillId="2" borderId="15" xfId="0" applyFont="1" applyFill="1" applyBorder="1" applyAlignment="1" applyProtection="1">
      <alignment horizontal="center" vertical="center" textRotation="255"/>
      <protection hidden="1"/>
    </xf>
    <xf numFmtId="49" fontId="26" fillId="0" borderId="5" xfId="0" applyNumberFormat="1" applyFont="1" applyBorder="1" applyAlignment="1" applyProtection="1">
      <alignment vertical="center" wrapText="1"/>
      <protection locked="0"/>
    </xf>
    <xf numFmtId="49" fontId="26" fillId="0" borderId="6" xfId="0" applyNumberFormat="1" applyFont="1" applyBorder="1" applyAlignment="1" applyProtection="1">
      <alignment vertical="center" wrapText="1"/>
      <protection locked="0"/>
    </xf>
    <xf numFmtId="49" fontId="26" fillId="0" borderId="7" xfId="0" applyNumberFormat="1" applyFont="1" applyBorder="1" applyAlignment="1" applyProtection="1">
      <alignment vertical="center" wrapText="1"/>
      <protection locked="0"/>
    </xf>
    <xf numFmtId="49" fontId="25" fillId="0" borderId="5" xfId="0" applyNumberFormat="1" applyFont="1" applyBorder="1" applyAlignment="1" applyProtection="1">
      <alignment vertical="center" wrapText="1"/>
      <protection locked="0"/>
    </xf>
    <xf numFmtId="49" fontId="25" fillId="0" borderId="6" xfId="0" applyNumberFormat="1" applyFont="1" applyBorder="1" applyAlignment="1" applyProtection="1">
      <alignment vertical="center" wrapText="1"/>
      <protection locked="0"/>
    </xf>
    <xf numFmtId="49" fontId="25" fillId="0" borderId="7" xfId="0" applyNumberFormat="1" applyFont="1" applyBorder="1" applyAlignment="1" applyProtection="1">
      <alignment vertical="center" wrapText="1"/>
      <protection locked="0"/>
    </xf>
    <xf numFmtId="0" fontId="29" fillId="0" borderId="0" xfId="0" applyFont="1" applyAlignment="1" applyProtection="1">
      <alignment horizontal="center" vertical="center" wrapText="1"/>
      <protection hidden="1"/>
    </xf>
    <xf numFmtId="0" fontId="21" fillId="0" borderId="11" xfId="0" applyFont="1" applyBorder="1" applyAlignment="1" applyProtection="1">
      <alignment horizontal="left" vertical="center"/>
      <protection hidden="1"/>
    </xf>
    <xf numFmtId="0" fontId="9" fillId="2" borderId="1"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9"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6" fillId="0" borderId="8" xfId="0" applyNumberFormat="1" applyFont="1" applyBorder="1" applyAlignment="1" applyProtection="1">
      <alignment vertical="top" wrapText="1"/>
      <protection locked="0"/>
    </xf>
    <xf numFmtId="49" fontId="26" fillId="0" borderId="14" xfId="0" applyNumberFormat="1" applyFont="1" applyBorder="1" applyAlignment="1" applyProtection="1">
      <alignment vertical="top" wrapText="1"/>
      <protection locked="0"/>
    </xf>
    <xf numFmtId="49" fontId="26" fillId="0" borderId="15" xfId="0" applyNumberFormat="1" applyFont="1" applyBorder="1" applyAlignment="1" applyProtection="1">
      <alignment vertical="top" wrapText="1"/>
      <protection locked="0"/>
    </xf>
    <xf numFmtId="0" fontId="10" fillId="0" borderId="23" xfId="0" applyFont="1" applyBorder="1" applyAlignment="1" applyProtection="1">
      <alignment vertical="center" wrapText="1"/>
      <protection hidden="1"/>
    </xf>
    <xf numFmtId="0" fontId="10" fillId="0" borderId="11" xfId="0" applyFont="1" applyBorder="1" applyAlignment="1" applyProtection="1">
      <alignment vertical="center" wrapText="1"/>
      <protection hidden="1"/>
    </xf>
    <xf numFmtId="0" fontId="10" fillId="0" borderId="22" xfId="0" applyFont="1" applyBorder="1" applyAlignment="1" applyProtection="1">
      <alignment vertical="center" wrapText="1"/>
      <protection hidden="1"/>
    </xf>
    <xf numFmtId="0" fontId="29" fillId="0" borderId="19" xfId="0" applyFont="1" applyBorder="1" applyAlignment="1" applyProtection="1">
      <alignment vertical="top" wrapText="1"/>
      <protection hidden="1"/>
    </xf>
    <xf numFmtId="0" fontId="29" fillId="0" borderId="2" xfId="0" applyFont="1" applyBorder="1" applyAlignment="1" applyProtection="1">
      <alignment vertical="top" wrapText="1"/>
      <protection hidden="1"/>
    </xf>
    <xf numFmtId="0" fontId="29" fillId="0" borderId="18" xfId="0" applyFont="1" applyBorder="1" applyAlignment="1" applyProtection="1">
      <alignment vertical="top" wrapText="1"/>
      <protection hidden="1"/>
    </xf>
    <xf numFmtId="0" fontId="29" fillId="0" borderId="21" xfId="0" applyFont="1" applyBorder="1" applyAlignment="1" applyProtection="1">
      <alignment vertical="top" wrapText="1"/>
      <protection hidden="1"/>
    </xf>
    <xf numFmtId="0" fontId="29" fillId="0" borderId="0" xfId="0" applyFont="1" applyAlignment="1" applyProtection="1">
      <alignment vertical="top" wrapText="1"/>
      <protection hidden="1"/>
    </xf>
    <xf numFmtId="0" fontId="29" fillId="0" borderId="20" xfId="0" applyFont="1" applyBorder="1" applyAlignment="1" applyProtection="1">
      <alignment vertical="top" wrapText="1"/>
      <protection hidden="1"/>
    </xf>
    <xf numFmtId="0" fontId="18" fillId="0" borderId="5" xfId="0" applyFont="1" applyBorder="1" applyAlignment="1" applyProtection="1">
      <alignment horizontal="left" vertical="center"/>
      <protection hidden="1"/>
    </xf>
    <xf numFmtId="0" fontId="18" fillId="0" borderId="6" xfId="0" applyFont="1" applyBorder="1" applyAlignment="1" applyProtection="1">
      <alignment horizontal="left" vertical="center"/>
      <protection hidden="1"/>
    </xf>
    <xf numFmtId="0" fontId="18" fillId="0" borderId="7" xfId="0" applyFont="1" applyBorder="1" applyAlignment="1" applyProtection="1">
      <alignment horizontal="left" vertical="center"/>
      <protection hidden="1"/>
    </xf>
    <xf numFmtId="49" fontId="26" fillId="0" borderId="5" xfId="0" applyNumberFormat="1" applyFont="1" applyBorder="1" applyAlignment="1" applyProtection="1">
      <alignment horizontal="center" vertical="center" wrapText="1"/>
      <protection locked="0"/>
    </xf>
    <xf numFmtId="49" fontId="26" fillId="0" borderId="6" xfId="0" applyNumberFormat="1" applyFont="1" applyBorder="1" applyAlignment="1" applyProtection="1">
      <alignment horizontal="center" vertical="center" wrapText="1"/>
      <protection locked="0"/>
    </xf>
    <xf numFmtId="49" fontId="26" fillId="0" borderId="7" xfId="0" applyNumberFormat="1"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49" fontId="25" fillId="0" borderId="11" xfId="0" applyNumberFormat="1" applyFont="1" applyBorder="1" applyAlignment="1" applyProtection="1">
      <alignment vertical="center" wrapText="1"/>
      <protection locked="0"/>
    </xf>
    <xf numFmtId="0" fontId="25" fillId="0" borderId="9"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49" fontId="25" fillId="0" borderId="0" xfId="0" applyNumberFormat="1" applyFont="1" applyAlignment="1" applyProtection="1">
      <alignment vertical="center" wrapText="1"/>
      <protection locked="0"/>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49" fontId="26" fillId="0" borderId="1" xfId="0" applyNumberFormat="1" applyFont="1" applyBorder="1" applyAlignment="1" applyProtection="1">
      <alignment vertical="top" wrapText="1"/>
      <protection locked="0"/>
    </xf>
    <xf numFmtId="49" fontId="26" fillId="0" borderId="2" xfId="0" applyNumberFormat="1" applyFont="1" applyBorder="1" applyAlignment="1" applyProtection="1">
      <alignment vertical="top" wrapText="1"/>
      <protection locked="0"/>
    </xf>
    <xf numFmtId="49" fontId="26" fillId="0" borderId="9" xfId="0" applyNumberFormat="1" applyFont="1" applyBorder="1" applyAlignment="1" applyProtection="1">
      <alignment vertical="top" wrapText="1"/>
      <protection locked="0"/>
    </xf>
    <xf numFmtId="49" fontId="26" fillId="0" borderId="0" xfId="0" applyNumberFormat="1" applyFont="1" applyAlignment="1" applyProtection="1">
      <alignment vertical="top" wrapText="1"/>
      <protection locked="0"/>
    </xf>
    <xf numFmtId="49" fontId="26" fillId="0" borderId="10" xfId="0" applyNumberFormat="1" applyFont="1" applyBorder="1" applyAlignment="1" applyProtection="1">
      <alignment vertical="top" wrapText="1"/>
      <protection locked="0"/>
    </xf>
    <xf numFmtId="49" fontId="26" fillId="0" borderId="11" xfId="0" applyNumberFormat="1" applyFont="1" applyBorder="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9"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6" fillId="0" borderId="11" xfId="0" applyNumberFormat="1" applyFont="1" applyBorder="1" applyAlignment="1" applyProtection="1">
      <alignment vertical="center"/>
      <protection locked="0"/>
    </xf>
    <xf numFmtId="0" fontId="9" fillId="2" borderId="8" xfId="0" applyFont="1" applyFill="1" applyBorder="1" applyAlignment="1" applyProtection="1">
      <alignment horizontal="center" vertical="center" wrapText="1"/>
      <protection hidden="1"/>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center" vertical="center" wrapText="1"/>
      <protection hidden="1"/>
    </xf>
    <xf numFmtId="0" fontId="9" fillId="2" borderId="9"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9" fillId="2" borderId="13"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9" fillId="2" borderId="4" xfId="0" applyFont="1" applyFill="1" applyBorder="1" applyAlignment="1" applyProtection="1">
      <alignment horizontal="center" vertical="center" wrapText="1"/>
      <protection hidden="1"/>
    </xf>
    <xf numFmtId="0" fontId="9" fillId="2" borderId="4" xfId="0" applyFont="1" applyFill="1" applyBorder="1" applyAlignment="1" applyProtection="1">
      <alignment horizontal="center" vertical="center"/>
      <protection hidden="1"/>
    </xf>
    <xf numFmtId="49" fontId="22" fillId="0" borderId="5" xfId="0" applyNumberFormat="1" applyFont="1" applyBorder="1" applyAlignment="1" applyProtection="1">
      <alignment horizontal="center" vertical="center" wrapText="1"/>
      <protection locked="0"/>
    </xf>
    <xf numFmtId="49" fontId="22" fillId="0" borderId="6" xfId="0" applyNumberFormat="1" applyFont="1" applyBorder="1" applyAlignment="1" applyProtection="1">
      <alignment horizontal="center" vertical="center" wrapText="1"/>
      <protection locked="0"/>
    </xf>
    <xf numFmtId="49" fontId="22" fillId="0" borderId="7" xfId="0" applyNumberFormat="1" applyFont="1" applyBorder="1" applyAlignment="1" applyProtection="1">
      <alignment horizontal="center" vertical="center" wrapText="1"/>
      <protection locked="0"/>
    </xf>
    <xf numFmtId="49" fontId="22" fillId="0" borderId="4" xfId="0" applyNumberFormat="1" applyFont="1" applyBorder="1" applyAlignment="1" applyProtection="1">
      <alignment vertical="center" wrapText="1"/>
      <protection locked="0"/>
    </xf>
    <xf numFmtId="0" fontId="22" fillId="0" borderId="0" xfId="0" applyFont="1" applyAlignment="1" applyProtection="1">
      <alignment horizontal="center" wrapText="1"/>
      <protection locked="0"/>
    </xf>
    <xf numFmtId="0" fontId="22" fillId="0" borderId="11" xfId="0" applyFont="1" applyBorder="1" applyAlignment="1" applyProtection="1">
      <alignment horizontal="center" wrapText="1"/>
      <protection locked="0"/>
    </xf>
    <xf numFmtId="0" fontId="22"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25" fillId="0" borderId="0" xfId="0" applyFont="1" applyProtection="1">
      <protection hidden="1"/>
    </xf>
    <xf numFmtId="0" fontId="25" fillId="0" borderId="11" xfId="0" applyFont="1" applyBorder="1" applyProtection="1">
      <protection hidden="1"/>
    </xf>
    <xf numFmtId="0" fontId="36" fillId="8" borderId="0" xfId="0" applyFont="1" applyFill="1" applyAlignment="1" applyProtection="1">
      <alignment vertical="center"/>
      <protection hidden="1"/>
    </xf>
    <xf numFmtId="0" fontId="23" fillId="0" borderId="11" xfId="0" applyFont="1" applyBorder="1" applyAlignment="1" applyProtection="1">
      <alignment vertical="center" wrapText="1"/>
      <protection locked="0"/>
    </xf>
    <xf numFmtId="0" fontId="26" fillId="0" borderId="4" xfId="0" applyFont="1" applyBorder="1" applyAlignment="1" applyProtection="1">
      <alignment horizontal="left" vertical="center"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22"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5" fillId="0" borderId="0" xfId="0" applyFont="1" applyAlignment="1" applyProtection="1">
      <alignment wrapText="1"/>
      <protection hidden="1"/>
    </xf>
    <xf numFmtId="49" fontId="23" fillId="0" borderId="11" xfId="0" applyNumberFormat="1" applyFont="1" applyBorder="1" applyAlignment="1" applyProtection="1">
      <alignment vertical="center"/>
      <protection locked="0"/>
    </xf>
    <xf numFmtId="0" fontId="11" fillId="0" borderId="4" xfId="0" applyFont="1" applyBorder="1" applyAlignment="1" applyProtection="1">
      <alignment horizontal="center" vertical="center" shrinkToFit="1"/>
      <protection hidden="1"/>
    </xf>
    <xf numFmtId="0" fontId="22" fillId="0" borderId="5"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7" xfId="0" applyFont="1" applyBorder="1" applyAlignment="1" applyProtection="1">
      <alignment vertical="center"/>
      <protection locked="0"/>
    </xf>
    <xf numFmtId="0" fontId="34" fillId="0" borderId="4" xfId="0" applyFont="1" applyBorder="1" applyAlignment="1" applyProtection="1">
      <alignment horizontal="center" vertical="center" wrapText="1" shrinkToFit="1"/>
      <protection hidden="1"/>
    </xf>
    <xf numFmtId="0" fontId="34" fillId="0" borderId="4" xfId="0" applyFont="1" applyBorder="1" applyAlignment="1" applyProtection="1">
      <alignment horizontal="center" vertical="center" shrinkToFit="1"/>
      <protection hidden="1"/>
    </xf>
    <xf numFmtId="0" fontId="7" fillId="0" borderId="11" xfId="0" applyFont="1" applyBorder="1" applyAlignment="1" applyProtection="1">
      <alignment horizontal="left" vertical="center"/>
      <protection hidden="1"/>
    </xf>
    <xf numFmtId="0" fontId="4" fillId="2" borderId="4" xfId="0" applyFont="1" applyFill="1" applyBorder="1" applyAlignment="1" applyProtection="1">
      <alignment horizontal="center" vertical="center"/>
      <protection hidden="1"/>
    </xf>
    <xf numFmtId="0" fontId="2" fillId="0" borderId="4" xfId="0" applyFont="1" applyBorder="1" applyAlignment="1" applyProtection="1">
      <alignment vertical="center" wrapText="1"/>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6" fillId="2" borderId="5"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protection hidden="1"/>
    </xf>
    <xf numFmtId="0" fontId="14" fillId="2" borderId="7" xfId="0" applyFont="1" applyFill="1" applyBorder="1" applyAlignment="1" applyProtection="1">
      <alignment horizontal="center" vertical="center"/>
      <protection hidden="1"/>
    </xf>
    <xf numFmtId="0" fontId="6" fillId="0" borderId="11" xfId="0" applyFont="1" applyBorder="1" applyAlignment="1" applyProtection="1">
      <alignment horizontal="left" vertical="center"/>
      <protection hidden="1"/>
    </xf>
    <xf numFmtId="0" fontId="24" fillId="0" borderId="0" xfId="0" applyFont="1" applyAlignment="1" applyProtection="1">
      <alignment wrapText="1"/>
      <protection hidden="1"/>
    </xf>
    <xf numFmtId="0" fontId="2" fillId="0" borderId="1" xfId="0" applyFont="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12" fillId="2" borderId="14"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49" fontId="26" fillId="0" borderId="5" xfId="0" applyNumberFormat="1" applyFont="1" applyBorder="1" applyAlignment="1" applyProtection="1">
      <alignment vertical="top" wrapText="1"/>
      <protection locked="0"/>
    </xf>
    <xf numFmtId="49" fontId="26" fillId="0" borderId="6" xfId="0" applyNumberFormat="1" applyFont="1" applyBorder="1" applyAlignment="1" applyProtection="1">
      <alignment vertical="top" wrapText="1"/>
      <protection locked="0"/>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14" fillId="2" borderId="10"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2" xfId="0" applyFont="1" applyFill="1" applyBorder="1" applyAlignment="1" applyProtection="1">
      <alignment horizontal="center" vertical="center"/>
      <protection hidden="1"/>
    </xf>
    <xf numFmtId="0" fontId="9" fillId="2" borderId="24"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12" fillId="3" borderId="11" xfId="0" applyFont="1" applyFill="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22" fillId="0" borderId="9" xfId="0" applyNumberFormat="1" applyFont="1" applyBorder="1" applyAlignment="1" applyProtection="1">
      <alignment vertical="top" wrapText="1"/>
      <protection locked="0"/>
    </xf>
    <xf numFmtId="49" fontId="22" fillId="0" borderId="0" xfId="0" applyNumberFormat="1" applyFont="1" applyAlignment="1" applyProtection="1">
      <alignment vertical="top" wrapText="1"/>
      <protection locked="0"/>
    </xf>
    <xf numFmtId="49" fontId="22" fillId="0" borderId="13" xfId="0" applyNumberFormat="1" applyFont="1" applyBorder="1" applyAlignment="1" applyProtection="1">
      <alignment vertical="top" wrapText="1"/>
      <protection locked="0"/>
    </xf>
    <xf numFmtId="49" fontId="22" fillId="0" borderId="10" xfId="0" applyNumberFormat="1" applyFont="1" applyBorder="1" applyAlignment="1" applyProtection="1">
      <alignment vertical="top" wrapText="1"/>
      <protection locked="0"/>
    </xf>
    <xf numFmtId="49" fontId="22" fillId="0" borderId="11" xfId="0" applyNumberFormat="1" applyFont="1" applyBorder="1" applyAlignment="1" applyProtection="1">
      <alignment vertical="top" wrapText="1"/>
      <protection locked="0"/>
    </xf>
    <xf numFmtId="49" fontId="22"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9" fillId="2" borderId="25" xfId="0" applyFont="1"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36" fillId="8" borderId="2" xfId="0" applyFont="1" applyFill="1" applyBorder="1" applyAlignment="1" applyProtection="1">
      <alignment vertical="top"/>
      <protection hidden="1"/>
    </xf>
    <xf numFmtId="0" fontId="36" fillId="8" borderId="0" xfId="0" applyFont="1" applyFill="1" applyAlignment="1" applyProtection="1">
      <alignment vertical="top"/>
      <protection hidden="1"/>
    </xf>
    <xf numFmtId="0" fontId="12" fillId="2" borderId="5" xfId="0"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26" fillId="0" borderId="10" xfId="0" applyFont="1" applyBorder="1" applyAlignment="1" applyProtection="1">
      <alignment horizontal="left" vertical="center"/>
      <protection hidden="1"/>
    </xf>
    <xf numFmtId="0" fontId="26"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2" fillId="0" borderId="1" xfId="0" applyFont="1" applyBorder="1" applyAlignment="1" applyProtection="1">
      <alignment horizontal="center" vertical="center"/>
      <protection hidden="1"/>
    </xf>
    <xf numFmtId="0" fontId="19" fillId="2" borderId="1" xfId="0" applyFont="1" applyFill="1" applyBorder="1" applyAlignment="1" applyProtection="1">
      <alignment horizontal="center" vertical="center" wrapText="1"/>
      <protection hidden="1"/>
    </xf>
    <xf numFmtId="0" fontId="19" fillId="2" borderId="2" xfId="0" applyFont="1" applyFill="1" applyBorder="1" applyAlignment="1" applyProtection="1">
      <alignment horizontal="center" vertical="center" wrapText="1"/>
      <protection hidden="1"/>
    </xf>
    <xf numFmtId="0" fontId="19" fillId="2" borderId="3" xfId="0" applyFont="1" applyFill="1" applyBorder="1" applyAlignment="1" applyProtection="1">
      <alignment horizontal="center" vertical="center" wrapText="1"/>
      <protection hidden="1"/>
    </xf>
    <xf numFmtId="0" fontId="19" fillId="2" borderId="10" xfId="0" applyFont="1" applyFill="1" applyBorder="1" applyAlignment="1" applyProtection="1">
      <alignment horizontal="center" vertical="center" wrapText="1"/>
      <protection hidden="1"/>
    </xf>
    <xf numFmtId="0" fontId="19" fillId="2" borderId="11" xfId="0" applyFont="1" applyFill="1" applyBorder="1" applyAlignment="1" applyProtection="1">
      <alignment horizontal="center" vertical="center" wrapText="1"/>
      <protection hidden="1"/>
    </xf>
    <xf numFmtId="0" fontId="19" fillId="2" borderId="12"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2" borderId="9" xfId="0" applyFont="1" applyFill="1" applyBorder="1" applyAlignment="1" applyProtection="1">
      <alignment horizontal="center" vertical="center" wrapText="1"/>
      <protection hidden="1"/>
    </xf>
    <xf numFmtId="0" fontId="12" fillId="2" borderId="0" xfId="0" applyFont="1" applyFill="1" applyAlignment="1" applyProtection="1">
      <alignment horizontal="center" vertical="center" wrapText="1"/>
      <protection hidden="1"/>
    </xf>
    <xf numFmtId="0" fontId="12" fillId="2" borderId="13" xfId="0" applyFont="1" applyFill="1" applyBorder="1" applyAlignment="1" applyProtection="1">
      <alignment horizontal="center" vertical="center" wrapText="1"/>
      <protection hidden="1"/>
    </xf>
    <xf numFmtId="0" fontId="15" fillId="2" borderId="4" xfId="0" applyFont="1" applyFill="1" applyBorder="1" applyAlignment="1" applyProtection="1">
      <alignment horizontal="center" vertical="center" wrapText="1"/>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89" lockText="1" noThreeD="1"/>
</file>

<file path=xl/ctrlProps/ctrlProp20.xml><?xml version="1.0" encoding="utf-8"?>
<formControlPr xmlns="http://schemas.microsoft.com/office/spreadsheetml/2009/9/main" objectType="CheckBox" fmlaLink="情報取得シート!$F$93" lockText="1" noThreeD="1"/>
</file>

<file path=xl/ctrlProps/ctrlProp21.xml><?xml version="1.0" encoding="utf-8"?>
<formControlPr xmlns="http://schemas.microsoft.com/office/spreadsheetml/2009/9/main" objectType="CheckBox" fmlaLink="情報取得シート!$F$90" lockText="1" noThreeD="1"/>
</file>

<file path=xl/ctrlProps/ctrlProp22.xml><?xml version="1.0" encoding="utf-8"?>
<formControlPr xmlns="http://schemas.microsoft.com/office/spreadsheetml/2009/9/main" objectType="CheckBox" fmlaLink="情報取得シート!$F$91" lockText="1" noThreeD="1"/>
</file>

<file path=xl/ctrlProps/ctrlProp23.xml><?xml version="1.0" encoding="utf-8"?>
<formControlPr xmlns="http://schemas.microsoft.com/office/spreadsheetml/2009/9/main" objectType="CheckBox" fmlaLink="情報取得シート!$F$92" lockText="1" noThreeD="1"/>
</file>

<file path=xl/ctrlProps/ctrlProp24.xml><?xml version="1.0" encoding="utf-8"?>
<formControlPr xmlns="http://schemas.microsoft.com/office/spreadsheetml/2009/9/main" objectType="CheckBox" fmlaLink="情報取得シート!$F$98" lockText="1" noThreeD="1"/>
</file>

<file path=xl/ctrlProps/ctrlProp25.xml><?xml version="1.0" encoding="utf-8"?>
<formControlPr xmlns="http://schemas.microsoft.com/office/spreadsheetml/2009/9/main" objectType="Radio" firstButton="1" fmlaLink="情報取得シート!$F$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情報取得シート!$F$110" lockText="1" noThreeD="1"/>
</file>

<file path=xl/ctrlProps/ctrlProp29.xml><?xml version="1.0" encoding="utf-8"?>
<formControlPr xmlns="http://schemas.microsoft.com/office/spreadsheetml/2009/9/main" objectType="CheckBox" fmlaLink="情報取得シート!$F$111" lockText="1" noThreeD="1"/>
</file>

<file path=xl/ctrlProps/ctrlProp30.xml><?xml version="1.0" encoding="utf-8"?>
<formControlPr xmlns="http://schemas.microsoft.com/office/spreadsheetml/2009/9/main" objectType="CheckBox" fmlaLink="情報取得シート!$F$112" lockText="1" noThreeD="1"/>
</file>

<file path=xl/ctrlProps/ctrlProp31.xml><?xml version="1.0" encoding="utf-8"?>
<formControlPr xmlns="http://schemas.microsoft.com/office/spreadsheetml/2009/9/main" objectType="CheckBox" fmlaLink="情報取得シート!$F$113" lockText="1" noThreeD="1"/>
</file>

<file path=xl/ctrlProps/ctrlProp32.xml><?xml version="1.0" encoding="utf-8"?>
<formControlPr xmlns="http://schemas.microsoft.com/office/spreadsheetml/2009/9/main" objectType="CheckBox" fmlaLink="情報取得シート!$F$117" lockText="1" noThreeD="1"/>
</file>

<file path=xl/ctrlProps/ctrlProp33.xml><?xml version="1.0" encoding="utf-8"?>
<formControlPr xmlns="http://schemas.microsoft.com/office/spreadsheetml/2009/9/main" objectType="CheckBox" fmlaLink="情報取得シート!$F$119" lockText="1" noThreeD="1"/>
</file>

<file path=xl/ctrlProps/ctrlProp34.xml><?xml version="1.0" encoding="utf-8"?>
<formControlPr xmlns="http://schemas.microsoft.com/office/spreadsheetml/2009/9/main" objectType="Radio" firstButton="1" fmlaLink="情報取得シート!$F$9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情報取得シート!$F$105"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情報取得シート!$F$134" lockText="1" noThreeD="1"/>
</file>

<file path=xl/ctrlProps/ctrlProp40.xml><?xml version="1.0" encoding="utf-8"?>
<formControlPr xmlns="http://schemas.microsoft.com/office/spreadsheetml/2009/9/main" objectType="CheckBox" fmlaLink="情報取得シート!$F$135" lockText="1" noThreeD="1"/>
</file>

<file path=xl/ctrlProps/ctrlProp41.xml><?xml version="1.0" encoding="utf-8"?>
<formControlPr xmlns="http://schemas.microsoft.com/office/spreadsheetml/2009/9/main" objectType="CheckBox" fmlaLink="情報取得シート!$F$147" lockText="1" noThreeD="1"/>
</file>

<file path=xl/ctrlProps/ctrlProp42.xml><?xml version="1.0" encoding="utf-8"?>
<formControlPr xmlns="http://schemas.microsoft.com/office/spreadsheetml/2009/9/main" objectType="CheckBox" fmlaLink="情報取得シート!$F$151" lockText="1" noThreeD="1"/>
</file>

<file path=xl/ctrlProps/ctrlProp43.xml><?xml version="1.0" encoding="utf-8"?>
<formControlPr xmlns="http://schemas.microsoft.com/office/spreadsheetml/2009/9/main" objectType="CheckBox" fmlaLink="情報取得シート!$F$155" lockText="1" noThreeD="1"/>
</file>

<file path=xl/ctrlProps/ctrlProp44.xml><?xml version="1.0" encoding="utf-8"?>
<formControlPr xmlns="http://schemas.microsoft.com/office/spreadsheetml/2009/9/main" objectType="CheckBox" fmlaLink="情報取得シート!$F$159" lockText="1" noThreeD="1"/>
</file>

<file path=xl/ctrlProps/ctrlProp45.xml><?xml version="1.0" encoding="utf-8"?>
<formControlPr xmlns="http://schemas.microsoft.com/office/spreadsheetml/2009/9/main" objectType="CheckBox" fmlaLink="情報取得シート!$F$167" lockText="1" noThreeD="1"/>
</file>

<file path=xl/ctrlProps/ctrlProp46.xml><?xml version="1.0" encoding="utf-8"?>
<formControlPr xmlns="http://schemas.microsoft.com/office/spreadsheetml/2009/9/main" objectType="CheckBox" fmlaLink="情報取得シート!$F$168" lockText="1" noThreeD="1"/>
</file>

<file path=xl/ctrlProps/ctrlProp47.xml><?xml version="1.0" encoding="utf-8"?>
<formControlPr xmlns="http://schemas.microsoft.com/office/spreadsheetml/2009/9/main" objectType="CheckBox" fmlaLink="情報取得シート!$F$148" lockText="1" noThreeD="1"/>
</file>

<file path=xl/ctrlProps/ctrlProp48.xml><?xml version="1.0" encoding="utf-8"?>
<formControlPr xmlns="http://schemas.microsoft.com/office/spreadsheetml/2009/9/main" objectType="CheckBox" fmlaLink="情報取得シート!$F$149" lockText="1" noThreeD="1"/>
</file>

<file path=xl/ctrlProps/ctrlProp49.xml><?xml version="1.0" encoding="utf-8"?>
<formControlPr xmlns="http://schemas.microsoft.com/office/spreadsheetml/2009/9/main" objectType="CheckBox" fmlaLink="情報取得シート!$F$150" lockText="1" noThreeD="1"/>
</file>

<file path=xl/ctrlProps/ctrlProp50.xml><?xml version="1.0" encoding="utf-8"?>
<formControlPr xmlns="http://schemas.microsoft.com/office/spreadsheetml/2009/9/main" objectType="Radio" firstButton="1" fmlaLink="情報取得シート!$F$109"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情報取得シート!$F$169"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情報取得シート!$F$21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情報取得シート!$F$227"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情報取得シート!$F$228"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情報取得シート!$F$289"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fmlaLink="情報取得シート!$D$296" lockText="1" noThreeD="1"/>
</file>

<file path=xl/ctrlProps/ctrlProp76.xml><?xml version="1.0" encoding="utf-8"?>
<formControlPr xmlns="http://schemas.microsoft.com/office/spreadsheetml/2009/9/main" objectType="CheckBox" fmlaLink="情報取得シート!$D$297" lockText="1" noThreeD="1"/>
</file>

<file path=xl/ctrlProps/ctrlProp77.xml><?xml version="1.0" encoding="utf-8"?>
<formControlPr xmlns="http://schemas.microsoft.com/office/spreadsheetml/2009/9/main" objectType="CheckBox" fmlaLink="情報取得シート!$D$298" lockText="1" noThreeD="1"/>
</file>

<file path=xl/ctrlProps/ctrlProp78.xml><?xml version="1.0" encoding="utf-8"?>
<formControlPr xmlns="http://schemas.microsoft.com/office/spreadsheetml/2009/9/main" objectType="CheckBox" fmlaLink="情報取得シート!$D$299" lockText="1" noThreeD="1"/>
</file>

<file path=xl/ctrlProps/ctrlProp79.xml><?xml version="1.0" encoding="utf-8"?>
<formControlPr xmlns="http://schemas.microsoft.com/office/spreadsheetml/2009/9/main" objectType="CheckBox" fmlaLink="情報取得シート!$D$300" lockText="1" noThreeD="1"/>
</file>

<file path=xl/ctrlProps/ctrlProp80.xml><?xml version="1.0" encoding="utf-8"?>
<formControlPr xmlns="http://schemas.microsoft.com/office/spreadsheetml/2009/9/main" objectType="CheckBox" fmlaLink="情報取得シート!$D$301" lockText="1" noThreeD="1"/>
</file>

<file path=xl/ctrlProps/ctrlProp81.xml><?xml version="1.0" encoding="utf-8"?>
<formControlPr xmlns="http://schemas.microsoft.com/office/spreadsheetml/2009/9/main" objectType="CheckBox" fmlaLink="情報取得シート!$D$302" lockText="1" noThreeD="1"/>
</file>

<file path=xl/ctrlProps/ctrlProp82.xml><?xml version="1.0" encoding="utf-8"?>
<formControlPr xmlns="http://schemas.microsoft.com/office/spreadsheetml/2009/9/main" objectType="CheckBox" fmlaLink="情報取得シート!$D$303" lockText="1" noThreeD="1"/>
</file>

<file path=xl/ctrlProps/ctrlProp83.xml><?xml version="1.0" encoding="utf-8"?>
<formControlPr xmlns="http://schemas.microsoft.com/office/spreadsheetml/2009/9/main" objectType="CheckBox" fmlaLink="情報取得シート!$D$307" lockText="1" noThreeD="1"/>
</file>

<file path=xl/ctrlProps/ctrlProp84.xml><?xml version="1.0" encoding="utf-8"?>
<formControlPr xmlns="http://schemas.microsoft.com/office/spreadsheetml/2009/9/main" objectType="CheckBox" fmlaLink="情報取得シート!$D$314" lockText="1" noThreeD="1"/>
</file>

<file path=xl/ctrlProps/ctrlProp85.xml><?xml version="1.0" encoding="utf-8"?>
<formControlPr xmlns="http://schemas.microsoft.com/office/spreadsheetml/2009/9/main" objectType="CheckBox" fmlaLink="情報取得シート!$D$315" lockText="1" noThreeD="1"/>
</file>

<file path=xl/ctrlProps/ctrlProp86.xml><?xml version="1.0" encoding="utf-8"?>
<formControlPr xmlns="http://schemas.microsoft.com/office/spreadsheetml/2009/9/main" objectType="CheckBox" fmlaLink="情報取得シート!$D$316" lockText="1" noThreeD="1"/>
</file>

<file path=xl/ctrlProps/ctrlProp87.xml><?xml version="1.0" encoding="utf-8"?>
<formControlPr xmlns="http://schemas.microsoft.com/office/spreadsheetml/2009/9/main" objectType="CheckBox" fmlaLink="情報取得シート!$D$317" lockText="1" noThreeD="1"/>
</file>

<file path=xl/ctrlProps/ctrlProp88.xml><?xml version="1.0" encoding="utf-8"?>
<formControlPr xmlns="http://schemas.microsoft.com/office/spreadsheetml/2009/9/main" objectType="CheckBox" fmlaLink="情報取得シート!$D$318" lockText="1" noThreeD="1"/>
</file>

<file path=xl/ctrlProps/ctrlProp89.xml><?xml version="1.0" encoding="utf-8"?>
<formControlPr xmlns="http://schemas.microsoft.com/office/spreadsheetml/2009/9/main" objectType="CheckBox" fmlaLink="情報取得シート!$D$319" lockText="1" noThreeD="1"/>
</file>

<file path=xl/ctrlProps/ctrlProp90.xml><?xml version="1.0" encoding="utf-8"?>
<formControlPr xmlns="http://schemas.microsoft.com/office/spreadsheetml/2009/9/main" objectType="CheckBox" fmlaLink="情報取得シート!$D$320" lockText="1" noThreeD="1"/>
</file>

<file path=xl/ctrlProps/ctrlProp91.xml><?xml version="1.0" encoding="utf-8"?>
<formControlPr xmlns="http://schemas.microsoft.com/office/spreadsheetml/2009/9/main" objectType="CheckBox" fmlaLink="情報取得シート!$D$321" lockText="1" noThreeD="1"/>
</file>

<file path=xl/ctrlProps/ctrlProp92.xml><?xml version="1.0" encoding="utf-8"?>
<formControlPr xmlns="http://schemas.microsoft.com/office/spreadsheetml/2009/9/main" objectType="CheckBox" fmlaLink="情報取得シート!$D$325" lockText="1" noThreeD="1"/>
</file>

<file path=xl/ctrlProps/ctrlProp93.xml><?xml version="1.0" encoding="utf-8"?>
<formControlPr xmlns="http://schemas.microsoft.com/office/spreadsheetml/2009/9/main" objectType="CheckBox" fmlaLink="情報取得シート!$D$309"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CheckBox" fmlaLink="情報取得シート!$F$73" lockText="1" noThreeD="1"/>
</file>

<file path=xl/ctrlProps/ctrlProp102.xml><?xml version="1.0" encoding="utf-8"?>
<formControlPr xmlns="http://schemas.microsoft.com/office/spreadsheetml/2009/9/main" objectType="CheckBox" fmlaLink="情報取得シート!$F$137" lockText="1" noThreeD="1"/>
</file>

<file path=xl/ctrlProps/ctrlProp103.xml><?xml version="1.0" encoding="utf-8"?>
<formControlPr xmlns="http://schemas.microsoft.com/office/spreadsheetml/2009/9/main" objectType="CheckBox" fmlaLink="情報取得シート!$F$139" lockText="1" noThreeD="1"/>
</file>

<file path=xl/ctrlProps/ctrlProp104.xml><?xml version="1.0" encoding="utf-8"?>
<formControlPr xmlns="http://schemas.microsoft.com/office/spreadsheetml/2009/9/main" objectType="CheckBox" fmlaLink="情報取得シート!$F$141"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CheckBox" fmlaLink="情報取得シート!$D$327" lockText="1" noThreeD="1"/>
</file>

<file path=xl/ctrlProps/ctrlProp109.xml><?xml version="1.0" encoding="utf-8"?>
<formControlPr xmlns="http://schemas.microsoft.com/office/spreadsheetml/2009/9/main" objectType="CheckBox" fmlaLink="情報取得シート!$F$27" lockText="1" noThreeD="1"/>
</file>

<file path=xl/ctrlProps/ctrlProp110.xml><?xml version="1.0" encoding="utf-8"?>
<formControlPr xmlns="http://schemas.microsoft.com/office/spreadsheetml/2009/9/main" objectType="CheckBox" fmlaLink="情報取得シート!$F$28" lockText="1" noThreeD="1"/>
</file>

<file path=xl/ctrlProps/ctrlProp111.xml><?xml version="1.0" encoding="utf-8"?>
<formControlPr xmlns="http://schemas.microsoft.com/office/spreadsheetml/2009/9/main" objectType="CheckBox" fmlaLink="情報取得シート!$F$29" lockText="1" noThreeD="1"/>
</file>

<file path=xl/ctrlProps/ctrlProp112.xml><?xml version="1.0" encoding="utf-8"?>
<formControlPr xmlns="http://schemas.microsoft.com/office/spreadsheetml/2009/9/main" objectType="CheckBox" fmlaLink="情報取得シート!$F$30" lockText="1" noThreeD="1"/>
</file>

<file path=xl/ctrlProps/ctrlProp113.xml><?xml version="1.0" encoding="utf-8"?>
<formControlPr xmlns="http://schemas.microsoft.com/office/spreadsheetml/2009/9/main" objectType="CheckBox" fmlaLink="情報取得シート!$F$31" lockText="1" noThreeD="1"/>
</file>

<file path=xl/ctrlProps/ctrlProp114.xml><?xml version="1.0" encoding="utf-8"?>
<formControlPr xmlns="http://schemas.microsoft.com/office/spreadsheetml/2009/9/main" objectType="CheckBox" fmlaLink="情報取得シート!$F$32" lockText="1" noThreeD="1"/>
</file>

<file path=xl/ctrlProps/ctrlProp115.xml><?xml version="1.0" encoding="utf-8"?>
<formControlPr xmlns="http://schemas.microsoft.com/office/spreadsheetml/2009/9/main" objectType="CheckBox" fmlaLink="情報取得シート!$F$33" lockText="1" noThreeD="1"/>
</file>

<file path=xl/ctrlProps/ctrlProp116.xml><?xml version="1.0" encoding="utf-8"?>
<formControlPr xmlns="http://schemas.microsoft.com/office/spreadsheetml/2009/9/main" objectType="CheckBox" fmlaLink="情報取得シート!$F$34" lockText="1" noThreeD="1"/>
</file>

<file path=xl/ctrlProps/ctrlProp117.xml><?xml version="1.0" encoding="utf-8"?>
<formControlPr xmlns="http://schemas.microsoft.com/office/spreadsheetml/2009/9/main" objectType="CheckBox" fmlaLink="情報取得シート!$F$35" lockText="1" noThreeD="1"/>
</file>

<file path=xl/ctrlProps/ctrlProp118.xml><?xml version="1.0" encoding="utf-8"?>
<formControlPr xmlns="http://schemas.microsoft.com/office/spreadsheetml/2009/9/main" objectType="CheckBox" fmlaLink="情報取得シート!$F$36" lockText="1" noThreeD="1"/>
</file>

<file path=xl/ctrlProps/ctrlProp119.xml><?xml version="1.0" encoding="utf-8"?>
<formControlPr xmlns="http://schemas.microsoft.com/office/spreadsheetml/2009/9/main" objectType="CheckBox" fmlaLink="情報取得シート!$F$37" lockText="1" noThreeD="1"/>
</file>

<file path=xl/ctrlProps/ctrlProp120.xml><?xml version="1.0" encoding="utf-8"?>
<formControlPr xmlns="http://schemas.microsoft.com/office/spreadsheetml/2009/9/main" objectType="CheckBox" fmlaLink="情報取得シート!$F$41" lockText="1" noThreeD="1"/>
</file>

<file path=xl/ctrlProps/ctrlProp121.xml><?xml version="1.0" encoding="utf-8"?>
<formControlPr xmlns="http://schemas.microsoft.com/office/spreadsheetml/2009/9/main" objectType="CheckBox" fmlaLink="情報取得シート!$F$80" lockText="1" noThreeD="1"/>
</file>

<file path=xl/ctrlProps/ctrlProp122.xml><?xml version="1.0" encoding="utf-8"?>
<formControlPr xmlns="http://schemas.microsoft.com/office/spreadsheetml/2009/9/main" objectType="CheckBox" fmlaLink="情報取得シート!$F$152" lockText="1" noThreeD="1"/>
</file>

<file path=xl/ctrlProps/ctrlProp123.xml><?xml version="1.0" encoding="utf-8"?>
<formControlPr xmlns="http://schemas.microsoft.com/office/spreadsheetml/2009/9/main" objectType="CheckBox" fmlaLink="情報取得シート!$F$153" lockText="1" noThreeD="1"/>
</file>

<file path=xl/ctrlProps/ctrlProp124.xml><?xml version="1.0" encoding="utf-8"?>
<formControlPr xmlns="http://schemas.microsoft.com/office/spreadsheetml/2009/9/main" objectType="CheckBox" fmlaLink="情報取得シート!$F$154" lockText="1" noThreeD="1"/>
</file>

<file path=xl/ctrlProps/ctrlProp125.xml><?xml version="1.0" encoding="utf-8"?>
<formControlPr xmlns="http://schemas.microsoft.com/office/spreadsheetml/2009/9/main" objectType="CheckBox" fmlaLink="情報取得シート!$F$156" lockText="1" noThreeD="1"/>
</file>

<file path=xl/ctrlProps/ctrlProp126.xml><?xml version="1.0" encoding="utf-8"?>
<formControlPr xmlns="http://schemas.microsoft.com/office/spreadsheetml/2009/9/main" objectType="CheckBox" fmlaLink="情報取得シート!$F$157" lockText="1" noThreeD="1"/>
</file>

<file path=xl/ctrlProps/ctrlProp127.xml><?xml version="1.0" encoding="utf-8"?>
<formControlPr xmlns="http://schemas.microsoft.com/office/spreadsheetml/2009/9/main" objectType="CheckBox" fmlaLink="情報取得シート!$F$158" lockText="1" noThreeD="1"/>
</file>

<file path=xl/ctrlProps/ctrlProp128.xml><?xml version="1.0" encoding="utf-8"?>
<formControlPr xmlns="http://schemas.microsoft.com/office/spreadsheetml/2009/9/main" objectType="CheckBox" fmlaLink="情報取得シート!$F$160" lockText="1" noThreeD="1"/>
</file>

<file path=xl/ctrlProps/ctrlProp129.xml><?xml version="1.0" encoding="utf-8"?>
<formControlPr xmlns="http://schemas.microsoft.com/office/spreadsheetml/2009/9/main" objectType="CheckBox" fmlaLink="情報取得シート!$F$161" lockText="1" noThreeD="1"/>
</file>

<file path=xl/ctrlProps/ctrlProp130.xml><?xml version="1.0" encoding="utf-8"?>
<formControlPr xmlns="http://schemas.microsoft.com/office/spreadsheetml/2009/9/main" objectType="CheckBox" fmlaLink="情報取得シート!$F$162" lockText="1" noThreeD="1"/>
</file>

<file path=xl/ctrlProps/ctrlProp131.xml><?xml version="1.0" encoding="utf-8"?>
<formControlPr xmlns="http://schemas.microsoft.com/office/spreadsheetml/2009/9/main" objectType="CheckBox" fmlaLink="情報取得シート!$F$125" lockText="1" noThreeD="1"/>
</file>

<file path=xl/ctrlProps/ctrlProp132.xml><?xml version="1.0" encoding="utf-8"?>
<formControlPr xmlns="http://schemas.microsoft.com/office/spreadsheetml/2009/9/main" objectType="CheckBox" fmlaLink="情報取得シート!$F$132" lockText="1" noThreeD="1"/>
</file>

<file path=xl/ctrlProps/ctrlProp133.xml><?xml version="1.0" encoding="utf-8"?>
<formControlPr xmlns="http://schemas.microsoft.com/office/spreadsheetml/2009/9/main" objectType="Radio" firstButton="1" fmlaLink="情報取得シート!$D$312"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情報取得シート!$D$330"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情報取得シート!$D$31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情報取得シート!$D$329"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CheckBox" fmlaLink="情報取得シート!$F$83" lockText="1" noThreeD="1"/>
</file>

<file path=xl/ctrlProps/ctrlProp15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104775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47625</xdr:rowOff>
        </xdr:from>
        <xdr:to>
          <xdr:col>9</xdr:col>
          <xdr:colOff>133350</xdr:colOff>
          <xdr:row>13</xdr:row>
          <xdr:rowOff>285750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23</xdr:col>
          <xdr:colOff>19050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123825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219075</xdr:rowOff>
        </xdr:from>
        <xdr:to>
          <xdr:col>11</xdr:col>
          <xdr:colOff>85725</xdr:colOff>
          <xdr:row>54</xdr:row>
          <xdr:rowOff>238125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11</xdr:col>
          <xdr:colOff>85725</xdr:colOff>
          <xdr:row>57</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0</xdr:rowOff>
        </xdr:from>
        <xdr:to>
          <xdr:col>14</xdr:col>
          <xdr:colOff>180975</xdr:colOff>
          <xdr:row>56</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0</xdr:rowOff>
        </xdr:from>
        <xdr:to>
          <xdr:col>22</xdr:col>
          <xdr:colOff>76200</xdr:colOff>
          <xdr:row>56</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0</xdr:rowOff>
        </xdr:from>
        <xdr:to>
          <xdr:col>28</xdr:col>
          <xdr:colOff>123825</xdr:colOff>
          <xdr:row>56</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152400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104775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68</xdr:row>
          <xdr:rowOff>209550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114300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95250</xdr:colOff>
          <xdr:row>69</xdr:row>
          <xdr:rowOff>209550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24</xdr:col>
          <xdr:colOff>57150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104775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142875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114300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133350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19</xdr:row>
          <xdr:rowOff>247650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20</xdr:row>
          <xdr:rowOff>247650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19</xdr:row>
          <xdr:rowOff>247650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20</xdr:row>
          <xdr:rowOff>247650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19</xdr:row>
          <xdr:rowOff>247650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20</xdr:row>
          <xdr:rowOff>247650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180975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180975</xdr:colOff>
          <xdr:row>19</xdr:row>
          <xdr:rowOff>247650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180975</xdr:colOff>
          <xdr:row>20</xdr:row>
          <xdr:rowOff>247650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25</xdr:col>
          <xdr:colOff>9525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104775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104775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104775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180975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155</xdr:row>
          <xdr:rowOff>38100</xdr:rowOff>
        </xdr:from>
        <xdr:to>
          <xdr:col>22</xdr:col>
          <xdr:colOff>57150</xdr:colOff>
          <xdr:row>155</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164</xdr:row>
          <xdr:rowOff>38100</xdr:rowOff>
        </xdr:from>
        <xdr:to>
          <xdr:col>22</xdr:col>
          <xdr:colOff>57150</xdr:colOff>
          <xdr:row>164</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123825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omments" Target="../comments1.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V173"/>
  <sheetViews>
    <sheetView showGridLines="0" tabSelected="1" showWhiteSpace="0" view="pageBreakPreview" zoomScale="130" zoomScaleNormal="130" zoomScaleSheetLayoutView="130" zoomScalePageLayoutView="145" workbookViewId="0">
      <selection activeCell="W19" sqref="A18:AE28"/>
    </sheetView>
  </sheetViews>
  <sheetFormatPr defaultColWidth="2.625" defaultRowHeight="10.5" customHeight="1" x14ac:dyDescent="0.4"/>
  <cols>
    <col min="1" max="31" width="2.5" style="94" customWidth="1"/>
    <col min="32" max="33" width="2.625" style="94"/>
    <col min="34" max="34" width="6.625" style="94" bestFit="1" customWidth="1"/>
    <col min="35" max="44" width="2.625" style="94"/>
    <col min="45" max="45" width="2.625" style="94" customWidth="1"/>
    <col min="46" max="46" width="2.625" style="94"/>
    <col min="47" max="47" width="6.125" style="95" hidden="1" customWidth="1"/>
    <col min="48" max="16384" width="2.625" style="94"/>
  </cols>
  <sheetData>
    <row r="1" spans="1:47" ht="30" customHeight="1" x14ac:dyDescent="0.4">
      <c r="A1" s="414" t="s">
        <v>0</v>
      </c>
      <c r="B1" s="415"/>
      <c r="C1" s="415"/>
      <c r="D1" s="415"/>
      <c r="E1" s="415"/>
      <c r="F1" s="415"/>
      <c r="G1" s="415"/>
      <c r="H1" s="415"/>
      <c r="I1" s="415"/>
      <c r="J1" s="415"/>
      <c r="K1" s="415"/>
      <c r="L1" s="415"/>
      <c r="M1" s="415"/>
      <c r="N1" s="415"/>
      <c r="O1" s="415"/>
      <c r="P1" s="415"/>
      <c r="Q1" s="415"/>
      <c r="R1" s="415"/>
      <c r="S1" s="415"/>
      <c r="T1" s="415"/>
      <c r="U1" s="415"/>
      <c r="V1" s="415"/>
      <c r="W1" s="416"/>
      <c r="X1" s="417" t="s">
        <v>1</v>
      </c>
      <c r="Y1" s="418"/>
      <c r="Z1" s="418"/>
      <c r="AA1" s="418"/>
      <c r="AB1" s="418"/>
      <c r="AC1" s="419"/>
      <c r="AD1" s="419"/>
      <c r="AE1" s="420"/>
    </row>
    <row r="2" spans="1:47" ht="36" customHeight="1" x14ac:dyDescent="0.4">
      <c r="A2" s="421" t="s">
        <v>381</v>
      </c>
      <c r="B2" s="422"/>
      <c r="C2" s="422"/>
      <c r="D2" s="422"/>
      <c r="E2" s="422"/>
      <c r="F2" s="423"/>
      <c r="G2" s="424"/>
      <c r="H2" s="424"/>
      <c r="I2" s="424"/>
      <c r="J2" s="424"/>
      <c r="K2" s="424"/>
      <c r="L2" s="424"/>
      <c r="M2" s="424"/>
      <c r="N2" s="424"/>
      <c r="O2" s="425"/>
      <c r="P2" s="422" t="s">
        <v>385</v>
      </c>
      <c r="Q2" s="422"/>
      <c r="R2" s="422"/>
      <c r="S2" s="422"/>
      <c r="T2" s="422"/>
      <c r="U2" s="422"/>
      <c r="V2" s="426"/>
      <c r="W2" s="426"/>
      <c r="X2" s="426"/>
      <c r="Y2" s="426"/>
      <c r="Z2" s="426"/>
      <c r="AA2" s="426"/>
      <c r="AB2" s="426"/>
      <c r="AC2" s="426"/>
      <c r="AD2" s="426"/>
      <c r="AE2" s="426"/>
    </row>
    <row r="3" spans="1:47" ht="30" customHeight="1" x14ac:dyDescent="0.4">
      <c r="A3" s="401" t="s">
        <v>2</v>
      </c>
      <c r="B3" s="401"/>
      <c r="C3" s="401"/>
      <c r="D3" s="401"/>
      <c r="E3" s="401"/>
      <c r="F3" s="402"/>
      <c r="G3" s="403"/>
      <c r="H3" s="403"/>
      <c r="I3" s="403"/>
      <c r="J3" s="403"/>
      <c r="K3" s="403"/>
      <c r="L3" s="403"/>
      <c r="M3" s="403"/>
      <c r="N3" s="403"/>
      <c r="O3" s="403"/>
      <c r="P3" s="403"/>
      <c r="Q3" s="403"/>
      <c r="R3" s="403"/>
      <c r="S3" s="403"/>
      <c r="T3" s="403"/>
      <c r="U3" s="403"/>
      <c r="V3" s="403"/>
      <c r="W3" s="403"/>
      <c r="X3" s="403"/>
      <c r="Y3" s="403"/>
      <c r="Z3" s="403"/>
      <c r="AA3" s="403"/>
      <c r="AB3" s="403"/>
      <c r="AC3" s="403"/>
      <c r="AD3" s="403"/>
      <c r="AE3" s="404"/>
    </row>
    <row r="4" spans="1:47" ht="8.4499999999999993" customHeight="1" x14ac:dyDescent="0.4">
      <c r="A4" s="405" t="s">
        <v>382</v>
      </c>
      <c r="B4" s="406"/>
      <c r="C4" s="406"/>
      <c r="D4" s="406"/>
      <c r="E4" s="407"/>
      <c r="F4" s="430"/>
      <c r="G4" s="431"/>
      <c r="H4" s="431"/>
      <c r="I4" s="431"/>
      <c r="J4" s="431"/>
      <c r="K4" s="431"/>
      <c r="L4" s="431"/>
      <c r="M4" s="431"/>
      <c r="N4" s="431"/>
      <c r="O4" s="432"/>
      <c r="P4" s="405" t="s">
        <v>386</v>
      </c>
      <c r="Q4" s="406"/>
      <c r="R4" s="406"/>
      <c r="S4" s="406"/>
      <c r="T4" s="406"/>
      <c r="U4" s="407"/>
      <c r="V4" s="96"/>
      <c r="W4" s="97"/>
      <c r="X4" s="97"/>
      <c r="Y4" s="97"/>
      <c r="Z4" s="97"/>
      <c r="AA4" s="97"/>
      <c r="AB4" s="97"/>
      <c r="AC4" s="97"/>
      <c r="AD4" s="97"/>
      <c r="AE4" s="98"/>
      <c r="AG4" s="99"/>
      <c r="AH4" s="442" t="s">
        <v>203</v>
      </c>
      <c r="AI4" s="442"/>
      <c r="AJ4" s="442"/>
      <c r="AK4" s="442"/>
      <c r="AL4" s="442"/>
      <c r="AM4" s="442"/>
      <c r="AN4" s="442"/>
      <c r="AO4" s="442"/>
      <c r="AP4" s="442"/>
      <c r="AQ4" s="442"/>
      <c r="AR4" s="442"/>
      <c r="AS4" s="442"/>
      <c r="AT4" s="442"/>
    </row>
    <row r="5" spans="1:47" ht="8.4499999999999993" customHeight="1" x14ac:dyDescent="0.4">
      <c r="A5" s="408"/>
      <c r="B5" s="409"/>
      <c r="C5" s="409"/>
      <c r="D5" s="409"/>
      <c r="E5" s="410"/>
      <c r="F5" s="433"/>
      <c r="G5" s="434"/>
      <c r="H5" s="434"/>
      <c r="I5" s="434"/>
      <c r="J5" s="434"/>
      <c r="K5" s="434"/>
      <c r="L5" s="434"/>
      <c r="M5" s="434"/>
      <c r="N5" s="434"/>
      <c r="O5" s="435"/>
      <c r="P5" s="408"/>
      <c r="Q5" s="409"/>
      <c r="R5" s="409"/>
      <c r="S5" s="409"/>
      <c r="T5" s="409"/>
      <c r="U5" s="410"/>
      <c r="V5" s="101"/>
      <c r="W5" s="427"/>
      <c r="X5" s="427"/>
      <c r="Y5" s="427"/>
      <c r="Z5" s="429" t="s">
        <v>3</v>
      </c>
      <c r="AA5" s="427"/>
      <c r="AB5" s="429" t="s">
        <v>4</v>
      </c>
      <c r="AC5" s="427"/>
      <c r="AD5" s="429" t="s">
        <v>5</v>
      </c>
      <c r="AE5" s="102"/>
      <c r="AH5" s="443"/>
      <c r="AI5" s="443"/>
      <c r="AJ5" s="443"/>
      <c r="AK5" s="443"/>
      <c r="AL5" s="443"/>
      <c r="AM5" s="443"/>
      <c r="AN5" s="443"/>
      <c r="AO5" s="443"/>
      <c r="AP5" s="443"/>
      <c r="AQ5" s="443"/>
      <c r="AR5" s="443"/>
      <c r="AS5" s="443"/>
      <c r="AT5" s="443"/>
    </row>
    <row r="6" spans="1:47" ht="8.4499999999999993" customHeight="1" x14ac:dyDescent="0.4">
      <c r="A6" s="408" t="s">
        <v>383</v>
      </c>
      <c r="B6" s="409"/>
      <c r="C6" s="409"/>
      <c r="D6" s="409"/>
      <c r="E6" s="410"/>
      <c r="F6" s="436"/>
      <c r="G6" s="437"/>
      <c r="H6" s="437"/>
      <c r="I6" s="437"/>
      <c r="J6" s="437"/>
      <c r="K6" s="437"/>
      <c r="L6" s="437"/>
      <c r="M6" s="437"/>
      <c r="N6" s="437"/>
      <c r="O6" s="438"/>
      <c r="P6" s="408"/>
      <c r="Q6" s="409"/>
      <c r="R6" s="409"/>
      <c r="S6" s="409"/>
      <c r="T6" s="409"/>
      <c r="U6" s="410"/>
      <c r="V6" s="101"/>
      <c r="W6" s="428"/>
      <c r="X6" s="428"/>
      <c r="Y6" s="428"/>
      <c r="Z6" s="429"/>
      <c r="AA6" s="428"/>
      <c r="AB6" s="429"/>
      <c r="AC6" s="428"/>
      <c r="AD6" s="429"/>
      <c r="AE6" s="102"/>
      <c r="AH6" s="444"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44"/>
      <c r="AJ6" s="444"/>
      <c r="AK6" s="444"/>
      <c r="AL6" s="444"/>
      <c r="AM6" s="444"/>
      <c r="AN6" s="444"/>
      <c r="AO6" s="444"/>
      <c r="AP6" s="444"/>
      <c r="AQ6" s="444"/>
      <c r="AR6" s="444"/>
      <c r="AS6" s="444"/>
      <c r="AT6" s="444"/>
      <c r="AU6" s="105" t="str">
        <f>SUBSTITUTE(SUBSTITUTE(W5," ",""),"　","")&amp;"年"&amp;AA5&amp;"月"&amp;AC5&amp;"日"</f>
        <v>年月日</v>
      </c>
    </row>
    <row r="7" spans="1:47" ht="8.4499999999999993" customHeight="1" x14ac:dyDescent="0.4">
      <c r="A7" s="411"/>
      <c r="B7" s="412"/>
      <c r="C7" s="412"/>
      <c r="D7" s="412"/>
      <c r="E7" s="413"/>
      <c r="F7" s="439"/>
      <c r="G7" s="440"/>
      <c r="H7" s="440"/>
      <c r="I7" s="440"/>
      <c r="J7" s="440"/>
      <c r="K7" s="440"/>
      <c r="L7" s="440"/>
      <c r="M7" s="440"/>
      <c r="N7" s="440"/>
      <c r="O7" s="441"/>
      <c r="P7" s="411"/>
      <c r="Q7" s="412"/>
      <c r="R7" s="412"/>
      <c r="S7" s="412"/>
      <c r="T7" s="412"/>
      <c r="U7" s="413"/>
      <c r="V7" s="106"/>
      <c r="W7" s="106"/>
      <c r="X7" s="106"/>
      <c r="Y7" s="106"/>
      <c r="Z7" s="106"/>
      <c r="AA7" s="106"/>
      <c r="AB7" s="106"/>
      <c r="AC7" s="106"/>
      <c r="AD7" s="106"/>
      <c r="AE7" s="107"/>
      <c r="AH7" s="444"/>
      <c r="AI7" s="444"/>
      <c r="AJ7" s="444"/>
      <c r="AK7" s="444"/>
      <c r="AL7" s="444"/>
      <c r="AM7" s="444"/>
      <c r="AN7" s="444"/>
      <c r="AO7" s="444"/>
      <c r="AP7" s="444"/>
      <c r="AQ7" s="444"/>
      <c r="AR7" s="444"/>
      <c r="AS7" s="444"/>
      <c r="AT7" s="444"/>
      <c r="AU7" s="105" t="str">
        <f>SUBSTITUTE(SUBSTITUTE(W5," ",""),"　","")&amp;"/"&amp;AA5&amp;"/"&amp;AC5</f>
        <v>//</v>
      </c>
    </row>
    <row r="8" spans="1:47" ht="21" customHeight="1" x14ac:dyDescent="0.4">
      <c r="A8" s="405" t="s">
        <v>384</v>
      </c>
      <c r="B8" s="406"/>
      <c r="C8" s="406"/>
      <c r="D8" s="406"/>
      <c r="E8" s="407"/>
      <c r="F8" s="108"/>
      <c r="G8" s="109" t="s">
        <v>180</v>
      </c>
      <c r="H8" s="109"/>
      <c r="I8" s="109"/>
      <c r="J8" s="109"/>
      <c r="K8" s="109"/>
      <c r="L8" s="109"/>
      <c r="M8" s="109"/>
      <c r="N8" s="109" t="s">
        <v>181</v>
      </c>
      <c r="O8" s="109"/>
      <c r="P8" s="109"/>
      <c r="Q8" s="109"/>
      <c r="R8" s="109"/>
      <c r="S8" s="109"/>
      <c r="T8" s="109"/>
      <c r="U8" s="109"/>
      <c r="V8" s="109" t="s">
        <v>182</v>
      </c>
      <c r="W8" s="109"/>
      <c r="X8" s="109"/>
      <c r="Y8" s="109"/>
      <c r="Z8" s="109"/>
      <c r="AA8" s="109"/>
      <c r="AB8" s="109"/>
      <c r="AC8" s="109"/>
      <c r="AD8" s="109"/>
      <c r="AE8" s="110"/>
    </row>
    <row r="9" spans="1:47" ht="21" customHeight="1" x14ac:dyDescent="0.4">
      <c r="A9" s="411"/>
      <c r="B9" s="412"/>
      <c r="C9" s="412"/>
      <c r="D9" s="412"/>
      <c r="E9" s="413"/>
      <c r="F9" s="453" t="s">
        <v>73</v>
      </c>
      <c r="G9" s="454"/>
      <c r="H9" s="454"/>
      <c r="I9" s="454"/>
      <c r="J9" s="111" t="s">
        <v>65</v>
      </c>
      <c r="K9" s="445"/>
      <c r="L9" s="445"/>
      <c r="M9" s="445"/>
      <c r="N9" s="445"/>
      <c r="O9" s="445"/>
      <c r="P9" s="445"/>
      <c r="Q9" s="445"/>
      <c r="R9" s="445"/>
      <c r="S9" s="445"/>
      <c r="T9" s="445"/>
      <c r="U9" s="445"/>
      <c r="V9" s="445"/>
      <c r="W9" s="445"/>
      <c r="X9" s="445"/>
      <c r="Y9" s="445"/>
      <c r="Z9" s="445"/>
      <c r="AA9" s="445"/>
      <c r="AB9" s="445"/>
      <c r="AC9" s="445"/>
      <c r="AD9" s="445"/>
      <c r="AE9" s="112" t="s">
        <v>66</v>
      </c>
    </row>
    <row r="10" spans="1:47" ht="10.15" customHeight="1" x14ac:dyDescent="0.4">
      <c r="A10" s="113"/>
      <c r="B10" s="113"/>
      <c r="C10" s="113"/>
      <c r="D10" s="113"/>
      <c r="E10" s="113"/>
      <c r="F10" s="114"/>
      <c r="G10" s="114"/>
      <c r="H10" s="114"/>
      <c r="I10" s="114"/>
      <c r="J10" s="114"/>
      <c r="K10" s="114"/>
      <c r="L10" s="114"/>
      <c r="M10" s="114"/>
      <c r="N10" s="114"/>
      <c r="O10" s="114"/>
      <c r="P10" s="113"/>
      <c r="Q10" s="113"/>
      <c r="R10" s="113"/>
      <c r="S10" s="113"/>
      <c r="T10" s="113"/>
      <c r="U10" s="113"/>
      <c r="V10" s="114"/>
      <c r="W10" s="114"/>
      <c r="X10" s="114"/>
      <c r="Y10" s="114"/>
      <c r="Z10" s="114"/>
      <c r="AA10" s="114"/>
      <c r="AB10" s="114"/>
      <c r="AC10" s="114"/>
      <c r="AD10" s="114"/>
      <c r="AE10" s="114"/>
    </row>
    <row r="11" spans="1:47" ht="55.9" customHeight="1" x14ac:dyDescent="0.4">
      <c r="A11" s="446" t="s">
        <v>131</v>
      </c>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row>
    <row r="12" spans="1:47" ht="10.15" customHeight="1" x14ac:dyDescent="0.4">
      <c r="A12" s="113"/>
      <c r="B12" s="113"/>
      <c r="C12" s="113"/>
      <c r="D12" s="113"/>
      <c r="E12" s="113"/>
      <c r="F12" s="114"/>
      <c r="G12" s="114"/>
      <c r="H12" s="114"/>
      <c r="I12" s="114"/>
      <c r="J12" s="114"/>
      <c r="K12" s="114"/>
      <c r="L12" s="114"/>
      <c r="M12" s="114"/>
      <c r="N12" s="114"/>
      <c r="O12" s="114"/>
      <c r="P12" s="113"/>
      <c r="Q12" s="113"/>
      <c r="R12" s="113"/>
      <c r="S12" s="113"/>
      <c r="T12" s="113"/>
      <c r="U12" s="113"/>
      <c r="V12" s="114"/>
      <c r="W12" s="114"/>
      <c r="X12" s="114"/>
      <c r="Y12" s="114"/>
      <c r="Z12" s="114"/>
      <c r="AA12" s="114"/>
      <c r="AB12" s="114"/>
      <c r="AC12" s="114"/>
      <c r="AD12" s="114"/>
      <c r="AE12" s="114"/>
    </row>
    <row r="13" spans="1:47" ht="24" customHeight="1" x14ac:dyDescent="0.4">
      <c r="A13" s="464" t="s">
        <v>6</v>
      </c>
      <c r="B13" s="464"/>
      <c r="C13" s="464"/>
      <c r="D13" s="464"/>
      <c r="E13" s="464"/>
      <c r="F13" s="465" t="s">
        <v>75</v>
      </c>
      <c r="G13" s="465"/>
      <c r="H13" s="465"/>
      <c r="I13" s="465"/>
      <c r="J13" s="465"/>
      <c r="K13" s="457" t="s">
        <v>7</v>
      </c>
      <c r="L13" s="457"/>
      <c r="M13" s="457"/>
      <c r="N13" s="457"/>
      <c r="O13" s="457"/>
      <c r="P13" s="457"/>
      <c r="Q13" s="457"/>
      <c r="R13" s="457"/>
      <c r="S13" s="457"/>
      <c r="T13" s="457"/>
      <c r="U13" s="458"/>
      <c r="V13" s="459"/>
      <c r="W13" s="459"/>
      <c r="X13" s="459"/>
      <c r="Y13" s="459"/>
      <c r="Z13" s="459"/>
      <c r="AA13" s="459"/>
      <c r="AB13" s="459"/>
      <c r="AC13" s="459"/>
      <c r="AD13" s="459"/>
      <c r="AE13" s="460"/>
      <c r="AH13" s="203" t="str">
        <f>IF(情報取得シート!$D$19=1,IF(U13="","※指定成分等名を入力してください",""),"")</f>
        <v/>
      </c>
    </row>
    <row r="14" spans="1:47" ht="24" customHeight="1" x14ac:dyDescent="0.4">
      <c r="A14" s="464"/>
      <c r="B14" s="464"/>
      <c r="C14" s="464"/>
      <c r="D14" s="464"/>
      <c r="E14" s="464"/>
      <c r="F14" s="465"/>
      <c r="G14" s="465"/>
      <c r="H14" s="465"/>
      <c r="I14" s="465"/>
      <c r="J14" s="465"/>
      <c r="K14" s="461" t="s">
        <v>375</v>
      </c>
      <c r="L14" s="462"/>
      <c r="M14" s="462"/>
      <c r="N14" s="462"/>
      <c r="O14" s="462"/>
      <c r="P14" s="462"/>
      <c r="Q14" s="462"/>
      <c r="R14" s="462"/>
      <c r="S14" s="462"/>
      <c r="T14" s="462"/>
      <c r="U14" s="458"/>
      <c r="V14" s="459"/>
      <c r="W14" s="459"/>
      <c r="X14" s="459"/>
      <c r="Y14" s="459"/>
      <c r="Z14" s="459"/>
      <c r="AA14" s="459"/>
      <c r="AB14" s="459"/>
      <c r="AC14" s="459"/>
      <c r="AD14" s="459"/>
      <c r="AE14" s="460"/>
      <c r="AH14" s="203" t="str">
        <f>IF(情報取得シート!$D$19=1,IF(U14="","※指定成分等の1日摂取目安量を入力してください",""),"")</f>
        <v/>
      </c>
    </row>
    <row r="15" spans="1:47" ht="24" customHeight="1" x14ac:dyDescent="0.4">
      <c r="A15" s="464"/>
      <c r="B15" s="464"/>
      <c r="C15" s="464"/>
      <c r="D15" s="464"/>
      <c r="E15" s="464"/>
      <c r="F15" s="465"/>
      <c r="G15" s="465"/>
      <c r="H15" s="465"/>
      <c r="I15" s="465"/>
      <c r="J15" s="465"/>
      <c r="K15" s="461" t="s">
        <v>376</v>
      </c>
      <c r="L15" s="462"/>
      <c r="M15" s="462"/>
      <c r="N15" s="462"/>
      <c r="O15" s="462"/>
      <c r="P15" s="462"/>
      <c r="Q15" s="462"/>
      <c r="R15" s="462"/>
      <c r="S15" s="462"/>
      <c r="T15" s="462"/>
      <c r="U15" s="458"/>
      <c r="V15" s="459"/>
      <c r="W15" s="459"/>
      <c r="X15" s="459"/>
      <c r="Y15" s="459"/>
      <c r="Z15" s="459"/>
      <c r="AA15" s="459"/>
      <c r="AB15" s="459"/>
      <c r="AC15" s="459"/>
      <c r="AD15" s="459"/>
      <c r="AE15" s="460"/>
      <c r="AH15" s="203" t="str">
        <f>IF(情報取得シート!$D$19=1,IF(U15="","※管理成分の1日摂取目安量を入力してください",""),"")</f>
        <v/>
      </c>
    </row>
    <row r="16" spans="1:47" ht="24" customHeight="1" x14ac:dyDescent="0.4">
      <c r="A16" s="464"/>
      <c r="B16" s="464"/>
      <c r="C16" s="464"/>
      <c r="D16" s="464"/>
      <c r="E16" s="464"/>
      <c r="F16" s="447" t="s">
        <v>74</v>
      </c>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row>
    <row r="17" spans="1:46" ht="24" customHeight="1" x14ac:dyDescent="0.4">
      <c r="A17" s="464"/>
      <c r="B17" s="464"/>
      <c r="C17" s="464"/>
      <c r="D17" s="464"/>
      <c r="E17" s="464"/>
      <c r="F17" s="448" t="s">
        <v>76</v>
      </c>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row>
    <row r="18" spans="1:46" ht="22.9" customHeight="1" x14ac:dyDescent="0.4">
      <c r="A18" s="476" t="s">
        <v>8</v>
      </c>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row>
    <row r="19" spans="1:46" ht="19.899999999999999" customHeight="1" x14ac:dyDescent="0.4">
      <c r="A19" s="263" t="s">
        <v>9</v>
      </c>
      <c r="B19" s="264"/>
      <c r="C19" s="264"/>
      <c r="D19" s="264"/>
      <c r="E19" s="265"/>
      <c r="F19" s="115" t="s">
        <v>77</v>
      </c>
      <c r="G19" s="116" t="s">
        <v>166</v>
      </c>
      <c r="H19" s="116"/>
      <c r="I19" s="116"/>
      <c r="J19" s="116"/>
      <c r="K19" s="116"/>
      <c r="M19" s="116" t="s">
        <v>164</v>
      </c>
      <c r="N19" s="117"/>
      <c r="O19" s="116"/>
      <c r="P19" s="116"/>
      <c r="Q19" s="116"/>
      <c r="R19" s="116"/>
      <c r="S19" s="116"/>
      <c r="T19" s="116" t="s">
        <v>169</v>
      </c>
      <c r="U19" s="116"/>
      <c r="V19" s="118"/>
      <c r="W19" s="116"/>
      <c r="X19" s="116"/>
      <c r="Y19" s="116" t="s">
        <v>172</v>
      </c>
      <c r="Z19" s="116"/>
      <c r="AA19" s="116"/>
      <c r="AB19" s="116"/>
      <c r="AC19" s="116"/>
      <c r="AD19" s="118"/>
      <c r="AE19" s="119"/>
    </row>
    <row r="20" spans="1:46" ht="19.899999999999999" customHeight="1" x14ac:dyDescent="0.4">
      <c r="A20" s="259"/>
      <c r="B20" s="260"/>
      <c r="C20" s="260"/>
      <c r="D20" s="260"/>
      <c r="E20" s="261"/>
      <c r="F20" s="123" t="s">
        <v>78</v>
      </c>
      <c r="G20" s="124" t="s">
        <v>165</v>
      </c>
      <c r="H20" s="124"/>
      <c r="I20" s="124"/>
      <c r="J20" s="124"/>
      <c r="K20" s="124"/>
      <c r="M20" s="124" t="s">
        <v>167</v>
      </c>
      <c r="N20" s="117"/>
      <c r="O20" s="124"/>
      <c r="P20" s="124"/>
      <c r="Q20" s="124"/>
      <c r="R20" s="124"/>
      <c r="S20" s="124"/>
      <c r="T20" s="124" t="s">
        <v>170</v>
      </c>
      <c r="U20" s="124"/>
      <c r="V20" s="117"/>
      <c r="W20" s="124"/>
      <c r="X20" s="124"/>
      <c r="Y20" s="124" t="s">
        <v>173</v>
      </c>
      <c r="Z20" s="124"/>
      <c r="AA20" s="124"/>
      <c r="AB20" s="124"/>
      <c r="AC20" s="124"/>
      <c r="AD20" s="117"/>
      <c r="AE20" s="125"/>
    </row>
    <row r="21" spans="1:46" ht="19.899999999999999" customHeight="1" x14ac:dyDescent="0.35">
      <c r="A21" s="259"/>
      <c r="B21" s="260"/>
      <c r="C21" s="260"/>
      <c r="D21" s="260"/>
      <c r="E21" s="261"/>
      <c r="F21" s="123" t="s">
        <v>79</v>
      </c>
      <c r="G21" s="124" t="s">
        <v>226</v>
      </c>
      <c r="H21" s="124"/>
      <c r="I21" s="124"/>
      <c r="J21" s="124"/>
      <c r="K21" s="124"/>
      <c r="M21" s="124" t="s">
        <v>171</v>
      </c>
      <c r="N21" s="126"/>
      <c r="O21" s="124"/>
      <c r="P21" s="124"/>
      <c r="Q21" s="124"/>
      <c r="R21" s="124"/>
      <c r="S21" s="124"/>
      <c r="T21" s="124" t="s">
        <v>168</v>
      </c>
      <c r="U21" s="124"/>
      <c r="V21" s="117"/>
      <c r="W21" s="124"/>
      <c r="X21" s="124"/>
      <c r="Y21" s="124" t="s">
        <v>174</v>
      </c>
      <c r="Z21" s="124"/>
      <c r="AA21" s="124"/>
      <c r="AB21" s="124"/>
      <c r="AC21" s="124"/>
      <c r="AD21" s="117"/>
      <c r="AE21" s="125"/>
    </row>
    <row r="22" spans="1:46" ht="7.9" customHeight="1" x14ac:dyDescent="0.35">
      <c r="A22" s="259"/>
      <c r="B22" s="260"/>
      <c r="C22" s="260"/>
      <c r="D22" s="260"/>
      <c r="E22" s="261"/>
      <c r="F22" s="123"/>
      <c r="G22" s="124"/>
      <c r="H22" s="124"/>
      <c r="I22" s="124"/>
      <c r="J22" s="124"/>
      <c r="K22" s="124"/>
      <c r="L22" s="124"/>
      <c r="M22" s="126"/>
      <c r="N22" s="126"/>
      <c r="O22" s="124"/>
      <c r="P22" s="124"/>
      <c r="Q22" s="124"/>
      <c r="R22" s="124"/>
      <c r="S22" s="124"/>
      <c r="T22" s="124"/>
      <c r="U22" s="124"/>
      <c r="V22" s="117"/>
      <c r="W22" s="124"/>
      <c r="X22" s="124"/>
      <c r="Y22" s="124"/>
      <c r="Z22" s="124"/>
      <c r="AA22" s="124"/>
      <c r="AB22" s="124"/>
      <c r="AC22" s="124"/>
      <c r="AD22" s="117"/>
      <c r="AE22" s="125"/>
    </row>
    <row r="23" spans="1:46" ht="20.45" customHeight="1" x14ac:dyDescent="0.4">
      <c r="A23" s="259"/>
      <c r="B23" s="260"/>
      <c r="C23" s="260"/>
      <c r="D23" s="260"/>
      <c r="E23" s="261"/>
      <c r="F23" s="97"/>
      <c r="G23" s="455" t="s">
        <v>388</v>
      </c>
      <c r="H23" s="455"/>
      <c r="I23" s="455"/>
      <c r="J23" s="455"/>
      <c r="K23" s="455"/>
      <c r="L23" s="455"/>
      <c r="M23" s="455"/>
      <c r="N23" s="455"/>
      <c r="O23" s="128"/>
      <c r="P23" s="128"/>
      <c r="Q23" s="128"/>
      <c r="R23" s="128"/>
      <c r="S23" s="128"/>
      <c r="T23" s="128"/>
      <c r="U23" s="97"/>
      <c r="V23" s="97"/>
      <c r="W23" s="97"/>
      <c r="X23" s="97"/>
      <c r="Y23" s="97"/>
      <c r="Z23" s="97"/>
      <c r="AA23" s="97"/>
      <c r="AB23" s="97"/>
      <c r="AC23" s="97"/>
      <c r="AD23" s="97"/>
      <c r="AE23" s="129"/>
      <c r="AI23" s="130"/>
      <c r="AJ23" s="130"/>
      <c r="AK23" s="130"/>
      <c r="AL23" s="130"/>
      <c r="AM23" s="130"/>
      <c r="AN23" s="130"/>
      <c r="AO23" s="130"/>
      <c r="AP23" s="130"/>
      <c r="AQ23" s="130"/>
      <c r="AR23" s="130"/>
    </row>
    <row r="24" spans="1:46" ht="14.45" customHeight="1" x14ac:dyDescent="0.4">
      <c r="A24" s="259"/>
      <c r="B24" s="260"/>
      <c r="C24" s="260"/>
      <c r="D24" s="260"/>
      <c r="E24" s="261"/>
      <c r="F24" s="97"/>
      <c r="G24" s="128"/>
      <c r="I24" s="477" t="s">
        <v>229</v>
      </c>
      <c r="J24" s="477"/>
      <c r="K24" s="477"/>
      <c r="L24" s="477"/>
      <c r="M24" s="477"/>
      <c r="N24" s="477"/>
      <c r="O24" s="97"/>
      <c r="P24" s="97"/>
      <c r="Q24" s="97"/>
      <c r="R24" s="97"/>
      <c r="S24" s="97"/>
      <c r="T24" s="97"/>
      <c r="U24" s="97"/>
      <c r="V24" s="97"/>
      <c r="W24" s="97"/>
      <c r="X24" s="97"/>
      <c r="Y24" s="97"/>
      <c r="Z24" s="97"/>
      <c r="AA24" s="97"/>
      <c r="AB24" s="97"/>
      <c r="AC24" s="97"/>
      <c r="AD24" s="97"/>
      <c r="AE24" s="129"/>
      <c r="AH24" s="130"/>
      <c r="AI24" s="130"/>
      <c r="AJ24" s="130"/>
      <c r="AK24" s="130"/>
      <c r="AL24" s="130"/>
      <c r="AM24" s="130"/>
      <c r="AN24" s="130"/>
      <c r="AO24" s="130"/>
      <c r="AP24" s="130"/>
      <c r="AQ24" s="130"/>
      <c r="AR24" s="130"/>
    </row>
    <row r="25" spans="1:46" ht="24.6" customHeight="1" x14ac:dyDescent="0.4">
      <c r="A25" s="259"/>
      <c r="B25" s="260"/>
      <c r="C25" s="260"/>
      <c r="D25" s="260"/>
      <c r="E25" s="261"/>
      <c r="F25" s="97"/>
      <c r="G25" s="128"/>
      <c r="I25" s="389"/>
      <c r="J25" s="389"/>
      <c r="K25" s="389"/>
      <c r="L25" s="389"/>
      <c r="M25" s="389"/>
      <c r="N25" s="389"/>
      <c r="O25" s="389"/>
      <c r="P25" s="389"/>
      <c r="Q25" s="389"/>
      <c r="R25" s="389"/>
      <c r="S25" s="389"/>
      <c r="T25" s="389"/>
      <c r="U25" s="389"/>
      <c r="V25" s="389"/>
      <c r="W25" s="389"/>
      <c r="X25" s="389"/>
      <c r="Y25" s="389"/>
      <c r="Z25" s="389"/>
      <c r="AA25" s="389"/>
      <c r="AB25" s="389"/>
      <c r="AC25" s="389"/>
      <c r="AD25" s="389"/>
      <c r="AE25" s="129"/>
      <c r="AH25" s="103" t="s">
        <v>378</v>
      </c>
      <c r="AI25" s="103"/>
      <c r="AJ25" s="103"/>
      <c r="AK25" s="103"/>
      <c r="AL25" s="103"/>
      <c r="AM25" s="103"/>
      <c r="AN25" s="103"/>
      <c r="AO25" s="103"/>
      <c r="AP25" s="103"/>
      <c r="AQ25" s="103"/>
      <c r="AR25" s="103"/>
      <c r="AS25" s="103"/>
      <c r="AT25" s="103"/>
    </row>
    <row r="26" spans="1:46" ht="24.6" customHeight="1" x14ac:dyDescent="0.4">
      <c r="A26" s="259"/>
      <c r="B26" s="260"/>
      <c r="C26" s="260"/>
      <c r="D26" s="260"/>
      <c r="E26" s="261"/>
      <c r="F26" s="132"/>
      <c r="G26" s="133"/>
      <c r="I26" s="389"/>
      <c r="J26" s="389"/>
      <c r="K26" s="389"/>
      <c r="L26" s="389"/>
      <c r="M26" s="389"/>
      <c r="N26" s="389"/>
      <c r="O26" s="389"/>
      <c r="P26" s="389"/>
      <c r="Q26" s="389"/>
      <c r="R26" s="389"/>
      <c r="S26" s="389"/>
      <c r="T26" s="389"/>
      <c r="U26" s="389"/>
      <c r="V26" s="389"/>
      <c r="W26" s="389"/>
      <c r="X26" s="389"/>
      <c r="Y26" s="389"/>
      <c r="Z26" s="389"/>
      <c r="AA26" s="389"/>
      <c r="AB26" s="389"/>
      <c r="AC26" s="389"/>
      <c r="AD26" s="389"/>
      <c r="AE26" s="134"/>
      <c r="AH26" s="277"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※症状・主訴がチェックされていません</v>
      </c>
      <c r="AI26" s="277"/>
      <c r="AJ26" s="277"/>
      <c r="AK26" s="277"/>
      <c r="AL26" s="277"/>
      <c r="AM26" s="277"/>
      <c r="AN26" s="277"/>
      <c r="AO26" s="277"/>
      <c r="AP26" s="277"/>
      <c r="AQ26" s="277"/>
      <c r="AR26" s="277"/>
      <c r="AS26" s="277"/>
      <c r="AT26" s="277"/>
    </row>
    <row r="27" spans="1:46" ht="24.6" customHeight="1" x14ac:dyDescent="0.4">
      <c r="A27" s="259"/>
      <c r="B27" s="260"/>
      <c r="C27" s="260"/>
      <c r="D27" s="260"/>
      <c r="E27" s="261"/>
      <c r="F27" s="132"/>
      <c r="G27" s="133"/>
      <c r="I27" s="389"/>
      <c r="J27" s="389"/>
      <c r="K27" s="389"/>
      <c r="L27" s="389"/>
      <c r="M27" s="389"/>
      <c r="N27" s="389"/>
      <c r="O27" s="389"/>
      <c r="P27" s="389"/>
      <c r="Q27" s="389"/>
      <c r="R27" s="389"/>
      <c r="S27" s="389"/>
      <c r="T27" s="389"/>
      <c r="U27" s="389"/>
      <c r="V27" s="389"/>
      <c r="W27" s="389"/>
      <c r="X27" s="389"/>
      <c r="Y27" s="389"/>
      <c r="Z27" s="389"/>
      <c r="AA27" s="389"/>
      <c r="AB27" s="389"/>
      <c r="AC27" s="389"/>
      <c r="AD27" s="389"/>
      <c r="AE27" s="134"/>
    </row>
    <row r="28" spans="1:46" ht="21.6" customHeight="1" x14ac:dyDescent="0.4">
      <c r="A28" s="259"/>
      <c r="B28" s="260"/>
      <c r="C28" s="260"/>
      <c r="D28" s="260"/>
      <c r="E28" s="261"/>
      <c r="F28" s="135"/>
      <c r="G28" s="455" t="s">
        <v>130</v>
      </c>
      <c r="H28" s="455"/>
      <c r="I28" s="455"/>
      <c r="J28" s="455"/>
      <c r="K28" s="455"/>
      <c r="L28" s="455"/>
      <c r="M28" s="127"/>
      <c r="N28" s="127"/>
      <c r="O28" s="97"/>
      <c r="P28" s="97"/>
      <c r="Q28" s="97"/>
      <c r="R28" s="97"/>
      <c r="S28" s="97"/>
      <c r="T28" s="97"/>
      <c r="U28" s="97"/>
      <c r="V28" s="97"/>
      <c r="W28" s="97"/>
      <c r="X28" s="97"/>
      <c r="Y28" s="97"/>
      <c r="Z28" s="97"/>
      <c r="AA28" s="97"/>
      <c r="AB28" s="97"/>
      <c r="AC28" s="97"/>
      <c r="AD28" s="97"/>
      <c r="AE28" s="129"/>
      <c r="AH28" s="130"/>
      <c r="AI28" s="130"/>
      <c r="AJ28" s="130"/>
      <c r="AK28" s="130"/>
      <c r="AL28" s="130"/>
      <c r="AM28" s="130"/>
      <c r="AN28" s="130"/>
      <c r="AO28" s="130"/>
      <c r="AP28" s="130"/>
      <c r="AQ28" s="130"/>
      <c r="AR28" s="130"/>
    </row>
    <row r="29" spans="1:46" ht="14.45" customHeight="1" x14ac:dyDescent="0.4">
      <c r="A29" s="120"/>
      <c r="B29" s="121"/>
      <c r="C29" s="121"/>
      <c r="D29" s="121"/>
      <c r="E29" s="122"/>
      <c r="F29" s="97"/>
      <c r="G29" s="97"/>
      <c r="H29" s="97"/>
      <c r="I29" s="477" t="s">
        <v>129</v>
      </c>
      <c r="J29" s="477"/>
      <c r="K29" s="477"/>
      <c r="L29" s="477"/>
      <c r="M29" s="477"/>
      <c r="N29" s="477"/>
      <c r="O29" s="97"/>
      <c r="P29" s="97"/>
      <c r="Q29" s="97"/>
      <c r="R29" s="97"/>
      <c r="S29" s="97"/>
      <c r="T29" s="97"/>
      <c r="U29" s="97"/>
      <c r="V29" s="97"/>
      <c r="W29" s="97"/>
      <c r="X29" s="97"/>
      <c r="Y29" s="97"/>
      <c r="Z29" s="97"/>
      <c r="AA29" s="97"/>
      <c r="AB29" s="97"/>
      <c r="AC29" s="97"/>
      <c r="AD29" s="97"/>
      <c r="AE29" s="129"/>
      <c r="AH29" s="130"/>
      <c r="AI29" s="130"/>
      <c r="AJ29" s="130"/>
      <c r="AK29" s="130"/>
      <c r="AL29" s="130"/>
      <c r="AM29" s="130"/>
      <c r="AN29" s="130"/>
      <c r="AO29" s="130"/>
      <c r="AP29" s="130"/>
      <c r="AQ29" s="130"/>
      <c r="AR29" s="130"/>
    </row>
    <row r="30" spans="1:46" ht="24.6" customHeight="1" x14ac:dyDescent="0.4">
      <c r="A30" s="120"/>
      <c r="B30" s="121"/>
      <c r="C30" s="121"/>
      <c r="D30" s="121"/>
      <c r="E30" s="122"/>
      <c r="F30" s="97"/>
      <c r="G30" s="97"/>
      <c r="H30" s="97"/>
      <c r="I30" s="389"/>
      <c r="J30" s="389"/>
      <c r="K30" s="389"/>
      <c r="L30" s="389"/>
      <c r="M30" s="389"/>
      <c r="N30" s="389"/>
      <c r="O30" s="389"/>
      <c r="P30" s="389"/>
      <c r="Q30" s="389"/>
      <c r="R30" s="389"/>
      <c r="S30" s="389"/>
      <c r="T30" s="389"/>
      <c r="U30" s="389"/>
      <c r="V30" s="389"/>
      <c r="W30" s="389"/>
      <c r="X30" s="389"/>
      <c r="Y30" s="389"/>
      <c r="Z30" s="389"/>
      <c r="AA30" s="389"/>
      <c r="AB30" s="389"/>
      <c r="AC30" s="389"/>
      <c r="AD30" s="389"/>
      <c r="AE30" s="129"/>
      <c r="AH30" s="130"/>
      <c r="AI30" s="130"/>
      <c r="AJ30" s="130"/>
      <c r="AK30" s="130"/>
      <c r="AL30" s="130"/>
      <c r="AM30" s="130"/>
      <c r="AN30" s="130"/>
      <c r="AO30" s="130"/>
      <c r="AP30" s="130"/>
      <c r="AQ30" s="130"/>
      <c r="AR30" s="130"/>
      <c r="AS30" s="130"/>
      <c r="AT30" s="130"/>
    </row>
    <row r="31" spans="1:46" ht="24.6" customHeight="1" x14ac:dyDescent="0.4">
      <c r="A31" s="120"/>
      <c r="B31" s="121"/>
      <c r="C31" s="121"/>
      <c r="D31" s="121"/>
      <c r="E31" s="122"/>
      <c r="F31" s="97"/>
      <c r="G31" s="97"/>
      <c r="H31" s="97"/>
      <c r="I31" s="389"/>
      <c r="J31" s="389"/>
      <c r="K31" s="389"/>
      <c r="L31" s="389"/>
      <c r="M31" s="389"/>
      <c r="N31" s="389"/>
      <c r="O31" s="389"/>
      <c r="P31" s="389"/>
      <c r="Q31" s="389"/>
      <c r="R31" s="389"/>
      <c r="S31" s="389"/>
      <c r="T31" s="389"/>
      <c r="U31" s="389"/>
      <c r="V31" s="389"/>
      <c r="W31" s="389"/>
      <c r="X31" s="389"/>
      <c r="Y31" s="389"/>
      <c r="Z31" s="389"/>
      <c r="AA31" s="389"/>
      <c r="AB31" s="389"/>
      <c r="AC31" s="389"/>
      <c r="AD31" s="389"/>
      <c r="AE31" s="129"/>
      <c r="AH31" s="130"/>
      <c r="AI31" s="130"/>
      <c r="AJ31" s="130"/>
      <c r="AK31" s="130"/>
      <c r="AL31" s="130"/>
      <c r="AM31" s="130"/>
      <c r="AN31" s="130"/>
      <c r="AO31" s="130"/>
      <c r="AP31" s="130"/>
      <c r="AQ31" s="130"/>
      <c r="AR31" s="130"/>
    </row>
    <row r="32" spans="1:46" ht="24.6" customHeight="1" x14ac:dyDescent="0.4">
      <c r="A32" s="120"/>
      <c r="B32" s="121"/>
      <c r="C32" s="121"/>
      <c r="D32" s="121"/>
      <c r="E32" s="122"/>
      <c r="F32" s="97"/>
      <c r="G32" s="97"/>
      <c r="H32" s="97"/>
      <c r="I32" s="389"/>
      <c r="J32" s="389"/>
      <c r="K32" s="389"/>
      <c r="L32" s="389"/>
      <c r="M32" s="389"/>
      <c r="N32" s="389"/>
      <c r="O32" s="389"/>
      <c r="P32" s="389"/>
      <c r="Q32" s="389"/>
      <c r="R32" s="389"/>
      <c r="S32" s="389"/>
      <c r="T32" s="389"/>
      <c r="U32" s="389"/>
      <c r="V32" s="389"/>
      <c r="W32" s="389"/>
      <c r="X32" s="389"/>
      <c r="Y32" s="389"/>
      <c r="Z32" s="389"/>
      <c r="AA32" s="389"/>
      <c r="AB32" s="389"/>
      <c r="AC32" s="389"/>
      <c r="AD32" s="389"/>
      <c r="AE32" s="129"/>
    </row>
    <row r="33" spans="1:48" ht="9" customHeight="1" x14ac:dyDescent="0.4">
      <c r="A33" s="120"/>
      <c r="B33" s="121"/>
      <c r="C33" s="121"/>
      <c r="D33" s="121"/>
      <c r="E33" s="122"/>
      <c r="F33" s="97"/>
      <c r="G33" s="97"/>
      <c r="H33" s="97"/>
      <c r="I33" s="97"/>
      <c r="J33" s="97"/>
      <c r="K33" s="97"/>
      <c r="L33" s="97"/>
      <c r="M33" s="97"/>
      <c r="N33" s="97"/>
      <c r="O33" s="136"/>
      <c r="P33" s="136"/>
      <c r="Q33" s="136"/>
      <c r="R33" s="136"/>
      <c r="S33" s="136"/>
      <c r="T33" s="136"/>
      <c r="U33" s="136"/>
      <c r="V33" s="136"/>
      <c r="W33" s="136"/>
      <c r="X33" s="136"/>
      <c r="Y33" s="136"/>
      <c r="Z33" s="136"/>
      <c r="AA33" s="136"/>
      <c r="AB33" s="136"/>
      <c r="AC33" s="136"/>
      <c r="AD33" s="136"/>
      <c r="AE33" s="137"/>
      <c r="AG33" s="97"/>
      <c r="AH33" s="100"/>
      <c r="AI33" s="100"/>
      <c r="AJ33" s="100"/>
      <c r="AK33" s="100"/>
      <c r="AL33" s="100"/>
      <c r="AM33" s="100"/>
      <c r="AN33" s="100"/>
      <c r="AO33" s="100"/>
      <c r="AP33" s="100"/>
      <c r="AQ33" s="100"/>
      <c r="AR33" s="100"/>
      <c r="AS33" s="100"/>
      <c r="AT33" s="100"/>
      <c r="AV33" s="97"/>
    </row>
    <row r="34" spans="1:48" ht="22.15" customHeight="1" x14ac:dyDescent="0.4">
      <c r="A34" s="263" t="s">
        <v>10</v>
      </c>
      <c r="B34" s="264"/>
      <c r="C34" s="264"/>
      <c r="D34" s="264"/>
      <c r="E34" s="265"/>
      <c r="F34" s="138"/>
      <c r="G34" s="262"/>
      <c r="H34" s="262"/>
      <c r="I34" s="262"/>
      <c r="J34" s="139" t="s">
        <v>67</v>
      </c>
      <c r="K34" s="193"/>
      <c r="L34" s="139" t="s">
        <v>68</v>
      </c>
      <c r="M34" s="193"/>
      <c r="N34" s="139" t="s">
        <v>69</v>
      </c>
      <c r="O34" s="139"/>
      <c r="P34" s="139"/>
      <c r="Q34" s="139" t="s">
        <v>70</v>
      </c>
      <c r="R34" s="139"/>
      <c r="S34" s="139"/>
      <c r="T34" s="452" t="s">
        <v>71</v>
      </c>
      <c r="U34" s="452"/>
      <c r="V34" s="262"/>
      <c r="W34" s="262"/>
      <c r="X34" s="139" t="s">
        <v>69</v>
      </c>
      <c r="Y34" s="140"/>
      <c r="Z34" s="140"/>
      <c r="AA34" s="141"/>
      <c r="AB34" s="141"/>
      <c r="AC34" s="141"/>
      <c r="AD34" s="141"/>
      <c r="AE34" s="142"/>
      <c r="AG34" s="97"/>
      <c r="AH34" s="103" t="s">
        <v>204</v>
      </c>
      <c r="AI34" s="103"/>
      <c r="AJ34" s="103"/>
      <c r="AK34" s="103"/>
      <c r="AL34" s="103"/>
      <c r="AM34" s="103"/>
      <c r="AN34" s="103"/>
      <c r="AO34" s="103"/>
      <c r="AP34" s="103"/>
      <c r="AQ34" s="103"/>
      <c r="AR34" s="103"/>
      <c r="AS34" s="103"/>
      <c r="AT34" s="103"/>
      <c r="AV34" s="97"/>
    </row>
    <row r="35" spans="1:48" ht="21.6" customHeight="1" x14ac:dyDescent="0.4">
      <c r="A35" s="266"/>
      <c r="B35" s="267"/>
      <c r="C35" s="267"/>
      <c r="D35" s="267"/>
      <c r="E35" s="268"/>
      <c r="F35" s="143"/>
      <c r="G35" s="449" t="s">
        <v>127</v>
      </c>
      <c r="H35" s="449"/>
      <c r="I35" s="449"/>
      <c r="J35" s="456"/>
      <c r="K35" s="456"/>
      <c r="L35" s="456"/>
      <c r="M35" s="456"/>
      <c r="N35" s="456"/>
      <c r="O35" s="456"/>
      <c r="P35" s="456"/>
      <c r="Q35" s="456"/>
      <c r="R35" s="456"/>
      <c r="S35" s="456"/>
      <c r="T35" s="456"/>
      <c r="U35" s="456"/>
      <c r="V35" s="456"/>
      <c r="W35" s="456"/>
      <c r="X35" s="456"/>
      <c r="Y35" s="456"/>
      <c r="Z35" s="456"/>
      <c r="AA35" s="144" t="s">
        <v>128</v>
      </c>
      <c r="AB35" s="145"/>
      <c r="AC35" s="450" t="s">
        <v>132</v>
      </c>
      <c r="AD35" s="450"/>
      <c r="AE35" s="451"/>
      <c r="AG35" s="97"/>
      <c r="AH35" s="276"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6"/>
      <c r="AJ35" s="276"/>
      <c r="AK35" s="276"/>
      <c r="AL35" s="276"/>
      <c r="AM35" s="276"/>
      <c r="AN35" s="276"/>
      <c r="AO35" s="276"/>
      <c r="AP35" s="276"/>
      <c r="AQ35" s="276"/>
      <c r="AR35" s="276"/>
      <c r="AS35" s="276"/>
      <c r="AT35" s="276"/>
      <c r="AU35" s="105" t="str">
        <f>SUBSTITUTE(SUBSTITUTE(G34," ",""),"　","")&amp;"年"&amp;K34&amp;"月"&amp;M34&amp;"日"</f>
        <v>年月日</v>
      </c>
      <c r="AV35" s="97"/>
    </row>
    <row r="36" spans="1:48" ht="4.1500000000000004" customHeight="1" x14ac:dyDescent="0.4">
      <c r="AH36" s="444"/>
      <c r="AI36" s="444"/>
      <c r="AJ36" s="444"/>
      <c r="AK36" s="444"/>
      <c r="AL36" s="444"/>
      <c r="AM36" s="444"/>
      <c r="AN36" s="444"/>
      <c r="AO36" s="444"/>
      <c r="AP36" s="444"/>
      <c r="AQ36" s="444"/>
      <c r="AR36" s="444"/>
      <c r="AS36" s="444"/>
      <c r="AT36" s="444"/>
      <c r="AU36" s="105" t="str">
        <f>SUBSTITUTE(SUBSTITUTE(G34," ",""),"　","")&amp;"/"&amp;K34&amp;"/"&amp;M34</f>
        <v>//</v>
      </c>
    </row>
    <row r="37" spans="1:48" ht="27" customHeight="1" x14ac:dyDescent="0.4">
      <c r="A37" s="463" t="s">
        <v>11</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row>
    <row r="38" spans="1:48" ht="34.15" customHeight="1" x14ac:dyDescent="0.4">
      <c r="A38" s="263" t="s">
        <v>12</v>
      </c>
      <c r="B38" s="264"/>
      <c r="C38" s="264"/>
      <c r="D38" s="264"/>
      <c r="E38" s="265"/>
      <c r="F38" s="491"/>
      <c r="G38" s="492"/>
      <c r="H38" s="492"/>
      <c r="I38" s="492"/>
      <c r="J38" s="492"/>
      <c r="K38" s="492"/>
      <c r="L38" s="492"/>
      <c r="M38" s="492"/>
      <c r="N38" s="492"/>
      <c r="O38" s="492"/>
      <c r="P38" s="492"/>
      <c r="Q38" s="492"/>
      <c r="R38" s="492"/>
      <c r="S38" s="492"/>
      <c r="T38" s="492"/>
      <c r="U38" s="492"/>
      <c r="V38" s="492"/>
      <c r="W38" s="492"/>
      <c r="X38" s="492"/>
      <c r="Y38" s="492"/>
      <c r="Z38" s="492"/>
      <c r="AA38" s="146"/>
      <c r="AB38" s="210" t="s">
        <v>387</v>
      </c>
      <c r="AC38" s="210"/>
      <c r="AD38" s="210"/>
      <c r="AE38" s="211"/>
      <c r="AH38" s="203" t="str">
        <f>IF(情報取得シート!$D$58=FALSE,IF(F38="","※製品名を入力してください",""),"")</f>
        <v>※製品名を入力してください</v>
      </c>
    </row>
    <row r="39" spans="1:48" ht="22.9" customHeight="1" x14ac:dyDescent="0.4">
      <c r="A39" s="263" t="s">
        <v>13</v>
      </c>
      <c r="B39" s="264"/>
      <c r="C39" s="264"/>
      <c r="D39" s="264"/>
      <c r="E39" s="265"/>
      <c r="F39" s="147"/>
      <c r="G39" s="148"/>
      <c r="H39" s="148" t="s">
        <v>175</v>
      </c>
      <c r="I39" s="148"/>
      <c r="J39" s="148"/>
      <c r="K39" s="148"/>
      <c r="L39" s="148" t="s">
        <v>176</v>
      </c>
      <c r="M39" s="148"/>
      <c r="N39" s="148"/>
      <c r="O39" s="148"/>
      <c r="P39" s="148"/>
      <c r="Q39" s="148" t="s">
        <v>177</v>
      </c>
      <c r="R39" s="148"/>
      <c r="S39" s="148"/>
      <c r="T39" s="148"/>
      <c r="U39" s="148"/>
      <c r="V39" s="148" t="s">
        <v>178</v>
      </c>
      <c r="W39" s="148"/>
      <c r="X39" s="148"/>
      <c r="Y39" s="148"/>
      <c r="Z39" s="148"/>
      <c r="AA39" s="148"/>
      <c r="AB39" s="148"/>
      <c r="AC39" s="148"/>
      <c r="AD39" s="148"/>
      <c r="AE39" s="149"/>
    </row>
    <row r="40" spans="1:48" ht="22.9" customHeight="1" x14ac:dyDescent="0.4">
      <c r="A40" s="266"/>
      <c r="B40" s="267"/>
      <c r="C40" s="267"/>
      <c r="D40" s="267"/>
      <c r="E40" s="268"/>
      <c r="F40" s="469" t="s">
        <v>133</v>
      </c>
      <c r="G40" s="395"/>
      <c r="H40" s="395"/>
      <c r="I40" s="395"/>
      <c r="J40" s="395"/>
      <c r="K40" s="374"/>
      <c r="L40" s="374"/>
      <c r="M40" s="374"/>
      <c r="N40" s="374"/>
      <c r="O40" s="374"/>
      <c r="P40" s="374"/>
      <c r="Q40" s="374"/>
      <c r="R40" s="374"/>
      <c r="S40" s="374"/>
      <c r="T40" s="374"/>
      <c r="U40" s="374"/>
      <c r="V40" s="374"/>
      <c r="W40" s="374"/>
      <c r="X40" s="374"/>
      <c r="Y40" s="374"/>
      <c r="Z40" s="374"/>
      <c r="AA40" s="374"/>
      <c r="AB40" s="374"/>
      <c r="AC40" s="374"/>
      <c r="AD40" s="136" t="s">
        <v>128</v>
      </c>
      <c r="AE40" s="150"/>
      <c r="AH40" s="103" t="s">
        <v>205</v>
      </c>
      <c r="AI40" s="103"/>
      <c r="AJ40" s="103"/>
      <c r="AK40" s="103"/>
      <c r="AL40" s="103"/>
      <c r="AM40" s="103"/>
      <c r="AN40" s="103"/>
      <c r="AO40" s="103"/>
      <c r="AP40" s="103"/>
      <c r="AQ40" s="103"/>
      <c r="AR40" s="103"/>
      <c r="AS40" s="103"/>
      <c r="AT40" s="103"/>
    </row>
    <row r="41" spans="1:48" ht="19.149999999999999" customHeight="1" x14ac:dyDescent="0.4">
      <c r="A41" s="495" t="s">
        <v>14</v>
      </c>
      <c r="B41" s="496"/>
      <c r="C41" s="496"/>
      <c r="D41" s="496"/>
      <c r="E41" s="497"/>
      <c r="F41" s="151"/>
      <c r="G41" s="262"/>
      <c r="H41" s="262"/>
      <c r="I41" s="262"/>
      <c r="J41" s="139" t="s">
        <v>67</v>
      </c>
      <c r="K41" s="193"/>
      <c r="L41" s="139" t="s">
        <v>68</v>
      </c>
      <c r="M41" s="193"/>
      <c r="N41" s="139" t="s">
        <v>72</v>
      </c>
      <c r="O41" s="152"/>
      <c r="P41" s="153"/>
      <c r="Q41" s="371" t="s">
        <v>15</v>
      </c>
      <c r="R41" s="372"/>
      <c r="S41" s="372"/>
      <c r="T41" s="372"/>
      <c r="U41" s="373"/>
      <c r="V41" s="151"/>
      <c r="W41" s="262"/>
      <c r="X41" s="262"/>
      <c r="Y41" s="262"/>
      <c r="Z41" s="139" t="s">
        <v>67</v>
      </c>
      <c r="AA41" s="193"/>
      <c r="AB41" s="139" t="s">
        <v>68</v>
      </c>
      <c r="AC41" s="193"/>
      <c r="AD41" s="139" t="s">
        <v>72</v>
      </c>
      <c r="AE41" s="153"/>
      <c r="AH41" s="276"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6"/>
      <c r="AJ41" s="276"/>
      <c r="AK41" s="276"/>
      <c r="AL41" s="276"/>
      <c r="AM41" s="276"/>
      <c r="AN41" s="276"/>
      <c r="AO41" s="276"/>
      <c r="AP41" s="276"/>
      <c r="AQ41" s="276"/>
      <c r="AR41" s="276"/>
      <c r="AS41" s="276"/>
      <c r="AT41" s="276"/>
      <c r="AU41" s="105" t="str">
        <f>SUBSTITUTE(SUBSTITUTE(G41," ",""),"　","")&amp;"年"&amp;K41&amp;"月"&amp;M41&amp;"日"</f>
        <v>年月日</v>
      </c>
      <c r="AV41" s="97"/>
    </row>
    <row r="42" spans="1:48" ht="13.9" customHeight="1" x14ac:dyDescent="0.4">
      <c r="A42" s="498"/>
      <c r="B42" s="499"/>
      <c r="C42" s="499"/>
      <c r="D42" s="499"/>
      <c r="E42" s="500"/>
      <c r="F42" s="375" t="s">
        <v>134</v>
      </c>
      <c r="G42" s="376"/>
      <c r="H42" s="376"/>
      <c r="I42" s="379"/>
      <c r="J42" s="379"/>
      <c r="K42" s="379"/>
      <c r="L42" s="379"/>
      <c r="M42" s="379"/>
      <c r="N42" s="379"/>
      <c r="O42" s="379"/>
      <c r="P42" s="291" t="s">
        <v>128</v>
      </c>
      <c r="Q42" s="504"/>
      <c r="R42" s="505"/>
      <c r="S42" s="505"/>
      <c r="T42" s="505"/>
      <c r="U42" s="506"/>
      <c r="V42" s="375" t="s">
        <v>134</v>
      </c>
      <c r="W42" s="376"/>
      <c r="X42" s="376"/>
      <c r="Y42" s="379"/>
      <c r="Z42" s="379"/>
      <c r="AA42" s="379"/>
      <c r="AB42" s="379"/>
      <c r="AC42" s="379"/>
      <c r="AD42" s="379"/>
      <c r="AE42" s="291" t="s">
        <v>66</v>
      </c>
      <c r="AH42" s="99"/>
      <c r="AI42" s="99"/>
      <c r="AJ42" s="99"/>
      <c r="AK42" s="99"/>
      <c r="AL42" s="99"/>
      <c r="AM42" s="99"/>
      <c r="AN42" s="99"/>
      <c r="AO42" s="99"/>
      <c r="AP42" s="99"/>
      <c r="AQ42" s="99"/>
      <c r="AR42" s="99"/>
      <c r="AS42" s="99"/>
      <c r="AT42" s="99"/>
      <c r="AU42" s="105" t="str">
        <f>SUBSTITUTE(SUBSTITUTE(G41," ",""),"　","")&amp;"/"&amp;K41&amp;"/"&amp;M41</f>
        <v>//</v>
      </c>
      <c r="AV42" s="97"/>
    </row>
    <row r="43" spans="1:48" ht="13.9" customHeight="1" x14ac:dyDescent="0.4">
      <c r="A43" s="498"/>
      <c r="B43" s="499"/>
      <c r="C43" s="499"/>
      <c r="D43" s="499"/>
      <c r="E43" s="500"/>
      <c r="F43" s="375"/>
      <c r="G43" s="376"/>
      <c r="H43" s="376"/>
      <c r="I43" s="379"/>
      <c r="J43" s="379"/>
      <c r="K43" s="379"/>
      <c r="L43" s="379"/>
      <c r="M43" s="379"/>
      <c r="N43" s="379"/>
      <c r="O43" s="379"/>
      <c r="P43" s="291"/>
      <c r="Q43" s="504"/>
      <c r="R43" s="505"/>
      <c r="S43" s="505"/>
      <c r="T43" s="505"/>
      <c r="U43" s="506"/>
      <c r="V43" s="375"/>
      <c r="W43" s="376"/>
      <c r="X43" s="376"/>
      <c r="Y43" s="379"/>
      <c r="Z43" s="379"/>
      <c r="AA43" s="379"/>
      <c r="AB43" s="379"/>
      <c r="AC43" s="379"/>
      <c r="AD43" s="379"/>
      <c r="AE43" s="291"/>
      <c r="AH43" s="103" t="s">
        <v>206</v>
      </c>
      <c r="AI43" s="103"/>
      <c r="AJ43" s="103"/>
      <c r="AK43" s="103"/>
      <c r="AL43" s="103"/>
      <c r="AM43" s="103"/>
      <c r="AN43" s="103"/>
      <c r="AO43" s="103"/>
      <c r="AP43" s="103"/>
      <c r="AQ43" s="103"/>
      <c r="AR43" s="103"/>
      <c r="AS43" s="103"/>
      <c r="AT43" s="103"/>
      <c r="AV43" s="97"/>
    </row>
    <row r="44" spans="1:48" ht="19.149999999999999" customHeight="1" x14ac:dyDescent="0.4">
      <c r="A44" s="501"/>
      <c r="B44" s="502"/>
      <c r="C44" s="502"/>
      <c r="D44" s="502"/>
      <c r="E44" s="503"/>
      <c r="H44" s="117" t="s">
        <v>179</v>
      </c>
      <c r="N44" s="155"/>
      <c r="O44" s="155"/>
      <c r="P44" s="150"/>
      <c r="Q44" s="507"/>
      <c r="R44" s="508"/>
      <c r="S44" s="508"/>
      <c r="T44" s="508"/>
      <c r="U44" s="509"/>
      <c r="X44" s="117" t="s">
        <v>179</v>
      </c>
      <c r="AA44" s="155"/>
      <c r="AC44" s="155"/>
      <c r="AD44" s="155"/>
      <c r="AE44" s="150"/>
      <c r="AH44" s="195"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96"/>
      <c r="AJ44" s="196"/>
      <c r="AK44" s="196"/>
      <c r="AL44" s="196"/>
      <c r="AM44" s="196"/>
      <c r="AN44" s="196"/>
      <c r="AO44" s="196"/>
      <c r="AP44" s="196"/>
      <c r="AQ44" s="196"/>
      <c r="AR44" s="196"/>
      <c r="AS44" s="196"/>
      <c r="AT44" s="196"/>
      <c r="AU44" s="105" t="str">
        <f>SUBSTITUTE(SUBSTITUTE(W41," ",""),"　","")&amp;"年"&amp;AA41&amp;"月"&amp;AC41&amp;"日"</f>
        <v>年月日</v>
      </c>
      <c r="AV44" s="97"/>
    </row>
    <row r="45" spans="1:48" ht="22.15" customHeight="1" x14ac:dyDescent="0.4">
      <c r="A45" s="263" t="s">
        <v>16</v>
      </c>
      <c r="B45" s="264"/>
      <c r="C45" s="264"/>
      <c r="D45" s="264"/>
      <c r="E45" s="265"/>
      <c r="F45" s="470"/>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2"/>
      <c r="AH45" s="203" t="str">
        <f>IF(情報取得シート!$D$83=FALSE,IF(F45="","※ロット番号を入力してください",""),"")</f>
        <v>※ロット番号を入力してください</v>
      </c>
      <c r="AI45" s="99"/>
      <c r="AJ45" s="99"/>
      <c r="AK45" s="99"/>
      <c r="AL45" s="99"/>
      <c r="AM45" s="99"/>
      <c r="AN45" s="99"/>
      <c r="AO45" s="99"/>
      <c r="AP45" s="99"/>
      <c r="AQ45" s="99"/>
      <c r="AR45" s="99"/>
      <c r="AS45" s="99"/>
      <c r="AT45" s="99"/>
      <c r="AU45" s="105" t="str">
        <f>SUBSTITUTE(SUBSTITUTE(W41," ",""),"　","")&amp;"/"&amp;AA41&amp;"/"&amp;AC41</f>
        <v>//</v>
      </c>
    </row>
    <row r="46" spans="1:48" ht="22.15" customHeight="1" x14ac:dyDescent="0.4">
      <c r="A46" s="266"/>
      <c r="B46" s="267"/>
      <c r="C46" s="267"/>
      <c r="D46" s="267"/>
      <c r="E46" s="268"/>
      <c r="H46" s="117" t="s">
        <v>81</v>
      </c>
      <c r="J46" s="155" t="s">
        <v>209</v>
      </c>
      <c r="K46" s="155"/>
      <c r="L46" s="155"/>
      <c r="M46" s="400"/>
      <c r="N46" s="400"/>
      <c r="O46" s="400"/>
      <c r="P46" s="400"/>
      <c r="Q46" s="400"/>
      <c r="R46" s="400"/>
      <c r="S46" s="400"/>
      <c r="T46" s="400"/>
      <c r="U46" s="400"/>
      <c r="V46" s="400"/>
      <c r="W46" s="400"/>
      <c r="X46" s="400"/>
      <c r="Y46" s="400"/>
      <c r="Z46" s="400"/>
      <c r="AA46" s="400"/>
      <c r="AB46" s="400"/>
      <c r="AC46" s="400"/>
      <c r="AD46" s="400"/>
      <c r="AE46" s="150" t="s">
        <v>66</v>
      </c>
      <c r="AH46" s="99"/>
      <c r="AI46" s="99"/>
      <c r="AJ46" s="99"/>
      <c r="AK46" s="99"/>
      <c r="AL46" s="99"/>
      <c r="AM46" s="99"/>
      <c r="AN46" s="99"/>
      <c r="AO46" s="99"/>
      <c r="AP46" s="99"/>
      <c r="AQ46" s="99"/>
      <c r="AR46" s="99"/>
      <c r="AS46" s="99"/>
      <c r="AT46" s="99"/>
      <c r="AU46" s="105" t="str">
        <f>SUBSTITUTE(SUBSTITUTE(W42," ",""),"　","")&amp;"/"&amp;AA42&amp;"/"&amp;AC42</f>
        <v>//</v>
      </c>
    </row>
    <row r="47" spans="1:48" ht="45" customHeight="1" x14ac:dyDescent="0.4">
      <c r="A47" s="229" t="s">
        <v>17</v>
      </c>
      <c r="B47" s="230"/>
      <c r="C47" s="230"/>
      <c r="D47" s="230"/>
      <c r="E47" s="231"/>
      <c r="F47" s="386"/>
      <c r="G47" s="387"/>
      <c r="H47" s="387"/>
      <c r="I47" s="387"/>
      <c r="J47" s="387"/>
      <c r="K47" s="387"/>
      <c r="L47" s="387"/>
      <c r="M47" s="387"/>
      <c r="N47" s="387"/>
      <c r="O47" s="387"/>
      <c r="P47" s="387"/>
      <c r="Q47" s="387"/>
      <c r="R47" s="387"/>
      <c r="S47" s="387"/>
      <c r="T47" s="387"/>
      <c r="U47" s="387"/>
      <c r="V47" s="387"/>
      <c r="W47" s="387"/>
      <c r="X47" s="387"/>
      <c r="Y47" s="387"/>
      <c r="Z47" s="387"/>
      <c r="AA47" s="387"/>
      <c r="AB47" s="392" t="s">
        <v>80</v>
      </c>
      <c r="AC47" s="392"/>
      <c r="AD47" s="392"/>
      <c r="AE47" s="393"/>
    </row>
    <row r="48" spans="1:48" ht="45" customHeight="1" x14ac:dyDescent="0.25">
      <c r="A48" s="232"/>
      <c r="B48" s="233"/>
      <c r="C48" s="233"/>
      <c r="D48" s="233"/>
      <c r="E48" s="234"/>
      <c r="F48" s="388"/>
      <c r="G48" s="389"/>
      <c r="H48" s="389"/>
      <c r="I48" s="389"/>
      <c r="J48" s="389"/>
      <c r="K48" s="389"/>
      <c r="L48" s="389"/>
      <c r="M48" s="389"/>
      <c r="N48" s="389"/>
      <c r="O48" s="389"/>
      <c r="P48" s="389"/>
      <c r="Q48" s="389"/>
      <c r="R48" s="389"/>
      <c r="S48" s="389"/>
      <c r="T48" s="389"/>
      <c r="U48" s="389"/>
      <c r="V48" s="389"/>
      <c r="W48" s="389"/>
      <c r="X48" s="389"/>
      <c r="Y48" s="389"/>
      <c r="Z48" s="389"/>
      <c r="AA48" s="389"/>
      <c r="AB48" s="272"/>
      <c r="AC48" s="272"/>
      <c r="AD48" s="272"/>
      <c r="AE48" s="394"/>
      <c r="AH48" s="204" t="str">
        <f>IF(情報取得シート!$D$86=FALSE,IF(F47="","※原材料名・
含有量・配合量を入力してください",""),"")</f>
        <v>※原材料名・
含有量・配合量を入力してください</v>
      </c>
    </row>
    <row r="49" spans="1:34" ht="45" customHeight="1" x14ac:dyDescent="0.4">
      <c r="A49" s="232"/>
      <c r="B49" s="233"/>
      <c r="C49" s="233"/>
      <c r="D49" s="233"/>
      <c r="E49" s="234"/>
      <c r="F49" s="388"/>
      <c r="G49" s="389"/>
      <c r="H49" s="389"/>
      <c r="I49" s="389"/>
      <c r="J49" s="389"/>
      <c r="K49" s="389"/>
      <c r="L49" s="389"/>
      <c r="M49" s="389"/>
      <c r="N49" s="389"/>
      <c r="O49" s="389"/>
      <c r="P49" s="389"/>
      <c r="Q49" s="389"/>
      <c r="R49" s="389"/>
      <c r="S49" s="389"/>
      <c r="T49" s="389"/>
      <c r="U49" s="389"/>
      <c r="V49" s="389"/>
      <c r="W49" s="389"/>
      <c r="X49" s="389"/>
      <c r="Y49" s="389"/>
      <c r="Z49" s="389"/>
      <c r="AA49" s="389"/>
      <c r="AB49" s="272"/>
      <c r="AC49" s="272"/>
      <c r="AD49" s="272"/>
      <c r="AE49" s="394"/>
    </row>
    <row r="50" spans="1:34" ht="45" customHeight="1" x14ac:dyDescent="0.4">
      <c r="A50" s="235"/>
      <c r="B50" s="236"/>
      <c r="C50" s="236"/>
      <c r="D50" s="236"/>
      <c r="E50" s="237"/>
      <c r="F50" s="390"/>
      <c r="G50" s="391"/>
      <c r="H50" s="391"/>
      <c r="I50" s="391"/>
      <c r="J50" s="391"/>
      <c r="K50" s="391"/>
      <c r="L50" s="391"/>
      <c r="M50" s="391"/>
      <c r="N50" s="391"/>
      <c r="O50" s="391"/>
      <c r="P50" s="391"/>
      <c r="Q50" s="391"/>
      <c r="R50" s="391"/>
      <c r="S50" s="391"/>
      <c r="T50" s="391"/>
      <c r="U50" s="391"/>
      <c r="V50" s="391"/>
      <c r="W50" s="391"/>
      <c r="X50" s="391"/>
      <c r="Y50" s="391"/>
      <c r="Z50" s="391"/>
      <c r="AA50" s="391"/>
      <c r="AB50" s="395"/>
      <c r="AC50" s="395"/>
      <c r="AD50" s="395"/>
      <c r="AE50" s="396"/>
    </row>
    <row r="51" spans="1:34" ht="18" customHeight="1" x14ac:dyDescent="0.4">
      <c r="A51" s="221" t="s">
        <v>18</v>
      </c>
      <c r="B51" s="222"/>
      <c r="C51" s="222"/>
      <c r="D51" s="222"/>
      <c r="E51" s="223"/>
      <c r="F51" s="386"/>
      <c r="G51" s="387"/>
      <c r="H51" s="387"/>
      <c r="I51" s="387"/>
      <c r="J51" s="387"/>
      <c r="K51" s="387"/>
      <c r="L51" s="387"/>
      <c r="M51" s="387"/>
      <c r="N51" s="387"/>
      <c r="O51" s="387"/>
      <c r="P51" s="387"/>
      <c r="Q51" s="387"/>
      <c r="R51" s="387"/>
      <c r="S51" s="387"/>
      <c r="T51" s="387"/>
      <c r="U51" s="387"/>
      <c r="V51" s="387"/>
      <c r="W51" s="387"/>
      <c r="X51" s="387"/>
      <c r="Y51" s="387"/>
      <c r="Z51" s="387"/>
      <c r="AA51" s="387"/>
      <c r="AB51" s="392" t="s">
        <v>80</v>
      </c>
      <c r="AC51" s="392"/>
      <c r="AD51" s="392"/>
      <c r="AE51" s="393"/>
    </row>
    <row r="52" spans="1:34" ht="18" customHeight="1" x14ac:dyDescent="0.4">
      <c r="A52" s="383"/>
      <c r="B52" s="384"/>
      <c r="C52" s="384"/>
      <c r="D52" s="384"/>
      <c r="E52" s="385"/>
      <c r="F52" s="388"/>
      <c r="G52" s="389"/>
      <c r="H52" s="389"/>
      <c r="I52" s="389"/>
      <c r="J52" s="389"/>
      <c r="K52" s="389"/>
      <c r="L52" s="389"/>
      <c r="M52" s="389"/>
      <c r="N52" s="389"/>
      <c r="O52" s="389"/>
      <c r="P52" s="389"/>
      <c r="Q52" s="389"/>
      <c r="R52" s="389"/>
      <c r="S52" s="389"/>
      <c r="T52" s="389"/>
      <c r="U52" s="389"/>
      <c r="V52" s="389"/>
      <c r="W52" s="389"/>
      <c r="X52" s="389"/>
      <c r="Y52" s="389"/>
      <c r="Z52" s="389"/>
      <c r="AA52" s="389"/>
      <c r="AB52" s="272"/>
      <c r="AC52" s="272"/>
      <c r="AD52" s="272"/>
      <c r="AE52" s="394"/>
    </row>
    <row r="53" spans="1:34" ht="18" customHeight="1" x14ac:dyDescent="0.4">
      <c r="A53" s="383"/>
      <c r="B53" s="384"/>
      <c r="C53" s="384"/>
      <c r="D53" s="384"/>
      <c r="E53" s="385"/>
      <c r="F53" s="388"/>
      <c r="G53" s="389"/>
      <c r="H53" s="389"/>
      <c r="I53" s="389"/>
      <c r="J53" s="389"/>
      <c r="K53" s="389"/>
      <c r="L53" s="389"/>
      <c r="M53" s="389"/>
      <c r="N53" s="389"/>
      <c r="O53" s="389"/>
      <c r="P53" s="389"/>
      <c r="Q53" s="389"/>
      <c r="R53" s="389"/>
      <c r="S53" s="389"/>
      <c r="T53" s="389"/>
      <c r="U53" s="389"/>
      <c r="V53" s="389"/>
      <c r="W53" s="389"/>
      <c r="X53" s="389"/>
      <c r="Y53" s="389"/>
      <c r="Z53" s="389"/>
      <c r="AA53" s="389"/>
      <c r="AB53" s="272"/>
      <c r="AC53" s="272"/>
      <c r="AD53" s="272"/>
      <c r="AE53" s="394"/>
    </row>
    <row r="54" spans="1:34" ht="18" customHeight="1" x14ac:dyDescent="0.4">
      <c r="A54" s="224"/>
      <c r="B54" s="225"/>
      <c r="C54" s="225"/>
      <c r="D54" s="225"/>
      <c r="E54" s="226"/>
      <c r="F54" s="390"/>
      <c r="G54" s="391"/>
      <c r="H54" s="391"/>
      <c r="I54" s="391"/>
      <c r="J54" s="391"/>
      <c r="K54" s="391"/>
      <c r="L54" s="391"/>
      <c r="M54" s="391"/>
      <c r="N54" s="391"/>
      <c r="O54" s="391"/>
      <c r="P54" s="391"/>
      <c r="Q54" s="391"/>
      <c r="R54" s="391"/>
      <c r="S54" s="391"/>
      <c r="T54" s="391"/>
      <c r="U54" s="391"/>
      <c r="V54" s="391"/>
      <c r="W54" s="391"/>
      <c r="X54" s="391"/>
      <c r="Y54" s="391"/>
      <c r="Z54" s="391"/>
      <c r="AA54" s="391"/>
      <c r="AB54" s="395"/>
      <c r="AC54" s="395"/>
      <c r="AD54" s="395"/>
      <c r="AE54" s="396"/>
    </row>
    <row r="55" spans="1:34" ht="19.149999999999999" customHeight="1" x14ac:dyDescent="0.4">
      <c r="A55" s="482" t="s">
        <v>82</v>
      </c>
      <c r="B55" s="483"/>
      <c r="C55" s="483"/>
      <c r="D55" s="483"/>
      <c r="E55" s="484"/>
      <c r="F55" s="478" t="s">
        <v>83</v>
      </c>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80"/>
    </row>
    <row r="56" spans="1:34" ht="19.149999999999999" customHeight="1" x14ac:dyDescent="0.4">
      <c r="A56" s="485"/>
      <c r="B56" s="486"/>
      <c r="C56" s="486"/>
      <c r="D56" s="486"/>
      <c r="E56" s="487"/>
      <c r="F56" s="397" t="s">
        <v>84</v>
      </c>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9"/>
      <c r="AH56" s="203" t="str">
        <f>IF(COUNTIF(情報取得シート!$D$90:$D$92,TRUE)&gt;0,IF(情報取得シート!$D$89=TRUE,"","※保健機能食品にチェックを入れてください"),IF(情報取得シート!$D$93=TRUE,"","※食品の種類を選択してください"))</f>
        <v>※食品の種類を選択してください</v>
      </c>
    </row>
    <row r="57" spans="1:34" ht="19.149999999999999" customHeight="1" x14ac:dyDescent="0.4">
      <c r="A57" s="488"/>
      <c r="B57" s="489"/>
      <c r="C57" s="489"/>
      <c r="D57" s="489"/>
      <c r="E57" s="490"/>
      <c r="F57" s="380" t="s">
        <v>73</v>
      </c>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2"/>
    </row>
    <row r="58" spans="1:34" ht="91.15" customHeight="1" x14ac:dyDescent="0.4">
      <c r="A58" s="473" t="s">
        <v>63</v>
      </c>
      <c r="B58" s="474"/>
      <c r="C58" s="474"/>
      <c r="D58" s="474"/>
      <c r="E58" s="475"/>
      <c r="F58" s="493"/>
      <c r="G58" s="494"/>
      <c r="H58" s="494"/>
      <c r="I58" s="494"/>
      <c r="J58" s="494"/>
      <c r="K58" s="494"/>
      <c r="L58" s="494"/>
      <c r="M58" s="494"/>
      <c r="N58" s="494"/>
      <c r="O58" s="494"/>
      <c r="P58" s="494"/>
      <c r="Q58" s="494"/>
      <c r="R58" s="494"/>
      <c r="S58" s="494"/>
      <c r="T58" s="494"/>
      <c r="U58" s="494"/>
      <c r="V58" s="494"/>
      <c r="W58" s="494"/>
      <c r="X58" s="494"/>
      <c r="Y58" s="494"/>
      <c r="Z58" s="494"/>
      <c r="AA58" s="494"/>
      <c r="AB58" s="210" t="s">
        <v>80</v>
      </c>
      <c r="AC58" s="210"/>
      <c r="AD58" s="210"/>
      <c r="AE58" s="211"/>
    </row>
    <row r="59" spans="1:34" ht="13.5" customHeight="1" x14ac:dyDescent="0.4">
      <c r="A59" s="221" t="s">
        <v>19</v>
      </c>
      <c r="B59" s="222"/>
      <c r="C59" s="222"/>
      <c r="D59" s="222"/>
      <c r="E59" s="223"/>
      <c r="F59" s="206" t="s">
        <v>20</v>
      </c>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8"/>
    </row>
    <row r="60" spans="1:34" ht="30" customHeight="1" x14ac:dyDescent="0.4">
      <c r="A60" s="224"/>
      <c r="B60" s="225"/>
      <c r="C60" s="225"/>
      <c r="D60" s="225"/>
      <c r="E60" s="226"/>
      <c r="F60" s="209" t="s">
        <v>85</v>
      </c>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1"/>
    </row>
    <row r="61" spans="1:34" ht="25.15" customHeight="1" x14ac:dyDescent="0.4">
      <c r="A61" s="227" t="s">
        <v>21</v>
      </c>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row>
    <row r="62" spans="1:34" ht="7.9" customHeight="1" x14ac:dyDescent="0.4">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row>
    <row r="63" spans="1:34" ht="28.15" customHeight="1" x14ac:dyDescent="0.4">
      <c r="A63" s="228" t="s">
        <v>22</v>
      </c>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row>
    <row r="64" spans="1:34" ht="30" customHeight="1" x14ac:dyDescent="0.4">
      <c r="A64" s="273" t="s">
        <v>23</v>
      </c>
      <c r="B64" s="274"/>
      <c r="C64" s="274"/>
      <c r="D64" s="274"/>
      <c r="E64" s="274"/>
      <c r="F64" s="274"/>
      <c r="G64" s="274"/>
      <c r="H64" s="274"/>
      <c r="I64" s="274"/>
      <c r="J64" s="274"/>
      <c r="K64" s="274"/>
      <c r="L64" s="274"/>
      <c r="M64" s="274"/>
      <c r="N64" s="274"/>
      <c r="O64" s="274"/>
      <c r="P64" s="274"/>
      <c r="Q64" s="274"/>
      <c r="R64" s="275"/>
      <c r="S64" s="209" t="s">
        <v>86</v>
      </c>
      <c r="T64" s="210"/>
      <c r="U64" s="210"/>
      <c r="V64" s="210"/>
      <c r="W64" s="210"/>
      <c r="X64" s="210"/>
      <c r="Y64" s="210"/>
      <c r="Z64" s="210"/>
      <c r="AA64" s="210"/>
      <c r="AB64" s="210"/>
      <c r="AC64" s="210"/>
      <c r="AD64" s="210"/>
      <c r="AE64" s="211"/>
      <c r="AH64" s="203" t="str">
        <f>IF(情報取得シート!$D$105=0,"※選択してください","")</f>
        <v>※選択してください</v>
      </c>
    </row>
    <row r="65" spans="1:48" ht="15" customHeight="1" x14ac:dyDescent="0.4">
      <c r="A65" s="365" t="s">
        <v>24</v>
      </c>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7"/>
    </row>
    <row r="66" spans="1:48" ht="30" customHeight="1" x14ac:dyDescent="0.4">
      <c r="A66" s="212" t="s">
        <v>25</v>
      </c>
      <c r="B66" s="213"/>
      <c r="C66" s="213"/>
      <c r="D66" s="213"/>
      <c r="E66" s="214"/>
      <c r="F66" s="368"/>
      <c r="G66" s="369"/>
      <c r="H66" s="369"/>
      <c r="I66" s="369"/>
      <c r="J66" s="369"/>
      <c r="K66" s="369"/>
      <c r="L66" s="369"/>
      <c r="M66" s="369"/>
      <c r="N66" s="369"/>
      <c r="O66" s="369"/>
      <c r="P66" s="370"/>
      <c r="Q66" s="371" t="s">
        <v>26</v>
      </c>
      <c r="R66" s="372"/>
      <c r="S66" s="372"/>
      <c r="T66" s="373"/>
      <c r="U66" s="218"/>
      <c r="V66" s="219"/>
      <c r="W66" s="219"/>
      <c r="X66" s="219"/>
      <c r="Y66" s="219"/>
      <c r="Z66" s="219"/>
      <c r="AA66" s="219"/>
      <c r="AB66" s="219"/>
      <c r="AC66" s="219"/>
      <c r="AD66" s="219"/>
      <c r="AE66" s="220"/>
    </row>
    <row r="67" spans="1:48" ht="11.45" customHeight="1" x14ac:dyDescent="0.4">
      <c r="A67" s="159"/>
      <c r="B67" s="159"/>
      <c r="C67" s="159"/>
      <c r="D67" s="159"/>
      <c r="E67" s="159"/>
      <c r="F67" s="160"/>
      <c r="G67" s="160"/>
      <c r="H67" s="160"/>
      <c r="I67" s="160"/>
      <c r="J67" s="160"/>
      <c r="K67" s="160"/>
      <c r="L67" s="160"/>
      <c r="M67" s="160"/>
      <c r="N67" s="160"/>
      <c r="O67" s="160"/>
      <c r="P67" s="160"/>
      <c r="Q67" s="160"/>
      <c r="R67" s="160"/>
      <c r="S67" s="160"/>
      <c r="T67" s="160"/>
      <c r="U67" s="160"/>
      <c r="V67" s="146"/>
      <c r="W67" s="146"/>
      <c r="X67" s="146"/>
      <c r="Y67" s="146"/>
      <c r="Z67" s="146"/>
      <c r="AA67" s="146"/>
      <c r="AB67" s="146"/>
      <c r="AC67" s="146"/>
      <c r="AD67" s="146"/>
      <c r="AE67" s="146"/>
    </row>
    <row r="68" spans="1:48" ht="22.15" customHeight="1" x14ac:dyDescent="0.4">
      <c r="A68" s="212" t="s">
        <v>27</v>
      </c>
      <c r="B68" s="213"/>
      <c r="C68" s="213"/>
      <c r="D68" s="213"/>
      <c r="E68" s="214"/>
      <c r="F68" s="245" t="s">
        <v>140</v>
      </c>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7"/>
    </row>
    <row r="69" spans="1:48" ht="16.899999999999999" customHeight="1" x14ac:dyDescent="0.4">
      <c r="A69" s="212" t="s">
        <v>89</v>
      </c>
      <c r="B69" s="213"/>
      <c r="C69" s="213"/>
      <c r="D69" s="213"/>
      <c r="E69" s="214"/>
      <c r="F69" s="161"/>
      <c r="G69" s="118" t="s">
        <v>161</v>
      </c>
      <c r="H69" s="118"/>
      <c r="I69" s="118"/>
      <c r="J69" s="118"/>
      <c r="K69" s="118"/>
      <c r="L69" s="118" t="s">
        <v>144</v>
      </c>
      <c r="M69" s="118"/>
      <c r="N69" s="118"/>
      <c r="O69" s="118"/>
      <c r="P69" s="118" t="s">
        <v>145</v>
      </c>
      <c r="Q69" s="118"/>
      <c r="R69" s="118"/>
      <c r="S69" s="118"/>
      <c r="T69" s="118" t="s">
        <v>143</v>
      </c>
      <c r="U69" s="118"/>
      <c r="V69" s="118"/>
      <c r="W69" s="118"/>
      <c r="X69" s="118" t="s">
        <v>142</v>
      </c>
      <c r="Y69" s="118"/>
      <c r="Z69" s="118"/>
      <c r="AA69" s="118"/>
      <c r="AB69" s="118"/>
      <c r="AC69" s="118" t="s">
        <v>141</v>
      </c>
      <c r="AD69" s="118"/>
      <c r="AE69" s="162"/>
    </row>
    <row r="70" spans="1:48" ht="16.899999999999999" customHeight="1" x14ac:dyDescent="0.4">
      <c r="A70" s="215"/>
      <c r="B70" s="216"/>
      <c r="C70" s="216"/>
      <c r="D70" s="216"/>
      <c r="E70" s="217"/>
      <c r="F70" s="163"/>
      <c r="G70" s="117" t="s">
        <v>162</v>
      </c>
      <c r="H70" s="117"/>
      <c r="I70" s="117"/>
      <c r="J70" s="117"/>
      <c r="K70" s="117"/>
      <c r="L70" s="117" t="s">
        <v>157</v>
      </c>
      <c r="M70" s="117"/>
      <c r="N70" s="117"/>
      <c r="O70" s="117"/>
      <c r="P70" s="117" t="s">
        <v>158</v>
      </c>
      <c r="Q70" s="117"/>
      <c r="R70" s="117"/>
      <c r="S70" s="117"/>
      <c r="T70" s="117" t="s">
        <v>159</v>
      </c>
      <c r="U70" s="117"/>
      <c r="V70" s="117"/>
      <c r="W70" s="117"/>
      <c r="X70" s="117" t="s">
        <v>160</v>
      </c>
      <c r="Y70" s="117"/>
      <c r="Z70" s="117"/>
      <c r="AA70" s="117"/>
      <c r="AB70" s="117"/>
      <c r="AC70" s="117" t="s">
        <v>81</v>
      </c>
      <c r="AD70" s="117"/>
      <c r="AE70" s="164"/>
    </row>
    <row r="71" spans="1:48" ht="16.899999999999999" customHeight="1" x14ac:dyDescent="0.15">
      <c r="A71" s="244" t="s">
        <v>87</v>
      </c>
      <c r="B71" s="213"/>
      <c r="C71" s="213"/>
      <c r="D71" s="213"/>
      <c r="E71" s="214"/>
      <c r="F71" s="161"/>
      <c r="G71" s="118"/>
      <c r="H71" s="118" t="s">
        <v>183</v>
      </c>
      <c r="I71" s="118"/>
      <c r="J71" s="118"/>
      <c r="K71" s="118"/>
      <c r="L71" s="118"/>
      <c r="M71" s="118"/>
      <c r="N71" s="118" t="s">
        <v>184</v>
      </c>
      <c r="O71" s="118"/>
      <c r="P71" s="118"/>
      <c r="Q71" s="118"/>
      <c r="R71" s="118"/>
      <c r="S71" s="118"/>
      <c r="T71" s="118" t="s">
        <v>185</v>
      </c>
      <c r="U71" s="118"/>
      <c r="V71" s="118"/>
      <c r="W71" s="118"/>
      <c r="X71" s="118"/>
      <c r="Y71" s="118"/>
      <c r="Z71" s="118" t="s">
        <v>186</v>
      </c>
      <c r="AA71" s="118"/>
      <c r="AB71" s="118"/>
      <c r="AC71" s="118"/>
      <c r="AD71" s="118"/>
      <c r="AE71" s="162"/>
      <c r="AH71" s="100"/>
      <c r="AI71" s="100"/>
      <c r="AJ71" s="100"/>
      <c r="AK71" s="100"/>
      <c r="AL71" s="100"/>
      <c r="AM71" s="100"/>
      <c r="AN71" s="100"/>
      <c r="AO71" s="100"/>
      <c r="AP71" s="100"/>
      <c r="AQ71" s="100"/>
      <c r="AR71" s="100"/>
      <c r="AS71" s="100"/>
      <c r="AT71" s="100"/>
    </row>
    <row r="72" spans="1:48" ht="16.899999999999999" customHeight="1" x14ac:dyDescent="0.4">
      <c r="A72" s="215"/>
      <c r="B72" s="216"/>
      <c r="C72" s="216"/>
      <c r="D72" s="216"/>
      <c r="E72" s="217"/>
      <c r="F72" s="165"/>
      <c r="G72" s="166"/>
      <c r="H72" s="156" t="s">
        <v>189</v>
      </c>
      <c r="I72" s="166"/>
      <c r="J72" s="166"/>
      <c r="K72" s="374"/>
      <c r="L72" s="374"/>
      <c r="M72" s="374"/>
      <c r="N72" s="374"/>
      <c r="O72" s="374"/>
      <c r="P72" s="374"/>
      <c r="Q72" s="374"/>
      <c r="R72" s="374"/>
      <c r="S72" s="374"/>
      <c r="T72" s="374"/>
      <c r="U72" s="374"/>
      <c r="V72" s="156" t="s">
        <v>187</v>
      </c>
      <c r="W72" s="166"/>
      <c r="X72" s="166"/>
      <c r="Y72" s="166"/>
      <c r="Z72" s="156" t="s">
        <v>188</v>
      </c>
      <c r="AA72" s="166"/>
      <c r="AB72" s="166"/>
      <c r="AC72" s="166"/>
      <c r="AD72" s="166"/>
      <c r="AE72" s="167"/>
    </row>
    <row r="73" spans="1:48" ht="18" customHeight="1" x14ac:dyDescent="0.15">
      <c r="A73" s="263" t="s">
        <v>28</v>
      </c>
      <c r="B73" s="264"/>
      <c r="C73" s="264"/>
      <c r="D73" s="264"/>
      <c r="E73" s="265"/>
      <c r="F73" s="151"/>
      <c r="G73" s="262"/>
      <c r="H73" s="262"/>
      <c r="I73" s="262"/>
      <c r="J73" s="139" t="s">
        <v>3</v>
      </c>
      <c r="K73" s="193"/>
      <c r="L73" s="139" t="s">
        <v>4</v>
      </c>
      <c r="M73" s="193"/>
      <c r="N73" s="139" t="s">
        <v>5</v>
      </c>
      <c r="O73" s="152"/>
      <c r="P73" s="153"/>
      <c r="Q73" s="250" t="s">
        <v>29</v>
      </c>
      <c r="R73" s="251"/>
      <c r="S73" s="251"/>
      <c r="T73" s="252"/>
      <c r="U73" s="152"/>
      <c r="V73" s="262"/>
      <c r="W73" s="262"/>
      <c r="X73" s="262"/>
      <c r="Y73" s="139" t="s">
        <v>3</v>
      </c>
      <c r="Z73" s="193"/>
      <c r="AA73" s="139" t="s">
        <v>4</v>
      </c>
      <c r="AB73" s="193"/>
      <c r="AC73" s="139" t="s">
        <v>5</v>
      </c>
      <c r="AD73" s="152"/>
      <c r="AE73" s="153"/>
      <c r="AH73" s="200" t="s">
        <v>207</v>
      </c>
      <c r="AI73" s="103"/>
      <c r="AJ73" s="103"/>
      <c r="AK73" s="103"/>
      <c r="AL73" s="103"/>
      <c r="AM73" s="103"/>
      <c r="AN73" s="103"/>
      <c r="AO73" s="103"/>
      <c r="AP73" s="103"/>
      <c r="AQ73" s="103"/>
      <c r="AR73" s="103"/>
      <c r="AS73" s="103"/>
      <c r="AT73" s="103"/>
    </row>
    <row r="74" spans="1:48" ht="18" customHeight="1" x14ac:dyDescent="0.15">
      <c r="A74" s="259"/>
      <c r="B74" s="260"/>
      <c r="C74" s="260"/>
      <c r="D74" s="260"/>
      <c r="E74" s="261"/>
      <c r="F74" s="271"/>
      <c r="G74" s="272"/>
      <c r="H74" s="269" t="s">
        <v>377</v>
      </c>
      <c r="I74" s="269"/>
      <c r="J74" s="269"/>
      <c r="K74" s="269"/>
      <c r="L74" s="269"/>
      <c r="M74" s="269"/>
      <c r="N74" s="269"/>
      <c r="O74" s="269"/>
      <c r="P74" s="270"/>
      <c r="Q74" s="253"/>
      <c r="R74" s="254"/>
      <c r="S74" s="254"/>
      <c r="T74" s="255"/>
      <c r="U74" s="271"/>
      <c r="V74" s="272"/>
      <c r="W74" s="269" t="s">
        <v>377</v>
      </c>
      <c r="X74" s="269"/>
      <c r="Y74" s="269"/>
      <c r="Z74" s="269"/>
      <c r="AA74" s="269"/>
      <c r="AB74" s="269"/>
      <c r="AC74" s="269"/>
      <c r="AD74" s="269"/>
      <c r="AE74" s="270"/>
      <c r="AH74" s="197"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96"/>
      <c r="AJ74" s="196"/>
      <c r="AK74" s="196"/>
      <c r="AL74" s="196"/>
      <c r="AM74" s="196"/>
      <c r="AN74" s="196"/>
      <c r="AO74" s="196"/>
      <c r="AP74" s="196"/>
      <c r="AQ74" s="196"/>
      <c r="AR74" s="196"/>
      <c r="AS74" s="196"/>
      <c r="AT74" s="196"/>
      <c r="AU74" s="105" t="str">
        <f>SUBSTITUTE(SUBSTITUTE(G73," ",""),"　","")&amp;"年"&amp;K73&amp;"月"&amp;M73&amp;"日"</f>
        <v>年月日</v>
      </c>
      <c r="AV74" s="168"/>
    </row>
    <row r="75" spans="1:48" ht="13.15" customHeight="1" x14ac:dyDescent="0.15">
      <c r="A75" s="259"/>
      <c r="B75" s="260"/>
      <c r="C75" s="260"/>
      <c r="D75" s="260"/>
      <c r="E75" s="261"/>
      <c r="F75" s="375" t="s">
        <v>134</v>
      </c>
      <c r="G75" s="376"/>
      <c r="H75" s="376"/>
      <c r="I75" s="379"/>
      <c r="J75" s="379"/>
      <c r="K75" s="379"/>
      <c r="L75" s="379"/>
      <c r="M75" s="379"/>
      <c r="N75" s="379"/>
      <c r="O75" s="379"/>
      <c r="P75" s="291" t="s">
        <v>66</v>
      </c>
      <c r="Q75" s="253"/>
      <c r="R75" s="254"/>
      <c r="S75" s="254"/>
      <c r="T75" s="255"/>
      <c r="U75" s="375" t="s">
        <v>134</v>
      </c>
      <c r="V75" s="376"/>
      <c r="W75" s="376"/>
      <c r="X75" s="379"/>
      <c r="Y75" s="379"/>
      <c r="Z75" s="379"/>
      <c r="AA75" s="379"/>
      <c r="AB75" s="379"/>
      <c r="AC75" s="379"/>
      <c r="AD75" s="379"/>
      <c r="AE75" s="291" t="s">
        <v>66</v>
      </c>
      <c r="AH75" s="199" t="s">
        <v>208</v>
      </c>
      <c r="AI75" s="103"/>
      <c r="AJ75" s="103"/>
      <c r="AK75" s="103"/>
      <c r="AL75" s="103"/>
      <c r="AM75" s="103"/>
      <c r="AN75" s="103"/>
      <c r="AO75" s="103"/>
      <c r="AP75" s="103"/>
      <c r="AQ75" s="103"/>
      <c r="AR75" s="103"/>
      <c r="AS75" s="103"/>
      <c r="AT75" s="103"/>
      <c r="AU75" s="105" t="str">
        <f>SUBSTITUTE(SUBSTITUTE(G73," ",""),"　","")&amp;"/"&amp;K73&amp;"/"&amp;M73</f>
        <v>//</v>
      </c>
      <c r="AV75" s="168"/>
    </row>
    <row r="76" spans="1:48" ht="13.15" customHeight="1" x14ac:dyDescent="0.4">
      <c r="A76" s="266"/>
      <c r="B76" s="267"/>
      <c r="C76" s="267"/>
      <c r="D76" s="267"/>
      <c r="E76" s="268"/>
      <c r="F76" s="377"/>
      <c r="G76" s="378"/>
      <c r="H76" s="378"/>
      <c r="I76" s="374"/>
      <c r="J76" s="374"/>
      <c r="K76" s="374"/>
      <c r="L76" s="374"/>
      <c r="M76" s="374"/>
      <c r="N76" s="374"/>
      <c r="O76" s="374"/>
      <c r="P76" s="292"/>
      <c r="Q76" s="256"/>
      <c r="R76" s="257"/>
      <c r="S76" s="257"/>
      <c r="T76" s="258"/>
      <c r="U76" s="377"/>
      <c r="V76" s="378"/>
      <c r="W76" s="378"/>
      <c r="X76" s="374"/>
      <c r="Y76" s="374"/>
      <c r="Z76" s="374"/>
      <c r="AA76" s="374"/>
      <c r="AB76" s="374"/>
      <c r="AC76" s="374"/>
      <c r="AD76" s="374"/>
      <c r="AE76" s="292"/>
      <c r="AH76" s="534"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4"/>
      <c r="AJ76" s="534"/>
      <c r="AK76" s="534"/>
      <c r="AL76" s="534"/>
      <c r="AM76" s="534"/>
      <c r="AN76" s="534"/>
      <c r="AO76" s="534"/>
      <c r="AP76" s="534"/>
      <c r="AQ76" s="534"/>
      <c r="AR76" s="534"/>
      <c r="AS76" s="534"/>
      <c r="AT76" s="534"/>
      <c r="AU76" s="105" t="str">
        <f>SUBSTITUTE(SUBSTITUTE(V73," ",""),"　","")&amp;"年"&amp;Z73&amp;"月"&amp;AB73&amp;"日"</f>
        <v>年月日</v>
      </c>
      <c r="AV76" s="168"/>
    </row>
    <row r="77" spans="1:48" ht="18" customHeight="1" x14ac:dyDescent="0.4">
      <c r="A77" s="259" t="s">
        <v>30</v>
      </c>
      <c r="B77" s="260"/>
      <c r="C77" s="260"/>
      <c r="D77" s="260"/>
      <c r="E77" s="261"/>
      <c r="F77" s="249" t="s">
        <v>146</v>
      </c>
      <c r="G77" s="249"/>
      <c r="H77" s="249"/>
      <c r="I77" s="249"/>
      <c r="J77" s="249"/>
      <c r="K77" s="249"/>
      <c r="L77" s="249"/>
      <c r="M77" s="249"/>
      <c r="R77" s="170"/>
      <c r="S77" s="170"/>
      <c r="T77" s="170"/>
      <c r="U77" s="154"/>
      <c r="V77" s="154"/>
      <c r="W77" s="154"/>
      <c r="X77" s="154"/>
      <c r="Y77" s="154"/>
      <c r="Z77" s="154"/>
      <c r="AA77" s="154"/>
      <c r="AB77" s="154"/>
      <c r="AC77" s="154"/>
      <c r="AD77" s="171"/>
      <c r="AE77" s="172"/>
      <c r="AH77" s="535"/>
      <c r="AI77" s="535"/>
      <c r="AJ77" s="535"/>
      <c r="AK77" s="535"/>
      <c r="AL77" s="535"/>
      <c r="AM77" s="535"/>
      <c r="AN77" s="535"/>
      <c r="AO77" s="535"/>
      <c r="AP77" s="535"/>
      <c r="AQ77" s="535"/>
      <c r="AR77" s="535"/>
      <c r="AS77" s="535"/>
      <c r="AT77" s="535"/>
      <c r="AU77" s="105" t="str">
        <f>SUBSTITUTE(SUBSTITUTE(V73," ",""),"　","")&amp;"/"&amp;Z73&amp;"/"&amp;AB73</f>
        <v>//</v>
      </c>
    </row>
    <row r="78" spans="1:48" ht="18" customHeight="1" x14ac:dyDescent="0.4">
      <c r="A78" s="259"/>
      <c r="B78" s="260"/>
      <c r="C78" s="260"/>
      <c r="D78" s="260"/>
      <c r="E78" s="261"/>
      <c r="F78" s="293" t="s">
        <v>147</v>
      </c>
      <c r="G78" s="293"/>
      <c r="H78" s="293"/>
      <c r="I78" s="293"/>
      <c r="J78" s="293"/>
      <c r="K78" s="293"/>
      <c r="L78" s="293"/>
      <c r="M78" s="293"/>
      <c r="N78" s="294"/>
      <c r="O78" s="294"/>
      <c r="P78" s="294"/>
      <c r="Q78" s="294"/>
      <c r="R78" s="294"/>
      <c r="S78" s="294"/>
      <c r="T78" s="294"/>
      <c r="U78" s="294"/>
      <c r="V78" s="294"/>
      <c r="W78" s="294"/>
      <c r="X78" s="294"/>
      <c r="Y78" s="294"/>
      <c r="Z78" s="294"/>
      <c r="AA78" s="294"/>
      <c r="AB78" s="294"/>
      <c r="AC78" s="294"/>
      <c r="AD78" s="171" t="s">
        <v>139</v>
      </c>
      <c r="AE78" s="172"/>
      <c r="AH78" s="203"/>
    </row>
    <row r="79" spans="1:48" ht="18" customHeight="1" x14ac:dyDescent="0.4">
      <c r="A79" s="259"/>
      <c r="B79" s="260"/>
      <c r="C79" s="260"/>
      <c r="D79" s="260"/>
      <c r="E79" s="261"/>
      <c r="F79" s="293" t="s">
        <v>148</v>
      </c>
      <c r="G79" s="293"/>
      <c r="H79" s="293"/>
      <c r="I79" s="293"/>
      <c r="J79" s="293"/>
      <c r="K79" s="293"/>
      <c r="L79" s="293"/>
      <c r="M79" s="293"/>
      <c r="N79" s="294"/>
      <c r="O79" s="294"/>
      <c r="P79" s="294"/>
      <c r="Q79" s="294"/>
      <c r="R79" s="294"/>
      <c r="S79" s="294"/>
      <c r="T79" s="294"/>
      <c r="U79" s="294"/>
      <c r="V79" s="294"/>
      <c r="W79" s="294"/>
      <c r="X79" s="294"/>
      <c r="Y79" s="294"/>
      <c r="Z79" s="294"/>
      <c r="AA79" s="294"/>
      <c r="AB79" s="294"/>
      <c r="AC79" s="294"/>
      <c r="AD79" s="171" t="s">
        <v>139</v>
      </c>
      <c r="AE79" s="172"/>
      <c r="AH79" s="203"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59"/>
      <c r="B80" s="260"/>
      <c r="C80" s="260"/>
      <c r="D80" s="260"/>
      <c r="E80" s="261"/>
      <c r="F80" s="293" t="s">
        <v>149</v>
      </c>
      <c r="G80" s="293"/>
      <c r="H80" s="293"/>
      <c r="I80" s="293"/>
      <c r="J80" s="293"/>
      <c r="K80" s="293"/>
      <c r="L80" s="293"/>
      <c r="M80" s="293"/>
      <c r="N80" s="294"/>
      <c r="O80" s="294"/>
      <c r="P80" s="294"/>
      <c r="Q80" s="294"/>
      <c r="R80" s="294"/>
      <c r="S80" s="294"/>
      <c r="T80" s="294"/>
      <c r="U80" s="294"/>
      <c r="V80" s="294"/>
      <c r="W80" s="294"/>
      <c r="X80" s="294"/>
      <c r="Y80" s="294"/>
      <c r="Z80" s="294"/>
      <c r="AA80" s="294"/>
      <c r="AB80" s="294"/>
      <c r="AC80" s="294"/>
      <c r="AD80" s="171" t="s">
        <v>139</v>
      </c>
      <c r="AE80" s="172"/>
    </row>
    <row r="81" spans="1:47" ht="18" customHeight="1" x14ac:dyDescent="0.4">
      <c r="A81" s="259"/>
      <c r="B81" s="260"/>
      <c r="C81" s="260"/>
      <c r="D81" s="260"/>
      <c r="E81" s="261"/>
      <c r="F81" s="293" t="s">
        <v>150</v>
      </c>
      <c r="G81" s="293"/>
      <c r="H81" s="293"/>
      <c r="I81" s="293"/>
      <c r="J81" s="293"/>
      <c r="K81" s="293"/>
      <c r="L81" s="293"/>
      <c r="M81" s="293"/>
      <c r="N81" s="294"/>
      <c r="O81" s="294"/>
      <c r="P81" s="294"/>
      <c r="Q81" s="294"/>
      <c r="R81" s="294"/>
      <c r="S81" s="294"/>
      <c r="T81" s="294"/>
      <c r="U81" s="294"/>
      <c r="V81" s="294"/>
      <c r="W81" s="294"/>
      <c r="X81" s="294"/>
      <c r="Y81" s="294"/>
      <c r="Z81" s="294"/>
      <c r="AA81" s="294"/>
      <c r="AB81" s="294"/>
      <c r="AC81" s="294"/>
      <c r="AD81" s="94" t="s">
        <v>139</v>
      </c>
      <c r="AE81" s="172"/>
    </row>
    <row r="82" spans="1:47" ht="18" customHeight="1" x14ac:dyDescent="0.15">
      <c r="A82" s="229" t="s">
        <v>31</v>
      </c>
      <c r="B82" s="230"/>
      <c r="C82" s="230"/>
      <c r="D82" s="230"/>
      <c r="E82" s="231"/>
      <c r="F82" s="238" t="s">
        <v>151</v>
      </c>
      <c r="G82" s="239"/>
      <c r="H82" s="239"/>
      <c r="I82" s="239"/>
      <c r="J82" s="239"/>
      <c r="K82" s="239"/>
      <c r="L82" s="118"/>
      <c r="M82" s="240" t="s">
        <v>32</v>
      </c>
      <c r="N82" s="240"/>
      <c r="O82" s="118"/>
      <c r="P82" s="118" t="s">
        <v>196</v>
      </c>
      <c r="Q82" s="118"/>
      <c r="R82" s="118"/>
      <c r="S82" s="118"/>
      <c r="T82" s="118"/>
      <c r="U82" s="118"/>
      <c r="V82" s="118"/>
      <c r="W82" s="118" t="s">
        <v>191</v>
      </c>
      <c r="X82" s="118"/>
      <c r="Y82" s="118"/>
      <c r="Z82" s="118" t="s">
        <v>190</v>
      </c>
      <c r="AA82" s="118"/>
      <c r="AB82" s="118" t="s">
        <v>192</v>
      </c>
      <c r="AC82" s="118"/>
      <c r="AD82" s="118"/>
      <c r="AE82" s="162"/>
      <c r="AH82" s="198" t="s">
        <v>379</v>
      </c>
      <c r="AI82" s="103"/>
      <c r="AJ82" s="103"/>
      <c r="AK82" s="103"/>
      <c r="AL82" s="103"/>
      <c r="AM82" s="103"/>
      <c r="AN82" s="103"/>
      <c r="AO82" s="103"/>
      <c r="AP82" s="103"/>
      <c r="AQ82" s="103"/>
      <c r="AR82" s="103"/>
      <c r="AS82" s="103"/>
      <c r="AT82" s="103"/>
    </row>
    <row r="83" spans="1:47" ht="18" customHeight="1" x14ac:dyDescent="0.4">
      <c r="A83" s="232"/>
      <c r="B83" s="233"/>
      <c r="C83" s="233"/>
      <c r="D83" s="233"/>
      <c r="E83" s="234"/>
      <c r="F83" s="241" t="s">
        <v>152</v>
      </c>
      <c r="G83" s="242"/>
      <c r="H83" s="242"/>
      <c r="I83" s="242"/>
      <c r="J83" s="242"/>
      <c r="K83" s="242"/>
      <c r="L83" s="242"/>
      <c r="M83" s="243" t="s">
        <v>32</v>
      </c>
      <c r="N83" s="243"/>
      <c r="O83" s="117"/>
      <c r="P83" s="117" t="s">
        <v>193</v>
      </c>
      <c r="Q83" s="117"/>
      <c r="R83" s="117"/>
      <c r="S83" s="117"/>
      <c r="T83" s="117"/>
      <c r="U83" s="117"/>
      <c r="V83" s="117"/>
      <c r="W83" s="117" t="s">
        <v>191</v>
      </c>
      <c r="X83" s="117"/>
      <c r="Y83" s="117"/>
      <c r="Z83" s="117" t="s">
        <v>190</v>
      </c>
      <c r="AA83" s="117"/>
      <c r="AB83" s="117" t="s">
        <v>192</v>
      </c>
      <c r="AC83" s="117"/>
      <c r="AD83" s="117"/>
      <c r="AE83" s="164"/>
      <c r="AH83" s="194" t="str">
        <f>IF(AU83&lt;&gt;"",AU83,IF(AU84&lt;&gt;"",AU84,IF(AU85&lt;&gt;"",AU85,IF(AU86&lt;&gt;"",AU86,IF(AU87&lt;&gt;"",AU87,"OK")))))</f>
        <v>症状発現後の使用状況・症状を選択してください</v>
      </c>
      <c r="AI83" s="201"/>
      <c r="AJ83" s="201"/>
      <c r="AK83" s="201"/>
      <c r="AL83" s="201"/>
      <c r="AM83" s="201"/>
      <c r="AN83" s="201"/>
      <c r="AO83" s="201"/>
      <c r="AP83" s="201"/>
      <c r="AQ83" s="201"/>
      <c r="AR83" s="201"/>
      <c r="AS83" s="201"/>
      <c r="AT83" s="201"/>
      <c r="AU83" s="95"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2"/>
      <c r="B84" s="233"/>
      <c r="C84" s="233"/>
      <c r="D84" s="233"/>
      <c r="E84" s="234"/>
      <c r="F84" s="248" t="s">
        <v>153</v>
      </c>
      <c r="G84" s="249"/>
      <c r="H84" s="249"/>
      <c r="I84" s="249"/>
      <c r="J84" s="249"/>
      <c r="K84" s="249"/>
      <c r="L84" s="117"/>
      <c r="M84" s="243" t="s">
        <v>32</v>
      </c>
      <c r="N84" s="243"/>
      <c r="O84" s="117"/>
      <c r="P84" s="117" t="s">
        <v>194</v>
      </c>
      <c r="Q84" s="117"/>
      <c r="R84" s="117"/>
      <c r="S84" s="117"/>
      <c r="T84" s="117"/>
      <c r="U84" s="117"/>
      <c r="V84" s="117"/>
      <c r="W84" s="117" t="s">
        <v>191</v>
      </c>
      <c r="X84" s="117"/>
      <c r="Y84" s="117"/>
      <c r="Z84" s="117" t="s">
        <v>190</v>
      </c>
      <c r="AA84" s="117"/>
      <c r="AB84" s="117" t="s">
        <v>192</v>
      </c>
      <c r="AC84" s="117"/>
      <c r="AD84" s="117"/>
      <c r="AE84" s="164"/>
      <c r="AU84" s="95"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2"/>
      <c r="B85" s="233"/>
      <c r="C85" s="233"/>
      <c r="D85" s="233"/>
      <c r="E85" s="234"/>
      <c r="F85" s="248" t="s">
        <v>154</v>
      </c>
      <c r="G85" s="249"/>
      <c r="H85" s="249"/>
      <c r="I85" s="249"/>
      <c r="J85" s="249"/>
      <c r="K85" s="249"/>
      <c r="L85" s="117"/>
      <c r="M85" s="243" t="s">
        <v>32</v>
      </c>
      <c r="N85" s="243"/>
      <c r="O85" s="117"/>
      <c r="P85" s="117" t="s">
        <v>195</v>
      </c>
      <c r="Q85" s="117"/>
      <c r="R85" s="117"/>
      <c r="S85" s="117"/>
      <c r="T85" s="117"/>
      <c r="U85" s="117"/>
      <c r="V85" s="117"/>
      <c r="W85" s="117" t="s">
        <v>191</v>
      </c>
      <c r="X85" s="117"/>
      <c r="Y85" s="117"/>
      <c r="Z85" s="117" t="s">
        <v>190</v>
      </c>
      <c r="AA85" s="117"/>
      <c r="AB85" s="117" t="s">
        <v>192</v>
      </c>
      <c r="AC85" s="117"/>
      <c r="AD85" s="117"/>
      <c r="AE85" s="164"/>
      <c r="AU85" s="95"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2"/>
      <c r="B86" s="233"/>
      <c r="C86" s="233"/>
      <c r="D86" s="233"/>
      <c r="E86" s="234"/>
      <c r="F86" s="248" t="s">
        <v>155</v>
      </c>
      <c r="G86" s="249"/>
      <c r="H86" s="249"/>
      <c r="I86" s="249"/>
      <c r="J86" s="249"/>
      <c r="K86" s="249"/>
      <c r="L86" s="117"/>
      <c r="M86" s="117"/>
      <c r="N86" s="117"/>
      <c r="O86" s="117"/>
      <c r="P86" s="169"/>
      <c r="Q86" s="169"/>
      <c r="R86" s="169"/>
      <c r="S86" s="169"/>
      <c r="T86" s="169"/>
      <c r="U86" s="169"/>
      <c r="V86" s="169"/>
      <c r="W86" s="169"/>
      <c r="X86" s="169"/>
      <c r="Y86" s="169"/>
      <c r="Z86" s="169"/>
      <c r="AA86" s="169"/>
      <c r="AB86" s="169"/>
      <c r="AC86" s="169"/>
      <c r="AD86" s="169"/>
      <c r="AE86" s="173"/>
      <c r="AU86" s="95"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5"/>
      <c r="B87" s="236"/>
      <c r="C87" s="236"/>
      <c r="D87" s="236"/>
      <c r="E87" s="237"/>
      <c r="F87" s="539" t="s">
        <v>156</v>
      </c>
      <c r="G87" s="540"/>
      <c r="H87" s="540"/>
      <c r="I87" s="540"/>
      <c r="J87" s="540"/>
      <c r="K87" s="540"/>
      <c r="L87" s="156"/>
      <c r="M87" s="156"/>
      <c r="N87" s="156"/>
      <c r="O87" s="156"/>
      <c r="P87" s="174"/>
      <c r="Q87" s="174"/>
      <c r="R87" s="174"/>
      <c r="S87" s="174"/>
      <c r="T87" s="174"/>
      <c r="U87" s="174"/>
      <c r="V87" s="174"/>
      <c r="W87" s="174"/>
      <c r="X87" s="174"/>
      <c r="Y87" s="174"/>
      <c r="Z87" s="174"/>
      <c r="AA87" s="174"/>
      <c r="AB87" s="174"/>
      <c r="AC87" s="174"/>
      <c r="AD87" s="174"/>
      <c r="AE87" s="175"/>
      <c r="AU87" s="95" t="str">
        <f>IF(COUNTIF(情報取得シート!$D$147:$D$168,TRUE)=0,"症状発現後の使用状況・症状を選択してください","")</f>
        <v>症状発現後の使用状況・症状を選択してください</v>
      </c>
    </row>
    <row r="88" spans="1:47" ht="36" customHeight="1" x14ac:dyDescent="0.4">
      <c r="A88" s="556" t="s">
        <v>33</v>
      </c>
      <c r="B88" s="556"/>
      <c r="C88" s="556"/>
      <c r="D88" s="556"/>
      <c r="E88" s="556"/>
      <c r="F88" s="209" t="s">
        <v>90</v>
      </c>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1"/>
      <c r="AH88" s="205" t="str">
        <f>IF(情報取得シート!$D$169=0,"※併用している他の健康食品について選択してください","")</f>
        <v>※併用している他の健康食品について選択してください</v>
      </c>
    </row>
    <row r="89" spans="1:47" ht="21" customHeight="1" x14ac:dyDescent="0.4">
      <c r="A89" s="335" t="s">
        <v>34</v>
      </c>
      <c r="B89" s="295"/>
      <c r="C89" s="295"/>
      <c r="D89" s="466" t="s">
        <v>35</v>
      </c>
      <c r="E89" s="467"/>
      <c r="F89" s="467"/>
      <c r="G89" s="467"/>
      <c r="H89" s="467"/>
      <c r="I89" s="467"/>
      <c r="J89" s="467"/>
      <c r="K89" s="467"/>
      <c r="L89" s="467"/>
      <c r="M89" s="467"/>
      <c r="N89" s="467"/>
      <c r="O89" s="467"/>
      <c r="P89" s="467"/>
      <c r="Q89" s="468"/>
      <c r="R89" s="466" t="s">
        <v>163</v>
      </c>
      <c r="S89" s="467"/>
      <c r="T89" s="467"/>
      <c r="U89" s="467"/>
      <c r="V89" s="467"/>
      <c r="W89" s="467"/>
      <c r="X89" s="467"/>
      <c r="Y89" s="467"/>
      <c r="Z89" s="467"/>
      <c r="AA89" s="467"/>
      <c r="AB89" s="467"/>
      <c r="AC89" s="467"/>
      <c r="AD89" s="467"/>
      <c r="AE89" s="468"/>
    </row>
    <row r="90" spans="1:47" ht="21" customHeight="1" x14ac:dyDescent="0.4">
      <c r="A90" s="336"/>
      <c r="B90" s="296" t="s">
        <v>36</v>
      </c>
      <c r="C90" s="297"/>
      <c r="D90" s="341"/>
      <c r="E90" s="342"/>
      <c r="F90" s="342"/>
      <c r="G90" s="342"/>
      <c r="H90" s="342"/>
      <c r="I90" s="342"/>
      <c r="J90" s="342"/>
      <c r="K90" s="342"/>
      <c r="L90" s="342"/>
      <c r="M90" s="342"/>
      <c r="N90" s="342"/>
      <c r="O90" s="342"/>
      <c r="P90" s="342"/>
      <c r="Q90" s="342"/>
      <c r="R90" s="341"/>
      <c r="S90" s="342"/>
      <c r="T90" s="342"/>
      <c r="U90" s="342"/>
      <c r="V90" s="342"/>
      <c r="W90" s="342"/>
      <c r="X90" s="342"/>
      <c r="Y90" s="342"/>
      <c r="Z90" s="342"/>
      <c r="AA90" s="342"/>
      <c r="AB90" s="342"/>
      <c r="AC90" s="342"/>
      <c r="AD90" s="342"/>
      <c r="AE90" s="343"/>
    </row>
    <row r="91" spans="1:47" ht="21" customHeight="1" x14ac:dyDescent="0.4">
      <c r="A91" s="336"/>
      <c r="B91" s="298" t="s">
        <v>37</v>
      </c>
      <c r="C91" s="299"/>
      <c r="D91" s="341"/>
      <c r="E91" s="342"/>
      <c r="F91" s="342"/>
      <c r="G91" s="342"/>
      <c r="H91" s="342"/>
      <c r="I91" s="342"/>
      <c r="J91" s="342"/>
      <c r="K91" s="342"/>
      <c r="L91" s="342"/>
      <c r="M91" s="342"/>
      <c r="N91" s="342"/>
      <c r="O91" s="342"/>
      <c r="P91" s="342"/>
      <c r="Q91" s="342"/>
      <c r="R91" s="341"/>
      <c r="S91" s="342"/>
      <c r="T91" s="342"/>
      <c r="U91" s="342"/>
      <c r="V91" s="342"/>
      <c r="W91" s="342"/>
      <c r="X91" s="342"/>
      <c r="Y91" s="342"/>
      <c r="Z91" s="342"/>
      <c r="AA91" s="342"/>
      <c r="AB91" s="342"/>
      <c r="AC91" s="342"/>
      <c r="AD91" s="342"/>
      <c r="AE91" s="343"/>
    </row>
    <row r="92" spans="1:47" ht="21" customHeight="1" x14ac:dyDescent="0.4">
      <c r="A92" s="336"/>
      <c r="B92" s="298" t="s">
        <v>38</v>
      </c>
      <c r="C92" s="299"/>
      <c r="D92" s="341"/>
      <c r="E92" s="342"/>
      <c r="F92" s="342"/>
      <c r="G92" s="342"/>
      <c r="H92" s="342"/>
      <c r="I92" s="342"/>
      <c r="J92" s="342"/>
      <c r="K92" s="342"/>
      <c r="L92" s="342"/>
      <c r="M92" s="342"/>
      <c r="N92" s="342"/>
      <c r="O92" s="342"/>
      <c r="P92" s="342"/>
      <c r="Q92" s="342"/>
      <c r="R92" s="341"/>
      <c r="S92" s="342"/>
      <c r="T92" s="342"/>
      <c r="U92" s="342"/>
      <c r="V92" s="342"/>
      <c r="W92" s="342"/>
      <c r="X92" s="342"/>
      <c r="Y92" s="342"/>
      <c r="Z92" s="342"/>
      <c r="AA92" s="342"/>
      <c r="AB92" s="342"/>
      <c r="AC92" s="342"/>
      <c r="AD92" s="342"/>
      <c r="AE92" s="343"/>
    </row>
    <row r="93" spans="1:47" ht="21" customHeight="1" x14ac:dyDescent="0.4">
      <c r="A93" s="336"/>
      <c r="B93" s="298" t="s">
        <v>39</v>
      </c>
      <c r="C93" s="299"/>
      <c r="D93" s="341"/>
      <c r="E93" s="342"/>
      <c r="F93" s="342"/>
      <c r="G93" s="342"/>
      <c r="H93" s="342"/>
      <c r="I93" s="342"/>
      <c r="J93" s="342"/>
      <c r="K93" s="342"/>
      <c r="L93" s="342"/>
      <c r="M93" s="342"/>
      <c r="N93" s="342"/>
      <c r="O93" s="342"/>
      <c r="P93" s="342"/>
      <c r="Q93" s="342"/>
      <c r="R93" s="341"/>
      <c r="S93" s="342"/>
      <c r="T93" s="342"/>
      <c r="U93" s="342"/>
      <c r="V93" s="342"/>
      <c r="W93" s="342"/>
      <c r="X93" s="342"/>
      <c r="Y93" s="342"/>
      <c r="Z93" s="342"/>
      <c r="AA93" s="342"/>
      <c r="AB93" s="342"/>
      <c r="AC93" s="342"/>
      <c r="AD93" s="342"/>
      <c r="AE93" s="343"/>
    </row>
    <row r="94" spans="1:47" ht="21" customHeight="1" x14ac:dyDescent="0.4">
      <c r="A94" s="336"/>
      <c r="B94" s="298" t="s">
        <v>40</v>
      </c>
      <c r="C94" s="299"/>
      <c r="D94" s="341"/>
      <c r="E94" s="342"/>
      <c r="F94" s="342"/>
      <c r="G94" s="342"/>
      <c r="H94" s="342"/>
      <c r="I94" s="342"/>
      <c r="J94" s="342"/>
      <c r="K94" s="342"/>
      <c r="L94" s="342"/>
      <c r="M94" s="342"/>
      <c r="N94" s="342"/>
      <c r="O94" s="342"/>
      <c r="P94" s="342"/>
      <c r="Q94" s="342"/>
      <c r="R94" s="341"/>
      <c r="S94" s="342"/>
      <c r="T94" s="342"/>
      <c r="U94" s="342"/>
      <c r="V94" s="342"/>
      <c r="W94" s="342"/>
      <c r="X94" s="342"/>
      <c r="Y94" s="342"/>
      <c r="Z94" s="342"/>
      <c r="AA94" s="342"/>
      <c r="AB94" s="342"/>
      <c r="AC94" s="342"/>
      <c r="AD94" s="342"/>
      <c r="AE94" s="343"/>
    </row>
    <row r="95" spans="1:47" ht="21" customHeight="1" x14ac:dyDescent="0.4">
      <c r="A95" s="336"/>
      <c r="B95" s="298" t="s">
        <v>41</v>
      </c>
      <c r="C95" s="299"/>
      <c r="D95" s="341"/>
      <c r="E95" s="342"/>
      <c r="F95" s="342"/>
      <c r="G95" s="342"/>
      <c r="H95" s="342"/>
      <c r="I95" s="342"/>
      <c r="J95" s="342"/>
      <c r="K95" s="342"/>
      <c r="L95" s="342"/>
      <c r="M95" s="342"/>
      <c r="N95" s="342"/>
      <c r="O95" s="342"/>
      <c r="P95" s="342"/>
      <c r="Q95" s="342"/>
      <c r="R95" s="341"/>
      <c r="S95" s="342"/>
      <c r="T95" s="342"/>
      <c r="U95" s="342"/>
      <c r="V95" s="342"/>
      <c r="W95" s="342"/>
      <c r="X95" s="342"/>
      <c r="Y95" s="342"/>
      <c r="Z95" s="342"/>
      <c r="AA95" s="342"/>
      <c r="AB95" s="342"/>
      <c r="AC95" s="342"/>
      <c r="AD95" s="342"/>
      <c r="AE95" s="343"/>
    </row>
    <row r="96" spans="1:47" ht="21" customHeight="1" x14ac:dyDescent="0.4">
      <c r="A96" s="336"/>
      <c r="B96" s="298" t="s">
        <v>135</v>
      </c>
      <c r="C96" s="299"/>
      <c r="D96" s="341"/>
      <c r="E96" s="342"/>
      <c r="F96" s="342"/>
      <c r="G96" s="342"/>
      <c r="H96" s="342"/>
      <c r="I96" s="342"/>
      <c r="J96" s="342"/>
      <c r="K96" s="342"/>
      <c r="L96" s="342"/>
      <c r="M96" s="342"/>
      <c r="N96" s="342"/>
      <c r="O96" s="342"/>
      <c r="P96" s="342"/>
      <c r="Q96" s="342"/>
      <c r="R96" s="341"/>
      <c r="S96" s="342"/>
      <c r="T96" s="342"/>
      <c r="U96" s="342"/>
      <c r="V96" s="342"/>
      <c r="W96" s="342"/>
      <c r="X96" s="342"/>
      <c r="Y96" s="342"/>
      <c r="Z96" s="342"/>
      <c r="AA96" s="342"/>
      <c r="AB96" s="342"/>
      <c r="AC96" s="342"/>
      <c r="AD96" s="342"/>
      <c r="AE96" s="343"/>
    </row>
    <row r="97" spans="1:47" ht="21" customHeight="1" x14ac:dyDescent="0.4">
      <c r="A97" s="336"/>
      <c r="B97" s="298" t="s">
        <v>136</v>
      </c>
      <c r="C97" s="299"/>
      <c r="D97" s="341"/>
      <c r="E97" s="342"/>
      <c r="F97" s="342"/>
      <c r="G97" s="342"/>
      <c r="H97" s="342"/>
      <c r="I97" s="342"/>
      <c r="J97" s="342"/>
      <c r="K97" s="342"/>
      <c r="L97" s="342"/>
      <c r="M97" s="342"/>
      <c r="N97" s="342"/>
      <c r="O97" s="342"/>
      <c r="P97" s="342"/>
      <c r="Q97" s="342"/>
      <c r="R97" s="341"/>
      <c r="S97" s="342"/>
      <c r="T97" s="342"/>
      <c r="U97" s="342"/>
      <c r="V97" s="342"/>
      <c r="W97" s="342"/>
      <c r="X97" s="342"/>
      <c r="Y97" s="342"/>
      <c r="Z97" s="342"/>
      <c r="AA97" s="342"/>
      <c r="AB97" s="342"/>
      <c r="AC97" s="342"/>
      <c r="AD97" s="342"/>
      <c r="AE97" s="343"/>
    </row>
    <row r="98" spans="1:47" ht="21" customHeight="1" x14ac:dyDescent="0.4">
      <c r="A98" s="336"/>
      <c r="B98" s="298" t="s">
        <v>137</v>
      </c>
      <c r="C98" s="299"/>
      <c r="D98" s="341"/>
      <c r="E98" s="342"/>
      <c r="F98" s="342"/>
      <c r="G98" s="342"/>
      <c r="H98" s="342"/>
      <c r="I98" s="342"/>
      <c r="J98" s="342"/>
      <c r="K98" s="342"/>
      <c r="L98" s="342"/>
      <c r="M98" s="342"/>
      <c r="N98" s="342"/>
      <c r="O98" s="342"/>
      <c r="P98" s="342"/>
      <c r="Q98" s="342"/>
      <c r="R98" s="341"/>
      <c r="S98" s="342"/>
      <c r="T98" s="342"/>
      <c r="U98" s="342"/>
      <c r="V98" s="342"/>
      <c r="W98" s="342"/>
      <c r="X98" s="342"/>
      <c r="Y98" s="342"/>
      <c r="Z98" s="342"/>
      <c r="AA98" s="342"/>
      <c r="AB98" s="342"/>
      <c r="AC98" s="342"/>
      <c r="AD98" s="342"/>
      <c r="AE98" s="343"/>
    </row>
    <row r="99" spans="1:47" ht="21" customHeight="1" x14ac:dyDescent="0.4">
      <c r="A99" s="337"/>
      <c r="B99" s="298" t="s">
        <v>138</v>
      </c>
      <c r="C99" s="299"/>
      <c r="D99" s="341"/>
      <c r="E99" s="342"/>
      <c r="F99" s="342"/>
      <c r="G99" s="342"/>
      <c r="H99" s="342"/>
      <c r="I99" s="342"/>
      <c r="J99" s="342"/>
      <c r="K99" s="342"/>
      <c r="L99" s="342"/>
      <c r="M99" s="342"/>
      <c r="N99" s="342"/>
      <c r="O99" s="342"/>
      <c r="P99" s="342"/>
      <c r="Q99" s="342"/>
      <c r="R99" s="341"/>
      <c r="S99" s="342"/>
      <c r="T99" s="342"/>
      <c r="U99" s="342"/>
      <c r="V99" s="342"/>
      <c r="W99" s="342"/>
      <c r="X99" s="342"/>
      <c r="Y99" s="342"/>
      <c r="Z99" s="342"/>
      <c r="AA99" s="342"/>
      <c r="AB99" s="342"/>
      <c r="AC99" s="342"/>
      <c r="AD99" s="342"/>
      <c r="AE99" s="343"/>
    </row>
    <row r="100" spans="1:47" ht="30" customHeight="1" x14ac:dyDescent="0.4">
      <c r="A100" s="228" t="s">
        <v>43</v>
      </c>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row>
    <row r="101" spans="1:47" s="176" customFormat="1" ht="30" customHeight="1" x14ac:dyDescent="0.4">
      <c r="A101" s="263" t="s">
        <v>44</v>
      </c>
      <c r="B101" s="264"/>
      <c r="C101" s="264"/>
      <c r="D101" s="264"/>
      <c r="E101" s="264"/>
      <c r="F101" s="265"/>
      <c r="G101" s="332" t="s">
        <v>92</v>
      </c>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4"/>
      <c r="AF101" s="94"/>
      <c r="AU101" s="95"/>
    </row>
    <row r="102" spans="1:47" s="176" customFormat="1" ht="24" customHeight="1" x14ac:dyDescent="0.15">
      <c r="A102" s="481"/>
      <c r="B102" s="550" t="s">
        <v>64</v>
      </c>
      <c r="C102" s="551"/>
      <c r="D102" s="551"/>
      <c r="E102" s="551"/>
      <c r="F102" s="552"/>
      <c r="G102" s="543" t="s">
        <v>45</v>
      </c>
      <c r="H102" s="283"/>
      <c r="I102" s="283"/>
      <c r="J102" s="283"/>
      <c r="K102" s="283"/>
      <c r="L102" s="290"/>
      <c r="M102" s="290"/>
      <c r="N102" s="290"/>
      <c r="O102" s="290"/>
      <c r="P102" s="290"/>
      <c r="Q102" s="290"/>
      <c r="R102" s="290"/>
      <c r="S102" s="290"/>
      <c r="T102" s="290"/>
      <c r="U102" s="290"/>
      <c r="V102" s="290"/>
      <c r="W102" s="290"/>
      <c r="X102" s="283" t="s">
        <v>47</v>
      </c>
      <c r="Y102" s="283"/>
      <c r="Z102" s="283"/>
      <c r="AA102" s="284"/>
      <c r="AB102" s="284"/>
      <c r="AC102" s="284"/>
      <c r="AD102" s="284"/>
      <c r="AE102" s="285"/>
      <c r="AF102" s="94"/>
      <c r="AH102" s="198" t="s">
        <v>380</v>
      </c>
      <c r="AI102" s="103"/>
      <c r="AJ102" s="103"/>
      <c r="AK102" s="103"/>
      <c r="AL102" s="103"/>
      <c r="AM102" s="103"/>
      <c r="AN102" s="103"/>
      <c r="AO102" s="103"/>
      <c r="AP102" s="103"/>
      <c r="AQ102" s="103"/>
      <c r="AR102" s="103"/>
      <c r="AS102" s="103"/>
      <c r="AT102" s="103"/>
      <c r="AU102" s="95"/>
    </row>
    <row r="103" spans="1:47" s="176" customFormat="1" ht="24" customHeight="1" x14ac:dyDescent="0.4">
      <c r="A103" s="481"/>
      <c r="B103" s="553"/>
      <c r="C103" s="554"/>
      <c r="D103" s="554"/>
      <c r="E103" s="554"/>
      <c r="F103" s="555"/>
      <c r="G103" s="286" t="s">
        <v>46</v>
      </c>
      <c r="H103" s="287"/>
      <c r="I103" s="287"/>
      <c r="J103" s="287"/>
      <c r="K103" s="287"/>
      <c r="L103" s="288"/>
      <c r="M103" s="288"/>
      <c r="N103" s="288"/>
      <c r="O103" s="288"/>
      <c r="P103" s="288"/>
      <c r="Q103" s="288"/>
      <c r="R103" s="288"/>
      <c r="S103" s="288"/>
      <c r="T103" s="288"/>
      <c r="U103" s="288"/>
      <c r="V103" s="288"/>
      <c r="W103" s="288"/>
      <c r="X103" s="288"/>
      <c r="Y103" s="288"/>
      <c r="Z103" s="288"/>
      <c r="AA103" s="288"/>
      <c r="AB103" s="288"/>
      <c r="AC103" s="288"/>
      <c r="AD103" s="288"/>
      <c r="AE103" s="289"/>
      <c r="AF103" s="94"/>
      <c r="AH103" s="277" t="str">
        <f>IF(情報取得シート!$D$214=0,"※医療機関受診を選択してください",IF(情報取得シート!$D$214=1,IF(情報取得シート!$D$215="","※受診した医療機関の情報が未入力です","OK"),"OK"))</f>
        <v>※医療機関受診を選択してください</v>
      </c>
      <c r="AI103" s="277"/>
      <c r="AJ103" s="277"/>
      <c r="AK103" s="277"/>
      <c r="AL103" s="277"/>
      <c r="AM103" s="277"/>
      <c r="AN103" s="277"/>
      <c r="AO103" s="277"/>
      <c r="AP103" s="277"/>
      <c r="AQ103" s="277"/>
      <c r="AR103" s="277"/>
      <c r="AS103" s="277"/>
      <c r="AT103" s="277"/>
      <c r="AU103" s="95"/>
    </row>
    <row r="104" spans="1:47" s="176" customFormat="1" ht="24" customHeight="1" x14ac:dyDescent="0.4">
      <c r="A104" s="481"/>
      <c r="B104" s="553"/>
      <c r="C104" s="554"/>
      <c r="D104" s="554"/>
      <c r="E104" s="554"/>
      <c r="F104" s="555"/>
      <c r="G104" s="543" t="s">
        <v>45</v>
      </c>
      <c r="H104" s="283"/>
      <c r="I104" s="283"/>
      <c r="J104" s="283"/>
      <c r="K104" s="283"/>
      <c r="L104" s="290"/>
      <c r="M104" s="290"/>
      <c r="N104" s="290"/>
      <c r="O104" s="290"/>
      <c r="P104" s="290"/>
      <c r="Q104" s="290"/>
      <c r="R104" s="290"/>
      <c r="S104" s="290"/>
      <c r="T104" s="290"/>
      <c r="U104" s="290"/>
      <c r="V104" s="290"/>
      <c r="W104" s="290"/>
      <c r="X104" s="283" t="s">
        <v>47</v>
      </c>
      <c r="Y104" s="283"/>
      <c r="Z104" s="283"/>
      <c r="AA104" s="284"/>
      <c r="AB104" s="284"/>
      <c r="AC104" s="284"/>
      <c r="AD104" s="284"/>
      <c r="AE104" s="285"/>
      <c r="AF104" s="94"/>
      <c r="AH104" s="202"/>
      <c r="AI104" s="202"/>
      <c r="AJ104" s="202"/>
      <c r="AK104" s="202"/>
      <c r="AL104" s="202"/>
      <c r="AM104" s="202"/>
      <c r="AN104" s="202"/>
      <c r="AO104" s="202"/>
      <c r="AP104" s="202"/>
      <c r="AQ104" s="202"/>
      <c r="AR104" s="202"/>
      <c r="AS104" s="202"/>
      <c r="AT104" s="202"/>
      <c r="AU104" s="95"/>
    </row>
    <row r="105" spans="1:47" s="176" customFormat="1" ht="24" customHeight="1" x14ac:dyDescent="0.4">
      <c r="A105" s="481"/>
      <c r="B105" s="553"/>
      <c r="C105" s="554"/>
      <c r="D105" s="554"/>
      <c r="E105" s="554"/>
      <c r="F105" s="555"/>
      <c r="G105" s="286" t="s">
        <v>93</v>
      </c>
      <c r="H105" s="287"/>
      <c r="I105" s="287"/>
      <c r="J105" s="287"/>
      <c r="K105" s="287"/>
      <c r="L105" s="288"/>
      <c r="M105" s="288"/>
      <c r="N105" s="288"/>
      <c r="O105" s="288"/>
      <c r="P105" s="288"/>
      <c r="Q105" s="288"/>
      <c r="R105" s="288"/>
      <c r="S105" s="288"/>
      <c r="T105" s="288"/>
      <c r="U105" s="288"/>
      <c r="V105" s="288"/>
      <c r="W105" s="288"/>
      <c r="X105" s="288"/>
      <c r="Y105" s="288"/>
      <c r="Z105" s="288"/>
      <c r="AA105" s="288"/>
      <c r="AB105" s="288"/>
      <c r="AC105" s="288"/>
      <c r="AD105" s="288"/>
      <c r="AE105" s="289"/>
      <c r="AF105" s="94"/>
      <c r="AU105" s="95"/>
    </row>
    <row r="106" spans="1:47" ht="24" customHeight="1" x14ac:dyDescent="0.4">
      <c r="A106" s="544" t="s">
        <v>48</v>
      </c>
      <c r="B106" s="545"/>
      <c r="C106" s="545"/>
      <c r="D106" s="545"/>
      <c r="E106" s="545"/>
      <c r="F106" s="546"/>
      <c r="G106" s="543" t="s">
        <v>45</v>
      </c>
      <c r="H106" s="283"/>
      <c r="I106" s="283"/>
      <c r="J106" s="283"/>
      <c r="K106" s="283"/>
      <c r="L106" s="290"/>
      <c r="M106" s="290"/>
      <c r="N106" s="290"/>
      <c r="O106" s="290"/>
      <c r="P106" s="290"/>
      <c r="Q106" s="290"/>
      <c r="R106" s="290"/>
      <c r="S106" s="290"/>
      <c r="T106" s="290"/>
      <c r="U106" s="290"/>
      <c r="V106" s="290"/>
      <c r="W106" s="290"/>
      <c r="X106" s="283" t="s">
        <v>47</v>
      </c>
      <c r="Y106" s="283"/>
      <c r="Z106" s="283"/>
      <c r="AA106" s="284"/>
      <c r="AB106" s="284"/>
      <c r="AC106" s="284"/>
      <c r="AD106" s="284"/>
      <c r="AE106" s="285"/>
    </row>
    <row r="107" spans="1:47" ht="24" customHeight="1" x14ac:dyDescent="0.4">
      <c r="A107" s="547"/>
      <c r="B107" s="548"/>
      <c r="C107" s="548"/>
      <c r="D107" s="548"/>
      <c r="E107" s="548"/>
      <c r="F107" s="549"/>
      <c r="G107" s="286" t="s">
        <v>46</v>
      </c>
      <c r="H107" s="287"/>
      <c r="I107" s="287"/>
      <c r="J107" s="287"/>
      <c r="K107" s="287"/>
      <c r="L107" s="288"/>
      <c r="M107" s="288"/>
      <c r="N107" s="288"/>
      <c r="O107" s="288"/>
      <c r="P107" s="288"/>
      <c r="Q107" s="288"/>
      <c r="R107" s="288"/>
      <c r="S107" s="288"/>
      <c r="T107" s="288"/>
      <c r="U107" s="288"/>
      <c r="V107" s="288"/>
      <c r="W107" s="288"/>
      <c r="X107" s="288"/>
      <c r="Y107" s="288"/>
      <c r="Z107" s="288"/>
      <c r="AA107" s="288"/>
      <c r="AB107" s="288"/>
      <c r="AC107" s="288"/>
      <c r="AD107" s="288"/>
      <c r="AE107" s="289"/>
    </row>
    <row r="108" spans="1:47" ht="13.5" customHeight="1" x14ac:dyDescent="0.4">
      <c r="A108" s="177"/>
      <c r="B108" s="178"/>
      <c r="C108" s="178"/>
      <c r="D108" s="178"/>
      <c r="E108" s="178"/>
      <c r="F108" s="178"/>
      <c r="G108" s="178"/>
      <c r="H108" s="178"/>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8"/>
    </row>
    <row r="109" spans="1:47" ht="30" customHeight="1" x14ac:dyDescent="0.4">
      <c r="A109" s="278" t="s">
        <v>49</v>
      </c>
      <c r="B109" s="279"/>
      <c r="C109" s="279"/>
      <c r="D109" s="279"/>
      <c r="E109" s="279"/>
      <c r="F109" s="279"/>
      <c r="G109" s="279"/>
      <c r="H109" s="280"/>
      <c r="I109" s="281" t="s">
        <v>91</v>
      </c>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2"/>
    </row>
    <row r="110" spans="1:47" ht="30" customHeight="1" x14ac:dyDescent="0.4">
      <c r="A110" s="536" t="s">
        <v>50</v>
      </c>
      <c r="B110" s="537"/>
      <c r="C110" s="537"/>
      <c r="D110" s="537"/>
      <c r="E110" s="537"/>
      <c r="F110" s="537"/>
      <c r="G110" s="537"/>
      <c r="H110" s="538"/>
      <c r="I110" s="541" t="s">
        <v>91</v>
      </c>
      <c r="J110" s="541"/>
      <c r="K110" s="541"/>
      <c r="L110" s="541"/>
      <c r="M110" s="541"/>
      <c r="N110" s="541"/>
      <c r="O110" s="541"/>
      <c r="P110" s="541"/>
      <c r="Q110" s="541"/>
      <c r="R110" s="541"/>
      <c r="S110" s="541"/>
      <c r="T110" s="541"/>
      <c r="U110" s="541"/>
      <c r="V110" s="541"/>
      <c r="W110" s="541"/>
      <c r="X110" s="541"/>
      <c r="Y110" s="541"/>
      <c r="Z110" s="541"/>
      <c r="AA110" s="541"/>
      <c r="AB110" s="541"/>
      <c r="AC110" s="541"/>
      <c r="AD110" s="541"/>
      <c r="AE110" s="542"/>
      <c r="AH110" s="203" t="str">
        <f>IF(情報取得シート!$D$228=0,"※併用している医薬品の詳細を選択してください","")</f>
        <v>※併用している医薬品の詳細を選択してください</v>
      </c>
    </row>
    <row r="111" spans="1:47" ht="28.15" customHeight="1" x14ac:dyDescent="0.4">
      <c r="A111" s="335" t="s">
        <v>34</v>
      </c>
      <c r="B111" s="295"/>
      <c r="C111" s="295"/>
      <c r="D111" s="466" t="s">
        <v>51</v>
      </c>
      <c r="E111" s="467"/>
      <c r="F111" s="467"/>
      <c r="G111" s="467"/>
      <c r="H111" s="467"/>
      <c r="I111" s="467"/>
      <c r="J111" s="467"/>
      <c r="K111" s="467"/>
      <c r="L111" s="467"/>
      <c r="M111" s="467"/>
      <c r="N111" s="467"/>
      <c r="O111" s="467"/>
      <c r="P111" s="467"/>
      <c r="Q111" s="468"/>
      <c r="R111" s="466" t="s">
        <v>52</v>
      </c>
      <c r="S111" s="467"/>
      <c r="T111" s="467"/>
      <c r="U111" s="467"/>
      <c r="V111" s="467"/>
      <c r="W111" s="467"/>
      <c r="X111" s="467"/>
      <c r="Y111" s="467"/>
      <c r="Z111" s="467"/>
      <c r="AA111" s="467"/>
      <c r="AB111" s="467"/>
      <c r="AC111" s="467"/>
      <c r="AD111" s="467"/>
      <c r="AE111" s="468"/>
    </row>
    <row r="112" spans="1:47" ht="28.15" customHeight="1" x14ac:dyDescent="0.4">
      <c r="A112" s="336"/>
      <c r="B112" s="469" t="s">
        <v>36</v>
      </c>
      <c r="C112" s="396"/>
      <c r="D112" s="338"/>
      <c r="E112" s="339"/>
      <c r="F112" s="339"/>
      <c r="G112" s="339"/>
      <c r="H112" s="339"/>
      <c r="I112" s="339"/>
      <c r="J112" s="339"/>
      <c r="K112" s="339"/>
      <c r="L112" s="339"/>
      <c r="M112" s="339"/>
      <c r="N112" s="339"/>
      <c r="O112" s="339"/>
      <c r="P112" s="339"/>
      <c r="Q112" s="340"/>
      <c r="R112" s="338"/>
      <c r="S112" s="339"/>
      <c r="T112" s="339"/>
      <c r="U112" s="339"/>
      <c r="V112" s="339"/>
      <c r="W112" s="339"/>
      <c r="X112" s="339"/>
      <c r="Y112" s="339"/>
      <c r="Z112" s="339"/>
      <c r="AA112" s="339"/>
      <c r="AB112" s="339"/>
      <c r="AC112" s="339"/>
      <c r="AD112" s="339"/>
      <c r="AE112" s="340"/>
    </row>
    <row r="113" spans="1:31" ht="28.15" customHeight="1" x14ac:dyDescent="0.4">
      <c r="A113" s="336"/>
      <c r="B113" s="209" t="s">
        <v>37</v>
      </c>
      <c r="C113" s="211"/>
      <c r="D113" s="338"/>
      <c r="E113" s="339"/>
      <c r="F113" s="339"/>
      <c r="G113" s="339"/>
      <c r="H113" s="339"/>
      <c r="I113" s="339"/>
      <c r="J113" s="339"/>
      <c r="K113" s="339"/>
      <c r="L113" s="339"/>
      <c r="M113" s="339"/>
      <c r="N113" s="339"/>
      <c r="O113" s="339"/>
      <c r="P113" s="339"/>
      <c r="Q113" s="340"/>
      <c r="R113" s="338"/>
      <c r="S113" s="339"/>
      <c r="T113" s="339"/>
      <c r="U113" s="339"/>
      <c r="V113" s="339"/>
      <c r="W113" s="339"/>
      <c r="X113" s="339"/>
      <c r="Y113" s="339"/>
      <c r="Z113" s="339"/>
      <c r="AA113" s="339"/>
      <c r="AB113" s="339"/>
      <c r="AC113" s="339"/>
      <c r="AD113" s="339"/>
      <c r="AE113" s="340"/>
    </row>
    <row r="114" spans="1:31" ht="28.15" customHeight="1" x14ac:dyDescent="0.4">
      <c r="A114" s="336"/>
      <c r="B114" s="209" t="s">
        <v>38</v>
      </c>
      <c r="C114" s="211"/>
      <c r="D114" s="338"/>
      <c r="E114" s="339"/>
      <c r="F114" s="339"/>
      <c r="G114" s="339"/>
      <c r="H114" s="339"/>
      <c r="I114" s="339"/>
      <c r="J114" s="339"/>
      <c r="K114" s="339"/>
      <c r="L114" s="339"/>
      <c r="M114" s="339"/>
      <c r="N114" s="339"/>
      <c r="O114" s="339"/>
      <c r="P114" s="339"/>
      <c r="Q114" s="340"/>
      <c r="R114" s="338"/>
      <c r="S114" s="339"/>
      <c r="T114" s="339"/>
      <c r="U114" s="339"/>
      <c r="V114" s="339"/>
      <c r="W114" s="339"/>
      <c r="X114" s="339"/>
      <c r="Y114" s="339"/>
      <c r="Z114" s="339"/>
      <c r="AA114" s="339"/>
      <c r="AB114" s="339"/>
      <c r="AC114" s="339"/>
      <c r="AD114" s="339"/>
      <c r="AE114" s="340"/>
    </row>
    <row r="115" spans="1:31" ht="28.15" customHeight="1" x14ac:dyDescent="0.4">
      <c r="A115" s="336"/>
      <c r="B115" s="209" t="s">
        <v>39</v>
      </c>
      <c r="C115" s="211"/>
      <c r="D115" s="338"/>
      <c r="E115" s="339"/>
      <c r="F115" s="339"/>
      <c r="G115" s="339"/>
      <c r="H115" s="339"/>
      <c r="I115" s="339"/>
      <c r="J115" s="339"/>
      <c r="K115" s="339"/>
      <c r="L115" s="339"/>
      <c r="M115" s="339"/>
      <c r="N115" s="339"/>
      <c r="O115" s="339"/>
      <c r="P115" s="339"/>
      <c r="Q115" s="340"/>
      <c r="R115" s="338"/>
      <c r="S115" s="339"/>
      <c r="T115" s="339"/>
      <c r="U115" s="339"/>
      <c r="V115" s="339"/>
      <c r="W115" s="339"/>
      <c r="X115" s="339"/>
      <c r="Y115" s="339"/>
      <c r="Z115" s="339"/>
      <c r="AA115" s="339"/>
      <c r="AB115" s="339"/>
      <c r="AC115" s="339"/>
      <c r="AD115" s="339"/>
      <c r="AE115" s="340"/>
    </row>
    <row r="116" spans="1:31" ht="28.15" customHeight="1" x14ac:dyDescent="0.4">
      <c r="A116" s="336"/>
      <c r="B116" s="209" t="s">
        <v>40</v>
      </c>
      <c r="C116" s="211"/>
      <c r="D116" s="338"/>
      <c r="E116" s="339"/>
      <c r="F116" s="339"/>
      <c r="G116" s="339"/>
      <c r="H116" s="339"/>
      <c r="I116" s="339"/>
      <c r="J116" s="339"/>
      <c r="K116" s="339"/>
      <c r="L116" s="339"/>
      <c r="M116" s="339"/>
      <c r="N116" s="339"/>
      <c r="O116" s="339"/>
      <c r="P116" s="339"/>
      <c r="Q116" s="340"/>
      <c r="R116" s="338"/>
      <c r="S116" s="339"/>
      <c r="T116" s="339"/>
      <c r="U116" s="339"/>
      <c r="V116" s="339"/>
      <c r="W116" s="339"/>
      <c r="X116" s="339"/>
      <c r="Y116" s="339"/>
      <c r="Z116" s="339"/>
      <c r="AA116" s="339"/>
      <c r="AB116" s="339"/>
      <c r="AC116" s="339"/>
      <c r="AD116" s="339"/>
      <c r="AE116" s="340"/>
    </row>
    <row r="117" spans="1:31" ht="28.15" customHeight="1" x14ac:dyDescent="0.4">
      <c r="A117" s="336"/>
      <c r="B117" s="209" t="s">
        <v>41</v>
      </c>
      <c r="C117" s="211"/>
      <c r="D117" s="338"/>
      <c r="E117" s="339"/>
      <c r="F117" s="339"/>
      <c r="G117" s="339"/>
      <c r="H117" s="339"/>
      <c r="I117" s="339"/>
      <c r="J117" s="339"/>
      <c r="K117" s="339"/>
      <c r="L117" s="339"/>
      <c r="M117" s="339"/>
      <c r="N117" s="339"/>
      <c r="O117" s="339"/>
      <c r="P117" s="339"/>
      <c r="Q117" s="340"/>
      <c r="R117" s="338"/>
      <c r="S117" s="339"/>
      <c r="T117" s="339"/>
      <c r="U117" s="339"/>
      <c r="V117" s="339"/>
      <c r="W117" s="339"/>
      <c r="X117" s="339"/>
      <c r="Y117" s="339"/>
      <c r="Z117" s="339"/>
      <c r="AA117" s="339"/>
      <c r="AB117" s="339"/>
      <c r="AC117" s="339"/>
      <c r="AD117" s="339"/>
      <c r="AE117" s="340"/>
    </row>
    <row r="118" spans="1:31" ht="28.15" customHeight="1" x14ac:dyDescent="0.4">
      <c r="A118" s="336"/>
      <c r="B118" s="209" t="s">
        <v>135</v>
      </c>
      <c r="C118" s="211"/>
      <c r="D118" s="338"/>
      <c r="E118" s="339"/>
      <c r="F118" s="339"/>
      <c r="G118" s="339"/>
      <c r="H118" s="339"/>
      <c r="I118" s="339"/>
      <c r="J118" s="339"/>
      <c r="K118" s="339"/>
      <c r="L118" s="339"/>
      <c r="M118" s="339"/>
      <c r="N118" s="339"/>
      <c r="O118" s="339"/>
      <c r="P118" s="339"/>
      <c r="Q118" s="340"/>
      <c r="R118" s="338"/>
      <c r="S118" s="339"/>
      <c r="T118" s="339"/>
      <c r="U118" s="339"/>
      <c r="V118" s="339"/>
      <c r="W118" s="339"/>
      <c r="X118" s="339"/>
      <c r="Y118" s="339"/>
      <c r="Z118" s="339"/>
      <c r="AA118" s="339"/>
      <c r="AB118" s="339"/>
      <c r="AC118" s="339"/>
      <c r="AD118" s="339"/>
      <c r="AE118" s="340"/>
    </row>
    <row r="119" spans="1:31" ht="28.15" customHeight="1" x14ac:dyDescent="0.4">
      <c r="A119" s="336"/>
      <c r="B119" s="209" t="s">
        <v>136</v>
      </c>
      <c r="C119" s="211"/>
      <c r="D119" s="338"/>
      <c r="E119" s="339"/>
      <c r="F119" s="339"/>
      <c r="G119" s="339"/>
      <c r="H119" s="339"/>
      <c r="I119" s="339"/>
      <c r="J119" s="339"/>
      <c r="K119" s="339"/>
      <c r="L119" s="339"/>
      <c r="M119" s="339"/>
      <c r="N119" s="339"/>
      <c r="O119" s="339"/>
      <c r="P119" s="339"/>
      <c r="Q119" s="340"/>
      <c r="R119" s="338"/>
      <c r="S119" s="339"/>
      <c r="T119" s="339"/>
      <c r="U119" s="339"/>
      <c r="V119" s="339"/>
      <c r="W119" s="339"/>
      <c r="X119" s="339"/>
      <c r="Y119" s="339"/>
      <c r="Z119" s="339"/>
      <c r="AA119" s="339"/>
      <c r="AB119" s="339"/>
      <c r="AC119" s="339"/>
      <c r="AD119" s="339"/>
      <c r="AE119" s="340"/>
    </row>
    <row r="120" spans="1:31" ht="28.15" customHeight="1" x14ac:dyDescent="0.4">
      <c r="A120" s="336"/>
      <c r="B120" s="209" t="s">
        <v>137</v>
      </c>
      <c r="C120" s="211"/>
      <c r="D120" s="338"/>
      <c r="E120" s="339"/>
      <c r="F120" s="339"/>
      <c r="G120" s="339"/>
      <c r="H120" s="339"/>
      <c r="I120" s="339"/>
      <c r="J120" s="339"/>
      <c r="K120" s="339"/>
      <c r="L120" s="339"/>
      <c r="M120" s="339"/>
      <c r="N120" s="339"/>
      <c r="O120" s="339"/>
      <c r="P120" s="339"/>
      <c r="Q120" s="340"/>
      <c r="R120" s="338"/>
      <c r="S120" s="339"/>
      <c r="T120" s="339"/>
      <c r="U120" s="339"/>
      <c r="V120" s="339"/>
      <c r="W120" s="339"/>
      <c r="X120" s="339"/>
      <c r="Y120" s="339"/>
      <c r="Z120" s="339"/>
      <c r="AA120" s="339"/>
      <c r="AB120" s="339"/>
      <c r="AC120" s="339"/>
      <c r="AD120" s="339"/>
      <c r="AE120" s="340"/>
    </row>
    <row r="121" spans="1:31" ht="28.15" customHeight="1" x14ac:dyDescent="0.4">
      <c r="A121" s="336"/>
      <c r="B121" s="209" t="s">
        <v>138</v>
      </c>
      <c r="C121" s="211"/>
      <c r="D121" s="338"/>
      <c r="E121" s="339"/>
      <c r="F121" s="339"/>
      <c r="G121" s="339"/>
      <c r="H121" s="339"/>
      <c r="I121" s="339"/>
      <c r="J121" s="339"/>
      <c r="K121" s="339"/>
      <c r="L121" s="339"/>
      <c r="M121" s="339"/>
      <c r="N121" s="339"/>
      <c r="O121" s="339"/>
      <c r="P121" s="339"/>
      <c r="Q121" s="340"/>
      <c r="R121" s="338"/>
      <c r="S121" s="339"/>
      <c r="T121" s="339"/>
      <c r="U121" s="339"/>
      <c r="V121" s="339"/>
      <c r="W121" s="339"/>
      <c r="X121" s="339"/>
      <c r="Y121" s="339"/>
      <c r="Z121" s="339"/>
      <c r="AA121" s="339"/>
      <c r="AB121" s="339"/>
      <c r="AC121" s="339"/>
      <c r="AD121" s="339"/>
      <c r="AE121" s="340"/>
    </row>
    <row r="122" spans="1:31" ht="28.15" customHeight="1" x14ac:dyDescent="0.4">
      <c r="A122" s="336"/>
      <c r="B122" s="209" t="s">
        <v>197</v>
      </c>
      <c r="C122" s="211"/>
      <c r="D122" s="338"/>
      <c r="E122" s="339"/>
      <c r="F122" s="339"/>
      <c r="G122" s="339"/>
      <c r="H122" s="339"/>
      <c r="I122" s="339"/>
      <c r="J122" s="339"/>
      <c r="K122" s="339"/>
      <c r="L122" s="339"/>
      <c r="M122" s="339"/>
      <c r="N122" s="339"/>
      <c r="O122" s="339"/>
      <c r="P122" s="339"/>
      <c r="Q122" s="340"/>
      <c r="R122" s="338"/>
      <c r="S122" s="339"/>
      <c r="T122" s="339"/>
      <c r="U122" s="339"/>
      <c r="V122" s="339"/>
      <c r="W122" s="339"/>
      <c r="X122" s="339"/>
      <c r="Y122" s="339"/>
      <c r="Z122" s="339"/>
      <c r="AA122" s="339"/>
      <c r="AB122" s="339"/>
      <c r="AC122" s="339"/>
      <c r="AD122" s="339"/>
      <c r="AE122" s="340"/>
    </row>
    <row r="123" spans="1:31" ht="28.15" customHeight="1" x14ac:dyDescent="0.4">
      <c r="A123" s="336"/>
      <c r="B123" s="209" t="s">
        <v>198</v>
      </c>
      <c r="C123" s="211"/>
      <c r="D123" s="338"/>
      <c r="E123" s="339"/>
      <c r="F123" s="339"/>
      <c r="G123" s="339"/>
      <c r="H123" s="339"/>
      <c r="I123" s="339"/>
      <c r="J123" s="339"/>
      <c r="K123" s="339"/>
      <c r="L123" s="339"/>
      <c r="M123" s="339"/>
      <c r="N123" s="339"/>
      <c r="O123" s="339"/>
      <c r="P123" s="339"/>
      <c r="Q123" s="340"/>
      <c r="R123" s="338"/>
      <c r="S123" s="339"/>
      <c r="T123" s="339"/>
      <c r="U123" s="339"/>
      <c r="V123" s="339"/>
      <c r="W123" s="339"/>
      <c r="X123" s="339"/>
      <c r="Y123" s="339"/>
      <c r="Z123" s="339"/>
      <c r="AA123" s="339"/>
      <c r="AB123" s="339"/>
      <c r="AC123" s="339"/>
      <c r="AD123" s="339"/>
      <c r="AE123" s="340"/>
    </row>
    <row r="124" spans="1:31" ht="28.15" customHeight="1" x14ac:dyDescent="0.4">
      <c r="A124" s="336"/>
      <c r="B124" s="209" t="s">
        <v>199</v>
      </c>
      <c r="C124" s="211"/>
      <c r="D124" s="338"/>
      <c r="E124" s="339"/>
      <c r="F124" s="339"/>
      <c r="G124" s="339"/>
      <c r="H124" s="339"/>
      <c r="I124" s="339"/>
      <c r="J124" s="339"/>
      <c r="K124" s="339"/>
      <c r="L124" s="339"/>
      <c r="M124" s="339"/>
      <c r="N124" s="339"/>
      <c r="O124" s="339"/>
      <c r="P124" s="339"/>
      <c r="Q124" s="340"/>
      <c r="R124" s="338"/>
      <c r="S124" s="339"/>
      <c r="T124" s="339"/>
      <c r="U124" s="339"/>
      <c r="V124" s="339"/>
      <c r="W124" s="339"/>
      <c r="X124" s="339"/>
      <c r="Y124" s="339"/>
      <c r="Z124" s="339"/>
      <c r="AA124" s="339"/>
      <c r="AB124" s="339"/>
      <c r="AC124" s="339"/>
      <c r="AD124" s="339"/>
      <c r="AE124" s="340"/>
    </row>
    <row r="125" spans="1:31" ht="28.15" customHeight="1" x14ac:dyDescent="0.4">
      <c r="A125" s="336"/>
      <c r="B125" s="209" t="s">
        <v>200</v>
      </c>
      <c r="C125" s="211"/>
      <c r="D125" s="338"/>
      <c r="E125" s="339"/>
      <c r="F125" s="339"/>
      <c r="G125" s="339"/>
      <c r="H125" s="339"/>
      <c r="I125" s="339"/>
      <c r="J125" s="339"/>
      <c r="K125" s="339"/>
      <c r="L125" s="339"/>
      <c r="M125" s="339"/>
      <c r="N125" s="339"/>
      <c r="O125" s="339"/>
      <c r="P125" s="339"/>
      <c r="Q125" s="340"/>
      <c r="R125" s="338"/>
      <c r="S125" s="339"/>
      <c r="T125" s="339"/>
      <c r="U125" s="339"/>
      <c r="V125" s="339"/>
      <c r="W125" s="339"/>
      <c r="X125" s="339"/>
      <c r="Y125" s="339"/>
      <c r="Z125" s="339"/>
      <c r="AA125" s="339"/>
      <c r="AB125" s="339"/>
      <c r="AC125" s="339"/>
      <c r="AD125" s="339"/>
      <c r="AE125" s="340"/>
    </row>
    <row r="126" spans="1:31" ht="28.15" customHeight="1" x14ac:dyDescent="0.4">
      <c r="A126" s="337"/>
      <c r="B126" s="209" t="s">
        <v>201</v>
      </c>
      <c r="C126" s="211"/>
      <c r="D126" s="338"/>
      <c r="E126" s="339"/>
      <c r="F126" s="339"/>
      <c r="G126" s="339"/>
      <c r="H126" s="339"/>
      <c r="I126" s="339"/>
      <c r="J126" s="339"/>
      <c r="K126" s="339"/>
      <c r="L126" s="339"/>
      <c r="M126" s="339"/>
      <c r="N126" s="339"/>
      <c r="O126" s="339"/>
      <c r="P126" s="339"/>
      <c r="Q126" s="340"/>
      <c r="R126" s="338"/>
      <c r="S126" s="339"/>
      <c r="T126" s="339"/>
      <c r="U126" s="339"/>
      <c r="V126" s="339"/>
      <c r="W126" s="339"/>
      <c r="X126" s="339"/>
      <c r="Y126" s="339"/>
      <c r="Z126" s="339"/>
      <c r="AA126" s="339"/>
      <c r="AB126" s="339"/>
      <c r="AC126" s="339"/>
      <c r="AD126" s="339"/>
      <c r="AE126" s="340"/>
    </row>
    <row r="127" spans="1:31" ht="4.9000000000000004" customHeight="1" x14ac:dyDescent="0.4">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row>
    <row r="128" spans="1:31" ht="45.6" customHeight="1" x14ac:dyDescent="0.4">
      <c r="A128" s="350" t="s">
        <v>42</v>
      </c>
      <c r="B128" s="350"/>
      <c r="C128" s="350"/>
      <c r="D128" s="350"/>
      <c r="E128" s="350"/>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row>
    <row r="129" spans="1:34" ht="45.6" customHeight="1" x14ac:dyDescent="0.4">
      <c r="A129" s="351"/>
      <c r="B129" s="351"/>
      <c r="C129" s="351"/>
      <c r="D129" s="351"/>
      <c r="E129" s="351"/>
      <c r="F129" s="354"/>
      <c r="G129" s="354"/>
      <c r="H129" s="354"/>
      <c r="I129" s="354"/>
      <c r="J129" s="354"/>
      <c r="K129" s="354"/>
      <c r="L129" s="354"/>
      <c r="M129" s="354"/>
      <c r="N129" s="354"/>
      <c r="O129" s="354"/>
      <c r="P129" s="354"/>
      <c r="Q129" s="354"/>
      <c r="R129" s="354"/>
      <c r="S129" s="354"/>
      <c r="T129" s="354"/>
      <c r="U129" s="354"/>
      <c r="V129" s="354"/>
      <c r="W129" s="354"/>
      <c r="X129" s="354"/>
      <c r="Y129" s="354"/>
      <c r="Z129" s="354"/>
      <c r="AA129" s="354"/>
      <c r="AB129" s="354"/>
      <c r="AC129" s="354"/>
      <c r="AD129" s="354"/>
      <c r="AE129" s="354"/>
    </row>
    <row r="130" spans="1:34" ht="45.6" customHeight="1" x14ac:dyDescent="0.4">
      <c r="A130" s="351"/>
      <c r="B130" s="351"/>
      <c r="C130" s="351"/>
      <c r="D130" s="351"/>
      <c r="E130" s="351"/>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row>
    <row r="131" spans="1:34" ht="45.6" customHeight="1" x14ac:dyDescent="0.4">
      <c r="A131" s="351"/>
      <c r="B131" s="351"/>
      <c r="C131" s="351"/>
      <c r="D131" s="351"/>
      <c r="E131" s="351"/>
      <c r="F131" s="354"/>
      <c r="G131" s="354"/>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row>
    <row r="132" spans="1:34" ht="45.6" customHeight="1" x14ac:dyDescent="0.4">
      <c r="A132" s="351"/>
      <c r="B132" s="351"/>
      <c r="C132" s="351"/>
      <c r="D132" s="351"/>
      <c r="E132" s="351"/>
      <c r="F132" s="354"/>
      <c r="G132" s="354"/>
      <c r="H132" s="354"/>
      <c r="I132" s="354"/>
      <c r="J132" s="354"/>
      <c r="K132" s="354"/>
      <c r="L132" s="354"/>
      <c r="M132" s="354"/>
      <c r="N132" s="354"/>
      <c r="O132" s="354"/>
      <c r="P132" s="354"/>
      <c r="Q132" s="354"/>
      <c r="R132" s="354"/>
      <c r="S132" s="354"/>
      <c r="T132" s="354"/>
      <c r="U132" s="354"/>
      <c r="V132" s="354"/>
      <c r="W132" s="354"/>
      <c r="X132" s="354"/>
      <c r="Y132" s="354"/>
      <c r="Z132" s="354"/>
      <c r="AA132" s="354"/>
      <c r="AB132" s="354"/>
      <c r="AC132" s="354"/>
      <c r="AD132" s="354"/>
      <c r="AE132" s="354"/>
    </row>
    <row r="133" spans="1:34" ht="45.6" customHeight="1" x14ac:dyDescent="0.4">
      <c r="A133" s="351"/>
      <c r="B133" s="351"/>
      <c r="C133" s="351"/>
      <c r="D133" s="351"/>
      <c r="E133" s="351"/>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354"/>
      <c r="AE133" s="354"/>
    </row>
    <row r="134" spans="1:34" ht="45.6" customHeight="1" x14ac:dyDescent="0.4">
      <c r="A134" s="352"/>
      <c r="B134" s="352"/>
      <c r="C134" s="352"/>
      <c r="D134" s="352"/>
      <c r="E134" s="352"/>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row>
    <row r="135" spans="1:34" ht="17.45" customHeight="1" x14ac:dyDescent="0.4">
      <c r="A135" s="179"/>
      <c r="B135" s="179"/>
      <c r="C135" s="179"/>
      <c r="D135" s="179"/>
      <c r="E135" s="179"/>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row>
    <row r="136" spans="1:34" ht="30" customHeight="1" x14ac:dyDescent="0.4">
      <c r="A136" s="533" t="s">
        <v>53</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row>
    <row r="137" spans="1:34" ht="30" customHeight="1" x14ac:dyDescent="0.4">
      <c r="A137" s="513" t="s">
        <v>54</v>
      </c>
      <c r="B137" s="513"/>
      <c r="C137" s="513"/>
      <c r="D137" s="513"/>
      <c r="E137" s="513"/>
      <c r="F137" s="513"/>
      <c r="G137" s="513"/>
      <c r="H137" s="513"/>
      <c r="I137" s="513"/>
      <c r="J137" s="513"/>
      <c r="K137" s="513"/>
      <c r="L137" s="513"/>
      <c r="M137" s="513"/>
      <c r="N137" s="513"/>
      <c r="O137" s="513"/>
      <c r="P137" s="513"/>
      <c r="Q137" s="513"/>
      <c r="R137" s="513"/>
      <c r="S137" s="513"/>
      <c r="T137" s="513"/>
      <c r="U137" s="513"/>
      <c r="V137" s="513"/>
      <c r="W137" s="513"/>
      <c r="X137" s="513"/>
      <c r="Y137" s="513"/>
      <c r="Z137" s="513"/>
      <c r="AA137" s="513"/>
      <c r="AB137" s="513"/>
      <c r="AC137" s="513"/>
      <c r="AD137" s="513"/>
      <c r="AE137" s="513"/>
    </row>
    <row r="138" spans="1:34" ht="18" customHeight="1" x14ac:dyDescent="0.4">
      <c r="A138" s="263" t="s">
        <v>55</v>
      </c>
      <c r="B138" s="264"/>
      <c r="C138" s="264"/>
      <c r="D138" s="264"/>
      <c r="E138" s="264"/>
      <c r="F138" s="264"/>
      <c r="G138" s="265"/>
      <c r="H138" s="514" t="s">
        <v>95</v>
      </c>
      <c r="I138" s="515"/>
      <c r="J138" s="515"/>
      <c r="K138" s="515"/>
      <c r="L138" s="516"/>
      <c r="M138" s="529" t="s">
        <v>94</v>
      </c>
      <c r="N138" s="530"/>
      <c r="O138" s="530"/>
      <c r="P138" s="530"/>
      <c r="Q138" s="530"/>
      <c r="R138" s="530"/>
      <c r="S138" s="530"/>
      <c r="T138" s="530"/>
      <c r="U138" s="530"/>
      <c r="V138" s="530"/>
      <c r="W138" s="530"/>
      <c r="X138" s="530"/>
      <c r="Y138" s="530"/>
      <c r="Z138" s="530"/>
      <c r="AA138" s="530"/>
      <c r="AB138" s="530"/>
      <c r="AC138" s="530"/>
      <c r="AD138" s="530"/>
      <c r="AE138" s="531"/>
    </row>
    <row r="139" spans="1:34" ht="18" customHeight="1" x14ac:dyDescent="0.4">
      <c r="A139" s="259"/>
      <c r="B139" s="260"/>
      <c r="C139" s="260"/>
      <c r="D139" s="260"/>
      <c r="E139" s="260"/>
      <c r="F139" s="260"/>
      <c r="G139" s="261"/>
      <c r="H139" s="517"/>
      <c r="I139" s="518"/>
      <c r="J139" s="518"/>
      <c r="K139" s="518"/>
      <c r="L139" s="519"/>
      <c r="M139" s="523"/>
      <c r="N139" s="524"/>
      <c r="O139" s="524"/>
      <c r="P139" s="524"/>
      <c r="Q139" s="524"/>
      <c r="R139" s="524"/>
      <c r="S139" s="524"/>
      <c r="T139" s="524"/>
      <c r="U139" s="524"/>
      <c r="V139" s="524"/>
      <c r="W139" s="524"/>
      <c r="X139" s="524"/>
      <c r="Y139" s="524"/>
      <c r="Z139" s="524"/>
      <c r="AA139" s="524"/>
      <c r="AB139" s="524"/>
      <c r="AC139" s="524"/>
      <c r="AD139" s="524"/>
      <c r="AE139" s="525"/>
      <c r="AH139" s="203" t="str">
        <f>IF(情報取得シート!$D$289=0,"※届け出の要否を選択してください","")</f>
        <v>※届け出の要否を選択してください</v>
      </c>
    </row>
    <row r="140" spans="1:34" ht="18" customHeight="1" x14ac:dyDescent="0.4">
      <c r="A140" s="266"/>
      <c r="B140" s="267"/>
      <c r="C140" s="267"/>
      <c r="D140" s="267"/>
      <c r="E140" s="267"/>
      <c r="F140" s="267"/>
      <c r="G140" s="268"/>
      <c r="H140" s="520"/>
      <c r="I140" s="521"/>
      <c r="J140" s="521"/>
      <c r="K140" s="521"/>
      <c r="L140" s="522"/>
      <c r="M140" s="526"/>
      <c r="N140" s="527"/>
      <c r="O140" s="527"/>
      <c r="P140" s="527"/>
      <c r="Q140" s="527"/>
      <c r="R140" s="527"/>
      <c r="S140" s="527"/>
      <c r="T140" s="527"/>
      <c r="U140" s="527"/>
      <c r="V140" s="527"/>
      <c r="W140" s="527"/>
      <c r="X140" s="527"/>
      <c r="Y140" s="527"/>
      <c r="Z140" s="527"/>
      <c r="AA140" s="527"/>
      <c r="AB140" s="527"/>
      <c r="AC140" s="527"/>
      <c r="AD140" s="527"/>
      <c r="AE140" s="528"/>
    </row>
    <row r="141" spans="1:34" ht="24" customHeight="1" x14ac:dyDescent="0.4">
      <c r="A141" s="180"/>
      <c r="B141" s="180"/>
      <c r="C141" s="180"/>
      <c r="D141" s="180"/>
      <c r="E141" s="180"/>
      <c r="F141" s="180"/>
      <c r="G141" s="180"/>
      <c r="H141" s="181"/>
      <c r="I141" s="181"/>
      <c r="J141" s="181"/>
      <c r="K141" s="181"/>
      <c r="L141" s="181"/>
      <c r="M141" s="181"/>
      <c r="N141" s="181"/>
      <c r="O141" s="181"/>
      <c r="P141" s="181"/>
      <c r="Q141" s="182"/>
      <c r="R141" s="183"/>
      <c r="S141" s="183"/>
      <c r="T141" s="183"/>
      <c r="U141" s="183"/>
      <c r="V141" s="183"/>
      <c r="W141" s="183"/>
      <c r="X141" s="183"/>
      <c r="Y141" s="183"/>
      <c r="Z141" s="183"/>
      <c r="AA141" s="183"/>
      <c r="AB141" s="183"/>
      <c r="AC141" s="183"/>
      <c r="AD141" s="183"/>
      <c r="AE141" s="183"/>
    </row>
    <row r="142" spans="1:34" ht="30" customHeight="1" x14ac:dyDescent="0.4">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84"/>
      <c r="Z142" s="184"/>
      <c r="AA142" s="184"/>
      <c r="AB142" s="184"/>
      <c r="AC142" s="184"/>
      <c r="AD142" s="184"/>
      <c r="AE142" s="184"/>
    </row>
    <row r="143" spans="1:34" ht="30" customHeight="1" x14ac:dyDescent="0.4">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84"/>
      <c r="Z143" s="184"/>
      <c r="AA143" s="184"/>
      <c r="AB143" s="184"/>
      <c r="AC143" s="184"/>
      <c r="AD143" s="184"/>
      <c r="AE143" s="184"/>
    </row>
    <row r="144" spans="1:34" ht="30" customHeight="1" x14ac:dyDescent="0.4">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84"/>
      <c r="Z144" s="184"/>
      <c r="AA144" s="184"/>
      <c r="AB144" s="184"/>
      <c r="AC144" s="184"/>
      <c r="AD144" s="184"/>
      <c r="AE144" s="184"/>
    </row>
    <row r="145" spans="1:31" ht="13.5" customHeight="1" x14ac:dyDescent="0.4">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5"/>
      <c r="Z145" s="185"/>
      <c r="AA145" s="185"/>
      <c r="AB145" s="185"/>
      <c r="AC145" s="185"/>
      <c r="AD145" s="185"/>
      <c r="AE145" s="185"/>
    </row>
    <row r="146" spans="1:31" ht="30" customHeight="1" x14ac:dyDescent="0.4">
      <c r="A146" s="184"/>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row>
    <row r="147" spans="1:31" ht="30" customHeight="1" x14ac:dyDescent="0.4">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row>
    <row r="148" spans="1:31" ht="30" customHeight="1" x14ac:dyDescent="0.4">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84"/>
      <c r="Z148" s="184"/>
      <c r="AA148" s="184"/>
      <c r="AB148" s="184"/>
      <c r="AC148" s="184"/>
      <c r="AD148" s="184"/>
      <c r="AE148" s="184"/>
    </row>
    <row r="149" spans="1:31" ht="13.5" customHeight="1" x14ac:dyDescent="0.4">
      <c r="A149" s="186"/>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row>
    <row r="150" spans="1:31" ht="18" customHeight="1" x14ac:dyDescent="0.4">
      <c r="A150" s="345" t="s">
        <v>56</v>
      </c>
      <c r="B150" s="345"/>
      <c r="C150" s="345"/>
      <c r="D150" s="345"/>
      <c r="E150" s="345"/>
      <c r="F150" s="345"/>
      <c r="G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345"/>
    </row>
    <row r="151" spans="1:31" ht="21" customHeight="1" x14ac:dyDescent="0.4">
      <c r="A151" s="346" t="s">
        <v>57</v>
      </c>
      <c r="B151" s="347"/>
      <c r="C151" s="347"/>
      <c r="D151" s="347"/>
      <c r="E151" s="347"/>
      <c r="F151" s="347"/>
      <c r="G151" s="347"/>
      <c r="H151" s="347"/>
      <c r="I151" s="348"/>
      <c r="J151" s="349" t="s">
        <v>58</v>
      </c>
      <c r="K151" s="347"/>
      <c r="L151" s="347"/>
      <c r="M151" s="347"/>
      <c r="N151" s="347"/>
      <c r="O151" s="347"/>
      <c r="P151" s="347"/>
      <c r="Q151" s="347"/>
      <c r="R151" s="347"/>
      <c r="S151" s="510" t="s">
        <v>59</v>
      </c>
      <c r="T151" s="511"/>
      <c r="U151" s="511"/>
      <c r="V151" s="511"/>
      <c r="W151" s="532"/>
      <c r="X151" s="510" t="s">
        <v>60</v>
      </c>
      <c r="Y151" s="511"/>
      <c r="Z151" s="511"/>
      <c r="AA151" s="511"/>
      <c r="AB151" s="511"/>
      <c r="AC151" s="511"/>
      <c r="AD151" s="511"/>
      <c r="AE151" s="512"/>
    </row>
    <row r="152" spans="1:31" ht="21" customHeight="1" x14ac:dyDescent="0.4">
      <c r="A152" s="315" t="s">
        <v>61</v>
      </c>
      <c r="B152" s="303">
        <v>1</v>
      </c>
      <c r="C152" s="304"/>
      <c r="D152" s="309" t="s">
        <v>96</v>
      </c>
      <c r="E152" s="310"/>
      <c r="F152" s="310"/>
      <c r="G152" s="310"/>
      <c r="H152" s="310"/>
      <c r="I152" s="311"/>
      <c r="J152" s="359" t="e">
        <f>情報取得シート!$D$308</f>
        <v>#REF!</v>
      </c>
      <c r="K152" s="360"/>
      <c r="L152" s="360"/>
      <c r="M152" s="360"/>
      <c r="N152" s="360"/>
      <c r="O152" s="360"/>
      <c r="P152" s="360"/>
      <c r="Q152" s="360"/>
      <c r="R152" s="361"/>
      <c r="S152" s="323" t="s">
        <v>105</v>
      </c>
      <c r="T152" s="324"/>
      <c r="U152" s="324"/>
      <c r="V152" s="324"/>
      <c r="W152" s="325"/>
      <c r="X152" s="323" t="s">
        <v>110</v>
      </c>
      <c r="Y152" s="324"/>
      <c r="Z152" s="324"/>
      <c r="AA152" s="324"/>
      <c r="AB152" s="324"/>
      <c r="AC152" s="324"/>
      <c r="AD152" s="324"/>
      <c r="AE152" s="329"/>
    </row>
    <row r="153" spans="1:31" ht="21" customHeight="1" x14ac:dyDescent="0.4">
      <c r="A153" s="315"/>
      <c r="B153" s="305"/>
      <c r="C153" s="306"/>
      <c r="D153" s="312" t="s">
        <v>97</v>
      </c>
      <c r="E153" s="313"/>
      <c r="F153" s="313"/>
      <c r="G153" s="313"/>
      <c r="H153" s="313"/>
      <c r="I153" s="314"/>
      <c r="J153" s="362"/>
      <c r="K153" s="363"/>
      <c r="L153" s="363"/>
      <c r="M153" s="363"/>
      <c r="N153" s="363"/>
      <c r="O153" s="363"/>
      <c r="P153" s="363"/>
      <c r="Q153" s="363"/>
      <c r="R153" s="364"/>
      <c r="S153" s="323" t="s">
        <v>106</v>
      </c>
      <c r="T153" s="324"/>
      <c r="U153" s="324"/>
      <c r="V153" s="324"/>
      <c r="W153" s="325"/>
      <c r="X153" s="323" t="s">
        <v>111</v>
      </c>
      <c r="Y153" s="324"/>
      <c r="Z153" s="324"/>
      <c r="AA153" s="324"/>
      <c r="AB153" s="324"/>
      <c r="AC153" s="324"/>
      <c r="AD153" s="324"/>
      <c r="AE153" s="329"/>
    </row>
    <row r="154" spans="1:31" ht="21" customHeight="1" x14ac:dyDescent="0.4">
      <c r="A154" s="315"/>
      <c r="B154" s="305"/>
      <c r="C154" s="306"/>
      <c r="D154" s="312" t="s">
        <v>98</v>
      </c>
      <c r="E154" s="313"/>
      <c r="F154" s="313"/>
      <c r="G154" s="313"/>
      <c r="H154" s="313"/>
      <c r="I154" s="314"/>
      <c r="J154" s="362"/>
      <c r="K154" s="363"/>
      <c r="L154" s="363"/>
      <c r="M154" s="363"/>
      <c r="N154" s="363"/>
      <c r="O154" s="363"/>
      <c r="P154" s="363"/>
      <c r="Q154" s="363"/>
      <c r="R154" s="364"/>
      <c r="S154" s="323" t="s">
        <v>107</v>
      </c>
      <c r="T154" s="324"/>
      <c r="U154" s="324"/>
      <c r="V154" s="324"/>
      <c r="W154" s="325"/>
      <c r="X154" s="323" t="s">
        <v>112</v>
      </c>
      <c r="Y154" s="324"/>
      <c r="Z154" s="324"/>
      <c r="AA154" s="324"/>
      <c r="AB154" s="324"/>
      <c r="AC154" s="324"/>
      <c r="AD154" s="324"/>
      <c r="AE154" s="329"/>
    </row>
    <row r="155" spans="1:31" ht="21" customHeight="1" x14ac:dyDescent="0.4">
      <c r="A155" s="315"/>
      <c r="B155" s="305"/>
      <c r="C155" s="306"/>
      <c r="D155" s="312" t="s">
        <v>99</v>
      </c>
      <c r="E155" s="313"/>
      <c r="F155" s="313"/>
      <c r="G155" s="313"/>
      <c r="H155" s="313"/>
      <c r="I155" s="314"/>
      <c r="J155" s="362"/>
      <c r="K155" s="363"/>
      <c r="L155" s="363"/>
      <c r="M155" s="363"/>
      <c r="N155" s="363"/>
      <c r="O155" s="363"/>
      <c r="P155" s="363"/>
      <c r="Q155" s="363"/>
      <c r="R155" s="364"/>
      <c r="S155" s="323" t="s">
        <v>108</v>
      </c>
      <c r="T155" s="324"/>
      <c r="U155" s="324"/>
      <c r="V155" s="324"/>
      <c r="W155" s="325"/>
      <c r="X155" s="323" t="s">
        <v>113</v>
      </c>
      <c r="Y155" s="324"/>
      <c r="Z155" s="324"/>
      <c r="AA155" s="324"/>
      <c r="AB155" s="324"/>
      <c r="AC155" s="324"/>
      <c r="AD155" s="324"/>
      <c r="AE155" s="329"/>
    </row>
    <row r="156" spans="1:31" ht="21" customHeight="1" x14ac:dyDescent="0.4">
      <c r="A156" s="315"/>
      <c r="B156" s="305"/>
      <c r="C156" s="306"/>
      <c r="D156" s="312" t="s">
        <v>100</v>
      </c>
      <c r="E156" s="313"/>
      <c r="F156" s="313"/>
      <c r="G156" s="313"/>
      <c r="H156" s="313"/>
      <c r="I156" s="314"/>
      <c r="J156" s="362"/>
      <c r="K156" s="363"/>
      <c r="L156" s="363"/>
      <c r="M156" s="363"/>
      <c r="N156" s="363"/>
      <c r="O156" s="363"/>
      <c r="P156" s="363"/>
      <c r="Q156" s="363"/>
      <c r="R156" s="364"/>
      <c r="S156" s="323" t="s">
        <v>109</v>
      </c>
      <c r="T156" s="324"/>
      <c r="U156" s="324"/>
      <c r="V156" s="324"/>
      <c r="W156" s="325"/>
      <c r="X156" s="323" t="s">
        <v>76</v>
      </c>
      <c r="Y156" s="324"/>
      <c r="Z156" s="324"/>
      <c r="AA156" s="324"/>
      <c r="AB156" s="324"/>
      <c r="AC156" s="324"/>
      <c r="AD156" s="324"/>
      <c r="AE156" s="329"/>
    </row>
    <row r="157" spans="1:31" ht="21" customHeight="1" x14ac:dyDescent="0.4">
      <c r="A157" s="315"/>
      <c r="B157" s="305"/>
      <c r="C157" s="306"/>
      <c r="D157" s="312" t="s">
        <v>101</v>
      </c>
      <c r="E157" s="313"/>
      <c r="F157" s="313"/>
      <c r="G157" s="313"/>
      <c r="H157" s="313"/>
      <c r="I157" s="314"/>
      <c r="J157" s="362"/>
      <c r="K157" s="363"/>
      <c r="L157" s="363"/>
      <c r="M157" s="363"/>
      <c r="N157" s="363"/>
      <c r="O157" s="363"/>
      <c r="P157" s="363"/>
      <c r="Q157" s="363"/>
      <c r="R157" s="364"/>
      <c r="S157" s="323"/>
      <c r="T157" s="324"/>
      <c r="U157" s="324"/>
      <c r="V157" s="324"/>
      <c r="W157" s="325"/>
      <c r="X157" s="187"/>
      <c r="Y157" s="330" t="e">
        <f>情報取得シート!$D$313</f>
        <v>#REF!</v>
      </c>
      <c r="Z157" s="330"/>
      <c r="AA157" s="330"/>
      <c r="AB157" s="330"/>
      <c r="AC157" s="330"/>
      <c r="AD157" s="330"/>
      <c r="AE157" s="189"/>
    </row>
    <row r="158" spans="1:31" ht="21" customHeight="1" x14ac:dyDescent="0.4">
      <c r="A158" s="315"/>
      <c r="B158" s="305"/>
      <c r="C158" s="306"/>
      <c r="D158" s="312" t="s">
        <v>102</v>
      </c>
      <c r="E158" s="313"/>
      <c r="F158" s="313"/>
      <c r="G158" s="313"/>
      <c r="H158" s="313"/>
      <c r="I158" s="314"/>
      <c r="J158" s="61"/>
      <c r="K158" s="344" t="s">
        <v>81</v>
      </c>
      <c r="L158" s="344"/>
      <c r="M158" s="62"/>
      <c r="N158" s="62"/>
      <c r="O158" s="62"/>
      <c r="P158" s="62"/>
      <c r="Q158" s="62"/>
      <c r="R158" s="63"/>
      <c r="S158" s="323"/>
      <c r="T158" s="324"/>
      <c r="U158" s="324"/>
      <c r="V158" s="324"/>
      <c r="W158" s="325"/>
      <c r="X158" s="187"/>
      <c r="Y158" s="330"/>
      <c r="Z158" s="330"/>
      <c r="AA158" s="330"/>
      <c r="AB158" s="330"/>
      <c r="AC158" s="330"/>
      <c r="AD158" s="330"/>
      <c r="AE158" s="189"/>
    </row>
    <row r="159" spans="1:31" ht="21" customHeight="1" x14ac:dyDescent="0.4">
      <c r="A159" s="315"/>
      <c r="B159" s="305"/>
      <c r="C159" s="306"/>
      <c r="D159" s="312" t="s">
        <v>103</v>
      </c>
      <c r="E159" s="313"/>
      <c r="F159" s="313"/>
      <c r="G159" s="313"/>
      <c r="H159" s="313"/>
      <c r="I159" s="314"/>
      <c r="J159" s="187"/>
      <c r="K159" s="330" t="e">
        <f>情報取得シート!$D$310</f>
        <v>#REF!</v>
      </c>
      <c r="L159" s="330"/>
      <c r="M159" s="330"/>
      <c r="N159" s="330"/>
      <c r="O159" s="330"/>
      <c r="P159" s="330"/>
      <c r="Q159" s="330"/>
      <c r="R159" s="188"/>
      <c r="S159" s="323"/>
      <c r="T159" s="324"/>
      <c r="U159" s="324"/>
      <c r="V159" s="324"/>
      <c r="W159" s="325"/>
      <c r="X159" s="187"/>
      <c r="Y159" s="330"/>
      <c r="Z159" s="330"/>
      <c r="AA159" s="330"/>
      <c r="AB159" s="330"/>
      <c r="AC159" s="330"/>
      <c r="AD159" s="330"/>
      <c r="AE159" s="189"/>
    </row>
    <row r="160" spans="1:31" ht="21" customHeight="1" x14ac:dyDescent="0.4">
      <c r="A160" s="315"/>
      <c r="B160" s="305"/>
      <c r="C160" s="306"/>
      <c r="D160" s="320" t="s">
        <v>104</v>
      </c>
      <c r="E160" s="321"/>
      <c r="F160" s="321"/>
      <c r="G160" s="321"/>
      <c r="H160" s="321"/>
      <c r="I160" s="322"/>
      <c r="J160" s="190"/>
      <c r="K160" s="331"/>
      <c r="L160" s="331"/>
      <c r="M160" s="331"/>
      <c r="N160" s="331"/>
      <c r="O160" s="331"/>
      <c r="P160" s="331"/>
      <c r="Q160" s="331"/>
      <c r="R160" s="191"/>
      <c r="S160" s="356"/>
      <c r="T160" s="357"/>
      <c r="U160" s="357"/>
      <c r="V160" s="357"/>
      <c r="W160" s="358"/>
      <c r="X160" s="190"/>
      <c r="Y160" s="331"/>
      <c r="Z160" s="331"/>
      <c r="AA160" s="331"/>
      <c r="AB160" s="331"/>
      <c r="AC160" s="331"/>
      <c r="AD160" s="331"/>
      <c r="AE160" s="192"/>
    </row>
    <row r="161" spans="1:31" ht="21" customHeight="1" x14ac:dyDescent="0.4">
      <c r="A161" s="315"/>
      <c r="B161" s="303">
        <v>2</v>
      </c>
      <c r="C161" s="304"/>
      <c r="D161" s="309" t="s">
        <v>96</v>
      </c>
      <c r="E161" s="310"/>
      <c r="F161" s="310"/>
      <c r="G161" s="310"/>
      <c r="H161" s="310"/>
      <c r="I161" s="311"/>
      <c r="J161" s="359" t="e">
        <f>情報取得シート!$D$326</f>
        <v>#REF!</v>
      </c>
      <c r="K161" s="360"/>
      <c r="L161" s="360"/>
      <c r="M161" s="360"/>
      <c r="N161" s="360"/>
      <c r="O161" s="360"/>
      <c r="P161" s="360"/>
      <c r="Q161" s="360"/>
      <c r="R161" s="361"/>
      <c r="S161" s="323" t="s">
        <v>105</v>
      </c>
      <c r="T161" s="324"/>
      <c r="U161" s="324"/>
      <c r="V161" s="324"/>
      <c r="W161" s="325"/>
      <c r="X161" s="323" t="s">
        <v>110</v>
      </c>
      <c r="Y161" s="324"/>
      <c r="Z161" s="324"/>
      <c r="AA161" s="324"/>
      <c r="AB161" s="324"/>
      <c r="AC161" s="324"/>
      <c r="AD161" s="324"/>
      <c r="AE161" s="329"/>
    </row>
    <row r="162" spans="1:31" ht="21" customHeight="1" x14ac:dyDescent="0.4">
      <c r="A162" s="315"/>
      <c r="B162" s="305"/>
      <c r="C162" s="306"/>
      <c r="D162" s="312" t="s">
        <v>97</v>
      </c>
      <c r="E162" s="313"/>
      <c r="F162" s="313"/>
      <c r="G162" s="313"/>
      <c r="H162" s="313"/>
      <c r="I162" s="314"/>
      <c r="J162" s="362"/>
      <c r="K162" s="363"/>
      <c r="L162" s="363"/>
      <c r="M162" s="363"/>
      <c r="N162" s="363"/>
      <c r="O162" s="363"/>
      <c r="P162" s="363"/>
      <c r="Q162" s="363"/>
      <c r="R162" s="364"/>
      <c r="S162" s="323" t="s">
        <v>106</v>
      </c>
      <c r="T162" s="324"/>
      <c r="U162" s="324"/>
      <c r="V162" s="324"/>
      <c r="W162" s="325"/>
      <c r="X162" s="323" t="s">
        <v>111</v>
      </c>
      <c r="Y162" s="324"/>
      <c r="Z162" s="324"/>
      <c r="AA162" s="324"/>
      <c r="AB162" s="324"/>
      <c r="AC162" s="324"/>
      <c r="AD162" s="324"/>
      <c r="AE162" s="329"/>
    </row>
    <row r="163" spans="1:31" ht="21" customHeight="1" x14ac:dyDescent="0.4">
      <c r="A163" s="315"/>
      <c r="B163" s="305"/>
      <c r="C163" s="306"/>
      <c r="D163" s="312" t="s">
        <v>98</v>
      </c>
      <c r="E163" s="313"/>
      <c r="F163" s="313"/>
      <c r="G163" s="313"/>
      <c r="H163" s="313"/>
      <c r="I163" s="314"/>
      <c r="J163" s="362"/>
      <c r="K163" s="363"/>
      <c r="L163" s="363"/>
      <c r="M163" s="363"/>
      <c r="N163" s="363"/>
      <c r="O163" s="363"/>
      <c r="P163" s="363"/>
      <c r="Q163" s="363"/>
      <c r="R163" s="364"/>
      <c r="S163" s="323" t="s">
        <v>107</v>
      </c>
      <c r="T163" s="324"/>
      <c r="U163" s="324"/>
      <c r="V163" s="324"/>
      <c r="W163" s="325"/>
      <c r="X163" s="323" t="s">
        <v>112</v>
      </c>
      <c r="Y163" s="324"/>
      <c r="Z163" s="324"/>
      <c r="AA163" s="324"/>
      <c r="AB163" s="324"/>
      <c r="AC163" s="324"/>
      <c r="AD163" s="324"/>
      <c r="AE163" s="329"/>
    </row>
    <row r="164" spans="1:31" ht="21" customHeight="1" x14ac:dyDescent="0.4">
      <c r="A164" s="315"/>
      <c r="B164" s="305"/>
      <c r="C164" s="306"/>
      <c r="D164" s="312" t="s">
        <v>99</v>
      </c>
      <c r="E164" s="313"/>
      <c r="F164" s="313"/>
      <c r="G164" s="313"/>
      <c r="H164" s="313"/>
      <c r="I164" s="314"/>
      <c r="J164" s="362"/>
      <c r="K164" s="363"/>
      <c r="L164" s="363"/>
      <c r="M164" s="363"/>
      <c r="N164" s="363"/>
      <c r="O164" s="363"/>
      <c r="P164" s="363"/>
      <c r="Q164" s="363"/>
      <c r="R164" s="364"/>
      <c r="S164" s="323" t="s">
        <v>108</v>
      </c>
      <c r="T164" s="324"/>
      <c r="U164" s="324"/>
      <c r="V164" s="324"/>
      <c r="W164" s="325"/>
      <c r="X164" s="323" t="s">
        <v>113</v>
      </c>
      <c r="Y164" s="324"/>
      <c r="Z164" s="324"/>
      <c r="AA164" s="324"/>
      <c r="AB164" s="324"/>
      <c r="AC164" s="324"/>
      <c r="AD164" s="324"/>
      <c r="AE164" s="329"/>
    </row>
    <row r="165" spans="1:31" ht="21" customHeight="1" x14ac:dyDescent="0.4">
      <c r="A165" s="315"/>
      <c r="B165" s="305"/>
      <c r="C165" s="306"/>
      <c r="D165" s="312" t="s">
        <v>100</v>
      </c>
      <c r="E165" s="313"/>
      <c r="F165" s="313"/>
      <c r="G165" s="313"/>
      <c r="H165" s="313"/>
      <c r="I165" s="314"/>
      <c r="J165" s="362"/>
      <c r="K165" s="363"/>
      <c r="L165" s="363"/>
      <c r="M165" s="363"/>
      <c r="N165" s="363"/>
      <c r="O165" s="363"/>
      <c r="P165" s="363"/>
      <c r="Q165" s="363"/>
      <c r="R165" s="364"/>
      <c r="S165" s="323" t="s">
        <v>109</v>
      </c>
      <c r="T165" s="324"/>
      <c r="U165" s="324"/>
      <c r="V165" s="324"/>
      <c r="W165" s="325"/>
      <c r="X165" s="323" t="s">
        <v>76</v>
      </c>
      <c r="Y165" s="324"/>
      <c r="Z165" s="324"/>
      <c r="AA165" s="324"/>
      <c r="AB165" s="324"/>
      <c r="AC165" s="324"/>
      <c r="AD165" s="324"/>
      <c r="AE165" s="329"/>
    </row>
    <row r="166" spans="1:31" ht="21" customHeight="1" x14ac:dyDescent="0.4">
      <c r="A166" s="315"/>
      <c r="B166" s="305"/>
      <c r="C166" s="306"/>
      <c r="D166" s="312" t="s">
        <v>101</v>
      </c>
      <c r="E166" s="313"/>
      <c r="F166" s="313"/>
      <c r="G166" s="313"/>
      <c r="H166" s="313"/>
      <c r="I166" s="314"/>
      <c r="J166" s="362"/>
      <c r="K166" s="363"/>
      <c r="L166" s="363"/>
      <c r="M166" s="363"/>
      <c r="N166" s="363"/>
      <c r="O166" s="363"/>
      <c r="P166" s="363"/>
      <c r="Q166" s="363"/>
      <c r="R166" s="364"/>
      <c r="S166" s="323"/>
      <c r="T166" s="324"/>
      <c r="U166" s="324"/>
      <c r="V166" s="324"/>
      <c r="W166" s="325"/>
      <c r="X166" s="187"/>
      <c r="Y166" s="330" t="e">
        <f>情報取得シート!$D$331</f>
        <v>#REF!</v>
      </c>
      <c r="Z166" s="330"/>
      <c r="AA166" s="330"/>
      <c r="AB166" s="330"/>
      <c r="AC166" s="330"/>
      <c r="AD166" s="330"/>
      <c r="AE166" s="189"/>
    </row>
    <row r="167" spans="1:31" ht="21" customHeight="1" x14ac:dyDescent="0.4">
      <c r="A167" s="315"/>
      <c r="B167" s="305"/>
      <c r="C167" s="306"/>
      <c r="D167" s="312" t="s">
        <v>102</v>
      </c>
      <c r="E167" s="313"/>
      <c r="F167" s="313"/>
      <c r="G167" s="313"/>
      <c r="H167" s="313"/>
      <c r="I167" s="314"/>
      <c r="J167" s="61"/>
      <c r="K167" s="344" t="s">
        <v>81</v>
      </c>
      <c r="L167" s="344"/>
      <c r="M167" s="62"/>
      <c r="N167" s="62"/>
      <c r="O167" s="62"/>
      <c r="P167" s="62"/>
      <c r="Q167" s="62"/>
      <c r="R167" s="63"/>
      <c r="S167" s="323"/>
      <c r="T167" s="324"/>
      <c r="U167" s="324"/>
      <c r="V167" s="324"/>
      <c r="W167" s="325"/>
      <c r="X167" s="187"/>
      <c r="Y167" s="330"/>
      <c r="Z167" s="330"/>
      <c r="AA167" s="330"/>
      <c r="AB167" s="330"/>
      <c r="AC167" s="330"/>
      <c r="AD167" s="330"/>
      <c r="AE167" s="189"/>
    </row>
    <row r="168" spans="1:31" ht="21" customHeight="1" x14ac:dyDescent="0.4">
      <c r="A168" s="315"/>
      <c r="B168" s="305"/>
      <c r="C168" s="306"/>
      <c r="D168" s="312" t="s">
        <v>103</v>
      </c>
      <c r="E168" s="313"/>
      <c r="F168" s="313"/>
      <c r="G168" s="313"/>
      <c r="H168" s="313"/>
      <c r="I168" s="314"/>
      <c r="J168" s="187"/>
      <c r="K168" s="330" t="e">
        <f>情報取得シート!$D$328</f>
        <v>#REF!</v>
      </c>
      <c r="L168" s="330"/>
      <c r="M168" s="330"/>
      <c r="N168" s="330"/>
      <c r="O168" s="330"/>
      <c r="P168" s="330"/>
      <c r="Q168" s="330"/>
      <c r="R168" s="188"/>
      <c r="S168" s="323"/>
      <c r="T168" s="324"/>
      <c r="U168" s="324"/>
      <c r="V168" s="324"/>
      <c r="W168" s="325"/>
      <c r="X168" s="187"/>
      <c r="Y168" s="330"/>
      <c r="Z168" s="330"/>
      <c r="AA168" s="330"/>
      <c r="AB168" s="330"/>
      <c r="AC168" s="330"/>
      <c r="AD168" s="330"/>
      <c r="AE168" s="189"/>
    </row>
    <row r="169" spans="1:31" ht="21" customHeight="1" x14ac:dyDescent="0.4">
      <c r="A169" s="316"/>
      <c r="B169" s="307"/>
      <c r="C169" s="308"/>
      <c r="D169" s="320" t="s">
        <v>104</v>
      </c>
      <c r="E169" s="321"/>
      <c r="F169" s="321"/>
      <c r="G169" s="321"/>
      <c r="H169" s="321"/>
      <c r="I169" s="322"/>
      <c r="J169" s="190"/>
      <c r="K169" s="331"/>
      <c r="L169" s="331"/>
      <c r="M169" s="331"/>
      <c r="N169" s="331"/>
      <c r="O169" s="331"/>
      <c r="P169" s="331"/>
      <c r="Q169" s="331"/>
      <c r="R169" s="191"/>
      <c r="S169" s="356"/>
      <c r="T169" s="357"/>
      <c r="U169" s="357"/>
      <c r="V169" s="357"/>
      <c r="W169" s="358"/>
      <c r="X169" s="190"/>
      <c r="Y169" s="331"/>
      <c r="Z169" s="331"/>
      <c r="AA169" s="331"/>
      <c r="AB169" s="331"/>
      <c r="AC169" s="331"/>
      <c r="AD169" s="331"/>
      <c r="AE169" s="192"/>
    </row>
    <row r="170" spans="1:31" ht="115.9" customHeight="1" x14ac:dyDescent="0.4">
      <c r="A170" s="317" t="s">
        <v>202</v>
      </c>
      <c r="B170" s="318"/>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c r="AD170" s="318"/>
      <c r="AE170" s="319"/>
    </row>
    <row r="171" spans="1:31" ht="30" customHeight="1" x14ac:dyDescent="0.4">
      <c r="A171" s="326" t="s">
        <v>62</v>
      </c>
      <c r="B171" s="327"/>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8"/>
    </row>
    <row r="172" spans="1:31" ht="165" customHeight="1" x14ac:dyDescent="0.4">
      <c r="A172" s="300"/>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2"/>
    </row>
    <row r="173" spans="1:31" ht="8.25" customHeight="1" x14ac:dyDescent="0.4"/>
  </sheetData>
  <sheetProtection sheet="1" objects="1" scenarios="1"/>
  <mergeCells count="327">
    <mergeCell ref="D116:Q116"/>
    <mergeCell ref="R116:AE116"/>
    <mergeCell ref="D117:Q117"/>
    <mergeCell ref="R117:AE117"/>
    <mergeCell ref="D118:Q118"/>
    <mergeCell ref="R118:AE118"/>
    <mergeCell ref="D119:Q119"/>
    <mergeCell ref="R119:AE119"/>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8:AE98"/>
    <mergeCell ref="D94:Q94"/>
    <mergeCell ref="R99:AE99"/>
    <mergeCell ref="D111:Q111"/>
    <mergeCell ref="R111:AE111"/>
    <mergeCell ref="R112:AE112"/>
    <mergeCell ref="D113:Q113"/>
    <mergeCell ref="R113:AE113"/>
    <mergeCell ref="D114:Q114"/>
    <mergeCell ref="R114:AE114"/>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30:AD32"/>
    <mergeCell ref="A18:AE18"/>
    <mergeCell ref="A19:E28"/>
    <mergeCell ref="I24:N24"/>
    <mergeCell ref="I25:AD27"/>
    <mergeCell ref="I29:N29"/>
    <mergeCell ref="G23:N23"/>
    <mergeCell ref="F55:AE55"/>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G28:L28"/>
    <mergeCell ref="AH26:AT26"/>
    <mergeCell ref="J35:Z35"/>
    <mergeCell ref="K13:T13"/>
    <mergeCell ref="U13:AE13"/>
    <mergeCell ref="K14:T14"/>
    <mergeCell ref="K15:T15"/>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F57:AE57"/>
    <mergeCell ref="A51:E54"/>
    <mergeCell ref="F51:AA54"/>
    <mergeCell ref="AB51:AE54"/>
    <mergeCell ref="F56:AE56"/>
    <mergeCell ref="F47:AA50"/>
    <mergeCell ref="AB47:AE50"/>
    <mergeCell ref="G41:I41"/>
    <mergeCell ref="M46:AD46"/>
    <mergeCell ref="A47:E50"/>
    <mergeCell ref="S64:AE64"/>
    <mergeCell ref="A65:AE65"/>
    <mergeCell ref="A66:E66"/>
    <mergeCell ref="F66:P66"/>
    <mergeCell ref="Q66:T66"/>
    <mergeCell ref="K72:U72"/>
    <mergeCell ref="G73:I73"/>
    <mergeCell ref="F75:H76"/>
    <mergeCell ref="I75:O76"/>
    <mergeCell ref="S152:W152"/>
    <mergeCell ref="K159:Q160"/>
    <mergeCell ref="X152:AE152"/>
    <mergeCell ref="X153:AE153"/>
    <mergeCell ref="X154:AE154"/>
    <mergeCell ref="Y157:AD160"/>
    <mergeCell ref="J152:R157"/>
    <mergeCell ref="S153:W153"/>
    <mergeCell ref="S154:W154"/>
    <mergeCell ref="S155:W155"/>
    <mergeCell ref="S156:W156"/>
    <mergeCell ref="D156:I156"/>
    <mergeCell ref="S165:W165"/>
    <mergeCell ref="S166:W166"/>
    <mergeCell ref="K167:L167"/>
    <mergeCell ref="S168:W168"/>
    <mergeCell ref="S169:W169"/>
    <mergeCell ref="D167:I167"/>
    <mergeCell ref="D168:I168"/>
    <mergeCell ref="J161:R166"/>
    <mergeCell ref="S159:W159"/>
    <mergeCell ref="S160:W160"/>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S164:W1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00000000-0002-0000-0000-000000000000}"/>
    <dataValidation type="whole" imeMode="off" allowBlank="1" showInputMessage="1" showErrorMessage="1" errorTitle="ERROR" error=" *** 入力に誤りがあります ***_x000a__x000a_※月は半角数字1～12を入力してください_x000a__x000a_" sqref="K73 AA41 K41 Z73" xr:uid="{00000000-0002-0000-0000-000001000000}">
      <formula1>1</formula1>
      <formula2>12</formula2>
    </dataValidation>
    <dataValidation imeMode="off" allowBlank="1" showInputMessage="1" showErrorMessage="1" sqref="F4:O7 V34:W34" xr:uid="{00000000-0002-0000-0000-000002000000}"/>
    <dataValidation type="whole" imeMode="off" operator="greaterThan" allowBlank="1" showInputMessage="1" showErrorMessage="1" errorTitle="ERROR" error="　*** 送付枚数の入力に誤りがあります ***_x000a__x000a_送付枚数は半角数字1以上を入力してください" sqref="AC1:AE1" xr:uid="{00000000-0002-0000-0000-000003000000}">
      <formula1>0</formula1>
    </dataValidation>
    <dataValidation type="whole" imeMode="disabled" allowBlank="1" showInputMessage="1" showErrorMessage="1" errorTitle="【入力に誤りがあります】" error="※月は 「1～12」 の半角数字で入力してください_x000a__x000a_" sqref="AA5:AA6" xr:uid="{00000000-0002-0000-0000-000004000000}">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0000000-0002-0000-0000-000005000000}">
      <formula1>1</formula1>
      <formula2>31</formula2>
    </dataValidation>
    <dataValidation type="whole" imeMode="off" allowBlank="1" showInputMessage="1" showErrorMessage="1" errorTitle="【入力に誤りがあります】" error="月は「1～12」の半角数字で入力してください_x000a__x000a__x000a_" sqref="K34" xr:uid="{00000000-0002-0000-0000-000006000000}">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00000000-0002-0000-0000-000007000000}">
      <formula1>1</formula1>
      <formula2>31</formula2>
    </dataValidation>
  </dataValidations>
  <pageMargins left="0.78740157480314965" right="0.78740157480314965" top="0.6692913385826772" bottom="0.51181102362204722" header="0.35433070866141736" footer="0.31496062992125984"/>
  <pageSetup paperSize="9" fitToHeight="6" orientation="portrait" r:id="rId1"/>
  <headerFooter differentFirst="1">
    <firstHeader>&amp;L（別紙様式）</firstHeader>
  </headerFooter>
  <rowBreaks count="5" manualBreakCount="5">
    <brk id="36"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104775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47625</xdr:rowOff>
                  </from>
                  <to>
                    <xdr:col>9</xdr:col>
                    <xdr:colOff>133350</xdr:colOff>
                    <xdr:row>13</xdr:row>
                    <xdr:rowOff>285750</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23</xdr:col>
                    <xdr:colOff>19050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123825</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5</xdr:col>
                    <xdr:colOff>95250</xdr:colOff>
                    <xdr:row>53</xdr:row>
                    <xdr:rowOff>219075</xdr:rowOff>
                  </from>
                  <to>
                    <xdr:col>11</xdr:col>
                    <xdr:colOff>85725</xdr:colOff>
                    <xdr:row>54</xdr:row>
                    <xdr:rowOff>238125</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5</xdr:col>
                    <xdr:colOff>95250</xdr:colOff>
                    <xdr:row>56</xdr:row>
                    <xdr:rowOff>0</xdr:rowOff>
                  </from>
                  <to>
                    <xdr:col>11</xdr:col>
                    <xdr:colOff>85725</xdr:colOff>
                    <xdr:row>57</xdr:row>
                    <xdr:rowOff>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8</xdr:col>
                    <xdr:colOff>114300</xdr:colOff>
                    <xdr:row>55</xdr:row>
                    <xdr:rowOff>0</xdr:rowOff>
                  </from>
                  <to>
                    <xdr:col>14</xdr:col>
                    <xdr:colOff>180975</xdr:colOff>
                    <xdr:row>56</xdr:row>
                    <xdr:rowOff>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16</xdr:col>
                    <xdr:colOff>9525</xdr:colOff>
                    <xdr:row>55</xdr:row>
                    <xdr:rowOff>0</xdr:rowOff>
                  </from>
                  <to>
                    <xdr:col>22</xdr:col>
                    <xdr:colOff>76200</xdr:colOff>
                    <xdr:row>56</xdr:row>
                    <xdr:rowOff>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23</xdr:col>
                    <xdr:colOff>9525</xdr:colOff>
                    <xdr:row>55</xdr:row>
                    <xdr:rowOff>0</xdr:rowOff>
                  </from>
                  <to>
                    <xdr:col>28</xdr:col>
                    <xdr:colOff>123825</xdr:colOff>
                    <xdr:row>56</xdr:row>
                    <xdr:rowOff>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8"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9"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30"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31"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32"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33"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34"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5"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7"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8"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9" name="Option Button 106">
              <controlPr defaultSize="0" autoFill="0" autoLine="0" autoPict="0">
                <anchor moveWithCells="1">
                  <from>
                    <xdr:col>19</xdr:col>
                    <xdr:colOff>57150</xdr:colOff>
                    <xdr:row>63</xdr:row>
                    <xdr:rowOff>66675</xdr:rowOff>
                  </from>
                  <to>
                    <xdr:col>23</xdr:col>
                    <xdr:colOff>152400</xdr:colOff>
                    <xdr:row>63</xdr:row>
                    <xdr:rowOff>314325</xdr:rowOff>
                  </to>
                </anchor>
              </controlPr>
            </control>
          </mc:Choice>
        </mc:AlternateContent>
        <mc:AlternateContent xmlns:mc="http://schemas.openxmlformats.org/markup-compatibility/2006">
          <mc:Choice Requires="x14">
            <control shapeId="1131" r:id="rId40"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41"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42"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43"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44"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5"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6"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7"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8"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9"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50" name="Check Box 137">
              <controlPr defaultSize="0" autoFill="0" autoLine="0" autoPict="0">
                <anchor moveWithCells="1">
                  <from>
                    <xdr:col>21</xdr:col>
                    <xdr:colOff>85725</xdr:colOff>
                    <xdr:row>81</xdr:row>
                    <xdr:rowOff>19050</xdr:rowOff>
                  </from>
                  <to>
                    <xdr:col>23</xdr:col>
                    <xdr:colOff>104775</xdr:colOff>
                    <xdr:row>81</xdr:row>
                    <xdr:rowOff>209550</xdr:rowOff>
                  </to>
                </anchor>
              </controlPr>
            </control>
          </mc:Choice>
        </mc:AlternateContent>
        <mc:AlternateContent xmlns:mc="http://schemas.openxmlformats.org/markup-compatibility/2006">
          <mc:Choice Requires="x14">
            <control shapeId="1165" r:id="rId51"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52"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53" name="Option Button 151">
              <controlPr defaultSize="0" autoFill="0" autoLine="0" autoPict="0">
                <anchor moveWithCells="1">
                  <from>
                    <xdr:col>5</xdr:col>
                    <xdr:colOff>133350</xdr:colOff>
                    <xdr:row>68</xdr:row>
                    <xdr:rowOff>19050</xdr:rowOff>
                  </from>
                  <to>
                    <xdr:col>9</xdr:col>
                    <xdr:colOff>47625</xdr:colOff>
                    <xdr:row>68</xdr:row>
                    <xdr:rowOff>209550</xdr:rowOff>
                  </to>
                </anchor>
              </controlPr>
            </control>
          </mc:Choice>
        </mc:AlternateContent>
        <mc:AlternateContent xmlns:mc="http://schemas.openxmlformats.org/markup-compatibility/2006">
          <mc:Choice Requires="x14">
            <control shapeId="1176" r:id="rId54"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5"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6"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7" name="Option Button 155">
              <controlPr defaultSize="0" autoFill="0" autoLine="0" autoPict="0">
                <anchor moveWithCells="1">
                  <from>
                    <xdr:col>22</xdr:col>
                    <xdr:colOff>9525</xdr:colOff>
                    <xdr:row>68</xdr:row>
                    <xdr:rowOff>28575</xdr:rowOff>
                  </from>
                  <to>
                    <xdr:col>25</xdr:col>
                    <xdr:colOff>114300</xdr:colOff>
                    <xdr:row>69</xdr:row>
                    <xdr:rowOff>0</xdr:rowOff>
                  </to>
                </anchor>
              </controlPr>
            </control>
          </mc:Choice>
        </mc:AlternateContent>
        <mc:AlternateContent xmlns:mc="http://schemas.openxmlformats.org/markup-compatibility/2006">
          <mc:Choice Requires="x14">
            <control shapeId="1180" r:id="rId58"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9"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60"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61"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62"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63" name="Option Button 161">
              <controlPr defaultSize="0" autoFill="0" autoLine="0" autoPict="0">
                <anchor moveWithCells="1">
                  <from>
                    <xdr:col>22</xdr:col>
                    <xdr:colOff>9525</xdr:colOff>
                    <xdr:row>69</xdr:row>
                    <xdr:rowOff>19050</xdr:rowOff>
                  </from>
                  <to>
                    <xdr:col>26</xdr:col>
                    <xdr:colOff>95250</xdr:colOff>
                    <xdr:row>69</xdr:row>
                    <xdr:rowOff>209550</xdr:rowOff>
                  </to>
                </anchor>
              </controlPr>
            </control>
          </mc:Choice>
        </mc:AlternateContent>
        <mc:AlternateContent xmlns:mc="http://schemas.openxmlformats.org/markup-compatibility/2006">
          <mc:Choice Requires="x14">
            <control shapeId="1186" r:id="rId64"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5"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6" name="Option Button 164">
              <controlPr defaultSize="0" autoFill="0" autoLine="0" autoPict="0">
                <anchor moveWithCells="1">
                  <from>
                    <xdr:col>20</xdr:col>
                    <xdr:colOff>171450</xdr:colOff>
                    <xdr:row>87</xdr:row>
                    <xdr:rowOff>104775</xdr:rowOff>
                  </from>
                  <to>
                    <xdr:col>24</xdr:col>
                    <xdr:colOff>57150</xdr:colOff>
                    <xdr:row>87</xdr:row>
                    <xdr:rowOff>352425</xdr:rowOff>
                  </to>
                </anchor>
              </controlPr>
            </control>
          </mc:Choice>
        </mc:AlternateContent>
        <mc:AlternateContent xmlns:mc="http://schemas.openxmlformats.org/markup-compatibility/2006">
          <mc:Choice Requires="x14">
            <control shapeId="1189" r:id="rId67"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8"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9"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70"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71"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72"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73"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74"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5"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6"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7"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8"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9"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80"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81"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82"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83"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84"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5"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6"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7"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8"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9"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90"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91"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92"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93"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94"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5"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6"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7"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8" name="G_併用している健康食品">
              <controlPr defaultSize="0" autoFill="0" autoPict="0">
                <anchor moveWithCells="1">
                  <from>
                    <xdr:col>10</xdr:col>
                    <xdr:colOff>47625</xdr:colOff>
                    <xdr:row>87</xdr:row>
                    <xdr:rowOff>47625</xdr:rowOff>
                  </from>
                  <to>
                    <xdr:col>25</xdr:col>
                    <xdr:colOff>104775</xdr:colOff>
                    <xdr:row>87</xdr:row>
                    <xdr:rowOff>400050</xdr:rowOff>
                  </to>
                </anchor>
              </controlPr>
            </control>
          </mc:Choice>
        </mc:AlternateContent>
        <mc:AlternateContent xmlns:mc="http://schemas.openxmlformats.org/markup-compatibility/2006">
          <mc:Choice Requires="x14">
            <control shapeId="1249" r:id="rId99"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100"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101"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102" name="G_年齢">
              <controlPr defaultSize="0" autoFill="0" autoPict="0">
                <anchor moveWithCells="1">
                  <from>
                    <xdr:col>5</xdr:col>
                    <xdr:colOff>9525</xdr:colOff>
                    <xdr:row>68</xdr:row>
                    <xdr:rowOff>0</xdr:rowOff>
                  </from>
                  <to>
                    <xdr:col>30</xdr:col>
                    <xdr:colOff>142875</xdr:colOff>
                    <xdr:row>70</xdr:row>
                    <xdr:rowOff>0</xdr:rowOff>
                  </to>
                </anchor>
              </controlPr>
            </control>
          </mc:Choice>
        </mc:AlternateContent>
        <mc:AlternateContent xmlns:mc="http://schemas.openxmlformats.org/markup-compatibility/2006">
          <mc:Choice Requires="x14">
            <control shapeId="1258" r:id="rId103" name="G_届け出の要否">
              <controlPr defaultSize="0" autoFill="0" autoPict="0">
                <anchor moveWithCells="1">
                  <from>
                    <xdr:col>7</xdr:col>
                    <xdr:colOff>19050</xdr:colOff>
                    <xdr:row>136</xdr:row>
                    <xdr:rowOff>304800</xdr:rowOff>
                  </from>
                  <to>
                    <xdr:col>11</xdr:col>
                    <xdr:colOff>28575</xdr:colOff>
                    <xdr:row>140</xdr:row>
                    <xdr:rowOff>114300</xdr:rowOff>
                  </to>
                </anchor>
              </controlPr>
            </control>
          </mc:Choice>
        </mc:AlternateContent>
        <mc:AlternateContent xmlns:mc="http://schemas.openxmlformats.org/markup-compatibility/2006">
          <mc:Choice Requires="x14">
            <control shapeId="1261" r:id="rId104"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5"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6"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7"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8"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9" name="G_転記B">
              <controlPr defaultSize="0" autoFill="0" autoPict="0">
                <anchor moveWithCells="1">
                  <from>
                    <xdr:col>22</xdr:col>
                    <xdr:colOff>180975</xdr:colOff>
                    <xdr:row>159</xdr:row>
                    <xdr:rowOff>123825</xdr:rowOff>
                  </from>
                  <to>
                    <xdr:col>30</xdr:col>
                    <xdr:colOff>133350</xdr:colOff>
                    <xdr:row>165</xdr:row>
                    <xdr:rowOff>19050</xdr:rowOff>
                  </to>
                </anchor>
              </controlPr>
            </control>
          </mc:Choice>
        </mc:AlternateContent>
        <mc:AlternateContent xmlns:mc="http://schemas.openxmlformats.org/markup-compatibility/2006">
          <mc:Choice Requires="x14">
            <control shapeId="1309" r:id="rId110"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11"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12" name="Check Box 290">
              <controlPr defaultSize="0" autoFill="0" autoLine="0" autoPict="0">
                <anchor moveWithCells="1">
                  <from>
                    <xdr:col>5</xdr:col>
                    <xdr:colOff>57150</xdr:colOff>
                    <xdr:row>19</xdr:row>
                    <xdr:rowOff>19050</xdr:rowOff>
                  </from>
                  <to>
                    <xdr:col>8</xdr:col>
                    <xdr:colOff>180975</xdr:colOff>
                    <xdr:row>19</xdr:row>
                    <xdr:rowOff>247650</xdr:rowOff>
                  </to>
                </anchor>
              </controlPr>
            </control>
          </mc:Choice>
        </mc:AlternateContent>
        <mc:AlternateContent xmlns:mc="http://schemas.openxmlformats.org/markup-compatibility/2006">
          <mc:Choice Requires="x14">
            <control shapeId="1315" r:id="rId113" name="Check Box 291">
              <controlPr defaultSize="0" autoFill="0" autoLine="0" autoPict="0">
                <anchor moveWithCells="1">
                  <from>
                    <xdr:col>5</xdr:col>
                    <xdr:colOff>57150</xdr:colOff>
                    <xdr:row>20</xdr:row>
                    <xdr:rowOff>19050</xdr:rowOff>
                  </from>
                  <to>
                    <xdr:col>8</xdr:col>
                    <xdr:colOff>180975</xdr:colOff>
                    <xdr:row>20</xdr:row>
                    <xdr:rowOff>247650</xdr:rowOff>
                  </to>
                </anchor>
              </controlPr>
            </control>
          </mc:Choice>
        </mc:AlternateContent>
        <mc:AlternateContent xmlns:mc="http://schemas.openxmlformats.org/markup-compatibility/2006">
          <mc:Choice Requires="x14">
            <control shapeId="1316" r:id="rId114"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5" name="Check Box 294">
              <controlPr defaultSize="0" autoFill="0" autoLine="0" autoPict="0">
                <anchor moveWithCells="1">
                  <from>
                    <xdr:col>10</xdr:col>
                    <xdr:colOff>171450</xdr:colOff>
                    <xdr:row>19</xdr:row>
                    <xdr:rowOff>19050</xdr:rowOff>
                  </from>
                  <to>
                    <xdr:col>16</xdr:col>
                    <xdr:colOff>104775</xdr:colOff>
                    <xdr:row>19</xdr:row>
                    <xdr:rowOff>247650</xdr:rowOff>
                  </to>
                </anchor>
              </controlPr>
            </control>
          </mc:Choice>
        </mc:AlternateContent>
        <mc:AlternateContent xmlns:mc="http://schemas.openxmlformats.org/markup-compatibility/2006">
          <mc:Choice Requires="x14">
            <control shapeId="1319" r:id="rId116" name="Check Box 295">
              <controlPr defaultSize="0" autoFill="0" autoLine="0" autoPict="0">
                <anchor moveWithCells="1">
                  <from>
                    <xdr:col>10</xdr:col>
                    <xdr:colOff>171450</xdr:colOff>
                    <xdr:row>20</xdr:row>
                    <xdr:rowOff>19050</xdr:rowOff>
                  </from>
                  <to>
                    <xdr:col>16</xdr:col>
                    <xdr:colOff>104775</xdr:colOff>
                    <xdr:row>20</xdr:row>
                    <xdr:rowOff>247650</xdr:rowOff>
                  </to>
                </anchor>
              </controlPr>
            </control>
          </mc:Choice>
        </mc:AlternateContent>
        <mc:AlternateContent xmlns:mc="http://schemas.openxmlformats.org/markup-compatibility/2006">
          <mc:Choice Requires="x14">
            <control shapeId="1321" r:id="rId117"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8" name="Check Box 299">
              <controlPr defaultSize="0" autoFill="0" autoLine="0" autoPict="0">
                <anchor moveWithCells="1">
                  <from>
                    <xdr:col>17</xdr:col>
                    <xdr:colOff>171450</xdr:colOff>
                    <xdr:row>19</xdr:row>
                    <xdr:rowOff>19050</xdr:rowOff>
                  </from>
                  <to>
                    <xdr:col>21</xdr:col>
                    <xdr:colOff>85725</xdr:colOff>
                    <xdr:row>19</xdr:row>
                    <xdr:rowOff>247650</xdr:rowOff>
                  </to>
                </anchor>
              </controlPr>
            </control>
          </mc:Choice>
        </mc:AlternateContent>
        <mc:AlternateContent xmlns:mc="http://schemas.openxmlformats.org/markup-compatibility/2006">
          <mc:Choice Requires="x14">
            <control shapeId="1324" r:id="rId119" name="Check Box 300">
              <controlPr defaultSize="0" autoFill="0" autoLine="0" autoPict="0">
                <anchor moveWithCells="1">
                  <from>
                    <xdr:col>17</xdr:col>
                    <xdr:colOff>171450</xdr:colOff>
                    <xdr:row>20</xdr:row>
                    <xdr:rowOff>19050</xdr:rowOff>
                  </from>
                  <to>
                    <xdr:col>21</xdr:col>
                    <xdr:colOff>85725</xdr:colOff>
                    <xdr:row>20</xdr:row>
                    <xdr:rowOff>247650</xdr:rowOff>
                  </to>
                </anchor>
              </controlPr>
            </control>
          </mc:Choice>
        </mc:AlternateContent>
        <mc:AlternateContent xmlns:mc="http://schemas.openxmlformats.org/markup-compatibility/2006">
          <mc:Choice Requires="x14">
            <control shapeId="1325" r:id="rId120" name="Check Box 301">
              <controlPr defaultSize="0" autoFill="0" autoLine="0" autoPict="0">
                <anchor moveWithCells="1">
                  <from>
                    <xdr:col>22</xdr:col>
                    <xdr:colOff>171450</xdr:colOff>
                    <xdr:row>18</xdr:row>
                    <xdr:rowOff>19050</xdr:rowOff>
                  </from>
                  <to>
                    <xdr:col>28</xdr:col>
                    <xdr:colOff>180975</xdr:colOff>
                    <xdr:row>18</xdr:row>
                    <xdr:rowOff>238125</xdr:rowOff>
                  </to>
                </anchor>
              </controlPr>
            </control>
          </mc:Choice>
        </mc:AlternateContent>
        <mc:AlternateContent xmlns:mc="http://schemas.openxmlformats.org/markup-compatibility/2006">
          <mc:Choice Requires="x14">
            <control shapeId="1326" r:id="rId121" name="Check Box 302">
              <controlPr defaultSize="0" autoFill="0" autoLine="0" autoPict="0">
                <anchor moveWithCells="1">
                  <from>
                    <xdr:col>22</xdr:col>
                    <xdr:colOff>171450</xdr:colOff>
                    <xdr:row>19</xdr:row>
                    <xdr:rowOff>19050</xdr:rowOff>
                  </from>
                  <to>
                    <xdr:col>28</xdr:col>
                    <xdr:colOff>180975</xdr:colOff>
                    <xdr:row>19</xdr:row>
                    <xdr:rowOff>247650</xdr:rowOff>
                  </to>
                </anchor>
              </controlPr>
            </control>
          </mc:Choice>
        </mc:AlternateContent>
        <mc:AlternateContent xmlns:mc="http://schemas.openxmlformats.org/markup-compatibility/2006">
          <mc:Choice Requires="x14">
            <control shapeId="1327" r:id="rId122" name="Check Box 303">
              <controlPr defaultSize="0" autoFill="0" autoLine="0" autoPict="0">
                <anchor moveWithCells="1">
                  <from>
                    <xdr:col>22</xdr:col>
                    <xdr:colOff>171450</xdr:colOff>
                    <xdr:row>20</xdr:row>
                    <xdr:rowOff>19050</xdr:rowOff>
                  </from>
                  <to>
                    <xdr:col>28</xdr:col>
                    <xdr:colOff>180975</xdr:colOff>
                    <xdr:row>20</xdr:row>
                    <xdr:rowOff>247650</xdr:rowOff>
                  </to>
                </anchor>
              </controlPr>
            </control>
          </mc:Choice>
        </mc:AlternateContent>
        <mc:AlternateContent xmlns:mc="http://schemas.openxmlformats.org/markup-compatibility/2006">
          <mc:Choice Requires="x14">
            <control shapeId="1328" r:id="rId123"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24" name="Check Box 305">
              <controlPr defaultSize="0" autoFill="0" autoLine="0" autoPict="0">
                <anchor moveWithCells="1">
                  <from>
                    <xdr:col>21</xdr:col>
                    <xdr:colOff>152400</xdr:colOff>
                    <xdr:row>43</xdr:row>
                    <xdr:rowOff>9525</xdr:rowOff>
                  </from>
                  <to>
                    <xdr:col>25</xdr:col>
                    <xdr:colOff>9525</xdr:colOff>
                    <xdr:row>44</xdr:row>
                    <xdr:rowOff>9525</xdr:rowOff>
                  </to>
                </anchor>
              </controlPr>
            </control>
          </mc:Choice>
        </mc:AlternateContent>
        <mc:AlternateContent xmlns:mc="http://schemas.openxmlformats.org/markup-compatibility/2006">
          <mc:Choice Requires="x14">
            <control shapeId="1330" r:id="rId125" name="Check Box 306">
              <controlPr defaultSize="0" autoFill="0" autoLine="0" autoPict="0">
                <anchor moveWithCells="1">
                  <from>
                    <xdr:col>21</xdr:col>
                    <xdr:colOff>85725</xdr:colOff>
                    <xdr:row>82</xdr:row>
                    <xdr:rowOff>19050</xdr:rowOff>
                  </from>
                  <to>
                    <xdr:col>23</xdr:col>
                    <xdr:colOff>104775</xdr:colOff>
                    <xdr:row>82</xdr:row>
                    <xdr:rowOff>209550</xdr:rowOff>
                  </to>
                </anchor>
              </controlPr>
            </control>
          </mc:Choice>
        </mc:AlternateContent>
        <mc:AlternateContent xmlns:mc="http://schemas.openxmlformats.org/markup-compatibility/2006">
          <mc:Choice Requires="x14">
            <control shapeId="1331" r:id="rId126"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7"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8" name="Check Box 309">
              <controlPr defaultSize="0" autoFill="0" autoLine="0" autoPict="0">
                <anchor moveWithCells="1">
                  <from>
                    <xdr:col>21</xdr:col>
                    <xdr:colOff>85725</xdr:colOff>
                    <xdr:row>83</xdr:row>
                    <xdr:rowOff>19050</xdr:rowOff>
                  </from>
                  <to>
                    <xdr:col>23</xdr:col>
                    <xdr:colOff>104775</xdr:colOff>
                    <xdr:row>83</xdr:row>
                    <xdr:rowOff>209550</xdr:rowOff>
                  </to>
                </anchor>
              </controlPr>
            </control>
          </mc:Choice>
        </mc:AlternateContent>
        <mc:AlternateContent xmlns:mc="http://schemas.openxmlformats.org/markup-compatibility/2006">
          <mc:Choice Requires="x14">
            <control shapeId="1334" r:id="rId129"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30"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31" name="Check Box 312">
              <controlPr defaultSize="0" autoFill="0" autoLine="0" autoPict="0">
                <anchor moveWithCells="1">
                  <from>
                    <xdr:col>21</xdr:col>
                    <xdr:colOff>85725</xdr:colOff>
                    <xdr:row>84</xdr:row>
                    <xdr:rowOff>19050</xdr:rowOff>
                  </from>
                  <to>
                    <xdr:col>23</xdr:col>
                    <xdr:colOff>104775</xdr:colOff>
                    <xdr:row>84</xdr:row>
                    <xdr:rowOff>209550</xdr:rowOff>
                  </to>
                </anchor>
              </controlPr>
            </control>
          </mc:Choice>
        </mc:AlternateContent>
        <mc:AlternateContent xmlns:mc="http://schemas.openxmlformats.org/markup-compatibility/2006">
          <mc:Choice Requires="x14">
            <control shapeId="1337" r:id="rId132"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33"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34"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5" name="Check Box 316">
              <controlPr defaultSize="0" autoFill="0" autoLine="0" autoPict="0">
                <anchor moveWithCells="1">
                  <from>
                    <xdr:col>20</xdr:col>
                    <xdr:colOff>133350</xdr:colOff>
                    <xdr:row>73</xdr:row>
                    <xdr:rowOff>28575</xdr:rowOff>
                  </from>
                  <to>
                    <xdr:col>23</xdr:col>
                    <xdr:colOff>180975</xdr:colOff>
                    <xdr:row>74</xdr:row>
                    <xdr:rowOff>47625</xdr:rowOff>
                  </to>
                </anchor>
              </controlPr>
            </control>
          </mc:Choice>
        </mc:AlternateContent>
        <mc:AlternateContent xmlns:mc="http://schemas.openxmlformats.org/markup-compatibility/2006">
          <mc:Choice Requires="x14">
            <control shapeId="1341" r:id="rId136"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7"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8"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9"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40"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41"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42"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43"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44"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5"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6"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7"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8"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9"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50"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0" r:id="rId151" name="Option Button 346">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1" r:id="rId152" name="Option Button 347">
              <controlPr defaultSize="0" autoFill="0" autoLine="0" autoPict="0">
                <anchor moveWithCells="1">
                  <from>
                    <xdr:col>18</xdr:col>
                    <xdr:colOff>76200</xdr:colOff>
                    <xdr:row>155</xdr:row>
                    <xdr:rowOff>38100</xdr:rowOff>
                  </from>
                  <to>
                    <xdr:col>22</xdr:col>
                    <xdr:colOff>57150</xdr:colOff>
                    <xdr:row>155</xdr:row>
                    <xdr:rowOff>247650</xdr:rowOff>
                  </to>
                </anchor>
              </controlPr>
            </control>
          </mc:Choice>
        </mc:AlternateContent>
        <mc:AlternateContent xmlns:mc="http://schemas.openxmlformats.org/markup-compatibility/2006">
          <mc:Choice Requires="x14">
            <control shapeId="1372" r:id="rId153"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54"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55"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5" r:id="rId156" name="Option Button 351">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76" r:id="rId157" name="Option Button 352">
              <controlPr defaultSize="0" autoFill="0" autoLine="0" autoPict="0">
                <anchor moveWithCells="1">
                  <from>
                    <xdr:col>18</xdr:col>
                    <xdr:colOff>76200</xdr:colOff>
                    <xdr:row>164</xdr:row>
                    <xdr:rowOff>38100</xdr:rowOff>
                  </from>
                  <to>
                    <xdr:col>22</xdr:col>
                    <xdr:colOff>57150</xdr:colOff>
                    <xdr:row>164</xdr:row>
                    <xdr:rowOff>247650</xdr:rowOff>
                  </to>
                </anchor>
              </controlPr>
            </control>
          </mc:Choice>
        </mc:AlternateContent>
        <mc:AlternateContent xmlns:mc="http://schemas.openxmlformats.org/markup-compatibility/2006">
          <mc:Choice Requires="x14">
            <control shapeId="1381" r:id="rId158"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9" name="G_個人情報">
              <controlPr defaultSize="0" autoFill="0" autoPict="0">
                <anchor moveWithCells="1">
                  <from>
                    <xdr:col>18</xdr:col>
                    <xdr:colOff>114300</xdr:colOff>
                    <xdr:row>62</xdr:row>
                    <xdr:rowOff>323850</xdr:rowOff>
                  </from>
                  <to>
                    <xdr:col>29</xdr:col>
                    <xdr:colOff>123825</xdr:colOff>
                    <xdr:row>64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sheetPr>
  <dimension ref="A1:F338"/>
  <sheetViews>
    <sheetView showGridLines="0" workbookViewId="0">
      <pane ySplit="1" topLeftCell="A191" activePane="bottomLeft" state="frozen"/>
      <selection activeCell="F2" sqref="F2:O2"/>
      <selection pane="bottomLeft" activeCell="E210" sqref="E210"/>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126</v>
      </c>
      <c r="B1" s="6" t="s">
        <v>117</v>
      </c>
      <c r="C1" s="6" t="s">
        <v>120</v>
      </c>
      <c r="D1" s="6" t="s">
        <v>118</v>
      </c>
      <c r="E1" s="14" t="s">
        <v>215</v>
      </c>
      <c r="F1" s="14" t="s">
        <v>372</v>
      </c>
    </row>
    <row r="2" spans="1:6" ht="15" thickTop="1" x14ac:dyDescent="0.4">
      <c r="A2" s="7">
        <f>ROW()-1</f>
        <v>1</v>
      </c>
      <c r="B2" s="8" t="s">
        <v>114</v>
      </c>
      <c r="C2" s="8"/>
      <c r="D2" s="81" t="str">
        <f>IF(【事業者用】情報提供票!F2="","",【事業者用】情報提供票!F2)</f>
        <v/>
      </c>
      <c r="E2" s="9" t="s">
        <v>264</v>
      </c>
      <c r="F2" s="64"/>
    </row>
    <row r="3" spans="1:6" x14ac:dyDescent="0.4">
      <c r="A3" s="10">
        <f t="shared" ref="A3:A61" si="0">ROW()-1</f>
        <v>2</v>
      </c>
      <c r="B3" s="3" t="s">
        <v>115</v>
      </c>
      <c r="C3" s="3"/>
      <c r="D3" s="82" t="str">
        <f>IF(【事業者用】情報提供票!V2="","",【事業者用】情報提供票!V2)</f>
        <v/>
      </c>
      <c r="E3" s="11" t="s">
        <v>264</v>
      </c>
      <c r="F3" s="65"/>
    </row>
    <row r="4" spans="1:6" x14ac:dyDescent="0.4">
      <c r="A4" s="10">
        <f t="shared" si="0"/>
        <v>3</v>
      </c>
      <c r="B4" s="3" t="s">
        <v>2</v>
      </c>
      <c r="C4" s="3"/>
      <c r="D4" s="82" t="str">
        <f>IF(【事業者用】情報提供票!F3="","",【事業者用】情報提供票!F3)</f>
        <v/>
      </c>
      <c r="E4" s="11" t="s">
        <v>264</v>
      </c>
      <c r="F4" s="65"/>
    </row>
    <row r="5" spans="1:6" x14ac:dyDescent="0.4">
      <c r="A5" s="20">
        <f t="shared" si="0"/>
        <v>4</v>
      </c>
      <c r="B5" s="21" t="s">
        <v>210</v>
      </c>
      <c r="C5" s="21"/>
      <c r="D5" s="83" t="str">
        <f>IF(【事業者用】情報提供票!F4="","",【事業者用】情報提供票!F4)</f>
        <v/>
      </c>
      <c r="E5" s="28" t="s">
        <v>264</v>
      </c>
      <c r="F5" s="66"/>
    </row>
    <row r="6" spans="1:6" x14ac:dyDescent="0.4">
      <c r="A6" s="26">
        <f t="shared" si="0"/>
        <v>5</v>
      </c>
      <c r="B6" s="19" t="s">
        <v>211</v>
      </c>
      <c r="C6" s="19"/>
      <c r="D6" s="84" t="str">
        <f>IF(【事業者用】情報提供票!F6="","",【事業者用】情報提供票!F6)</f>
        <v/>
      </c>
      <c r="E6" s="33" t="s">
        <v>264</v>
      </c>
      <c r="F6" s="67"/>
    </row>
    <row r="7" spans="1:6" x14ac:dyDescent="0.4">
      <c r="A7" s="20">
        <f t="shared" si="0"/>
        <v>6</v>
      </c>
      <c r="B7" s="21" t="s">
        <v>116</v>
      </c>
      <c r="C7" s="21"/>
      <c r="D7" s="85" t="str">
        <f>IFERROR(DATEVALUE(D8&amp;"年"&amp;D9&amp;"月"&amp;D10&amp;"日"),"ERR")</f>
        <v>ERR</v>
      </c>
      <c r="E7" s="22" t="s">
        <v>268</v>
      </c>
      <c r="F7" s="68"/>
    </row>
    <row r="8" spans="1:6" x14ac:dyDescent="0.4">
      <c r="A8" s="23">
        <f t="shared" si="0"/>
        <v>7</v>
      </c>
      <c r="B8" s="24" t="s">
        <v>116</v>
      </c>
      <c r="C8" s="24" t="s">
        <v>3</v>
      </c>
      <c r="D8" s="86" t="str">
        <f>IF(【事業者用】情報提供票!W5="","",SUBSTITUTE(SUBSTITUTE(【事業者用】情報提供票!W5,"　","")," ",""))</f>
        <v/>
      </c>
      <c r="E8" s="25" t="s">
        <v>264</v>
      </c>
      <c r="F8" s="69"/>
    </row>
    <row r="9" spans="1:6" x14ac:dyDescent="0.4">
      <c r="A9" s="23">
        <f t="shared" si="0"/>
        <v>8</v>
      </c>
      <c r="B9" s="24" t="s">
        <v>116</v>
      </c>
      <c r="C9" s="24" t="s">
        <v>4</v>
      </c>
      <c r="D9" s="86" t="str">
        <f>IF(【事業者用】情報提供票!AA5="","",【事業者用】情報提供票!AA5)</f>
        <v/>
      </c>
      <c r="E9" s="25" t="s">
        <v>264</v>
      </c>
      <c r="F9" s="69"/>
    </row>
    <row r="10" spans="1:6" x14ac:dyDescent="0.4">
      <c r="A10" s="26">
        <f t="shared" si="0"/>
        <v>9</v>
      </c>
      <c r="B10" s="19" t="s">
        <v>116</v>
      </c>
      <c r="C10" s="19" t="s">
        <v>5</v>
      </c>
      <c r="D10" s="87" t="str">
        <f>IF(【事業者用】情報提供票!AC5="","",【事業者用】情報提供票!AC5)</f>
        <v/>
      </c>
      <c r="E10" s="27" t="s">
        <v>264</v>
      </c>
      <c r="F10" s="70"/>
    </row>
    <row r="11" spans="1:6" x14ac:dyDescent="0.4">
      <c r="A11" s="20">
        <f t="shared" si="0"/>
        <v>10</v>
      </c>
      <c r="B11" s="21" t="s">
        <v>119</v>
      </c>
      <c r="C11" s="21" t="s">
        <v>121</v>
      </c>
      <c r="D11" s="83" t="b">
        <f>$F11</f>
        <v>0</v>
      </c>
      <c r="E11" s="28" t="s">
        <v>269</v>
      </c>
      <c r="F11" s="66" t="b">
        <v>0</v>
      </c>
    </row>
    <row r="12" spans="1:6" x14ac:dyDescent="0.4">
      <c r="A12" s="23">
        <f t="shared" si="0"/>
        <v>11</v>
      </c>
      <c r="B12" s="24" t="s">
        <v>119</v>
      </c>
      <c r="C12" s="24" t="s">
        <v>122</v>
      </c>
      <c r="D12" s="88" t="b">
        <f>$F12</f>
        <v>0</v>
      </c>
      <c r="E12" s="32" t="s">
        <v>269</v>
      </c>
      <c r="F12" s="71" t="b">
        <v>0</v>
      </c>
    </row>
    <row r="13" spans="1:6" x14ac:dyDescent="0.4">
      <c r="A13" s="23">
        <f t="shared" si="0"/>
        <v>12</v>
      </c>
      <c r="B13" s="24" t="s">
        <v>119</v>
      </c>
      <c r="C13" s="24" t="s">
        <v>123</v>
      </c>
      <c r="D13" s="88" t="b">
        <f>$F13</f>
        <v>0</v>
      </c>
      <c r="E13" s="32" t="s">
        <v>269</v>
      </c>
      <c r="F13" s="71" t="b">
        <v>0</v>
      </c>
    </row>
    <row r="14" spans="1:6" x14ac:dyDescent="0.4">
      <c r="A14" s="29">
        <f t="shared" si="0"/>
        <v>13</v>
      </c>
      <c r="B14" s="30" t="s">
        <v>119</v>
      </c>
      <c r="C14" s="30" t="s">
        <v>124</v>
      </c>
      <c r="D14" s="30"/>
      <c r="E14" s="31"/>
      <c r="F14" s="72"/>
    </row>
    <row r="15" spans="1:6" x14ac:dyDescent="0.4">
      <c r="A15" s="29">
        <f t="shared" si="0"/>
        <v>14</v>
      </c>
      <c r="B15" s="30" t="s">
        <v>119</v>
      </c>
      <c r="C15" s="30" t="s">
        <v>124</v>
      </c>
      <c r="D15" s="30"/>
      <c r="E15" s="31"/>
      <c r="F15" s="72"/>
    </row>
    <row r="16" spans="1:6" x14ac:dyDescent="0.4">
      <c r="A16" s="29">
        <f t="shared" si="0"/>
        <v>15</v>
      </c>
      <c r="B16" s="30" t="s">
        <v>119</v>
      </c>
      <c r="C16" s="30" t="s">
        <v>124</v>
      </c>
      <c r="D16" s="30"/>
      <c r="E16" s="31"/>
      <c r="F16" s="72"/>
    </row>
    <row r="17" spans="1:6" x14ac:dyDescent="0.4">
      <c r="A17" s="23">
        <f t="shared" si="0"/>
        <v>16</v>
      </c>
      <c r="B17" s="24" t="s">
        <v>119</v>
      </c>
      <c r="C17" s="24" t="s">
        <v>88</v>
      </c>
      <c r="D17" s="89" t="b">
        <f>$F17</f>
        <v>0</v>
      </c>
      <c r="E17" s="32" t="s">
        <v>269</v>
      </c>
      <c r="F17" s="71" t="b">
        <v>0</v>
      </c>
    </row>
    <row r="18" spans="1:6" x14ac:dyDescent="0.4">
      <c r="A18" s="45">
        <f t="shared" si="0"/>
        <v>17</v>
      </c>
      <c r="B18" s="46" t="s">
        <v>119</v>
      </c>
      <c r="C18" s="46" t="s">
        <v>125</v>
      </c>
      <c r="D18" s="90" t="str">
        <f>IF(【事業者用】情報提供票!K9="","",【事業者用】情報提供票!K9)</f>
        <v/>
      </c>
      <c r="E18" s="47" t="s">
        <v>264</v>
      </c>
      <c r="F18" s="73"/>
    </row>
    <row r="19" spans="1:6" x14ac:dyDescent="0.4">
      <c r="A19" s="20">
        <f t="shared" si="0"/>
        <v>18</v>
      </c>
      <c r="B19" s="21" t="s">
        <v>6</v>
      </c>
      <c r="C19" s="21" t="s">
        <v>212</v>
      </c>
      <c r="D19" s="83">
        <f>$F19</f>
        <v>0</v>
      </c>
      <c r="E19" s="28" t="s">
        <v>216</v>
      </c>
      <c r="F19" s="66">
        <v>0</v>
      </c>
    </row>
    <row r="20" spans="1:6" x14ac:dyDescent="0.4">
      <c r="A20" s="36">
        <f t="shared" si="0"/>
        <v>19</v>
      </c>
      <c r="B20" s="37" t="s">
        <v>214</v>
      </c>
      <c r="C20" s="37" t="s">
        <v>217</v>
      </c>
      <c r="D20" s="37" t="str">
        <f>IF(【事業者用】情報提供票!$U$13="","",【事業者用】情報提供票!$U$13)</f>
        <v/>
      </c>
      <c r="E20" s="38" t="s">
        <v>218</v>
      </c>
      <c r="F20" s="74"/>
    </row>
    <row r="21" spans="1:6" x14ac:dyDescent="0.4">
      <c r="A21" s="23">
        <f t="shared" si="0"/>
        <v>20</v>
      </c>
      <c r="B21" s="24" t="s">
        <v>214</v>
      </c>
      <c r="C21" s="24" t="s">
        <v>220</v>
      </c>
      <c r="D21" s="89" t="str">
        <f>IF(【事業者用】情報提供票!$U$14="","",【事業者用】情報提供票!$U$14)</f>
        <v/>
      </c>
      <c r="E21" s="32" t="s">
        <v>264</v>
      </c>
      <c r="F21" s="71"/>
    </row>
    <row r="22" spans="1:6" x14ac:dyDescent="0.4">
      <c r="A22" s="29">
        <f t="shared" si="0"/>
        <v>21</v>
      </c>
      <c r="B22" s="30" t="s">
        <v>214</v>
      </c>
      <c r="C22" s="30" t="s">
        <v>374</v>
      </c>
      <c r="D22" s="30"/>
      <c r="E22" s="31"/>
      <c r="F22" s="72"/>
    </row>
    <row r="23" spans="1:6" x14ac:dyDescent="0.4">
      <c r="A23" s="23">
        <f t="shared" si="0"/>
        <v>22</v>
      </c>
      <c r="B23" s="24" t="s">
        <v>214</v>
      </c>
      <c r="C23" s="24" t="s">
        <v>219</v>
      </c>
      <c r="D23" s="89" t="str">
        <f>IF(【事業者用】情報提供票!$U$15="","",【事業者用】情報提供票!$U$15)</f>
        <v/>
      </c>
      <c r="E23" s="32" t="s">
        <v>264</v>
      </c>
      <c r="F23" s="71"/>
    </row>
    <row r="24" spans="1:6" x14ac:dyDescent="0.4">
      <c r="A24" s="29">
        <f t="shared" si="0"/>
        <v>23</v>
      </c>
      <c r="B24" s="30" t="s">
        <v>214</v>
      </c>
      <c r="C24" s="30" t="s">
        <v>374</v>
      </c>
      <c r="D24" s="30"/>
      <c r="E24" s="31"/>
      <c r="F24" s="72"/>
    </row>
    <row r="25" spans="1:6" x14ac:dyDescent="0.4">
      <c r="A25" s="42">
        <f t="shared" si="0"/>
        <v>24</v>
      </c>
      <c r="B25" s="43" t="s">
        <v>214</v>
      </c>
      <c r="C25" s="43"/>
      <c r="D25" s="43"/>
      <c r="E25" s="44"/>
      <c r="F25" s="75"/>
    </row>
    <row r="26" spans="1:6" x14ac:dyDescent="0.4">
      <c r="A26" s="20">
        <f t="shared" si="0"/>
        <v>25</v>
      </c>
      <c r="B26" s="21" t="s">
        <v>223</v>
      </c>
      <c r="C26" s="21" t="s">
        <v>224</v>
      </c>
      <c r="D26" s="83" t="b">
        <f t="shared" ref="D26:D37" si="1">$F26</f>
        <v>0</v>
      </c>
      <c r="E26" s="28" t="s">
        <v>269</v>
      </c>
      <c r="F26" s="66" t="b">
        <v>0</v>
      </c>
    </row>
    <row r="27" spans="1:6" x14ac:dyDescent="0.4">
      <c r="A27" s="23">
        <f t="shared" si="0"/>
        <v>26</v>
      </c>
      <c r="B27" s="24" t="s">
        <v>222</v>
      </c>
      <c r="C27" s="24" t="s">
        <v>225</v>
      </c>
      <c r="D27" s="89" t="b">
        <f t="shared" si="1"/>
        <v>0</v>
      </c>
      <c r="E27" s="32" t="s">
        <v>269</v>
      </c>
      <c r="F27" s="71" t="b">
        <v>0</v>
      </c>
    </row>
    <row r="28" spans="1:6" x14ac:dyDescent="0.4">
      <c r="A28" s="23">
        <f t="shared" si="0"/>
        <v>27</v>
      </c>
      <c r="B28" s="24" t="s">
        <v>222</v>
      </c>
      <c r="C28" s="24" t="s">
        <v>227</v>
      </c>
      <c r="D28" s="89" t="b">
        <f t="shared" si="1"/>
        <v>0</v>
      </c>
      <c r="E28" s="32" t="s">
        <v>269</v>
      </c>
      <c r="F28" s="71" t="b">
        <v>0</v>
      </c>
    </row>
    <row r="29" spans="1:6" x14ac:dyDescent="0.4">
      <c r="A29" s="23">
        <f t="shared" si="0"/>
        <v>28</v>
      </c>
      <c r="B29" s="24" t="s">
        <v>222</v>
      </c>
      <c r="C29" s="24" t="s">
        <v>164</v>
      </c>
      <c r="D29" s="89" t="b">
        <f t="shared" si="1"/>
        <v>0</v>
      </c>
      <c r="E29" s="32" t="s">
        <v>269</v>
      </c>
      <c r="F29" s="71" t="b">
        <v>0</v>
      </c>
    </row>
    <row r="30" spans="1:6" x14ac:dyDescent="0.4">
      <c r="A30" s="23">
        <f t="shared" si="0"/>
        <v>29</v>
      </c>
      <c r="B30" s="24" t="s">
        <v>222</v>
      </c>
      <c r="C30" s="24" t="s">
        <v>167</v>
      </c>
      <c r="D30" s="89" t="b">
        <f t="shared" si="1"/>
        <v>0</v>
      </c>
      <c r="E30" s="32" t="s">
        <v>269</v>
      </c>
      <c r="F30" s="71" t="b">
        <v>0</v>
      </c>
    </row>
    <row r="31" spans="1:6" x14ac:dyDescent="0.4">
      <c r="A31" s="23">
        <f t="shared" si="0"/>
        <v>30</v>
      </c>
      <c r="B31" s="24" t="s">
        <v>222</v>
      </c>
      <c r="C31" s="24" t="s">
        <v>171</v>
      </c>
      <c r="D31" s="89" t="b">
        <f t="shared" si="1"/>
        <v>0</v>
      </c>
      <c r="E31" s="32" t="s">
        <v>269</v>
      </c>
      <c r="F31" s="71" t="b">
        <v>0</v>
      </c>
    </row>
    <row r="32" spans="1:6" x14ac:dyDescent="0.4">
      <c r="A32" s="23">
        <f t="shared" si="0"/>
        <v>31</v>
      </c>
      <c r="B32" s="24" t="s">
        <v>222</v>
      </c>
      <c r="C32" s="24" t="s">
        <v>169</v>
      </c>
      <c r="D32" s="89" t="b">
        <f t="shared" si="1"/>
        <v>0</v>
      </c>
      <c r="E32" s="32" t="s">
        <v>269</v>
      </c>
      <c r="F32" s="71" t="b">
        <v>0</v>
      </c>
    </row>
    <row r="33" spans="1:6" x14ac:dyDescent="0.4">
      <c r="A33" s="23">
        <f t="shared" si="0"/>
        <v>32</v>
      </c>
      <c r="B33" s="24" t="s">
        <v>222</v>
      </c>
      <c r="C33" s="24" t="s">
        <v>170</v>
      </c>
      <c r="D33" s="89" t="b">
        <f t="shared" si="1"/>
        <v>0</v>
      </c>
      <c r="E33" s="32" t="s">
        <v>269</v>
      </c>
      <c r="F33" s="71" t="b">
        <v>0</v>
      </c>
    </row>
    <row r="34" spans="1:6" x14ac:dyDescent="0.4">
      <c r="A34" s="23">
        <f t="shared" si="0"/>
        <v>33</v>
      </c>
      <c r="B34" s="24" t="s">
        <v>222</v>
      </c>
      <c r="C34" s="24" t="s">
        <v>168</v>
      </c>
      <c r="D34" s="89" t="b">
        <f t="shared" si="1"/>
        <v>0</v>
      </c>
      <c r="E34" s="32" t="s">
        <v>269</v>
      </c>
      <c r="F34" s="71" t="b">
        <v>0</v>
      </c>
    </row>
    <row r="35" spans="1:6" x14ac:dyDescent="0.4">
      <c r="A35" s="23">
        <f t="shared" si="0"/>
        <v>34</v>
      </c>
      <c r="B35" s="24" t="s">
        <v>222</v>
      </c>
      <c r="C35" s="24" t="s">
        <v>172</v>
      </c>
      <c r="D35" s="89" t="b">
        <f t="shared" si="1"/>
        <v>0</v>
      </c>
      <c r="E35" s="32" t="s">
        <v>269</v>
      </c>
      <c r="F35" s="71" t="b">
        <v>0</v>
      </c>
    </row>
    <row r="36" spans="1:6" x14ac:dyDescent="0.4">
      <c r="A36" s="23">
        <f t="shared" si="0"/>
        <v>35</v>
      </c>
      <c r="B36" s="24" t="s">
        <v>222</v>
      </c>
      <c r="C36" s="24" t="s">
        <v>173</v>
      </c>
      <c r="D36" s="89" t="b">
        <f t="shared" si="1"/>
        <v>0</v>
      </c>
      <c r="E36" s="32" t="s">
        <v>269</v>
      </c>
      <c r="F36" s="71" t="b">
        <v>0</v>
      </c>
    </row>
    <row r="37" spans="1:6" x14ac:dyDescent="0.4">
      <c r="A37" s="23">
        <f t="shared" si="0"/>
        <v>36</v>
      </c>
      <c r="B37" s="24" t="s">
        <v>222</v>
      </c>
      <c r="C37" s="24" t="s">
        <v>174</v>
      </c>
      <c r="D37" s="89" t="b">
        <f t="shared" si="1"/>
        <v>0</v>
      </c>
      <c r="E37" s="32" t="s">
        <v>269</v>
      </c>
      <c r="F37" s="71" t="b">
        <v>0</v>
      </c>
    </row>
    <row r="38" spans="1:6" x14ac:dyDescent="0.4">
      <c r="A38" s="29">
        <f t="shared" si="0"/>
        <v>37</v>
      </c>
      <c r="B38" s="30" t="s">
        <v>222</v>
      </c>
      <c r="C38" s="30" t="s">
        <v>221</v>
      </c>
      <c r="D38" s="30"/>
      <c r="E38" s="31"/>
      <c r="F38" s="72"/>
    </row>
    <row r="39" spans="1:6" x14ac:dyDescent="0.4">
      <c r="A39" s="29">
        <f t="shared" si="0"/>
        <v>38</v>
      </c>
      <c r="B39" s="30" t="s">
        <v>222</v>
      </c>
      <c r="C39" s="30" t="s">
        <v>221</v>
      </c>
      <c r="D39" s="30"/>
      <c r="E39" s="31"/>
      <c r="F39" s="72"/>
    </row>
    <row r="40" spans="1:6" x14ac:dyDescent="0.4">
      <c r="A40" s="29">
        <f t="shared" si="0"/>
        <v>39</v>
      </c>
      <c r="B40" s="30" t="s">
        <v>222</v>
      </c>
      <c r="C40" s="30" t="s">
        <v>221</v>
      </c>
      <c r="D40" s="30"/>
      <c r="E40" s="31"/>
      <c r="F40" s="72"/>
    </row>
    <row r="41" spans="1:6" x14ac:dyDescent="0.4">
      <c r="A41" s="23">
        <f t="shared" si="0"/>
        <v>40</v>
      </c>
      <c r="B41" s="24" t="s">
        <v>222</v>
      </c>
      <c r="C41" s="24" t="s">
        <v>228</v>
      </c>
      <c r="D41" s="89" t="b">
        <f t="shared" ref="D41" si="2">$F41</f>
        <v>0</v>
      </c>
      <c r="E41" s="32" t="s">
        <v>269</v>
      </c>
      <c r="F41" s="71" t="b">
        <v>0</v>
      </c>
    </row>
    <row r="42" spans="1:6" x14ac:dyDescent="0.4">
      <c r="A42" s="23">
        <f t="shared" si="0"/>
        <v>41</v>
      </c>
      <c r="B42" s="24" t="s">
        <v>222</v>
      </c>
      <c r="C42" s="24" t="s">
        <v>228</v>
      </c>
      <c r="D42" s="89" t="str">
        <f>IF(【事業者用】情報提供票!I25="","",【事業者用】情報提供票!I25)</f>
        <v/>
      </c>
      <c r="E42" s="32" t="s">
        <v>246</v>
      </c>
      <c r="F42" s="71"/>
    </row>
    <row r="43" spans="1:6" x14ac:dyDescent="0.4">
      <c r="A43" s="23">
        <f t="shared" si="0"/>
        <v>42</v>
      </c>
      <c r="B43" s="24" t="s">
        <v>222</v>
      </c>
      <c r="C43" s="24" t="s">
        <v>230</v>
      </c>
      <c r="D43" s="89" t="b">
        <f t="shared" ref="D43" si="3">$F43</f>
        <v>0</v>
      </c>
      <c r="E43" s="32" t="s">
        <v>269</v>
      </c>
      <c r="F43" s="71" t="b">
        <v>0</v>
      </c>
    </row>
    <row r="44" spans="1:6" x14ac:dyDescent="0.4">
      <c r="A44" s="26">
        <f t="shared" si="0"/>
        <v>43</v>
      </c>
      <c r="B44" s="19" t="s">
        <v>222</v>
      </c>
      <c r="C44" s="19" t="s">
        <v>230</v>
      </c>
      <c r="D44" s="84" t="str">
        <f>IF(【事業者用】情報提供票!I30="","",【事業者用】情報提供票!I30)</f>
        <v/>
      </c>
      <c r="E44" s="33" t="s">
        <v>247</v>
      </c>
      <c r="F44" s="67"/>
    </row>
    <row r="45" spans="1:6" x14ac:dyDescent="0.4">
      <c r="A45" s="39">
        <f t="shared" si="0"/>
        <v>44</v>
      </c>
      <c r="B45" s="40" t="s">
        <v>231</v>
      </c>
      <c r="C45" s="40" t="s">
        <v>233</v>
      </c>
      <c r="D45" s="91" t="str">
        <f>IFERROR(DATEVALUE(D46&amp;"年"&amp;D47&amp;"月"&amp;D48&amp;"日"),"ERR")</f>
        <v>ERR</v>
      </c>
      <c r="E45" s="41" t="s">
        <v>268</v>
      </c>
      <c r="F45" s="76"/>
    </row>
    <row r="46" spans="1:6" x14ac:dyDescent="0.4">
      <c r="A46" s="23">
        <f t="shared" si="0"/>
        <v>45</v>
      </c>
      <c r="B46" s="24" t="s">
        <v>231</v>
      </c>
      <c r="C46" s="24" t="s">
        <v>235</v>
      </c>
      <c r="D46" s="86" t="str">
        <f>IF(【事業者用】情報提供票!G34="","",SUBSTITUTE(SUBSTITUTE(【事業者用】情報提供票!G34,"　","")," ",""))</f>
        <v/>
      </c>
      <c r="E46" s="25" t="s">
        <v>264</v>
      </c>
      <c r="F46" s="69"/>
    </row>
    <row r="47" spans="1:6" x14ac:dyDescent="0.4">
      <c r="A47" s="23">
        <f t="shared" si="0"/>
        <v>46</v>
      </c>
      <c r="B47" s="24" t="s">
        <v>231</v>
      </c>
      <c r="C47" s="24" t="s">
        <v>4</v>
      </c>
      <c r="D47" s="86" t="str">
        <f>IF(【事業者用】情報提供票!K34="","",【事業者用】情報提供票!K34)</f>
        <v/>
      </c>
      <c r="E47" s="25" t="s">
        <v>264</v>
      </c>
      <c r="F47" s="69"/>
    </row>
    <row r="48" spans="1:6" x14ac:dyDescent="0.4">
      <c r="A48" s="23">
        <f t="shared" si="0"/>
        <v>47</v>
      </c>
      <c r="B48" s="24" t="s">
        <v>231</v>
      </c>
      <c r="C48" s="24" t="s">
        <v>238</v>
      </c>
      <c r="D48" s="86" t="str">
        <f>IF(【事業者用】情報提供票!M34="","",【事業者用】情報提供票!M34)</f>
        <v/>
      </c>
      <c r="E48" s="25" t="s">
        <v>264</v>
      </c>
      <c r="F48" s="69"/>
    </row>
    <row r="49" spans="1:6" x14ac:dyDescent="0.4">
      <c r="A49" s="23">
        <f t="shared" si="0"/>
        <v>48</v>
      </c>
      <c r="B49" s="24" t="s">
        <v>231</v>
      </c>
      <c r="C49" s="24" t="s">
        <v>239</v>
      </c>
      <c r="D49" s="89" t="str">
        <f>IF(【事業者用】情報提供票!V34="","",【事業者用】情報提供票!V34)</f>
        <v/>
      </c>
      <c r="E49" s="32" t="s">
        <v>264</v>
      </c>
      <c r="F49" s="71"/>
    </row>
    <row r="50" spans="1:6" x14ac:dyDescent="0.4">
      <c r="A50" s="23">
        <f t="shared" si="0"/>
        <v>49</v>
      </c>
      <c r="B50" s="24" t="s">
        <v>231</v>
      </c>
      <c r="C50" s="24" t="s">
        <v>230</v>
      </c>
      <c r="D50" s="89" t="str">
        <f>IF(【事業者用】情報提供票!J35="","",【事業者用】情報提供票!J35)</f>
        <v/>
      </c>
      <c r="E50" s="32" t="s">
        <v>264</v>
      </c>
      <c r="F50" s="71"/>
    </row>
    <row r="51" spans="1:6" x14ac:dyDescent="0.4">
      <c r="A51" s="26">
        <f t="shared" si="0"/>
        <v>50</v>
      </c>
      <c r="B51" s="19" t="s">
        <v>231</v>
      </c>
      <c r="C51" s="19" t="s">
        <v>213</v>
      </c>
      <c r="D51" s="84" t="b">
        <f t="shared" ref="D51" si="4">$F51</f>
        <v>0</v>
      </c>
      <c r="E51" s="33" t="s">
        <v>269</v>
      </c>
      <c r="F51" s="67" t="b">
        <v>0</v>
      </c>
    </row>
    <row r="52" spans="1:6" x14ac:dyDescent="0.4">
      <c r="A52" s="12">
        <f t="shared" si="0"/>
        <v>51</v>
      </c>
      <c r="B52" s="2" t="s">
        <v>221</v>
      </c>
      <c r="C52" s="2"/>
      <c r="D52" s="2"/>
      <c r="E52" s="13"/>
      <c r="F52" s="77"/>
    </row>
    <row r="53" spans="1:6" x14ac:dyDescent="0.4">
      <c r="A53" s="12">
        <f t="shared" si="0"/>
        <v>52</v>
      </c>
      <c r="B53" s="2" t="s">
        <v>124</v>
      </c>
      <c r="C53" s="2"/>
      <c r="D53" s="2"/>
      <c r="E53" s="13"/>
      <c r="F53" s="77"/>
    </row>
    <row r="54" spans="1:6" x14ac:dyDescent="0.4">
      <c r="A54" s="12">
        <f t="shared" si="0"/>
        <v>53</v>
      </c>
      <c r="B54" s="2" t="s">
        <v>124</v>
      </c>
      <c r="C54" s="2"/>
      <c r="D54" s="2"/>
      <c r="E54" s="13"/>
      <c r="F54" s="77"/>
    </row>
    <row r="55" spans="1:6" x14ac:dyDescent="0.4">
      <c r="A55" s="12">
        <f t="shared" si="0"/>
        <v>54</v>
      </c>
      <c r="B55" s="2" t="s">
        <v>221</v>
      </c>
      <c r="C55" s="2"/>
      <c r="D55" s="2"/>
      <c r="E55" s="13"/>
      <c r="F55" s="77"/>
    </row>
    <row r="56" spans="1:6" ht="15" thickBot="1" x14ac:dyDescent="0.45">
      <c r="A56" s="15">
        <f t="shared" si="0"/>
        <v>55</v>
      </c>
      <c r="B56" s="16" t="s">
        <v>221</v>
      </c>
      <c r="C56" s="16"/>
      <c r="D56" s="16"/>
      <c r="E56" s="17"/>
      <c r="F56" s="78"/>
    </row>
    <row r="57" spans="1:6" ht="15" thickTop="1" x14ac:dyDescent="0.4">
      <c r="A57" s="34">
        <f t="shared" si="0"/>
        <v>56</v>
      </c>
      <c r="B57" s="18" t="s">
        <v>240</v>
      </c>
      <c r="C57" s="18" t="s">
        <v>240</v>
      </c>
      <c r="D57" s="92" t="str">
        <f>IF(【事業者用】情報提供票!F38="","",【事業者用】情報提供票!F38)</f>
        <v/>
      </c>
      <c r="E57" s="35" t="s">
        <v>264</v>
      </c>
      <c r="F57" s="79"/>
    </row>
    <row r="58" spans="1:6" x14ac:dyDescent="0.4">
      <c r="A58" s="26">
        <f t="shared" si="0"/>
        <v>57</v>
      </c>
      <c r="B58" s="19" t="s">
        <v>240</v>
      </c>
      <c r="C58" s="19" t="s">
        <v>213</v>
      </c>
      <c r="D58" s="84" t="b">
        <f t="shared" ref="D58:D62" si="5">$F58</f>
        <v>0</v>
      </c>
      <c r="E58" s="33" t="s">
        <v>269</v>
      </c>
      <c r="F58" s="67" t="b">
        <v>0</v>
      </c>
    </row>
    <row r="59" spans="1:6" x14ac:dyDescent="0.4">
      <c r="A59" s="20">
        <f t="shared" si="0"/>
        <v>58</v>
      </c>
      <c r="B59" s="21" t="s">
        <v>241</v>
      </c>
      <c r="C59" s="21" t="s">
        <v>242</v>
      </c>
      <c r="D59" s="83" t="b">
        <f t="shared" si="5"/>
        <v>0</v>
      </c>
      <c r="E59" s="28" t="s">
        <v>269</v>
      </c>
      <c r="F59" s="66" t="b">
        <v>0</v>
      </c>
    </row>
    <row r="60" spans="1:6" x14ac:dyDescent="0.4">
      <c r="A60" s="23">
        <f t="shared" si="0"/>
        <v>59</v>
      </c>
      <c r="B60" s="24" t="s">
        <v>241</v>
      </c>
      <c r="C60" s="24" t="s">
        <v>243</v>
      </c>
      <c r="D60" s="89" t="b">
        <f t="shared" si="5"/>
        <v>0</v>
      </c>
      <c r="E60" s="32" t="s">
        <v>269</v>
      </c>
      <c r="F60" s="71" t="b">
        <v>0</v>
      </c>
    </row>
    <row r="61" spans="1:6" x14ac:dyDescent="0.4">
      <c r="A61" s="23">
        <f t="shared" si="0"/>
        <v>60</v>
      </c>
      <c r="B61" s="24" t="s">
        <v>241</v>
      </c>
      <c r="C61" s="24" t="s">
        <v>244</v>
      </c>
      <c r="D61" s="89" t="b">
        <f t="shared" si="5"/>
        <v>0</v>
      </c>
      <c r="E61" s="32" t="s">
        <v>269</v>
      </c>
      <c r="F61" s="71" t="b">
        <v>0</v>
      </c>
    </row>
    <row r="62" spans="1:6" x14ac:dyDescent="0.4">
      <c r="A62" s="23">
        <f t="shared" ref="A62:A127" si="6">ROW()-1</f>
        <v>61</v>
      </c>
      <c r="B62" s="24" t="s">
        <v>241</v>
      </c>
      <c r="C62" s="24" t="s">
        <v>245</v>
      </c>
      <c r="D62" s="89" t="b">
        <f t="shared" si="5"/>
        <v>0</v>
      </c>
      <c r="E62" s="32" t="s">
        <v>269</v>
      </c>
      <c r="F62" s="71" t="b">
        <v>0</v>
      </c>
    </row>
    <row r="63" spans="1:6" x14ac:dyDescent="0.4">
      <c r="A63" s="29">
        <f t="shared" si="6"/>
        <v>62</v>
      </c>
      <c r="B63" s="30" t="s">
        <v>241</v>
      </c>
      <c r="C63" s="30" t="s">
        <v>221</v>
      </c>
      <c r="D63" s="30"/>
      <c r="E63" s="31"/>
      <c r="F63" s="72"/>
    </row>
    <row r="64" spans="1:6" x14ac:dyDescent="0.4">
      <c r="A64" s="29">
        <f t="shared" si="6"/>
        <v>63</v>
      </c>
      <c r="B64" s="30" t="s">
        <v>241</v>
      </c>
      <c r="C64" s="30" t="s">
        <v>221</v>
      </c>
      <c r="D64" s="30"/>
      <c r="E64" s="31"/>
      <c r="F64" s="72"/>
    </row>
    <row r="65" spans="1:6" x14ac:dyDescent="0.4">
      <c r="A65" s="29">
        <f t="shared" si="6"/>
        <v>64</v>
      </c>
      <c r="B65" s="30" t="s">
        <v>241</v>
      </c>
      <c r="C65" s="30" t="s">
        <v>221</v>
      </c>
      <c r="D65" s="30"/>
      <c r="E65" s="31"/>
      <c r="F65" s="72"/>
    </row>
    <row r="66" spans="1:6" x14ac:dyDescent="0.4">
      <c r="A66" s="23">
        <f t="shared" si="6"/>
        <v>65</v>
      </c>
      <c r="B66" s="24" t="s">
        <v>241</v>
      </c>
      <c r="C66" s="24" t="s">
        <v>230</v>
      </c>
      <c r="D66" s="89" t="b">
        <f t="shared" ref="D66" si="7">$F66</f>
        <v>0</v>
      </c>
      <c r="E66" s="32" t="s">
        <v>269</v>
      </c>
      <c r="F66" s="71" t="b">
        <v>0</v>
      </c>
    </row>
    <row r="67" spans="1:6" x14ac:dyDescent="0.4">
      <c r="A67" s="26">
        <f t="shared" si="6"/>
        <v>66</v>
      </c>
      <c r="B67" s="19" t="s">
        <v>241</v>
      </c>
      <c r="C67" s="19" t="s">
        <v>230</v>
      </c>
      <c r="D67" s="84" t="str">
        <f>IF(【事業者用】情報提供票!K40="","",【事業者用】情報提供票!K40)</f>
        <v/>
      </c>
      <c r="E67" s="33" t="s">
        <v>264</v>
      </c>
      <c r="F67" s="67"/>
    </row>
    <row r="68" spans="1:6" x14ac:dyDescent="0.4">
      <c r="A68" s="20">
        <f t="shared" si="6"/>
        <v>67</v>
      </c>
      <c r="B68" s="21" t="s">
        <v>248</v>
      </c>
      <c r="C68" s="21" t="s">
        <v>232</v>
      </c>
      <c r="D68" s="85" t="str">
        <f>IFERROR(DATEVALUE(D69&amp;"年"&amp;D70&amp;"月"&amp;D71&amp;"日"),"ERR")</f>
        <v>ERR</v>
      </c>
      <c r="E68" s="28" t="s">
        <v>268</v>
      </c>
      <c r="F68" s="66"/>
    </row>
    <row r="69" spans="1:6" x14ac:dyDescent="0.4">
      <c r="A69" s="23">
        <f t="shared" si="6"/>
        <v>68</v>
      </c>
      <c r="B69" s="24" t="s">
        <v>248</v>
      </c>
      <c r="C69" s="24" t="s">
        <v>234</v>
      </c>
      <c r="D69" s="86" t="str">
        <f>IF(【事業者用】情報提供票!G41="","",SUBSTITUTE(SUBSTITUTE(【事業者用】情報提供票!G41,"　","")," ",""))</f>
        <v/>
      </c>
      <c r="E69" s="25" t="s">
        <v>264</v>
      </c>
      <c r="F69" s="69"/>
    </row>
    <row r="70" spans="1:6" x14ac:dyDescent="0.4">
      <c r="A70" s="23">
        <f t="shared" si="6"/>
        <v>69</v>
      </c>
      <c r="B70" s="24" t="s">
        <v>248</v>
      </c>
      <c r="C70" s="24" t="s">
        <v>236</v>
      </c>
      <c r="D70" s="86" t="str">
        <f>IF(【事業者用】情報提供票!K41="","",【事業者用】情報提供票!K41)</f>
        <v/>
      </c>
      <c r="E70" s="25" t="s">
        <v>264</v>
      </c>
      <c r="F70" s="69"/>
    </row>
    <row r="71" spans="1:6" x14ac:dyDescent="0.4">
      <c r="A71" s="23">
        <f t="shared" si="6"/>
        <v>70</v>
      </c>
      <c r="B71" s="24" t="s">
        <v>248</v>
      </c>
      <c r="C71" s="24" t="s">
        <v>237</v>
      </c>
      <c r="D71" s="86" t="str">
        <f>IF(【事業者用】情報提供票!M41="","",【事業者用】情報提供票!M41)</f>
        <v/>
      </c>
      <c r="E71" s="25" t="s">
        <v>264</v>
      </c>
      <c r="F71" s="69"/>
    </row>
    <row r="72" spans="1:6" x14ac:dyDescent="0.4">
      <c r="A72" s="23">
        <f t="shared" si="6"/>
        <v>71</v>
      </c>
      <c r="B72" s="24" t="s">
        <v>248</v>
      </c>
      <c r="C72" s="24" t="s">
        <v>230</v>
      </c>
      <c r="D72" s="89" t="str">
        <f>IF(【事業者用】情報提供票!I42="","",【事業者用】情報提供票!I42)</f>
        <v/>
      </c>
      <c r="E72" s="32" t="s">
        <v>264</v>
      </c>
      <c r="F72" s="71"/>
    </row>
    <row r="73" spans="1:6" x14ac:dyDescent="0.4">
      <c r="A73" s="23">
        <f t="shared" si="6"/>
        <v>72</v>
      </c>
      <c r="B73" s="24" t="s">
        <v>248</v>
      </c>
      <c r="C73" s="24" t="s">
        <v>213</v>
      </c>
      <c r="D73" s="89" t="b">
        <f t="shared" ref="D73" si="8">$F73</f>
        <v>0</v>
      </c>
      <c r="E73" s="32" t="s">
        <v>269</v>
      </c>
      <c r="F73" s="71" t="b">
        <v>0</v>
      </c>
    </row>
    <row r="74" spans="1:6" x14ac:dyDescent="0.4">
      <c r="A74" s="42">
        <f t="shared" si="6"/>
        <v>73</v>
      </c>
      <c r="B74" s="43" t="s">
        <v>248</v>
      </c>
      <c r="C74" s="43" t="s">
        <v>221</v>
      </c>
      <c r="D74" s="43"/>
      <c r="E74" s="44"/>
      <c r="F74" s="75"/>
    </row>
    <row r="75" spans="1:6" x14ac:dyDescent="0.4">
      <c r="A75" s="20">
        <f t="shared" si="6"/>
        <v>74</v>
      </c>
      <c r="B75" s="21" t="s">
        <v>249</v>
      </c>
      <c r="C75" s="21" t="s">
        <v>232</v>
      </c>
      <c r="D75" s="85" t="str">
        <f>IFERROR(DATEVALUE(D76&amp;"年"&amp;D77&amp;"月"&amp;D78&amp;"日"),"ERR")</f>
        <v>ERR</v>
      </c>
      <c r="E75" s="28" t="s">
        <v>268</v>
      </c>
      <c r="F75" s="66"/>
    </row>
    <row r="76" spans="1:6" x14ac:dyDescent="0.4">
      <c r="A76" s="23">
        <f t="shared" si="6"/>
        <v>75</v>
      </c>
      <c r="B76" s="24" t="s">
        <v>249</v>
      </c>
      <c r="C76" s="24" t="s">
        <v>234</v>
      </c>
      <c r="D76" s="86" t="str">
        <f>IF(【事業者用】情報提供票!W41="","",SUBSTITUTE(SUBSTITUTE(【事業者用】情報提供票!W41,"　","")," ",""))</f>
        <v/>
      </c>
      <c r="E76" s="25" t="s">
        <v>264</v>
      </c>
      <c r="F76" s="69"/>
    </row>
    <row r="77" spans="1:6" x14ac:dyDescent="0.4">
      <c r="A77" s="23">
        <f t="shared" si="6"/>
        <v>76</v>
      </c>
      <c r="B77" s="24" t="s">
        <v>249</v>
      </c>
      <c r="C77" s="24" t="s">
        <v>236</v>
      </c>
      <c r="D77" s="86" t="str">
        <f>IF(【事業者用】情報提供票!AA41="","",【事業者用】情報提供票!AA41)</f>
        <v/>
      </c>
      <c r="E77" s="25" t="s">
        <v>264</v>
      </c>
      <c r="F77" s="69"/>
    </row>
    <row r="78" spans="1:6" x14ac:dyDescent="0.4">
      <c r="A78" s="23">
        <f t="shared" si="6"/>
        <v>77</v>
      </c>
      <c r="B78" s="24" t="s">
        <v>249</v>
      </c>
      <c r="C78" s="24" t="s">
        <v>237</v>
      </c>
      <c r="D78" s="86" t="str">
        <f>IF(【事業者用】情報提供票!AC41="","",【事業者用】情報提供票!AC41)</f>
        <v/>
      </c>
      <c r="E78" s="25" t="s">
        <v>264</v>
      </c>
      <c r="F78" s="69"/>
    </row>
    <row r="79" spans="1:6" x14ac:dyDescent="0.4">
      <c r="A79" s="23">
        <f t="shared" si="6"/>
        <v>78</v>
      </c>
      <c r="B79" s="24" t="s">
        <v>249</v>
      </c>
      <c r="C79" s="24" t="s">
        <v>230</v>
      </c>
      <c r="D79" s="89" t="str">
        <f>IF(【事業者用】情報提供票!Y42="","",【事業者用】情報提供票!Y42)</f>
        <v/>
      </c>
      <c r="E79" s="32" t="s">
        <v>264</v>
      </c>
      <c r="F79" s="71"/>
    </row>
    <row r="80" spans="1:6" x14ac:dyDescent="0.4">
      <c r="A80" s="23">
        <f t="shared" si="6"/>
        <v>79</v>
      </c>
      <c r="B80" s="24" t="s">
        <v>249</v>
      </c>
      <c r="C80" s="24" t="s">
        <v>213</v>
      </c>
      <c r="D80" s="89" t="b">
        <f t="shared" ref="D80" si="9">$F80</f>
        <v>0</v>
      </c>
      <c r="E80" s="32" t="s">
        <v>269</v>
      </c>
      <c r="F80" s="71" t="b">
        <v>0</v>
      </c>
    </row>
    <row r="81" spans="1:6" x14ac:dyDescent="0.4">
      <c r="A81" s="42">
        <f t="shared" si="6"/>
        <v>80</v>
      </c>
      <c r="B81" s="43" t="s">
        <v>249</v>
      </c>
      <c r="C81" s="43" t="s">
        <v>221</v>
      </c>
      <c r="D81" s="43"/>
      <c r="E81" s="44"/>
      <c r="F81" s="75"/>
    </row>
    <row r="82" spans="1:6" x14ac:dyDescent="0.4">
      <c r="A82" s="20">
        <f t="shared" si="6"/>
        <v>81</v>
      </c>
      <c r="B82" s="21" t="s">
        <v>250</v>
      </c>
      <c r="C82" s="21" t="s">
        <v>250</v>
      </c>
      <c r="D82" s="83" t="str">
        <f>IF(【事業者用】情報提供票!F45="","",【事業者用】情報提供票!F45)</f>
        <v/>
      </c>
      <c r="E82" s="28" t="s">
        <v>264</v>
      </c>
      <c r="F82" s="66"/>
    </row>
    <row r="83" spans="1:6" x14ac:dyDescent="0.4">
      <c r="A83" s="23">
        <f t="shared" si="6"/>
        <v>82</v>
      </c>
      <c r="B83" s="24" t="s">
        <v>250</v>
      </c>
      <c r="C83" s="24" t="s">
        <v>251</v>
      </c>
      <c r="D83" s="89" t="b">
        <f t="shared" ref="D83" si="10">$F83</f>
        <v>0</v>
      </c>
      <c r="E83" s="32" t="s">
        <v>269</v>
      </c>
      <c r="F83" s="71" t="b">
        <v>0</v>
      </c>
    </row>
    <row r="84" spans="1:6" x14ac:dyDescent="0.4">
      <c r="A84" s="26">
        <f t="shared" si="6"/>
        <v>83</v>
      </c>
      <c r="B84" s="19" t="s">
        <v>250</v>
      </c>
      <c r="C84" s="19" t="s">
        <v>252</v>
      </c>
      <c r="D84" s="84" t="str">
        <f>IF(【事業者用】情報提供票!M46="","",【事業者用】情報提供票!M46)</f>
        <v/>
      </c>
      <c r="E84" s="33" t="s">
        <v>264</v>
      </c>
      <c r="F84" s="67"/>
    </row>
    <row r="85" spans="1:6" x14ac:dyDescent="0.4">
      <c r="A85" s="20">
        <f t="shared" si="6"/>
        <v>84</v>
      </c>
      <c r="B85" s="21" t="s">
        <v>253</v>
      </c>
      <c r="C85" s="21" t="s">
        <v>254</v>
      </c>
      <c r="D85" s="83" t="str">
        <f>IF(【事業者用】情報提供票!F47="","",【事業者用】情報提供票!F47)</f>
        <v/>
      </c>
      <c r="E85" s="28" t="s">
        <v>264</v>
      </c>
      <c r="F85" s="66"/>
    </row>
    <row r="86" spans="1:6" x14ac:dyDescent="0.4">
      <c r="A86" s="26">
        <f t="shared" si="6"/>
        <v>85</v>
      </c>
      <c r="B86" s="19" t="s">
        <v>253</v>
      </c>
      <c r="C86" s="19" t="s">
        <v>251</v>
      </c>
      <c r="D86" s="84" t="b">
        <f t="shared" ref="D86" si="11">$F86</f>
        <v>0</v>
      </c>
      <c r="E86" s="33" t="s">
        <v>269</v>
      </c>
      <c r="F86" s="67" t="b">
        <v>0</v>
      </c>
    </row>
    <row r="87" spans="1:6" x14ac:dyDescent="0.4">
      <c r="A87" s="20">
        <f t="shared" si="6"/>
        <v>86</v>
      </c>
      <c r="B87" s="21" t="s">
        <v>255</v>
      </c>
      <c r="C87" s="21" t="s">
        <v>254</v>
      </c>
      <c r="D87" s="83" t="str">
        <f>IF(【事業者用】情報提供票!F51="","",【事業者用】情報提供票!F51)</f>
        <v/>
      </c>
      <c r="E87" s="28" t="s">
        <v>264</v>
      </c>
      <c r="F87" s="66"/>
    </row>
    <row r="88" spans="1:6" x14ac:dyDescent="0.4">
      <c r="A88" s="26">
        <f t="shared" si="6"/>
        <v>87</v>
      </c>
      <c r="B88" s="19" t="s">
        <v>255</v>
      </c>
      <c r="C88" s="19" t="s">
        <v>251</v>
      </c>
      <c r="D88" s="84" t="b">
        <f t="shared" ref="D88:D93" si="12">$F88</f>
        <v>0</v>
      </c>
      <c r="E88" s="33" t="s">
        <v>269</v>
      </c>
      <c r="F88" s="67" t="b">
        <v>0</v>
      </c>
    </row>
    <row r="89" spans="1:6" x14ac:dyDescent="0.4">
      <c r="A89" s="20">
        <f t="shared" si="6"/>
        <v>88</v>
      </c>
      <c r="B89" s="21" t="s">
        <v>256</v>
      </c>
      <c r="C89" s="21" t="s">
        <v>258</v>
      </c>
      <c r="D89" s="83" t="b">
        <f t="shared" si="12"/>
        <v>0</v>
      </c>
      <c r="E89" s="28" t="s">
        <v>269</v>
      </c>
      <c r="F89" s="66" t="b">
        <v>0</v>
      </c>
    </row>
    <row r="90" spans="1:6" x14ac:dyDescent="0.4">
      <c r="A90" s="23">
        <f t="shared" si="6"/>
        <v>89</v>
      </c>
      <c r="B90" s="24" t="s">
        <v>256</v>
      </c>
      <c r="C90" s="24" t="s">
        <v>259</v>
      </c>
      <c r="D90" s="89" t="b">
        <f t="shared" si="12"/>
        <v>0</v>
      </c>
      <c r="E90" s="32" t="s">
        <v>269</v>
      </c>
      <c r="F90" s="71" t="b">
        <v>0</v>
      </c>
    </row>
    <row r="91" spans="1:6" x14ac:dyDescent="0.4">
      <c r="A91" s="23">
        <f t="shared" si="6"/>
        <v>90</v>
      </c>
      <c r="B91" s="24" t="s">
        <v>256</v>
      </c>
      <c r="C91" s="24" t="s">
        <v>260</v>
      </c>
      <c r="D91" s="89" t="b">
        <f t="shared" si="12"/>
        <v>0</v>
      </c>
      <c r="E91" s="32" t="s">
        <v>269</v>
      </c>
      <c r="F91" s="71" t="b">
        <v>0</v>
      </c>
    </row>
    <row r="92" spans="1:6" x14ac:dyDescent="0.4">
      <c r="A92" s="23">
        <f t="shared" si="6"/>
        <v>91</v>
      </c>
      <c r="B92" s="24" t="s">
        <v>256</v>
      </c>
      <c r="C92" s="24" t="s">
        <v>261</v>
      </c>
      <c r="D92" s="89" t="b">
        <f t="shared" si="12"/>
        <v>0</v>
      </c>
      <c r="E92" s="32" t="s">
        <v>269</v>
      </c>
      <c r="F92" s="71" t="b">
        <v>0</v>
      </c>
    </row>
    <row r="93" spans="1:6" x14ac:dyDescent="0.4">
      <c r="A93" s="23">
        <f t="shared" si="6"/>
        <v>92</v>
      </c>
      <c r="B93" s="24" t="s">
        <v>256</v>
      </c>
      <c r="C93" s="24" t="s">
        <v>262</v>
      </c>
      <c r="D93" s="89" t="b">
        <f t="shared" si="12"/>
        <v>0</v>
      </c>
      <c r="E93" s="32" t="s">
        <v>269</v>
      </c>
      <c r="F93" s="71" t="b">
        <v>0</v>
      </c>
    </row>
    <row r="94" spans="1:6" x14ac:dyDescent="0.4">
      <c r="A94" s="29">
        <f t="shared" si="6"/>
        <v>93</v>
      </c>
      <c r="B94" s="30" t="s">
        <v>256</v>
      </c>
      <c r="C94" s="30" t="s">
        <v>257</v>
      </c>
      <c r="D94" s="30"/>
      <c r="E94" s="31"/>
      <c r="F94" s="72"/>
    </row>
    <row r="95" spans="1:6" x14ac:dyDescent="0.4">
      <c r="A95" s="29">
        <f t="shared" si="6"/>
        <v>94</v>
      </c>
      <c r="B95" s="30" t="s">
        <v>256</v>
      </c>
      <c r="C95" s="30" t="s">
        <v>257</v>
      </c>
      <c r="D95" s="30"/>
      <c r="E95" s="31"/>
      <c r="F95" s="72"/>
    </row>
    <row r="96" spans="1:6" x14ac:dyDescent="0.4">
      <c r="A96" s="42">
        <f t="shared" si="6"/>
        <v>95</v>
      </c>
      <c r="B96" s="43" t="s">
        <v>256</v>
      </c>
      <c r="C96" s="43" t="s">
        <v>257</v>
      </c>
      <c r="D96" s="43"/>
      <c r="E96" s="44"/>
      <c r="F96" s="75"/>
    </row>
    <row r="97" spans="1:6" x14ac:dyDescent="0.4">
      <c r="A97" s="20">
        <f t="shared" si="6"/>
        <v>96</v>
      </c>
      <c r="B97" s="21" t="s">
        <v>263</v>
      </c>
      <c r="C97" s="21" t="s">
        <v>264</v>
      </c>
      <c r="D97" s="83" t="str">
        <f>IF(【事業者用】情報提供票!F58="","",【事業者用】情報提供票!F58)</f>
        <v/>
      </c>
      <c r="E97" s="28" t="s">
        <v>264</v>
      </c>
      <c r="F97" s="66"/>
    </row>
    <row r="98" spans="1:6" x14ac:dyDescent="0.4">
      <c r="A98" s="26">
        <f t="shared" si="6"/>
        <v>97</v>
      </c>
      <c r="B98" s="19" t="s">
        <v>263</v>
      </c>
      <c r="C98" s="19" t="s">
        <v>251</v>
      </c>
      <c r="D98" s="84" t="b">
        <f t="shared" ref="D98:D99" si="13">$F98</f>
        <v>0</v>
      </c>
      <c r="E98" s="33" t="s">
        <v>269</v>
      </c>
      <c r="F98" s="67" t="b">
        <v>0</v>
      </c>
    </row>
    <row r="99" spans="1:6" x14ac:dyDescent="0.4">
      <c r="A99" s="10">
        <f t="shared" si="6"/>
        <v>98</v>
      </c>
      <c r="B99" s="3" t="s">
        <v>265</v>
      </c>
      <c r="C99" s="3" t="s">
        <v>266</v>
      </c>
      <c r="D99" s="82">
        <f t="shared" si="13"/>
        <v>0</v>
      </c>
      <c r="E99" s="11" t="s">
        <v>267</v>
      </c>
      <c r="F99" s="65">
        <v>0</v>
      </c>
    </row>
    <row r="100" spans="1:6" x14ac:dyDescent="0.4">
      <c r="A100" s="12">
        <f t="shared" si="6"/>
        <v>99</v>
      </c>
      <c r="B100" s="2" t="s">
        <v>257</v>
      </c>
      <c r="C100" s="2"/>
      <c r="D100" s="2"/>
      <c r="E100" s="13"/>
      <c r="F100" s="77"/>
    </row>
    <row r="101" spans="1:6" x14ac:dyDescent="0.4">
      <c r="A101" s="12">
        <f t="shared" si="6"/>
        <v>100</v>
      </c>
      <c r="B101" s="2" t="s">
        <v>257</v>
      </c>
      <c r="C101" s="2"/>
      <c r="D101" s="2"/>
      <c r="E101" s="13"/>
      <c r="F101" s="77"/>
    </row>
    <row r="102" spans="1:6" x14ac:dyDescent="0.4">
      <c r="A102" s="12">
        <f t="shared" si="6"/>
        <v>101</v>
      </c>
      <c r="B102" s="2" t="s">
        <v>257</v>
      </c>
      <c r="C102" s="2"/>
      <c r="D102" s="2"/>
      <c r="E102" s="13"/>
      <c r="F102" s="77"/>
    </row>
    <row r="103" spans="1:6" x14ac:dyDescent="0.4">
      <c r="A103" s="12">
        <f t="shared" si="6"/>
        <v>102</v>
      </c>
      <c r="B103" s="2" t="s">
        <v>257</v>
      </c>
      <c r="C103" s="2"/>
      <c r="D103" s="2"/>
      <c r="E103" s="13"/>
      <c r="F103" s="77"/>
    </row>
    <row r="104" spans="1:6" ht="15" thickBot="1" x14ac:dyDescent="0.45">
      <c r="A104" s="15">
        <f t="shared" si="6"/>
        <v>103</v>
      </c>
      <c r="B104" s="16" t="s">
        <v>257</v>
      </c>
      <c r="C104" s="16"/>
      <c r="D104" s="16"/>
      <c r="E104" s="17"/>
      <c r="F104" s="78"/>
    </row>
    <row r="105" spans="1:6" ht="15" thickTop="1" x14ac:dyDescent="0.4">
      <c r="A105" s="7">
        <f t="shared" si="6"/>
        <v>104</v>
      </c>
      <c r="B105" s="8" t="s">
        <v>270</v>
      </c>
      <c r="C105" s="8" t="s">
        <v>266</v>
      </c>
      <c r="D105" s="81">
        <f t="shared" ref="D105" si="14">$F105</f>
        <v>0</v>
      </c>
      <c r="E105" s="9" t="s">
        <v>373</v>
      </c>
      <c r="F105" s="64">
        <v>0</v>
      </c>
    </row>
    <row r="106" spans="1:6" x14ac:dyDescent="0.4">
      <c r="A106" s="10">
        <f t="shared" si="6"/>
        <v>105</v>
      </c>
      <c r="B106" s="3" t="s">
        <v>271</v>
      </c>
      <c r="C106" s="3"/>
      <c r="D106" s="82" t="str">
        <f>IF(【事業者用】情報提供票!F66="","",【事業者用】情報提供票!F66)</f>
        <v/>
      </c>
      <c r="E106" s="11" t="s">
        <v>264</v>
      </c>
      <c r="F106" s="65"/>
    </row>
    <row r="107" spans="1:6" x14ac:dyDescent="0.4">
      <c r="A107" s="10">
        <f t="shared" si="6"/>
        <v>106</v>
      </c>
      <c r="B107" s="3" t="s">
        <v>272</v>
      </c>
      <c r="C107" s="3"/>
      <c r="D107" s="82" t="str">
        <f>IF(【事業者用】情報提供票!U66="","",【事業者用】情報提供票!U66)</f>
        <v/>
      </c>
      <c r="E107" s="11" t="s">
        <v>264</v>
      </c>
      <c r="F107" s="65"/>
    </row>
    <row r="108" spans="1:6" x14ac:dyDescent="0.4">
      <c r="A108" s="10">
        <f t="shared" si="6"/>
        <v>107</v>
      </c>
      <c r="B108" s="3" t="s">
        <v>273</v>
      </c>
      <c r="C108" s="3" t="s">
        <v>266</v>
      </c>
      <c r="D108" s="82">
        <f t="shared" ref="D108:D113" si="15">$F108</f>
        <v>0</v>
      </c>
      <c r="E108" s="11" t="s">
        <v>274</v>
      </c>
      <c r="F108" s="65">
        <v>0</v>
      </c>
    </row>
    <row r="109" spans="1:6" ht="42.75" x14ac:dyDescent="0.4">
      <c r="A109" s="10">
        <f t="shared" si="6"/>
        <v>108</v>
      </c>
      <c r="B109" s="3" t="s">
        <v>275</v>
      </c>
      <c r="C109" s="3" t="s">
        <v>266</v>
      </c>
      <c r="D109" s="82">
        <f t="shared" si="15"/>
        <v>0</v>
      </c>
      <c r="E109" s="11" t="s">
        <v>276</v>
      </c>
      <c r="F109" s="65">
        <v>0</v>
      </c>
    </row>
    <row r="110" spans="1:6" x14ac:dyDescent="0.4">
      <c r="A110" s="20">
        <f t="shared" si="6"/>
        <v>109</v>
      </c>
      <c r="B110" s="21" t="s">
        <v>277</v>
      </c>
      <c r="C110" s="21" t="s">
        <v>278</v>
      </c>
      <c r="D110" s="83" t="b">
        <f t="shared" si="15"/>
        <v>0</v>
      </c>
      <c r="E110" s="28" t="s">
        <v>269</v>
      </c>
      <c r="F110" s="66" t="b">
        <v>0</v>
      </c>
    </row>
    <row r="111" spans="1:6" x14ac:dyDescent="0.4">
      <c r="A111" s="23">
        <f t="shared" si="6"/>
        <v>110</v>
      </c>
      <c r="B111" s="24" t="s">
        <v>277</v>
      </c>
      <c r="C111" s="24" t="s">
        <v>279</v>
      </c>
      <c r="D111" s="89" t="b">
        <f t="shared" si="15"/>
        <v>0</v>
      </c>
      <c r="E111" s="32" t="s">
        <v>269</v>
      </c>
      <c r="F111" s="71" t="b">
        <v>0</v>
      </c>
    </row>
    <row r="112" spans="1:6" x14ac:dyDescent="0.4">
      <c r="A112" s="23">
        <f t="shared" si="6"/>
        <v>111</v>
      </c>
      <c r="B112" s="24" t="s">
        <v>277</v>
      </c>
      <c r="C112" s="24" t="s">
        <v>280</v>
      </c>
      <c r="D112" s="89" t="b">
        <f t="shared" si="15"/>
        <v>0</v>
      </c>
      <c r="E112" s="32" t="s">
        <v>269</v>
      </c>
      <c r="F112" s="71" t="b">
        <v>0</v>
      </c>
    </row>
    <row r="113" spans="1:6" x14ac:dyDescent="0.4">
      <c r="A113" s="23">
        <f t="shared" si="6"/>
        <v>112</v>
      </c>
      <c r="B113" s="24" t="s">
        <v>277</v>
      </c>
      <c r="C113" s="24" t="s">
        <v>281</v>
      </c>
      <c r="D113" s="89" t="b">
        <f t="shared" si="15"/>
        <v>0</v>
      </c>
      <c r="E113" s="32" t="s">
        <v>269</v>
      </c>
      <c r="F113" s="71" t="b">
        <v>0</v>
      </c>
    </row>
    <row r="114" spans="1:6" x14ac:dyDescent="0.4">
      <c r="A114" s="29">
        <f t="shared" si="6"/>
        <v>113</v>
      </c>
      <c r="B114" s="30" t="s">
        <v>277</v>
      </c>
      <c r="C114" s="30" t="s">
        <v>257</v>
      </c>
      <c r="D114" s="30"/>
      <c r="E114" s="31"/>
      <c r="F114" s="72"/>
    </row>
    <row r="115" spans="1:6" x14ac:dyDescent="0.4">
      <c r="A115" s="29">
        <f t="shared" si="6"/>
        <v>114</v>
      </c>
      <c r="B115" s="30" t="s">
        <v>277</v>
      </c>
      <c r="C115" s="30" t="s">
        <v>257</v>
      </c>
      <c r="D115" s="30"/>
      <c r="E115" s="31"/>
      <c r="F115" s="72"/>
    </row>
    <row r="116" spans="1:6" x14ac:dyDescent="0.4">
      <c r="A116" s="29">
        <f t="shared" si="6"/>
        <v>115</v>
      </c>
      <c r="B116" s="30" t="s">
        <v>277</v>
      </c>
      <c r="C116" s="30" t="s">
        <v>257</v>
      </c>
      <c r="D116" s="30"/>
      <c r="E116" s="31"/>
      <c r="F116" s="72"/>
    </row>
    <row r="117" spans="1:6" x14ac:dyDescent="0.4">
      <c r="A117" s="23">
        <f t="shared" si="6"/>
        <v>116</v>
      </c>
      <c r="B117" s="24" t="s">
        <v>277</v>
      </c>
      <c r="C117" s="24" t="s">
        <v>262</v>
      </c>
      <c r="D117" s="89" t="b">
        <f t="shared" ref="D117" si="16">$F117</f>
        <v>0</v>
      </c>
      <c r="E117" s="32" t="s">
        <v>269</v>
      </c>
      <c r="F117" s="71" t="b">
        <v>0</v>
      </c>
    </row>
    <row r="118" spans="1:6" x14ac:dyDescent="0.4">
      <c r="A118" s="23">
        <f t="shared" si="6"/>
        <v>117</v>
      </c>
      <c r="B118" s="24" t="s">
        <v>277</v>
      </c>
      <c r="C118" s="24" t="s">
        <v>282</v>
      </c>
      <c r="D118" s="89" t="str">
        <f>IF(【事業者用】情報提供票!K72="","",【事業者用】情報提供票!K72)</f>
        <v/>
      </c>
      <c r="E118" s="32" t="s">
        <v>264</v>
      </c>
      <c r="F118" s="71"/>
    </row>
    <row r="119" spans="1:6" x14ac:dyDescent="0.4">
      <c r="A119" s="26">
        <f t="shared" si="6"/>
        <v>118</v>
      </c>
      <c r="B119" s="19" t="s">
        <v>277</v>
      </c>
      <c r="C119" s="19" t="s">
        <v>251</v>
      </c>
      <c r="D119" s="84" t="b">
        <f t="shared" ref="D119" si="17">$F119</f>
        <v>0</v>
      </c>
      <c r="E119" s="33" t="s">
        <v>269</v>
      </c>
      <c r="F119" s="67" t="b">
        <v>0</v>
      </c>
    </row>
    <row r="120" spans="1:6" x14ac:dyDescent="0.4">
      <c r="A120" s="20">
        <f t="shared" si="6"/>
        <v>119</v>
      </c>
      <c r="B120" s="21" t="s">
        <v>283</v>
      </c>
      <c r="C120" s="21" t="s">
        <v>232</v>
      </c>
      <c r="D120" s="85" t="str">
        <f>IFERROR(DATEVALUE(D121&amp;"年"&amp;D122&amp;"月"&amp;D123&amp;"日"),"ERR")</f>
        <v>ERR</v>
      </c>
      <c r="E120" s="28" t="s">
        <v>268</v>
      </c>
      <c r="F120" s="66"/>
    </row>
    <row r="121" spans="1:6" x14ac:dyDescent="0.4">
      <c r="A121" s="23">
        <f t="shared" si="6"/>
        <v>120</v>
      </c>
      <c r="B121" s="24" t="s">
        <v>283</v>
      </c>
      <c r="C121" s="24" t="s">
        <v>234</v>
      </c>
      <c r="D121" s="86" t="str">
        <f>IF(【事業者用】情報提供票!G73="","",SUBSTITUTE(SUBSTITUTE(【事業者用】情報提供票!G73,"　","")," ",""))</f>
        <v/>
      </c>
      <c r="E121" s="25" t="s">
        <v>264</v>
      </c>
      <c r="F121" s="69"/>
    </row>
    <row r="122" spans="1:6" x14ac:dyDescent="0.4">
      <c r="A122" s="23">
        <f t="shared" si="6"/>
        <v>121</v>
      </c>
      <c r="B122" s="24" t="s">
        <v>283</v>
      </c>
      <c r="C122" s="24" t="s">
        <v>236</v>
      </c>
      <c r="D122" s="86" t="str">
        <f>IF(【事業者用】情報提供票!K73="","",【事業者用】情報提供票!K73)</f>
        <v/>
      </c>
      <c r="E122" s="25" t="s">
        <v>264</v>
      </c>
      <c r="F122" s="69"/>
    </row>
    <row r="123" spans="1:6" x14ac:dyDescent="0.4">
      <c r="A123" s="23">
        <f t="shared" si="6"/>
        <v>122</v>
      </c>
      <c r="B123" s="24" t="s">
        <v>283</v>
      </c>
      <c r="C123" s="24" t="s">
        <v>237</v>
      </c>
      <c r="D123" s="86" t="str">
        <f>IF(【事業者用】情報提供票!M73="","",【事業者用】情報提供票!M73)</f>
        <v/>
      </c>
      <c r="E123" s="25" t="s">
        <v>264</v>
      </c>
      <c r="F123" s="69"/>
    </row>
    <row r="124" spans="1:6" x14ac:dyDescent="0.4">
      <c r="A124" s="23">
        <f t="shared" si="6"/>
        <v>123</v>
      </c>
      <c r="B124" s="24" t="s">
        <v>283</v>
      </c>
      <c r="C124" s="24" t="s">
        <v>88</v>
      </c>
      <c r="D124" s="89" t="str">
        <f>IF(【事業者用】情報提供票!I75="","",【事業者用】情報提供票!I75)</f>
        <v/>
      </c>
      <c r="E124" s="32" t="s">
        <v>264</v>
      </c>
      <c r="F124" s="71"/>
    </row>
    <row r="125" spans="1:6" x14ac:dyDescent="0.4">
      <c r="A125" s="23">
        <f t="shared" si="6"/>
        <v>124</v>
      </c>
      <c r="B125" s="24" t="s">
        <v>283</v>
      </c>
      <c r="C125" s="24" t="s">
        <v>81</v>
      </c>
      <c r="D125" s="89" t="b">
        <f t="shared" ref="D125" si="18">$F125</f>
        <v>0</v>
      </c>
      <c r="E125" s="32" t="s">
        <v>269</v>
      </c>
      <c r="F125" s="71" t="b">
        <v>0</v>
      </c>
    </row>
    <row r="126" spans="1:6" x14ac:dyDescent="0.4">
      <c r="A126" s="42">
        <f t="shared" ref="A126" si="19">ROW()-1</f>
        <v>125</v>
      </c>
      <c r="B126" s="43" t="s">
        <v>283</v>
      </c>
      <c r="C126" s="43" t="s">
        <v>124</v>
      </c>
      <c r="D126" s="43"/>
      <c r="E126" s="44"/>
      <c r="F126" s="75"/>
    </row>
    <row r="127" spans="1:6" x14ac:dyDescent="0.4">
      <c r="A127" s="20">
        <f t="shared" si="6"/>
        <v>126</v>
      </c>
      <c r="B127" s="21" t="s">
        <v>284</v>
      </c>
      <c r="C127" s="21" t="s">
        <v>232</v>
      </c>
      <c r="D127" s="85" t="str">
        <f>IFERROR(DATEVALUE(D128&amp;"年"&amp;D129&amp;"月"&amp;D130&amp;"日"),"ERR")</f>
        <v>ERR</v>
      </c>
      <c r="E127" s="28" t="s">
        <v>268</v>
      </c>
      <c r="F127" s="66"/>
    </row>
    <row r="128" spans="1:6" x14ac:dyDescent="0.4">
      <c r="A128" s="23">
        <f t="shared" ref="A128:A133" si="20">ROW()-1</f>
        <v>127</v>
      </c>
      <c r="B128" s="24" t="s">
        <v>284</v>
      </c>
      <c r="C128" s="24" t="s">
        <v>234</v>
      </c>
      <c r="D128" s="86" t="str">
        <f>IF(【事業者用】情報提供票!V73="","",SUBSTITUTE(SUBSTITUTE(【事業者用】情報提供票!V73,"　","")," ",""))</f>
        <v/>
      </c>
      <c r="E128" s="25" t="s">
        <v>264</v>
      </c>
      <c r="F128" s="69"/>
    </row>
    <row r="129" spans="1:6" x14ac:dyDescent="0.4">
      <c r="A129" s="23">
        <f t="shared" si="20"/>
        <v>128</v>
      </c>
      <c r="B129" s="24" t="s">
        <v>284</v>
      </c>
      <c r="C129" s="24" t="s">
        <v>236</v>
      </c>
      <c r="D129" s="86" t="str">
        <f>IF(【事業者用】情報提供票!Z73="","",【事業者用】情報提供票!Z73)</f>
        <v/>
      </c>
      <c r="E129" s="25" t="s">
        <v>264</v>
      </c>
      <c r="F129" s="69"/>
    </row>
    <row r="130" spans="1:6" x14ac:dyDescent="0.4">
      <c r="A130" s="23">
        <f t="shared" si="20"/>
        <v>129</v>
      </c>
      <c r="B130" s="24" t="s">
        <v>284</v>
      </c>
      <c r="C130" s="24" t="s">
        <v>237</v>
      </c>
      <c r="D130" s="86" t="str">
        <f>IF(【事業者用】情報提供票!AB73="","",【事業者用】情報提供票!AB73)</f>
        <v/>
      </c>
      <c r="E130" s="25" t="s">
        <v>264</v>
      </c>
      <c r="F130" s="69"/>
    </row>
    <row r="131" spans="1:6" x14ac:dyDescent="0.4">
      <c r="A131" s="23">
        <f t="shared" si="20"/>
        <v>130</v>
      </c>
      <c r="B131" s="24" t="s">
        <v>284</v>
      </c>
      <c r="C131" s="24" t="s">
        <v>88</v>
      </c>
      <c r="D131" s="89" t="str">
        <f>IF(【事業者用】情報提供票!X75="","",【事業者用】情報提供票!X75)</f>
        <v/>
      </c>
      <c r="E131" s="32" t="s">
        <v>264</v>
      </c>
      <c r="F131" s="71"/>
    </row>
    <row r="132" spans="1:6" x14ac:dyDescent="0.4">
      <c r="A132" s="23">
        <f t="shared" si="20"/>
        <v>131</v>
      </c>
      <c r="B132" s="24" t="s">
        <v>284</v>
      </c>
      <c r="C132" s="24" t="s">
        <v>81</v>
      </c>
      <c r="D132" s="89" t="b">
        <f t="shared" ref="D132" si="21">$F132</f>
        <v>0</v>
      </c>
      <c r="E132" s="32" t="s">
        <v>269</v>
      </c>
      <c r="F132" s="71" t="b">
        <v>0</v>
      </c>
    </row>
    <row r="133" spans="1:6" x14ac:dyDescent="0.4">
      <c r="A133" s="42">
        <f t="shared" si="20"/>
        <v>132</v>
      </c>
      <c r="B133" s="43" t="s">
        <v>284</v>
      </c>
      <c r="C133" s="43" t="s">
        <v>124</v>
      </c>
      <c r="D133" s="43"/>
      <c r="E133" s="44"/>
      <c r="F133" s="75"/>
    </row>
    <row r="134" spans="1:6" x14ac:dyDescent="0.4">
      <c r="A134" s="20">
        <f t="shared" ref="A134:A189" si="22">ROW()-1</f>
        <v>133</v>
      </c>
      <c r="B134" s="21" t="s">
        <v>285</v>
      </c>
      <c r="C134" s="21" t="s">
        <v>286</v>
      </c>
      <c r="D134" s="83" t="b">
        <f t="shared" ref="D134:D135" si="23">$F134</f>
        <v>0</v>
      </c>
      <c r="E134" s="28" t="s">
        <v>269</v>
      </c>
      <c r="F134" s="66" t="b">
        <v>0</v>
      </c>
    </row>
    <row r="135" spans="1:6" x14ac:dyDescent="0.4">
      <c r="A135" s="23">
        <f t="shared" si="22"/>
        <v>134</v>
      </c>
      <c r="B135" s="24" t="s">
        <v>285</v>
      </c>
      <c r="C135" s="24" t="s">
        <v>287</v>
      </c>
      <c r="D135" s="89" t="b">
        <f t="shared" si="23"/>
        <v>0</v>
      </c>
      <c r="E135" s="32" t="s">
        <v>269</v>
      </c>
      <c r="F135" s="71" t="b">
        <v>0</v>
      </c>
    </row>
    <row r="136" spans="1:6" x14ac:dyDescent="0.4">
      <c r="A136" s="23">
        <f t="shared" si="22"/>
        <v>135</v>
      </c>
      <c r="B136" s="24" t="s">
        <v>285</v>
      </c>
      <c r="C136" s="24" t="s">
        <v>288</v>
      </c>
      <c r="D136" s="89" t="str">
        <f>IF(【事業者用】情報提供票!N78="","",【事業者用】情報提供票!N78)</f>
        <v/>
      </c>
      <c r="E136" s="32" t="s">
        <v>264</v>
      </c>
      <c r="F136" s="71"/>
    </row>
    <row r="137" spans="1:6" x14ac:dyDescent="0.4">
      <c r="A137" s="23">
        <f t="shared" si="22"/>
        <v>136</v>
      </c>
      <c r="B137" s="24" t="s">
        <v>285</v>
      </c>
      <c r="C137" s="24" t="s">
        <v>289</v>
      </c>
      <c r="D137" s="89" t="b">
        <f t="shared" ref="D137" si="24">$F137</f>
        <v>0</v>
      </c>
      <c r="E137" s="32" t="s">
        <v>269</v>
      </c>
      <c r="F137" s="71" t="b">
        <v>0</v>
      </c>
    </row>
    <row r="138" spans="1:6" x14ac:dyDescent="0.4">
      <c r="A138" s="23">
        <f t="shared" si="22"/>
        <v>137</v>
      </c>
      <c r="B138" s="24" t="s">
        <v>285</v>
      </c>
      <c r="C138" s="24" t="s">
        <v>290</v>
      </c>
      <c r="D138" s="89" t="str">
        <f>IF(【事業者用】情報提供票!N79="","",【事業者用】情報提供票!N79)</f>
        <v/>
      </c>
      <c r="E138" s="32" t="s">
        <v>264</v>
      </c>
      <c r="F138" s="71"/>
    </row>
    <row r="139" spans="1:6" x14ac:dyDescent="0.4">
      <c r="A139" s="23">
        <f t="shared" si="22"/>
        <v>138</v>
      </c>
      <c r="B139" s="24" t="s">
        <v>285</v>
      </c>
      <c r="C139" s="24" t="s">
        <v>262</v>
      </c>
      <c r="D139" s="89" t="b">
        <f t="shared" ref="D139" si="25">$F139</f>
        <v>0</v>
      </c>
      <c r="E139" s="32" t="s">
        <v>269</v>
      </c>
      <c r="F139" s="71" t="b">
        <v>0</v>
      </c>
    </row>
    <row r="140" spans="1:6" x14ac:dyDescent="0.4">
      <c r="A140" s="23">
        <f t="shared" si="22"/>
        <v>139</v>
      </c>
      <c r="B140" s="24" t="s">
        <v>285</v>
      </c>
      <c r="C140" s="24" t="s">
        <v>282</v>
      </c>
      <c r="D140" s="89" t="str">
        <f>IF(【事業者用】情報提供票!N80="","",【事業者用】情報提供票!N80)</f>
        <v/>
      </c>
      <c r="E140" s="32" t="s">
        <v>264</v>
      </c>
      <c r="F140" s="71"/>
    </row>
    <row r="141" spans="1:6" x14ac:dyDescent="0.4">
      <c r="A141" s="23">
        <f t="shared" si="22"/>
        <v>140</v>
      </c>
      <c r="B141" s="24" t="s">
        <v>285</v>
      </c>
      <c r="C141" s="24" t="s">
        <v>251</v>
      </c>
      <c r="D141" s="89" t="b">
        <f t="shared" ref="D141" si="26">$F141</f>
        <v>0</v>
      </c>
      <c r="E141" s="32" t="s">
        <v>269</v>
      </c>
      <c r="F141" s="71" t="b">
        <v>0</v>
      </c>
    </row>
    <row r="142" spans="1:6" x14ac:dyDescent="0.4">
      <c r="A142" s="23">
        <f t="shared" si="22"/>
        <v>141</v>
      </c>
      <c r="B142" s="24" t="s">
        <v>285</v>
      </c>
      <c r="C142" s="24" t="s">
        <v>291</v>
      </c>
      <c r="D142" s="89" t="str">
        <f>IF(【事業者用】情報提供票!N81="","",【事業者用】情報提供票!N81)</f>
        <v/>
      </c>
      <c r="E142" s="32" t="s">
        <v>264</v>
      </c>
      <c r="F142" s="71"/>
    </row>
    <row r="143" spans="1:6" x14ac:dyDescent="0.4">
      <c r="A143" s="29">
        <f t="shared" si="22"/>
        <v>142</v>
      </c>
      <c r="B143" s="30" t="s">
        <v>285</v>
      </c>
      <c r="C143" s="30" t="s">
        <v>257</v>
      </c>
      <c r="D143" s="30"/>
      <c r="E143" s="31"/>
      <c r="F143" s="72"/>
    </row>
    <row r="144" spans="1:6" x14ac:dyDescent="0.4">
      <c r="A144" s="29">
        <f t="shared" si="22"/>
        <v>143</v>
      </c>
      <c r="B144" s="30" t="s">
        <v>285</v>
      </c>
      <c r="C144" s="30" t="s">
        <v>257</v>
      </c>
      <c r="D144" s="30"/>
      <c r="E144" s="31"/>
      <c r="F144" s="72"/>
    </row>
    <row r="145" spans="1:6" x14ac:dyDescent="0.4">
      <c r="A145" s="29">
        <f t="shared" si="22"/>
        <v>144</v>
      </c>
      <c r="B145" s="30" t="s">
        <v>285</v>
      </c>
      <c r="C145" s="30" t="s">
        <v>257</v>
      </c>
      <c r="D145" s="30"/>
      <c r="E145" s="31"/>
      <c r="F145" s="72"/>
    </row>
    <row r="146" spans="1:6" x14ac:dyDescent="0.4">
      <c r="A146" s="42">
        <f t="shared" si="22"/>
        <v>145</v>
      </c>
      <c r="B146" s="43" t="s">
        <v>285</v>
      </c>
      <c r="C146" s="43" t="s">
        <v>257</v>
      </c>
      <c r="D146" s="43"/>
      <c r="E146" s="44"/>
      <c r="F146" s="75"/>
    </row>
    <row r="147" spans="1:6" x14ac:dyDescent="0.4">
      <c r="A147" s="20">
        <f t="shared" si="22"/>
        <v>146</v>
      </c>
      <c r="B147" s="21" t="s">
        <v>292</v>
      </c>
      <c r="C147" s="21" t="s">
        <v>293</v>
      </c>
      <c r="D147" s="83" t="b">
        <f t="shared" ref="D147:D162" si="27">$F147</f>
        <v>0</v>
      </c>
      <c r="E147" s="28" t="s">
        <v>269</v>
      </c>
      <c r="F147" s="66" t="b">
        <v>0</v>
      </c>
    </row>
    <row r="148" spans="1:6" x14ac:dyDescent="0.4">
      <c r="A148" s="23">
        <f t="shared" si="22"/>
        <v>147</v>
      </c>
      <c r="B148" s="24" t="s">
        <v>292</v>
      </c>
      <c r="C148" s="24" t="s">
        <v>295</v>
      </c>
      <c r="D148" s="89" t="b">
        <f t="shared" si="27"/>
        <v>0</v>
      </c>
      <c r="E148" s="32" t="s">
        <v>269</v>
      </c>
      <c r="F148" s="71" t="b">
        <v>0</v>
      </c>
    </row>
    <row r="149" spans="1:6" x14ac:dyDescent="0.4">
      <c r="A149" s="23">
        <f t="shared" si="22"/>
        <v>148</v>
      </c>
      <c r="B149" s="24" t="s">
        <v>292</v>
      </c>
      <c r="C149" s="24" t="s">
        <v>296</v>
      </c>
      <c r="D149" s="89" t="b">
        <f t="shared" si="27"/>
        <v>0</v>
      </c>
      <c r="E149" s="32" t="s">
        <v>269</v>
      </c>
      <c r="F149" s="71" t="b">
        <v>0</v>
      </c>
    </row>
    <row r="150" spans="1:6" x14ac:dyDescent="0.4">
      <c r="A150" s="23">
        <f t="shared" si="22"/>
        <v>149</v>
      </c>
      <c r="B150" s="24" t="s">
        <v>292</v>
      </c>
      <c r="C150" s="24" t="s">
        <v>297</v>
      </c>
      <c r="D150" s="89" t="b">
        <f t="shared" si="27"/>
        <v>0</v>
      </c>
      <c r="E150" s="32" t="s">
        <v>269</v>
      </c>
      <c r="F150" s="71" t="b">
        <v>0</v>
      </c>
    </row>
    <row r="151" spans="1:6" x14ac:dyDescent="0.4">
      <c r="A151" s="23">
        <f t="shared" si="22"/>
        <v>150</v>
      </c>
      <c r="B151" s="24" t="s">
        <v>292</v>
      </c>
      <c r="C151" s="24" t="s">
        <v>294</v>
      </c>
      <c r="D151" s="89" t="b">
        <f t="shared" si="27"/>
        <v>0</v>
      </c>
      <c r="E151" s="32" t="s">
        <v>269</v>
      </c>
      <c r="F151" s="71" t="b">
        <v>0</v>
      </c>
    </row>
    <row r="152" spans="1:6" x14ac:dyDescent="0.4">
      <c r="A152" s="23">
        <f t="shared" si="22"/>
        <v>151</v>
      </c>
      <c r="B152" s="24" t="s">
        <v>292</v>
      </c>
      <c r="C152" s="24" t="s">
        <v>298</v>
      </c>
      <c r="D152" s="89" t="b">
        <f t="shared" si="27"/>
        <v>0</v>
      </c>
      <c r="E152" s="32" t="s">
        <v>269</v>
      </c>
      <c r="F152" s="71" t="b">
        <v>0</v>
      </c>
    </row>
    <row r="153" spans="1:6" x14ac:dyDescent="0.4">
      <c r="A153" s="23">
        <f t="shared" si="22"/>
        <v>152</v>
      </c>
      <c r="B153" s="24" t="s">
        <v>292</v>
      </c>
      <c r="C153" s="24" t="s">
        <v>299</v>
      </c>
      <c r="D153" s="89" t="b">
        <f t="shared" si="27"/>
        <v>0</v>
      </c>
      <c r="E153" s="32" t="s">
        <v>269</v>
      </c>
      <c r="F153" s="71" t="b">
        <v>0</v>
      </c>
    </row>
    <row r="154" spans="1:6" x14ac:dyDescent="0.4">
      <c r="A154" s="23">
        <f t="shared" si="22"/>
        <v>153</v>
      </c>
      <c r="B154" s="24" t="s">
        <v>292</v>
      </c>
      <c r="C154" s="24" t="s">
        <v>300</v>
      </c>
      <c r="D154" s="89" t="b">
        <f t="shared" si="27"/>
        <v>0</v>
      </c>
      <c r="E154" s="32" t="s">
        <v>269</v>
      </c>
      <c r="F154" s="71" t="b">
        <v>0</v>
      </c>
    </row>
    <row r="155" spans="1:6" x14ac:dyDescent="0.4">
      <c r="A155" s="23">
        <f t="shared" si="22"/>
        <v>154</v>
      </c>
      <c r="B155" s="24" t="s">
        <v>292</v>
      </c>
      <c r="C155" s="24" t="s">
        <v>301</v>
      </c>
      <c r="D155" s="89" t="b">
        <f t="shared" si="27"/>
        <v>0</v>
      </c>
      <c r="E155" s="32" t="s">
        <v>269</v>
      </c>
      <c r="F155" s="71" t="b">
        <v>0</v>
      </c>
    </row>
    <row r="156" spans="1:6" x14ac:dyDescent="0.4">
      <c r="A156" s="23">
        <f t="shared" si="22"/>
        <v>155</v>
      </c>
      <c r="B156" s="24" t="s">
        <v>292</v>
      </c>
      <c r="C156" s="24" t="s">
        <v>302</v>
      </c>
      <c r="D156" s="89" t="b">
        <f t="shared" si="27"/>
        <v>0</v>
      </c>
      <c r="E156" s="32" t="s">
        <v>269</v>
      </c>
      <c r="F156" s="71" t="b">
        <v>0</v>
      </c>
    </row>
    <row r="157" spans="1:6" x14ac:dyDescent="0.4">
      <c r="A157" s="23">
        <f t="shared" si="22"/>
        <v>156</v>
      </c>
      <c r="B157" s="24" t="s">
        <v>292</v>
      </c>
      <c r="C157" s="24" t="s">
        <v>303</v>
      </c>
      <c r="D157" s="89" t="b">
        <f t="shared" si="27"/>
        <v>0</v>
      </c>
      <c r="E157" s="32" t="s">
        <v>269</v>
      </c>
      <c r="F157" s="71" t="b">
        <v>0</v>
      </c>
    </row>
    <row r="158" spans="1:6" x14ac:dyDescent="0.4">
      <c r="A158" s="23">
        <f t="shared" si="22"/>
        <v>157</v>
      </c>
      <c r="B158" s="24" t="s">
        <v>292</v>
      </c>
      <c r="C158" s="24" t="s">
        <v>304</v>
      </c>
      <c r="D158" s="89" t="b">
        <f t="shared" si="27"/>
        <v>0</v>
      </c>
      <c r="E158" s="32" t="s">
        <v>269</v>
      </c>
      <c r="F158" s="71" t="b">
        <v>0</v>
      </c>
    </row>
    <row r="159" spans="1:6" x14ac:dyDescent="0.4">
      <c r="A159" s="23">
        <f t="shared" si="22"/>
        <v>158</v>
      </c>
      <c r="B159" s="24" t="s">
        <v>292</v>
      </c>
      <c r="C159" s="24" t="s">
        <v>305</v>
      </c>
      <c r="D159" s="89" t="b">
        <f t="shared" si="27"/>
        <v>0</v>
      </c>
      <c r="E159" s="32" t="s">
        <v>269</v>
      </c>
      <c r="F159" s="71" t="b">
        <v>0</v>
      </c>
    </row>
    <row r="160" spans="1:6" x14ac:dyDescent="0.4">
      <c r="A160" s="23">
        <f t="shared" si="22"/>
        <v>159</v>
      </c>
      <c r="B160" s="24" t="s">
        <v>292</v>
      </c>
      <c r="C160" s="24" t="s">
        <v>306</v>
      </c>
      <c r="D160" s="89" t="b">
        <f t="shared" si="27"/>
        <v>0</v>
      </c>
      <c r="E160" s="32" t="s">
        <v>269</v>
      </c>
      <c r="F160" s="71" t="b">
        <v>0</v>
      </c>
    </row>
    <row r="161" spans="1:6" x14ac:dyDescent="0.4">
      <c r="A161" s="23">
        <f t="shared" si="22"/>
        <v>160</v>
      </c>
      <c r="B161" s="24" t="s">
        <v>292</v>
      </c>
      <c r="C161" s="24" t="s">
        <v>307</v>
      </c>
      <c r="D161" s="89" t="b">
        <f t="shared" si="27"/>
        <v>0</v>
      </c>
      <c r="E161" s="32" t="s">
        <v>269</v>
      </c>
      <c r="F161" s="71" t="b">
        <v>0</v>
      </c>
    </row>
    <row r="162" spans="1:6" x14ac:dyDescent="0.4">
      <c r="A162" s="23">
        <f t="shared" si="22"/>
        <v>161</v>
      </c>
      <c r="B162" s="24" t="s">
        <v>292</v>
      </c>
      <c r="C162" s="24" t="s">
        <v>308</v>
      </c>
      <c r="D162" s="89" t="b">
        <f t="shared" si="27"/>
        <v>0</v>
      </c>
      <c r="E162" s="32" t="s">
        <v>269</v>
      </c>
      <c r="F162" s="71" t="b">
        <v>0</v>
      </c>
    </row>
    <row r="163" spans="1:6" x14ac:dyDescent="0.4">
      <c r="A163" s="29">
        <f t="shared" si="22"/>
        <v>162</v>
      </c>
      <c r="B163" s="30" t="s">
        <v>292</v>
      </c>
      <c r="C163" s="30" t="s">
        <v>309</v>
      </c>
      <c r="D163" s="30"/>
      <c r="E163" s="31"/>
      <c r="F163" s="72"/>
    </row>
    <row r="164" spans="1:6" x14ac:dyDescent="0.4">
      <c r="A164" s="29">
        <f t="shared" si="22"/>
        <v>163</v>
      </c>
      <c r="B164" s="30" t="s">
        <v>292</v>
      </c>
      <c r="C164" s="30" t="s">
        <v>309</v>
      </c>
      <c r="D164" s="30"/>
      <c r="E164" s="31"/>
      <c r="F164" s="72"/>
    </row>
    <row r="165" spans="1:6" x14ac:dyDescent="0.4">
      <c r="A165" s="29">
        <f t="shared" si="22"/>
        <v>164</v>
      </c>
      <c r="B165" s="30" t="s">
        <v>292</v>
      </c>
      <c r="C165" s="30" t="s">
        <v>309</v>
      </c>
      <c r="D165" s="30"/>
      <c r="E165" s="31"/>
      <c r="F165" s="72"/>
    </row>
    <row r="166" spans="1:6" x14ac:dyDescent="0.4">
      <c r="A166" s="29">
        <f t="shared" si="22"/>
        <v>165</v>
      </c>
      <c r="B166" s="30" t="s">
        <v>292</v>
      </c>
      <c r="C166" s="30" t="s">
        <v>309</v>
      </c>
      <c r="D166" s="30"/>
      <c r="E166" s="31"/>
      <c r="F166" s="72"/>
    </row>
    <row r="167" spans="1:6" x14ac:dyDescent="0.4">
      <c r="A167" s="23">
        <f t="shared" si="22"/>
        <v>166</v>
      </c>
      <c r="B167" s="24" t="s">
        <v>310</v>
      </c>
      <c r="C167" s="24" t="s">
        <v>311</v>
      </c>
      <c r="D167" s="89" t="b">
        <f t="shared" ref="D167:D169" si="28">$F167</f>
        <v>0</v>
      </c>
      <c r="E167" s="32" t="s">
        <v>269</v>
      </c>
      <c r="F167" s="71" t="b">
        <v>0</v>
      </c>
    </row>
    <row r="168" spans="1:6" x14ac:dyDescent="0.4">
      <c r="A168" s="26">
        <f t="shared" si="22"/>
        <v>167</v>
      </c>
      <c r="B168" s="19" t="s">
        <v>310</v>
      </c>
      <c r="C168" s="19" t="s">
        <v>312</v>
      </c>
      <c r="D168" s="84" t="b">
        <f t="shared" si="28"/>
        <v>0</v>
      </c>
      <c r="E168" s="33" t="s">
        <v>269</v>
      </c>
      <c r="F168" s="67" t="b">
        <v>0</v>
      </c>
    </row>
    <row r="169" spans="1:6" x14ac:dyDescent="0.4">
      <c r="A169" s="10">
        <f t="shared" si="22"/>
        <v>168</v>
      </c>
      <c r="B169" s="3" t="s">
        <v>313</v>
      </c>
      <c r="C169" s="3" t="s">
        <v>314</v>
      </c>
      <c r="D169" s="82">
        <f t="shared" si="28"/>
        <v>0</v>
      </c>
      <c r="E169" s="11" t="s">
        <v>315</v>
      </c>
      <c r="F169" s="65">
        <v>0</v>
      </c>
    </row>
    <row r="170" spans="1:6" x14ac:dyDescent="0.4">
      <c r="A170" s="20">
        <f t="shared" si="22"/>
        <v>169</v>
      </c>
      <c r="B170" s="21" t="s">
        <v>319</v>
      </c>
      <c r="C170" s="21" t="s">
        <v>240</v>
      </c>
      <c r="D170" s="83" t="str">
        <f>IF(【事業者用】情報提供票!D90="","",【事業者用】情報提供票!D90)</f>
        <v/>
      </c>
      <c r="E170" s="28" t="s">
        <v>264</v>
      </c>
      <c r="F170" s="66"/>
    </row>
    <row r="171" spans="1:6" x14ac:dyDescent="0.4">
      <c r="A171" s="23">
        <f t="shared" si="22"/>
        <v>170</v>
      </c>
      <c r="B171" s="24" t="s">
        <v>319</v>
      </c>
      <c r="C171" s="24" t="s">
        <v>316</v>
      </c>
      <c r="D171" s="89" t="str">
        <f>IF(【事業者用】情報提供票!R90="","",【事業者用】情報提供票!R90)</f>
        <v/>
      </c>
      <c r="E171" s="32" t="s">
        <v>264</v>
      </c>
      <c r="F171" s="71"/>
    </row>
    <row r="172" spans="1:6" x14ac:dyDescent="0.4">
      <c r="A172" s="42">
        <f t="shared" si="22"/>
        <v>171</v>
      </c>
      <c r="B172" s="43" t="s">
        <v>319</v>
      </c>
      <c r="C172" s="43" t="s">
        <v>317</v>
      </c>
      <c r="D172" s="43"/>
      <c r="E172" s="44" t="s">
        <v>264</v>
      </c>
      <c r="F172" s="75"/>
    </row>
    <row r="173" spans="1:6" x14ac:dyDescent="0.4">
      <c r="A173" s="20">
        <f t="shared" si="22"/>
        <v>172</v>
      </c>
      <c r="B173" s="21" t="s">
        <v>320</v>
      </c>
      <c r="C173" s="21" t="s">
        <v>240</v>
      </c>
      <c r="D173" s="83" t="str">
        <f>IF(【事業者用】情報提供票!D91="","",【事業者用】情報提供票!D91)</f>
        <v/>
      </c>
      <c r="E173" s="28" t="s">
        <v>264</v>
      </c>
      <c r="F173" s="66"/>
    </row>
    <row r="174" spans="1:6" x14ac:dyDescent="0.4">
      <c r="A174" s="23">
        <f t="shared" si="22"/>
        <v>173</v>
      </c>
      <c r="B174" s="24" t="s">
        <v>320</v>
      </c>
      <c r="C174" s="24" t="s">
        <v>316</v>
      </c>
      <c r="D174" s="89" t="str">
        <f>IF(【事業者用】情報提供票!R91="","",【事業者用】情報提供票!R91)</f>
        <v/>
      </c>
      <c r="E174" s="32" t="s">
        <v>264</v>
      </c>
      <c r="F174" s="71"/>
    </row>
    <row r="175" spans="1:6" x14ac:dyDescent="0.4">
      <c r="A175" s="42">
        <f t="shared" si="22"/>
        <v>174</v>
      </c>
      <c r="B175" s="43" t="s">
        <v>320</v>
      </c>
      <c r="C175" s="43" t="s">
        <v>317</v>
      </c>
      <c r="D175" s="43"/>
      <c r="E175" s="44" t="s">
        <v>264</v>
      </c>
      <c r="F175" s="75"/>
    </row>
    <row r="176" spans="1:6" x14ac:dyDescent="0.4">
      <c r="A176" s="20">
        <f t="shared" si="22"/>
        <v>175</v>
      </c>
      <c r="B176" s="21" t="s">
        <v>321</v>
      </c>
      <c r="C176" s="21" t="s">
        <v>240</v>
      </c>
      <c r="D176" s="83" t="str">
        <f>IF(【事業者用】情報提供票!D92="","",【事業者用】情報提供票!D92)</f>
        <v/>
      </c>
      <c r="E176" s="28" t="s">
        <v>264</v>
      </c>
      <c r="F176" s="66"/>
    </row>
    <row r="177" spans="1:6" x14ac:dyDescent="0.4">
      <c r="A177" s="23">
        <f t="shared" si="22"/>
        <v>176</v>
      </c>
      <c r="B177" s="24" t="s">
        <v>321</v>
      </c>
      <c r="C177" s="24" t="s">
        <v>316</v>
      </c>
      <c r="D177" s="89" t="str">
        <f>IF(【事業者用】情報提供票!R92="","",【事業者用】情報提供票!R92)</f>
        <v/>
      </c>
      <c r="E177" s="32" t="s">
        <v>264</v>
      </c>
      <c r="F177" s="71"/>
    </row>
    <row r="178" spans="1:6" x14ac:dyDescent="0.4">
      <c r="A178" s="42">
        <f t="shared" si="22"/>
        <v>177</v>
      </c>
      <c r="B178" s="43" t="s">
        <v>321</v>
      </c>
      <c r="C178" s="43" t="s">
        <v>317</v>
      </c>
      <c r="D178" s="43"/>
      <c r="E178" s="44" t="s">
        <v>264</v>
      </c>
      <c r="F178" s="75"/>
    </row>
    <row r="179" spans="1:6" x14ac:dyDescent="0.4">
      <c r="A179" s="20">
        <f t="shared" si="22"/>
        <v>178</v>
      </c>
      <c r="B179" s="21" t="s">
        <v>322</v>
      </c>
      <c r="C179" s="21" t="s">
        <v>240</v>
      </c>
      <c r="D179" s="83" t="str">
        <f>IF(【事業者用】情報提供票!D93="","",【事業者用】情報提供票!D93)</f>
        <v/>
      </c>
      <c r="E179" s="28" t="s">
        <v>264</v>
      </c>
      <c r="F179" s="66"/>
    </row>
    <row r="180" spans="1:6" x14ac:dyDescent="0.4">
      <c r="A180" s="23">
        <f t="shared" si="22"/>
        <v>179</v>
      </c>
      <c r="B180" s="24" t="s">
        <v>322</v>
      </c>
      <c r="C180" s="24" t="s">
        <v>316</v>
      </c>
      <c r="D180" s="89" t="str">
        <f>IF(【事業者用】情報提供票!R93="","",【事業者用】情報提供票!R93)</f>
        <v/>
      </c>
      <c r="E180" s="32" t="s">
        <v>264</v>
      </c>
      <c r="F180" s="71"/>
    </row>
    <row r="181" spans="1:6" x14ac:dyDescent="0.4">
      <c r="A181" s="42">
        <f t="shared" si="22"/>
        <v>180</v>
      </c>
      <c r="B181" s="43" t="s">
        <v>322</v>
      </c>
      <c r="C181" s="43" t="s">
        <v>317</v>
      </c>
      <c r="D181" s="43"/>
      <c r="E181" s="44" t="s">
        <v>264</v>
      </c>
      <c r="F181" s="75"/>
    </row>
    <row r="182" spans="1:6" x14ac:dyDescent="0.4">
      <c r="A182" s="20">
        <f t="shared" si="22"/>
        <v>181</v>
      </c>
      <c r="B182" s="21" t="s">
        <v>323</v>
      </c>
      <c r="C182" s="21" t="s">
        <v>240</v>
      </c>
      <c r="D182" s="83" t="str">
        <f>IF(【事業者用】情報提供票!D94="","",【事業者用】情報提供票!D94)</f>
        <v/>
      </c>
      <c r="E182" s="28" t="s">
        <v>264</v>
      </c>
      <c r="F182" s="66"/>
    </row>
    <row r="183" spans="1:6" x14ac:dyDescent="0.4">
      <c r="A183" s="23">
        <f t="shared" si="22"/>
        <v>182</v>
      </c>
      <c r="B183" s="24" t="s">
        <v>323</v>
      </c>
      <c r="C183" s="24" t="s">
        <v>316</v>
      </c>
      <c r="D183" s="89" t="str">
        <f>IF(【事業者用】情報提供票!R94="","",【事業者用】情報提供票!R94)</f>
        <v/>
      </c>
      <c r="E183" s="32" t="s">
        <v>264</v>
      </c>
      <c r="F183" s="71"/>
    </row>
    <row r="184" spans="1:6" x14ac:dyDescent="0.4">
      <c r="A184" s="42">
        <f t="shared" si="22"/>
        <v>183</v>
      </c>
      <c r="B184" s="43" t="s">
        <v>323</v>
      </c>
      <c r="C184" s="43" t="s">
        <v>317</v>
      </c>
      <c r="D184" s="43"/>
      <c r="E184" s="44" t="s">
        <v>264</v>
      </c>
      <c r="F184" s="75"/>
    </row>
    <row r="185" spans="1:6" x14ac:dyDescent="0.4">
      <c r="A185" s="20">
        <f t="shared" si="22"/>
        <v>184</v>
      </c>
      <c r="B185" s="21" t="s">
        <v>324</v>
      </c>
      <c r="C185" s="21" t="s">
        <v>240</v>
      </c>
      <c r="D185" s="83" t="str">
        <f>IF(【事業者用】情報提供票!D95="","",【事業者用】情報提供票!D95)</f>
        <v/>
      </c>
      <c r="E185" s="28" t="s">
        <v>264</v>
      </c>
      <c r="F185" s="66"/>
    </row>
    <row r="186" spans="1:6" x14ac:dyDescent="0.4">
      <c r="A186" s="23">
        <f t="shared" si="22"/>
        <v>185</v>
      </c>
      <c r="B186" s="24" t="s">
        <v>324</v>
      </c>
      <c r="C186" s="24" t="s">
        <v>316</v>
      </c>
      <c r="D186" s="89" t="str">
        <f>IF(【事業者用】情報提供票!R95="","",【事業者用】情報提供票!R95)</f>
        <v/>
      </c>
      <c r="E186" s="32" t="s">
        <v>264</v>
      </c>
      <c r="F186" s="71"/>
    </row>
    <row r="187" spans="1:6" x14ac:dyDescent="0.4">
      <c r="A187" s="42">
        <f t="shared" si="22"/>
        <v>186</v>
      </c>
      <c r="B187" s="43" t="s">
        <v>324</v>
      </c>
      <c r="C187" s="43" t="s">
        <v>317</v>
      </c>
      <c r="D187" s="43"/>
      <c r="E187" s="44" t="s">
        <v>264</v>
      </c>
      <c r="F187" s="75"/>
    </row>
    <row r="188" spans="1:6" x14ac:dyDescent="0.4">
      <c r="A188" s="20">
        <f t="shared" si="22"/>
        <v>187</v>
      </c>
      <c r="B188" s="21" t="s">
        <v>325</v>
      </c>
      <c r="C188" s="21" t="s">
        <v>240</v>
      </c>
      <c r="D188" s="83" t="str">
        <f>IF(【事業者用】情報提供票!D96="","",【事業者用】情報提供票!D96)</f>
        <v/>
      </c>
      <c r="E188" s="28" t="s">
        <v>264</v>
      </c>
      <c r="F188" s="66"/>
    </row>
    <row r="189" spans="1:6" x14ac:dyDescent="0.4">
      <c r="A189" s="23">
        <f t="shared" si="22"/>
        <v>188</v>
      </c>
      <c r="B189" s="24" t="s">
        <v>325</v>
      </c>
      <c r="C189" s="24" t="s">
        <v>316</v>
      </c>
      <c r="D189" s="89" t="str">
        <f>IF(【事業者用】情報提供票!R96="","",【事業者用】情報提供票!R96)</f>
        <v/>
      </c>
      <c r="E189" s="32" t="s">
        <v>264</v>
      </c>
      <c r="F189" s="71"/>
    </row>
    <row r="190" spans="1:6" x14ac:dyDescent="0.4">
      <c r="A190" s="42">
        <f t="shared" ref="A190:A253" si="29">ROW()-1</f>
        <v>189</v>
      </c>
      <c r="B190" s="43" t="s">
        <v>325</v>
      </c>
      <c r="C190" s="43" t="s">
        <v>317</v>
      </c>
      <c r="D190" s="43"/>
      <c r="E190" s="44" t="s">
        <v>264</v>
      </c>
      <c r="F190" s="75"/>
    </row>
    <row r="191" spans="1:6" x14ac:dyDescent="0.4">
      <c r="A191" s="20">
        <f t="shared" si="29"/>
        <v>190</v>
      </c>
      <c r="B191" s="21" t="s">
        <v>326</v>
      </c>
      <c r="C191" s="21" t="s">
        <v>240</v>
      </c>
      <c r="D191" s="83" t="str">
        <f>IF(【事業者用】情報提供票!D97="","",【事業者用】情報提供票!D97)</f>
        <v/>
      </c>
      <c r="E191" s="28" t="s">
        <v>264</v>
      </c>
      <c r="F191" s="66"/>
    </row>
    <row r="192" spans="1:6" x14ac:dyDescent="0.4">
      <c r="A192" s="23">
        <f t="shared" si="29"/>
        <v>191</v>
      </c>
      <c r="B192" s="24" t="s">
        <v>326</v>
      </c>
      <c r="C192" s="24" t="s">
        <v>316</v>
      </c>
      <c r="D192" s="89" t="str">
        <f>IF(【事業者用】情報提供票!R97="","",【事業者用】情報提供票!R97)</f>
        <v/>
      </c>
      <c r="E192" s="32" t="s">
        <v>264</v>
      </c>
      <c r="F192" s="71"/>
    </row>
    <row r="193" spans="1:6" x14ac:dyDescent="0.4">
      <c r="A193" s="42">
        <f t="shared" si="29"/>
        <v>192</v>
      </c>
      <c r="B193" s="43" t="s">
        <v>326</v>
      </c>
      <c r="C193" s="43" t="s">
        <v>317</v>
      </c>
      <c r="D193" s="43"/>
      <c r="E193" s="44" t="s">
        <v>264</v>
      </c>
      <c r="F193" s="75"/>
    </row>
    <row r="194" spans="1:6" x14ac:dyDescent="0.4">
      <c r="A194" s="20">
        <f t="shared" si="29"/>
        <v>193</v>
      </c>
      <c r="B194" s="21" t="s">
        <v>327</v>
      </c>
      <c r="C194" s="21" t="s">
        <v>240</v>
      </c>
      <c r="D194" s="83" t="str">
        <f>IF(【事業者用】情報提供票!D98="","",【事業者用】情報提供票!D98)</f>
        <v/>
      </c>
      <c r="E194" s="28" t="s">
        <v>264</v>
      </c>
      <c r="F194" s="66"/>
    </row>
    <row r="195" spans="1:6" x14ac:dyDescent="0.4">
      <c r="A195" s="23">
        <f t="shared" si="29"/>
        <v>194</v>
      </c>
      <c r="B195" s="24" t="s">
        <v>327</v>
      </c>
      <c r="C195" s="24" t="s">
        <v>316</v>
      </c>
      <c r="D195" s="89" t="str">
        <f>IF(【事業者用】情報提供票!R98="","",【事業者用】情報提供票!R98)</f>
        <v/>
      </c>
      <c r="E195" s="32" t="s">
        <v>264</v>
      </c>
      <c r="F195" s="71"/>
    </row>
    <row r="196" spans="1:6" x14ac:dyDescent="0.4">
      <c r="A196" s="42">
        <f t="shared" si="29"/>
        <v>195</v>
      </c>
      <c r="B196" s="43" t="s">
        <v>327</v>
      </c>
      <c r="C196" s="43" t="s">
        <v>317</v>
      </c>
      <c r="D196" s="43"/>
      <c r="E196" s="44" t="s">
        <v>264</v>
      </c>
      <c r="F196" s="75"/>
    </row>
    <row r="197" spans="1:6" x14ac:dyDescent="0.4">
      <c r="A197" s="20">
        <f t="shared" si="29"/>
        <v>196</v>
      </c>
      <c r="B197" s="21" t="s">
        <v>318</v>
      </c>
      <c r="C197" s="21" t="s">
        <v>240</v>
      </c>
      <c r="D197" s="83" t="str">
        <f>IF(【事業者用】情報提供票!D99="","",【事業者用】情報提供票!D99)</f>
        <v/>
      </c>
      <c r="E197" s="28" t="s">
        <v>264</v>
      </c>
      <c r="F197" s="66"/>
    </row>
    <row r="198" spans="1:6" x14ac:dyDescent="0.4">
      <c r="A198" s="23">
        <f t="shared" si="29"/>
        <v>197</v>
      </c>
      <c r="B198" s="24" t="s">
        <v>318</v>
      </c>
      <c r="C198" s="24" t="s">
        <v>316</v>
      </c>
      <c r="D198" s="89" t="str">
        <f>IF(【事業者用】情報提供票!R99="","",【事業者用】情報提供票!R99)</f>
        <v/>
      </c>
      <c r="E198" s="32" t="s">
        <v>264</v>
      </c>
      <c r="F198" s="71"/>
    </row>
    <row r="199" spans="1:6" x14ac:dyDescent="0.4">
      <c r="A199" s="42">
        <f t="shared" si="29"/>
        <v>198</v>
      </c>
      <c r="B199" s="43" t="s">
        <v>318</v>
      </c>
      <c r="C199" s="43" t="s">
        <v>317</v>
      </c>
      <c r="D199" s="43" t="str">
        <f>IF(【事業者用】情報提供票!U99="","",【事業者用】情報提供票!U99)</f>
        <v/>
      </c>
      <c r="E199" s="44" t="s">
        <v>264</v>
      </c>
      <c r="F199" s="75"/>
    </row>
    <row r="200" spans="1:6" x14ac:dyDescent="0.4">
      <c r="A200" s="49">
        <f t="shared" si="29"/>
        <v>199</v>
      </c>
      <c r="B200" s="48" t="s">
        <v>328</v>
      </c>
      <c r="C200" s="48" t="s">
        <v>240</v>
      </c>
      <c r="D200" s="48"/>
      <c r="E200" s="50"/>
      <c r="F200" s="80"/>
    </row>
    <row r="201" spans="1:6" x14ac:dyDescent="0.4">
      <c r="A201" s="29">
        <f t="shared" si="29"/>
        <v>200</v>
      </c>
      <c r="B201" s="30" t="s">
        <v>328</v>
      </c>
      <c r="C201" s="30" t="s">
        <v>316</v>
      </c>
      <c r="D201" s="30"/>
      <c r="E201" s="31"/>
      <c r="F201" s="72"/>
    </row>
    <row r="202" spans="1:6" x14ac:dyDescent="0.4">
      <c r="A202" s="42">
        <f t="shared" si="29"/>
        <v>201</v>
      </c>
      <c r="B202" s="43" t="s">
        <v>328</v>
      </c>
      <c r="C202" s="43" t="s">
        <v>317</v>
      </c>
      <c r="D202" s="43"/>
      <c r="E202" s="44"/>
      <c r="F202" s="75"/>
    </row>
    <row r="203" spans="1:6" x14ac:dyDescent="0.4">
      <c r="A203" s="49">
        <f t="shared" si="29"/>
        <v>202</v>
      </c>
      <c r="B203" s="48" t="s">
        <v>328</v>
      </c>
      <c r="C203" s="48" t="s">
        <v>240</v>
      </c>
      <c r="D203" s="48"/>
      <c r="E203" s="50"/>
      <c r="F203" s="80"/>
    </row>
    <row r="204" spans="1:6" x14ac:dyDescent="0.4">
      <c r="A204" s="29">
        <f t="shared" si="29"/>
        <v>203</v>
      </c>
      <c r="B204" s="30" t="s">
        <v>328</v>
      </c>
      <c r="C204" s="30" t="s">
        <v>316</v>
      </c>
      <c r="D204" s="30"/>
      <c r="E204" s="31"/>
      <c r="F204" s="72"/>
    </row>
    <row r="205" spans="1:6" x14ac:dyDescent="0.4">
      <c r="A205" s="42">
        <f t="shared" si="29"/>
        <v>204</v>
      </c>
      <c r="B205" s="43" t="s">
        <v>328</v>
      </c>
      <c r="C205" s="43" t="s">
        <v>317</v>
      </c>
      <c r="D205" s="43"/>
      <c r="E205" s="44"/>
      <c r="F205" s="75"/>
    </row>
    <row r="206" spans="1:6" x14ac:dyDescent="0.4">
      <c r="A206" s="49">
        <f t="shared" si="29"/>
        <v>205</v>
      </c>
      <c r="B206" s="48" t="s">
        <v>328</v>
      </c>
      <c r="C206" s="48" t="s">
        <v>240</v>
      </c>
      <c r="D206" s="48"/>
      <c r="E206" s="50"/>
      <c r="F206" s="80"/>
    </row>
    <row r="207" spans="1:6" x14ac:dyDescent="0.4">
      <c r="A207" s="29">
        <f t="shared" si="29"/>
        <v>206</v>
      </c>
      <c r="B207" s="30" t="s">
        <v>328</v>
      </c>
      <c r="C207" s="30" t="s">
        <v>316</v>
      </c>
      <c r="D207" s="30"/>
      <c r="E207" s="31"/>
      <c r="F207" s="72"/>
    </row>
    <row r="208" spans="1:6" x14ac:dyDescent="0.4">
      <c r="A208" s="42">
        <f t="shared" si="29"/>
        <v>207</v>
      </c>
      <c r="B208" s="43" t="s">
        <v>328</v>
      </c>
      <c r="C208" s="43" t="s">
        <v>317</v>
      </c>
      <c r="D208" s="43"/>
      <c r="E208" s="44"/>
      <c r="F208" s="75"/>
    </row>
    <row r="209" spans="1:6" x14ac:dyDescent="0.4">
      <c r="A209" s="12">
        <f t="shared" si="29"/>
        <v>208</v>
      </c>
      <c r="B209" s="2" t="s">
        <v>124</v>
      </c>
      <c r="C209" s="2"/>
      <c r="D209" s="2"/>
      <c r="E209" s="13"/>
      <c r="F209" s="77"/>
    </row>
    <row r="210" spans="1:6" x14ac:dyDescent="0.4">
      <c r="A210" s="12">
        <f t="shared" si="29"/>
        <v>209</v>
      </c>
      <c r="B210" s="2" t="s">
        <v>124</v>
      </c>
      <c r="C210" s="2"/>
      <c r="D210" s="2"/>
      <c r="E210" s="13"/>
      <c r="F210" s="77"/>
    </row>
    <row r="211" spans="1:6" x14ac:dyDescent="0.4">
      <c r="A211" s="12">
        <f t="shared" si="29"/>
        <v>210</v>
      </c>
      <c r="B211" s="2" t="s">
        <v>124</v>
      </c>
      <c r="C211" s="2"/>
      <c r="D211" s="2"/>
      <c r="E211" s="13"/>
      <c r="F211" s="77"/>
    </row>
    <row r="212" spans="1:6" x14ac:dyDescent="0.4">
      <c r="A212" s="12">
        <f t="shared" si="29"/>
        <v>211</v>
      </c>
      <c r="B212" s="2" t="s">
        <v>124</v>
      </c>
      <c r="C212" s="2"/>
      <c r="D212" s="2"/>
      <c r="E212" s="13"/>
      <c r="F212" s="77"/>
    </row>
    <row r="213" spans="1:6" ht="15" thickBot="1" x14ac:dyDescent="0.45">
      <c r="A213" s="15">
        <f t="shared" si="29"/>
        <v>212</v>
      </c>
      <c r="B213" s="16" t="s">
        <v>124</v>
      </c>
      <c r="C213" s="16"/>
      <c r="D213" s="16"/>
      <c r="E213" s="17"/>
      <c r="F213" s="78"/>
    </row>
    <row r="214" spans="1:6" ht="15" thickTop="1" x14ac:dyDescent="0.4">
      <c r="A214" s="7">
        <f t="shared" si="29"/>
        <v>213</v>
      </c>
      <c r="B214" s="8" t="s">
        <v>329</v>
      </c>
      <c r="C214" s="8" t="s">
        <v>314</v>
      </c>
      <c r="D214" s="81">
        <f>$F214</f>
        <v>0</v>
      </c>
      <c r="E214" s="9" t="s">
        <v>315</v>
      </c>
      <c r="F214" s="64">
        <v>0</v>
      </c>
    </row>
    <row r="215" spans="1:6" x14ac:dyDescent="0.4">
      <c r="A215" s="20">
        <f t="shared" si="29"/>
        <v>214</v>
      </c>
      <c r="B215" s="21" t="s">
        <v>330</v>
      </c>
      <c r="C215" s="21" t="s">
        <v>331</v>
      </c>
      <c r="D215" s="83" t="str">
        <f>IF(【事業者用】情報提供票!L102="","",【事業者用】情報提供票!L102)</f>
        <v/>
      </c>
      <c r="E215" s="28" t="s">
        <v>264</v>
      </c>
      <c r="F215" s="66"/>
    </row>
    <row r="216" spans="1:6" x14ac:dyDescent="0.4">
      <c r="A216" s="23">
        <f t="shared" si="29"/>
        <v>215</v>
      </c>
      <c r="B216" s="24" t="s">
        <v>330</v>
      </c>
      <c r="C216" s="24" t="s">
        <v>332</v>
      </c>
      <c r="D216" s="93" t="str">
        <f>IF(【事業者用】情報提供票!AA102="","",【事業者用】情報提供票!AA102)</f>
        <v/>
      </c>
      <c r="E216" s="32" t="s">
        <v>264</v>
      </c>
      <c r="F216" s="71"/>
    </row>
    <row r="217" spans="1:6" x14ac:dyDescent="0.4">
      <c r="A217" s="26">
        <f t="shared" si="29"/>
        <v>216</v>
      </c>
      <c r="B217" s="19" t="s">
        <v>330</v>
      </c>
      <c r="C217" s="19" t="s">
        <v>333</v>
      </c>
      <c r="D217" s="84" t="str">
        <f>IF(【事業者用】情報提供票!L103="","",【事業者用】情報提供票!L103)</f>
        <v/>
      </c>
      <c r="E217" s="33" t="s">
        <v>264</v>
      </c>
      <c r="F217" s="67"/>
    </row>
    <row r="218" spans="1:6" x14ac:dyDescent="0.4">
      <c r="A218" s="20">
        <f t="shared" si="29"/>
        <v>217</v>
      </c>
      <c r="B218" s="21" t="s">
        <v>334</v>
      </c>
      <c r="C218" s="21" t="s">
        <v>331</v>
      </c>
      <c r="D218" s="83" t="str">
        <f>IF(【事業者用】情報提供票!L104="","",【事業者用】情報提供票!L104)</f>
        <v/>
      </c>
      <c r="E218" s="28" t="s">
        <v>264</v>
      </c>
      <c r="F218" s="66"/>
    </row>
    <row r="219" spans="1:6" x14ac:dyDescent="0.4">
      <c r="A219" s="23">
        <f t="shared" si="29"/>
        <v>218</v>
      </c>
      <c r="B219" s="24" t="s">
        <v>334</v>
      </c>
      <c r="C219" s="24" t="s">
        <v>332</v>
      </c>
      <c r="D219" s="93" t="str">
        <f>IF(【事業者用】情報提供票!AA104="","",【事業者用】情報提供票!AA104)</f>
        <v/>
      </c>
      <c r="E219" s="32" t="s">
        <v>264</v>
      </c>
      <c r="F219" s="71"/>
    </row>
    <row r="220" spans="1:6" x14ac:dyDescent="0.4">
      <c r="A220" s="26">
        <f t="shared" si="29"/>
        <v>219</v>
      </c>
      <c r="B220" s="19" t="s">
        <v>334</v>
      </c>
      <c r="C220" s="19" t="s">
        <v>333</v>
      </c>
      <c r="D220" s="84" t="str">
        <f>IF(【事業者用】情報提供票!L105="","",【事業者用】情報提供票!L105)</f>
        <v/>
      </c>
      <c r="E220" s="33" t="s">
        <v>264</v>
      </c>
      <c r="F220" s="67"/>
    </row>
    <row r="221" spans="1:6" x14ac:dyDescent="0.4">
      <c r="A221" s="49">
        <f t="shared" si="29"/>
        <v>220</v>
      </c>
      <c r="B221" s="48" t="s">
        <v>335</v>
      </c>
      <c r="C221" s="48" t="s">
        <v>331</v>
      </c>
      <c r="D221" s="48"/>
      <c r="E221" s="50"/>
      <c r="F221" s="80"/>
    </row>
    <row r="222" spans="1:6" x14ac:dyDescent="0.4">
      <c r="A222" s="29">
        <f t="shared" si="29"/>
        <v>221</v>
      </c>
      <c r="B222" s="30" t="s">
        <v>335</v>
      </c>
      <c r="C222" s="30" t="s">
        <v>332</v>
      </c>
      <c r="D222" s="30"/>
      <c r="E222" s="31"/>
      <c r="F222" s="72"/>
    </row>
    <row r="223" spans="1:6" x14ac:dyDescent="0.4">
      <c r="A223" s="42">
        <f t="shared" si="29"/>
        <v>222</v>
      </c>
      <c r="B223" s="43" t="s">
        <v>335</v>
      </c>
      <c r="C223" s="43" t="s">
        <v>333</v>
      </c>
      <c r="D223" s="43"/>
      <c r="E223" s="44"/>
      <c r="F223" s="75"/>
    </row>
    <row r="224" spans="1:6" x14ac:dyDescent="0.4">
      <c r="A224" s="20">
        <f t="shared" si="29"/>
        <v>223</v>
      </c>
      <c r="B224" s="21" t="s">
        <v>336</v>
      </c>
      <c r="C224" s="21" t="s">
        <v>331</v>
      </c>
      <c r="D224" s="83" t="str">
        <f>IF(【事業者用】情報提供票!L106="","",【事業者用】情報提供票!L106)</f>
        <v/>
      </c>
      <c r="E224" s="28" t="s">
        <v>264</v>
      </c>
      <c r="F224" s="66"/>
    </row>
    <row r="225" spans="1:6" x14ac:dyDescent="0.4">
      <c r="A225" s="23">
        <f t="shared" si="29"/>
        <v>224</v>
      </c>
      <c r="B225" s="24" t="s">
        <v>336</v>
      </c>
      <c r="C225" s="24" t="s">
        <v>332</v>
      </c>
      <c r="D225" s="93" t="str">
        <f>IF(【事業者用】情報提供票!AA106="","",【事業者用】情報提供票!AA106)</f>
        <v/>
      </c>
      <c r="E225" s="32" t="s">
        <v>264</v>
      </c>
      <c r="F225" s="71"/>
    </row>
    <row r="226" spans="1:6" x14ac:dyDescent="0.4">
      <c r="A226" s="26">
        <f t="shared" si="29"/>
        <v>225</v>
      </c>
      <c r="B226" s="19" t="s">
        <v>336</v>
      </c>
      <c r="C226" s="19" t="s">
        <v>333</v>
      </c>
      <c r="D226" s="84" t="str">
        <f>IF(【事業者用】情報提供票!L107="","",【事業者用】情報提供票!L107)</f>
        <v/>
      </c>
      <c r="E226" s="33" t="s">
        <v>264</v>
      </c>
      <c r="F226" s="67"/>
    </row>
    <row r="227" spans="1:6" x14ac:dyDescent="0.4">
      <c r="A227" s="10">
        <f t="shared" si="29"/>
        <v>226</v>
      </c>
      <c r="B227" s="3" t="s">
        <v>337</v>
      </c>
      <c r="C227" s="3" t="s">
        <v>314</v>
      </c>
      <c r="D227" s="82">
        <f>$F227</f>
        <v>0</v>
      </c>
      <c r="E227" s="11" t="s">
        <v>315</v>
      </c>
      <c r="F227" s="65">
        <v>0</v>
      </c>
    </row>
    <row r="228" spans="1:6" x14ac:dyDescent="0.4">
      <c r="A228" s="10">
        <f t="shared" si="29"/>
        <v>227</v>
      </c>
      <c r="B228" s="3" t="s">
        <v>338</v>
      </c>
      <c r="C228" s="3" t="s">
        <v>314</v>
      </c>
      <c r="D228" s="82">
        <f>$F228</f>
        <v>0</v>
      </c>
      <c r="E228" s="11" t="s">
        <v>315</v>
      </c>
      <c r="F228" s="65">
        <v>0</v>
      </c>
    </row>
    <row r="229" spans="1:6" x14ac:dyDescent="0.4">
      <c r="A229" s="20">
        <f t="shared" si="29"/>
        <v>228</v>
      </c>
      <c r="B229" s="21" t="s">
        <v>319</v>
      </c>
      <c r="C229" s="21" t="s">
        <v>339</v>
      </c>
      <c r="D229" s="83" t="str">
        <f>IF(【事業者用】情報提供票!D112="","",【事業者用】情報提供票!D112)</f>
        <v/>
      </c>
      <c r="E229" s="28" t="s">
        <v>264</v>
      </c>
      <c r="F229" s="66"/>
    </row>
    <row r="230" spans="1:6" x14ac:dyDescent="0.4">
      <c r="A230" s="23">
        <f t="shared" si="29"/>
        <v>229</v>
      </c>
      <c r="B230" s="24" t="s">
        <v>319</v>
      </c>
      <c r="C230" s="24" t="s">
        <v>340</v>
      </c>
      <c r="D230" s="89" t="str">
        <f>IF(【事業者用】情報提供票!R112="","",【事業者用】情報提供票!R112)</f>
        <v/>
      </c>
      <c r="E230" s="32" t="s">
        <v>264</v>
      </c>
      <c r="F230" s="71"/>
    </row>
    <row r="231" spans="1:6" x14ac:dyDescent="0.4">
      <c r="A231" s="42">
        <f t="shared" si="29"/>
        <v>230</v>
      </c>
      <c r="B231" s="43" t="s">
        <v>319</v>
      </c>
      <c r="C231" s="43" t="s">
        <v>317</v>
      </c>
      <c r="D231" s="43"/>
      <c r="E231" s="44" t="s">
        <v>264</v>
      </c>
      <c r="F231" s="75"/>
    </row>
    <row r="232" spans="1:6" x14ac:dyDescent="0.4">
      <c r="A232" s="20">
        <f t="shared" si="29"/>
        <v>231</v>
      </c>
      <c r="B232" s="21" t="s">
        <v>320</v>
      </c>
      <c r="C232" s="21" t="s">
        <v>339</v>
      </c>
      <c r="D232" s="83" t="str">
        <f>IF(【事業者用】情報提供票!D113="","",【事業者用】情報提供票!D113)</f>
        <v/>
      </c>
      <c r="E232" s="28" t="s">
        <v>264</v>
      </c>
      <c r="F232" s="66"/>
    </row>
    <row r="233" spans="1:6" x14ac:dyDescent="0.4">
      <c r="A233" s="23">
        <f t="shared" si="29"/>
        <v>232</v>
      </c>
      <c r="B233" s="24" t="s">
        <v>320</v>
      </c>
      <c r="C233" s="24" t="s">
        <v>340</v>
      </c>
      <c r="D233" s="89" t="str">
        <f>IF(【事業者用】情報提供票!R113="","",【事業者用】情報提供票!R113)</f>
        <v/>
      </c>
      <c r="E233" s="32" t="s">
        <v>264</v>
      </c>
      <c r="F233" s="71"/>
    </row>
    <row r="234" spans="1:6" x14ac:dyDescent="0.4">
      <c r="A234" s="42">
        <f t="shared" si="29"/>
        <v>233</v>
      </c>
      <c r="B234" s="43" t="s">
        <v>320</v>
      </c>
      <c r="C234" s="43" t="s">
        <v>317</v>
      </c>
      <c r="D234" s="43"/>
      <c r="E234" s="44" t="s">
        <v>264</v>
      </c>
      <c r="F234" s="75"/>
    </row>
    <row r="235" spans="1:6" x14ac:dyDescent="0.4">
      <c r="A235" s="20">
        <f t="shared" si="29"/>
        <v>234</v>
      </c>
      <c r="B235" s="21" t="s">
        <v>321</v>
      </c>
      <c r="C235" s="21" t="s">
        <v>339</v>
      </c>
      <c r="D235" s="83" t="str">
        <f>IF(【事業者用】情報提供票!D114="","",【事業者用】情報提供票!D114)</f>
        <v/>
      </c>
      <c r="E235" s="28" t="s">
        <v>264</v>
      </c>
      <c r="F235" s="66"/>
    </row>
    <row r="236" spans="1:6" x14ac:dyDescent="0.4">
      <c r="A236" s="23">
        <f t="shared" si="29"/>
        <v>235</v>
      </c>
      <c r="B236" s="24" t="s">
        <v>321</v>
      </c>
      <c r="C236" s="24" t="s">
        <v>340</v>
      </c>
      <c r="D236" s="89" t="str">
        <f>IF(【事業者用】情報提供票!R114="","",【事業者用】情報提供票!R114)</f>
        <v/>
      </c>
      <c r="E236" s="32" t="s">
        <v>264</v>
      </c>
      <c r="F236" s="71"/>
    </row>
    <row r="237" spans="1:6" x14ac:dyDescent="0.4">
      <c r="A237" s="42">
        <f t="shared" si="29"/>
        <v>236</v>
      </c>
      <c r="B237" s="43" t="s">
        <v>321</v>
      </c>
      <c r="C237" s="43" t="s">
        <v>317</v>
      </c>
      <c r="D237" s="43"/>
      <c r="E237" s="44" t="s">
        <v>264</v>
      </c>
      <c r="F237" s="75"/>
    </row>
    <row r="238" spans="1:6" x14ac:dyDescent="0.4">
      <c r="A238" s="20">
        <f t="shared" si="29"/>
        <v>237</v>
      </c>
      <c r="B238" s="21" t="s">
        <v>322</v>
      </c>
      <c r="C238" s="21" t="s">
        <v>339</v>
      </c>
      <c r="D238" s="83" t="str">
        <f>IF(【事業者用】情報提供票!D115="","",【事業者用】情報提供票!D115)</f>
        <v/>
      </c>
      <c r="E238" s="28" t="s">
        <v>264</v>
      </c>
      <c r="F238" s="66"/>
    </row>
    <row r="239" spans="1:6" x14ac:dyDescent="0.4">
      <c r="A239" s="23">
        <f t="shared" si="29"/>
        <v>238</v>
      </c>
      <c r="B239" s="24" t="s">
        <v>322</v>
      </c>
      <c r="C239" s="24" t="s">
        <v>340</v>
      </c>
      <c r="D239" s="89" t="str">
        <f>IF(【事業者用】情報提供票!R115="","",【事業者用】情報提供票!R115)</f>
        <v/>
      </c>
      <c r="E239" s="32" t="s">
        <v>264</v>
      </c>
      <c r="F239" s="71"/>
    </row>
    <row r="240" spans="1:6" x14ac:dyDescent="0.4">
      <c r="A240" s="42">
        <f t="shared" si="29"/>
        <v>239</v>
      </c>
      <c r="B240" s="43" t="s">
        <v>322</v>
      </c>
      <c r="C240" s="43" t="s">
        <v>317</v>
      </c>
      <c r="D240" s="43"/>
      <c r="E240" s="44" t="s">
        <v>264</v>
      </c>
      <c r="F240" s="75"/>
    </row>
    <row r="241" spans="1:6" x14ac:dyDescent="0.4">
      <c r="A241" s="20">
        <f t="shared" si="29"/>
        <v>240</v>
      </c>
      <c r="B241" s="21" t="s">
        <v>323</v>
      </c>
      <c r="C241" s="21" t="s">
        <v>339</v>
      </c>
      <c r="D241" s="83" t="str">
        <f>IF(【事業者用】情報提供票!D116="","",【事業者用】情報提供票!D116)</f>
        <v/>
      </c>
      <c r="E241" s="28" t="s">
        <v>264</v>
      </c>
      <c r="F241" s="66"/>
    </row>
    <row r="242" spans="1:6" x14ac:dyDescent="0.4">
      <c r="A242" s="23">
        <f t="shared" si="29"/>
        <v>241</v>
      </c>
      <c r="B242" s="24" t="s">
        <v>323</v>
      </c>
      <c r="C242" s="24" t="s">
        <v>340</v>
      </c>
      <c r="D242" s="89" t="str">
        <f>IF(【事業者用】情報提供票!R116="","",【事業者用】情報提供票!R116)</f>
        <v/>
      </c>
      <c r="E242" s="32" t="s">
        <v>264</v>
      </c>
      <c r="F242" s="71"/>
    </row>
    <row r="243" spans="1:6" x14ac:dyDescent="0.4">
      <c r="A243" s="42">
        <f t="shared" si="29"/>
        <v>242</v>
      </c>
      <c r="B243" s="43" t="s">
        <v>323</v>
      </c>
      <c r="C243" s="43" t="s">
        <v>317</v>
      </c>
      <c r="D243" s="43"/>
      <c r="E243" s="44" t="s">
        <v>264</v>
      </c>
      <c r="F243" s="75"/>
    </row>
    <row r="244" spans="1:6" x14ac:dyDescent="0.4">
      <c r="A244" s="20">
        <f t="shared" si="29"/>
        <v>243</v>
      </c>
      <c r="B244" s="21" t="s">
        <v>324</v>
      </c>
      <c r="C244" s="21" t="s">
        <v>339</v>
      </c>
      <c r="D244" s="83" t="str">
        <f>IF(【事業者用】情報提供票!D117="","",【事業者用】情報提供票!D117)</f>
        <v/>
      </c>
      <c r="E244" s="28" t="s">
        <v>264</v>
      </c>
      <c r="F244" s="66"/>
    </row>
    <row r="245" spans="1:6" x14ac:dyDescent="0.4">
      <c r="A245" s="23">
        <f t="shared" si="29"/>
        <v>244</v>
      </c>
      <c r="B245" s="24" t="s">
        <v>324</v>
      </c>
      <c r="C245" s="24" t="s">
        <v>340</v>
      </c>
      <c r="D245" s="89" t="str">
        <f>IF(【事業者用】情報提供票!R117="","",【事業者用】情報提供票!R117)</f>
        <v/>
      </c>
      <c r="E245" s="32" t="s">
        <v>264</v>
      </c>
      <c r="F245" s="71"/>
    </row>
    <row r="246" spans="1:6" x14ac:dyDescent="0.4">
      <c r="A246" s="42">
        <f t="shared" si="29"/>
        <v>245</v>
      </c>
      <c r="B246" s="43" t="s">
        <v>324</v>
      </c>
      <c r="C246" s="43" t="s">
        <v>317</v>
      </c>
      <c r="D246" s="43"/>
      <c r="E246" s="44" t="s">
        <v>264</v>
      </c>
      <c r="F246" s="75"/>
    </row>
    <row r="247" spans="1:6" x14ac:dyDescent="0.4">
      <c r="A247" s="20">
        <f t="shared" si="29"/>
        <v>246</v>
      </c>
      <c r="B247" s="21" t="s">
        <v>325</v>
      </c>
      <c r="C247" s="21" t="s">
        <v>339</v>
      </c>
      <c r="D247" s="83" t="str">
        <f>IF(【事業者用】情報提供票!D118="","",【事業者用】情報提供票!D118)</f>
        <v/>
      </c>
      <c r="E247" s="28" t="s">
        <v>264</v>
      </c>
      <c r="F247" s="66"/>
    </row>
    <row r="248" spans="1:6" x14ac:dyDescent="0.4">
      <c r="A248" s="23">
        <f t="shared" si="29"/>
        <v>247</v>
      </c>
      <c r="B248" s="24" t="s">
        <v>325</v>
      </c>
      <c r="C248" s="24" t="s">
        <v>340</v>
      </c>
      <c r="D248" s="89" t="str">
        <f>IF(【事業者用】情報提供票!R118="","",【事業者用】情報提供票!R118)</f>
        <v/>
      </c>
      <c r="E248" s="32" t="s">
        <v>264</v>
      </c>
      <c r="F248" s="71"/>
    </row>
    <row r="249" spans="1:6" x14ac:dyDescent="0.4">
      <c r="A249" s="42">
        <f t="shared" si="29"/>
        <v>248</v>
      </c>
      <c r="B249" s="43" t="s">
        <v>325</v>
      </c>
      <c r="C249" s="43" t="s">
        <v>317</v>
      </c>
      <c r="D249" s="43"/>
      <c r="E249" s="44" t="s">
        <v>264</v>
      </c>
      <c r="F249" s="75"/>
    </row>
    <row r="250" spans="1:6" x14ac:dyDescent="0.4">
      <c r="A250" s="20">
        <f t="shared" si="29"/>
        <v>249</v>
      </c>
      <c r="B250" s="21" t="s">
        <v>326</v>
      </c>
      <c r="C250" s="21" t="s">
        <v>339</v>
      </c>
      <c r="D250" s="83" t="str">
        <f>IF(【事業者用】情報提供票!D119="","",【事業者用】情報提供票!D119)</f>
        <v/>
      </c>
      <c r="E250" s="28" t="s">
        <v>264</v>
      </c>
      <c r="F250" s="66"/>
    </row>
    <row r="251" spans="1:6" x14ac:dyDescent="0.4">
      <c r="A251" s="23">
        <f t="shared" si="29"/>
        <v>250</v>
      </c>
      <c r="B251" s="24" t="s">
        <v>326</v>
      </c>
      <c r="C251" s="24" t="s">
        <v>340</v>
      </c>
      <c r="D251" s="89" t="str">
        <f>IF(【事業者用】情報提供票!R119="","",【事業者用】情報提供票!R119)</f>
        <v/>
      </c>
      <c r="E251" s="32" t="s">
        <v>264</v>
      </c>
      <c r="F251" s="71"/>
    </row>
    <row r="252" spans="1:6" x14ac:dyDescent="0.4">
      <c r="A252" s="42">
        <f t="shared" si="29"/>
        <v>251</v>
      </c>
      <c r="B252" s="43" t="s">
        <v>326</v>
      </c>
      <c r="C252" s="43" t="s">
        <v>317</v>
      </c>
      <c r="D252" s="43"/>
      <c r="E252" s="44" t="s">
        <v>264</v>
      </c>
      <c r="F252" s="75"/>
    </row>
    <row r="253" spans="1:6" x14ac:dyDescent="0.4">
      <c r="A253" s="20">
        <f t="shared" si="29"/>
        <v>252</v>
      </c>
      <c r="B253" s="21" t="s">
        <v>327</v>
      </c>
      <c r="C253" s="21" t="s">
        <v>339</v>
      </c>
      <c r="D253" s="83" t="str">
        <f>IF(【事業者用】情報提供票!D120="","",【事業者用】情報提供票!D120)</f>
        <v/>
      </c>
      <c r="E253" s="28" t="s">
        <v>264</v>
      </c>
      <c r="F253" s="66"/>
    </row>
    <row r="254" spans="1:6" x14ac:dyDescent="0.4">
      <c r="A254" s="23">
        <f t="shared" ref="A254:A267" si="30">ROW()-1</f>
        <v>253</v>
      </c>
      <c r="B254" s="24" t="s">
        <v>327</v>
      </c>
      <c r="C254" s="24" t="s">
        <v>340</v>
      </c>
      <c r="D254" s="89" t="str">
        <f>IF(【事業者用】情報提供票!R120="","",【事業者用】情報提供票!R120)</f>
        <v/>
      </c>
      <c r="E254" s="32" t="s">
        <v>264</v>
      </c>
      <c r="F254" s="71"/>
    </row>
    <row r="255" spans="1:6" x14ac:dyDescent="0.4">
      <c r="A255" s="42">
        <f t="shared" si="30"/>
        <v>254</v>
      </c>
      <c r="B255" s="43" t="s">
        <v>327</v>
      </c>
      <c r="C255" s="43" t="s">
        <v>317</v>
      </c>
      <c r="D255" s="43"/>
      <c r="E255" s="44" t="s">
        <v>264</v>
      </c>
      <c r="F255" s="75"/>
    </row>
    <row r="256" spans="1:6" x14ac:dyDescent="0.4">
      <c r="A256" s="20">
        <f t="shared" si="30"/>
        <v>255</v>
      </c>
      <c r="B256" s="21" t="s">
        <v>318</v>
      </c>
      <c r="C256" s="21" t="s">
        <v>339</v>
      </c>
      <c r="D256" s="83" t="str">
        <f>IF(【事業者用】情報提供票!D121="","",【事業者用】情報提供票!D121)</f>
        <v/>
      </c>
      <c r="E256" s="28" t="s">
        <v>264</v>
      </c>
      <c r="F256" s="66"/>
    </row>
    <row r="257" spans="1:6" x14ac:dyDescent="0.4">
      <c r="A257" s="23">
        <f t="shared" si="30"/>
        <v>256</v>
      </c>
      <c r="B257" s="24" t="s">
        <v>318</v>
      </c>
      <c r="C257" s="24" t="s">
        <v>340</v>
      </c>
      <c r="D257" s="89" t="str">
        <f>IF(【事業者用】情報提供票!R121="","",【事業者用】情報提供票!R121)</f>
        <v/>
      </c>
      <c r="E257" s="32" t="s">
        <v>264</v>
      </c>
      <c r="F257" s="71"/>
    </row>
    <row r="258" spans="1:6" x14ac:dyDescent="0.4">
      <c r="A258" s="42">
        <f t="shared" si="30"/>
        <v>257</v>
      </c>
      <c r="B258" s="43" t="s">
        <v>318</v>
      </c>
      <c r="C258" s="43" t="s">
        <v>317</v>
      </c>
      <c r="D258" s="43"/>
      <c r="E258" s="44" t="s">
        <v>264</v>
      </c>
      <c r="F258" s="75"/>
    </row>
    <row r="259" spans="1:6" x14ac:dyDescent="0.4">
      <c r="A259" s="20">
        <f t="shared" si="30"/>
        <v>258</v>
      </c>
      <c r="B259" s="21" t="s">
        <v>341</v>
      </c>
      <c r="C259" s="21" t="s">
        <v>339</v>
      </c>
      <c r="D259" s="83" t="str">
        <f>IF(【事業者用】情報提供票!D122="","",【事業者用】情報提供票!D122)</f>
        <v/>
      </c>
      <c r="E259" s="28" t="s">
        <v>264</v>
      </c>
      <c r="F259" s="66"/>
    </row>
    <row r="260" spans="1:6" x14ac:dyDescent="0.4">
      <c r="A260" s="23">
        <f t="shared" si="30"/>
        <v>259</v>
      </c>
      <c r="B260" s="24" t="s">
        <v>341</v>
      </c>
      <c r="C260" s="24" t="s">
        <v>340</v>
      </c>
      <c r="D260" s="89" t="str">
        <f>IF(【事業者用】情報提供票!R122="","",【事業者用】情報提供票!R122)</f>
        <v/>
      </c>
      <c r="E260" s="32" t="s">
        <v>264</v>
      </c>
      <c r="F260" s="71"/>
    </row>
    <row r="261" spans="1:6" x14ac:dyDescent="0.4">
      <c r="A261" s="42">
        <f t="shared" si="30"/>
        <v>260</v>
      </c>
      <c r="B261" s="43" t="s">
        <v>341</v>
      </c>
      <c r="C261" s="43" t="s">
        <v>317</v>
      </c>
      <c r="D261" s="43"/>
      <c r="E261" s="44" t="s">
        <v>264</v>
      </c>
      <c r="F261" s="75"/>
    </row>
    <row r="262" spans="1:6" x14ac:dyDescent="0.4">
      <c r="A262" s="20">
        <f t="shared" si="30"/>
        <v>261</v>
      </c>
      <c r="B262" s="21" t="s">
        <v>342</v>
      </c>
      <c r="C262" s="21" t="s">
        <v>339</v>
      </c>
      <c r="D262" s="83" t="str">
        <f>IF(【事業者用】情報提供票!D123="","",【事業者用】情報提供票!D123)</f>
        <v/>
      </c>
      <c r="E262" s="28" t="s">
        <v>264</v>
      </c>
      <c r="F262" s="66"/>
    </row>
    <row r="263" spans="1:6" x14ac:dyDescent="0.4">
      <c r="A263" s="23">
        <f t="shared" si="30"/>
        <v>262</v>
      </c>
      <c r="B263" s="24" t="s">
        <v>342</v>
      </c>
      <c r="C263" s="24" t="s">
        <v>340</v>
      </c>
      <c r="D263" s="89" t="str">
        <f>IF(【事業者用】情報提供票!R123="","",【事業者用】情報提供票!R123)</f>
        <v/>
      </c>
      <c r="E263" s="32" t="s">
        <v>264</v>
      </c>
      <c r="F263" s="71"/>
    </row>
    <row r="264" spans="1:6" x14ac:dyDescent="0.4">
      <c r="A264" s="42">
        <f t="shared" si="30"/>
        <v>263</v>
      </c>
      <c r="B264" s="43" t="s">
        <v>342</v>
      </c>
      <c r="C264" s="43" t="s">
        <v>317</v>
      </c>
      <c r="D264" s="43"/>
      <c r="E264" s="44" t="s">
        <v>264</v>
      </c>
      <c r="F264" s="75"/>
    </row>
    <row r="265" spans="1:6" x14ac:dyDescent="0.4">
      <c r="A265" s="20">
        <f t="shared" si="30"/>
        <v>264</v>
      </c>
      <c r="B265" s="21" t="s">
        <v>343</v>
      </c>
      <c r="C265" s="21" t="s">
        <v>339</v>
      </c>
      <c r="D265" s="83" t="str">
        <f>IF(【事業者用】情報提供票!D124="","",【事業者用】情報提供票!D124)</f>
        <v/>
      </c>
      <c r="E265" s="28" t="s">
        <v>264</v>
      </c>
      <c r="F265" s="66"/>
    </row>
    <row r="266" spans="1:6" x14ac:dyDescent="0.4">
      <c r="A266" s="23">
        <f t="shared" si="30"/>
        <v>265</v>
      </c>
      <c r="B266" s="24" t="s">
        <v>343</v>
      </c>
      <c r="C266" s="24" t="s">
        <v>340</v>
      </c>
      <c r="D266" s="89" t="str">
        <f>IF(【事業者用】情報提供票!R124="","",【事業者用】情報提供票!R124)</f>
        <v/>
      </c>
      <c r="E266" s="32" t="s">
        <v>264</v>
      </c>
      <c r="F266" s="71"/>
    </row>
    <row r="267" spans="1:6" x14ac:dyDescent="0.4">
      <c r="A267" s="42">
        <f t="shared" si="30"/>
        <v>266</v>
      </c>
      <c r="B267" s="43" t="s">
        <v>343</v>
      </c>
      <c r="C267" s="43" t="s">
        <v>317</v>
      </c>
      <c r="D267" s="43"/>
      <c r="E267" s="44" t="s">
        <v>264</v>
      </c>
      <c r="F267" s="75"/>
    </row>
    <row r="268" spans="1:6" x14ac:dyDescent="0.4">
      <c r="A268" s="20">
        <f t="shared" ref="A268:A313" si="31">ROW()-1</f>
        <v>267</v>
      </c>
      <c r="B268" s="21" t="s">
        <v>344</v>
      </c>
      <c r="C268" s="21" t="s">
        <v>339</v>
      </c>
      <c r="D268" s="83" t="str">
        <f>IF(【事業者用】情報提供票!D125="","",【事業者用】情報提供票!D125)</f>
        <v/>
      </c>
      <c r="E268" s="28" t="s">
        <v>264</v>
      </c>
      <c r="F268" s="66"/>
    </row>
    <row r="269" spans="1:6" x14ac:dyDescent="0.4">
      <c r="A269" s="23">
        <f t="shared" si="31"/>
        <v>268</v>
      </c>
      <c r="B269" s="24" t="s">
        <v>344</v>
      </c>
      <c r="C269" s="24" t="s">
        <v>340</v>
      </c>
      <c r="D269" s="89" t="str">
        <f>IF(【事業者用】情報提供票!R125="","",【事業者用】情報提供票!R125)</f>
        <v/>
      </c>
      <c r="E269" s="32" t="s">
        <v>264</v>
      </c>
      <c r="F269" s="71"/>
    </row>
    <row r="270" spans="1:6" x14ac:dyDescent="0.4">
      <c r="A270" s="42">
        <f t="shared" si="31"/>
        <v>269</v>
      </c>
      <c r="B270" s="43" t="s">
        <v>344</v>
      </c>
      <c r="C270" s="43" t="s">
        <v>317</v>
      </c>
      <c r="D270" s="43" t="str">
        <f>IF(【事業者用】情報提供票!W125="","",【事業者用】情報提供票!W125)</f>
        <v/>
      </c>
      <c r="E270" s="44" t="s">
        <v>264</v>
      </c>
      <c r="F270" s="75"/>
    </row>
    <row r="271" spans="1:6" x14ac:dyDescent="0.4">
      <c r="A271" s="20">
        <f t="shared" si="31"/>
        <v>270</v>
      </c>
      <c r="B271" s="21" t="s">
        <v>345</v>
      </c>
      <c r="C271" s="21" t="s">
        <v>339</v>
      </c>
      <c r="D271" s="83" t="str">
        <f>IF(【事業者用】情報提供票!D126="","",【事業者用】情報提供票!D126)</f>
        <v/>
      </c>
      <c r="E271" s="28" t="s">
        <v>264</v>
      </c>
      <c r="F271" s="66"/>
    </row>
    <row r="272" spans="1:6" x14ac:dyDescent="0.4">
      <c r="A272" s="23">
        <f t="shared" si="31"/>
        <v>271</v>
      </c>
      <c r="B272" s="24" t="s">
        <v>345</v>
      </c>
      <c r="C272" s="24" t="s">
        <v>340</v>
      </c>
      <c r="D272" s="89" t="str">
        <f>IF(【事業者用】情報提供票!R126="","",【事業者用】情報提供票!R126)</f>
        <v/>
      </c>
      <c r="E272" s="32" t="s">
        <v>264</v>
      </c>
      <c r="F272" s="71"/>
    </row>
    <row r="273" spans="1:6" x14ac:dyDescent="0.4">
      <c r="A273" s="42">
        <f t="shared" si="31"/>
        <v>272</v>
      </c>
      <c r="B273" s="43" t="s">
        <v>345</v>
      </c>
      <c r="C273" s="43" t="s">
        <v>317</v>
      </c>
      <c r="D273" s="43"/>
      <c r="E273" s="44" t="s">
        <v>264</v>
      </c>
      <c r="F273" s="75"/>
    </row>
    <row r="274" spans="1:6" x14ac:dyDescent="0.4">
      <c r="A274" s="49">
        <f t="shared" si="31"/>
        <v>273</v>
      </c>
      <c r="B274" s="48" t="s">
        <v>346</v>
      </c>
      <c r="C274" s="48" t="s">
        <v>339</v>
      </c>
      <c r="D274" s="48"/>
      <c r="E274" s="50"/>
      <c r="F274" s="80"/>
    </row>
    <row r="275" spans="1:6" x14ac:dyDescent="0.4">
      <c r="A275" s="29">
        <f t="shared" si="31"/>
        <v>274</v>
      </c>
      <c r="B275" s="30" t="s">
        <v>346</v>
      </c>
      <c r="C275" s="30" t="s">
        <v>340</v>
      </c>
      <c r="D275" s="30"/>
      <c r="E275" s="31"/>
      <c r="F275" s="72"/>
    </row>
    <row r="276" spans="1:6" x14ac:dyDescent="0.4">
      <c r="A276" s="42">
        <f t="shared" si="31"/>
        <v>275</v>
      </c>
      <c r="B276" s="43" t="s">
        <v>346</v>
      </c>
      <c r="C276" s="43" t="s">
        <v>317</v>
      </c>
      <c r="D276" s="43"/>
      <c r="E276" s="44"/>
      <c r="F276" s="75"/>
    </row>
    <row r="277" spans="1:6" x14ac:dyDescent="0.4">
      <c r="A277" s="49">
        <f t="shared" si="31"/>
        <v>276</v>
      </c>
      <c r="B277" s="48" t="s">
        <v>346</v>
      </c>
      <c r="C277" s="48" t="s">
        <v>339</v>
      </c>
      <c r="D277" s="48"/>
      <c r="E277" s="50"/>
      <c r="F277" s="80"/>
    </row>
    <row r="278" spans="1:6" x14ac:dyDescent="0.4">
      <c r="A278" s="29">
        <f t="shared" si="31"/>
        <v>277</v>
      </c>
      <c r="B278" s="30" t="s">
        <v>346</v>
      </c>
      <c r="C278" s="30" t="s">
        <v>340</v>
      </c>
      <c r="D278" s="30"/>
      <c r="E278" s="31"/>
      <c r="F278" s="72"/>
    </row>
    <row r="279" spans="1:6" x14ac:dyDescent="0.4">
      <c r="A279" s="42">
        <f t="shared" si="31"/>
        <v>278</v>
      </c>
      <c r="B279" s="43" t="s">
        <v>346</v>
      </c>
      <c r="C279" s="43" t="s">
        <v>317</v>
      </c>
      <c r="D279" s="43"/>
      <c r="E279" s="44"/>
      <c r="F279" s="75"/>
    </row>
    <row r="280" spans="1:6" x14ac:dyDescent="0.4">
      <c r="A280" s="49">
        <f t="shared" si="31"/>
        <v>279</v>
      </c>
      <c r="B280" s="48" t="s">
        <v>346</v>
      </c>
      <c r="C280" s="48" t="s">
        <v>339</v>
      </c>
      <c r="D280" s="48"/>
      <c r="E280" s="50"/>
      <c r="F280" s="80"/>
    </row>
    <row r="281" spans="1:6" x14ac:dyDescent="0.4">
      <c r="A281" s="29">
        <f t="shared" si="31"/>
        <v>280</v>
      </c>
      <c r="B281" s="30" t="s">
        <v>346</v>
      </c>
      <c r="C281" s="30" t="s">
        <v>340</v>
      </c>
      <c r="D281" s="30"/>
      <c r="E281" s="31"/>
      <c r="F281" s="72"/>
    </row>
    <row r="282" spans="1:6" x14ac:dyDescent="0.4">
      <c r="A282" s="42">
        <f t="shared" si="31"/>
        <v>281</v>
      </c>
      <c r="B282" s="43" t="s">
        <v>346</v>
      </c>
      <c r="C282" s="43" t="s">
        <v>317</v>
      </c>
      <c r="D282" s="43"/>
      <c r="E282" s="44"/>
      <c r="F282" s="75"/>
    </row>
    <row r="283" spans="1:6" x14ac:dyDescent="0.4">
      <c r="A283" s="12">
        <f t="shared" si="31"/>
        <v>282</v>
      </c>
      <c r="B283" s="2" t="s">
        <v>124</v>
      </c>
      <c r="C283" s="2"/>
      <c r="D283" s="2"/>
      <c r="E283" s="13"/>
      <c r="F283" s="77"/>
    </row>
    <row r="284" spans="1:6" x14ac:dyDescent="0.4">
      <c r="A284" s="12">
        <f t="shared" si="31"/>
        <v>283</v>
      </c>
      <c r="B284" s="2" t="s">
        <v>124</v>
      </c>
      <c r="C284" s="2"/>
      <c r="D284" s="2"/>
      <c r="E284" s="13"/>
      <c r="F284" s="77"/>
    </row>
    <row r="285" spans="1:6" x14ac:dyDescent="0.4">
      <c r="A285" s="12">
        <f t="shared" si="31"/>
        <v>284</v>
      </c>
      <c r="B285" s="2" t="s">
        <v>124</v>
      </c>
      <c r="C285" s="2"/>
      <c r="D285" s="2"/>
      <c r="E285" s="13"/>
      <c r="F285" s="77"/>
    </row>
    <row r="286" spans="1:6" x14ac:dyDescent="0.4">
      <c r="A286" s="12">
        <f t="shared" si="31"/>
        <v>285</v>
      </c>
      <c r="B286" s="2" t="s">
        <v>124</v>
      </c>
      <c r="C286" s="2"/>
      <c r="D286" s="2"/>
      <c r="E286" s="13"/>
      <c r="F286" s="77"/>
    </row>
    <row r="287" spans="1:6" ht="15" thickBot="1" x14ac:dyDescent="0.45">
      <c r="A287" s="15">
        <f t="shared" si="31"/>
        <v>286</v>
      </c>
      <c r="B287" s="16" t="s">
        <v>124</v>
      </c>
      <c r="C287" s="16"/>
      <c r="D287" s="16"/>
      <c r="E287" s="17"/>
      <c r="F287" s="78"/>
    </row>
    <row r="288" spans="1:6" ht="15" thickTop="1" x14ac:dyDescent="0.4">
      <c r="A288" s="7">
        <f t="shared" si="31"/>
        <v>287</v>
      </c>
      <c r="B288" s="8" t="s">
        <v>42</v>
      </c>
      <c r="C288" s="8" t="s">
        <v>264</v>
      </c>
      <c r="D288" s="81" t="str">
        <f>IF(【事業者用】情報提供票!F128="","",【事業者用】情報提供票!F128)</f>
        <v/>
      </c>
      <c r="E288" s="9" t="s">
        <v>264</v>
      </c>
      <c r="F288" s="64"/>
    </row>
    <row r="289" spans="1:6" x14ac:dyDescent="0.4">
      <c r="A289" s="10">
        <f t="shared" si="31"/>
        <v>288</v>
      </c>
      <c r="B289" s="3" t="s">
        <v>347</v>
      </c>
      <c r="C289" s="3" t="s">
        <v>266</v>
      </c>
      <c r="D289" s="82">
        <f>$F289</f>
        <v>0</v>
      </c>
      <c r="E289" s="11" t="s">
        <v>348</v>
      </c>
      <c r="F289" s="65">
        <v>0</v>
      </c>
    </row>
    <row r="290" spans="1:6" x14ac:dyDescent="0.4">
      <c r="A290" s="10">
        <f t="shared" si="31"/>
        <v>289</v>
      </c>
      <c r="B290" s="3" t="s">
        <v>347</v>
      </c>
      <c r="C290" s="3" t="s">
        <v>349</v>
      </c>
      <c r="D290" s="82" t="str">
        <f>IF(【事業者用】情報提供票!M139="","",【事業者用】情報提供票!M139)</f>
        <v/>
      </c>
      <c r="E290" s="11" t="s">
        <v>264</v>
      </c>
      <c r="F290" s="65"/>
    </row>
    <row r="291" spans="1:6" x14ac:dyDescent="0.4">
      <c r="A291" s="12">
        <f t="shared" si="31"/>
        <v>290</v>
      </c>
      <c r="B291" s="2" t="s">
        <v>124</v>
      </c>
      <c r="C291" s="2"/>
      <c r="D291" s="2"/>
      <c r="E291" s="13"/>
      <c r="F291" s="77"/>
    </row>
    <row r="292" spans="1:6" x14ac:dyDescent="0.4">
      <c r="A292" s="12">
        <f t="shared" si="31"/>
        <v>291</v>
      </c>
      <c r="B292" s="2" t="s">
        <v>124</v>
      </c>
      <c r="C292" s="2"/>
      <c r="D292" s="2"/>
      <c r="E292" s="13"/>
      <c r="F292" s="77"/>
    </row>
    <row r="293" spans="1:6" x14ac:dyDescent="0.4">
      <c r="A293" s="12">
        <f t="shared" si="31"/>
        <v>292</v>
      </c>
      <c r="B293" s="2" t="s">
        <v>124</v>
      </c>
      <c r="C293" s="2"/>
      <c r="D293" s="2"/>
      <c r="E293" s="13"/>
      <c r="F293" s="77"/>
    </row>
    <row r="294" spans="1:6" x14ac:dyDescent="0.4">
      <c r="A294" s="12">
        <f t="shared" si="31"/>
        <v>293</v>
      </c>
      <c r="B294" s="2" t="s">
        <v>124</v>
      </c>
      <c r="C294" s="2"/>
      <c r="D294" s="2"/>
      <c r="E294" s="13"/>
      <c r="F294" s="77"/>
    </row>
    <row r="295" spans="1:6" ht="15" thickBot="1" x14ac:dyDescent="0.45">
      <c r="A295" s="15">
        <f t="shared" si="31"/>
        <v>294</v>
      </c>
      <c r="B295" s="16" t="s">
        <v>124</v>
      </c>
      <c r="C295" s="16"/>
      <c r="D295" s="16"/>
      <c r="E295" s="17"/>
      <c r="F295" s="78"/>
    </row>
    <row r="296" spans="1:6" ht="15" thickTop="1" x14ac:dyDescent="0.4">
      <c r="A296" s="51">
        <f t="shared" si="31"/>
        <v>295</v>
      </c>
      <c r="B296" s="52" t="s">
        <v>350</v>
      </c>
      <c r="C296" s="52" t="s">
        <v>351</v>
      </c>
      <c r="D296" s="92" t="b">
        <f t="shared" ref="D296:D303" si="32">$F296</f>
        <v>0</v>
      </c>
      <c r="E296" s="35" t="s">
        <v>269</v>
      </c>
      <c r="F296" s="79" t="b">
        <v>0</v>
      </c>
    </row>
    <row r="297" spans="1:6" x14ac:dyDescent="0.4">
      <c r="A297" s="53">
        <f t="shared" si="31"/>
        <v>296</v>
      </c>
      <c r="B297" s="54" t="s">
        <v>350</v>
      </c>
      <c r="C297" s="54" t="s">
        <v>353</v>
      </c>
      <c r="D297" s="89" t="b">
        <f t="shared" si="32"/>
        <v>0</v>
      </c>
      <c r="E297" s="32" t="s">
        <v>269</v>
      </c>
      <c r="F297" s="71" t="b">
        <v>0</v>
      </c>
    </row>
    <row r="298" spans="1:6" x14ac:dyDescent="0.4">
      <c r="A298" s="53">
        <f t="shared" si="31"/>
        <v>297</v>
      </c>
      <c r="B298" s="54" t="s">
        <v>350</v>
      </c>
      <c r="C298" s="54" t="s">
        <v>355</v>
      </c>
      <c r="D298" s="89" t="b">
        <f t="shared" si="32"/>
        <v>0</v>
      </c>
      <c r="E298" s="32" t="s">
        <v>269</v>
      </c>
      <c r="F298" s="71" t="b">
        <v>0</v>
      </c>
    </row>
    <row r="299" spans="1:6" x14ac:dyDescent="0.4">
      <c r="A299" s="53">
        <f t="shared" si="31"/>
        <v>298</v>
      </c>
      <c r="B299" s="54" t="s">
        <v>350</v>
      </c>
      <c r="C299" s="54" t="s">
        <v>357</v>
      </c>
      <c r="D299" s="89" t="b">
        <f t="shared" si="32"/>
        <v>0</v>
      </c>
      <c r="E299" s="32" t="s">
        <v>269</v>
      </c>
      <c r="F299" s="71" t="b">
        <v>0</v>
      </c>
    </row>
    <row r="300" spans="1:6" x14ac:dyDescent="0.4">
      <c r="A300" s="53">
        <f t="shared" si="31"/>
        <v>299</v>
      </c>
      <c r="B300" s="54" t="s">
        <v>350</v>
      </c>
      <c r="C300" s="54" t="s">
        <v>359</v>
      </c>
      <c r="D300" s="89" t="b">
        <f t="shared" si="32"/>
        <v>0</v>
      </c>
      <c r="E300" s="32" t="s">
        <v>269</v>
      </c>
      <c r="F300" s="71" t="b">
        <v>0</v>
      </c>
    </row>
    <row r="301" spans="1:6" x14ac:dyDescent="0.4">
      <c r="A301" s="53">
        <f t="shared" si="31"/>
        <v>300</v>
      </c>
      <c r="B301" s="54" t="s">
        <v>350</v>
      </c>
      <c r="C301" s="54" t="s">
        <v>361</v>
      </c>
      <c r="D301" s="89" t="b">
        <f t="shared" si="32"/>
        <v>0</v>
      </c>
      <c r="E301" s="32" t="s">
        <v>269</v>
      </c>
      <c r="F301" s="71" t="b">
        <v>0</v>
      </c>
    </row>
    <row r="302" spans="1:6" x14ac:dyDescent="0.4">
      <c r="A302" s="53">
        <f t="shared" si="31"/>
        <v>301</v>
      </c>
      <c r="B302" s="54" t="s">
        <v>350</v>
      </c>
      <c r="C302" s="54" t="s">
        <v>363</v>
      </c>
      <c r="D302" s="89" t="b">
        <f t="shared" si="32"/>
        <v>0</v>
      </c>
      <c r="E302" s="32" t="s">
        <v>269</v>
      </c>
      <c r="F302" s="71" t="b">
        <v>0</v>
      </c>
    </row>
    <row r="303" spans="1:6" x14ac:dyDescent="0.4">
      <c r="A303" s="53">
        <f t="shared" si="31"/>
        <v>302</v>
      </c>
      <c r="B303" s="54" t="s">
        <v>350</v>
      </c>
      <c r="C303" s="54" t="s">
        <v>368</v>
      </c>
      <c r="D303" s="89" t="b">
        <f t="shared" si="32"/>
        <v>0</v>
      </c>
      <c r="E303" s="32" t="s">
        <v>269</v>
      </c>
      <c r="F303" s="71" t="b">
        <v>0</v>
      </c>
    </row>
    <row r="304" spans="1:6" x14ac:dyDescent="0.4">
      <c r="A304" s="29">
        <f t="shared" si="31"/>
        <v>303</v>
      </c>
      <c r="B304" s="30" t="s">
        <v>350</v>
      </c>
      <c r="C304" s="30" t="s">
        <v>124</v>
      </c>
      <c r="D304" s="30"/>
      <c r="E304" s="31"/>
      <c r="F304" s="72"/>
    </row>
    <row r="305" spans="1:6" x14ac:dyDescent="0.4">
      <c r="A305" s="29">
        <f t="shared" si="31"/>
        <v>304</v>
      </c>
      <c r="B305" s="30" t="s">
        <v>350</v>
      </c>
      <c r="C305" s="30" t="s">
        <v>124</v>
      </c>
      <c r="D305" s="30"/>
      <c r="E305" s="31"/>
      <c r="F305" s="72"/>
    </row>
    <row r="306" spans="1:6" x14ac:dyDescent="0.4">
      <c r="A306" s="29">
        <f t="shared" si="31"/>
        <v>305</v>
      </c>
      <c r="B306" s="30" t="s">
        <v>350</v>
      </c>
      <c r="C306" s="30" t="s">
        <v>124</v>
      </c>
      <c r="D306" s="30"/>
      <c r="E306" s="31"/>
      <c r="F306" s="72"/>
    </row>
    <row r="307" spans="1:6" x14ac:dyDescent="0.4">
      <c r="A307" s="55">
        <f t="shared" si="31"/>
        <v>306</v>
      </c>
      <c r="B307" s="56" t="s">
        <v>350</v>
      </c>
      <c r="C307" s="56" t="s">
        <v>88</v>
      </c>
      <c r="D307" s="84" t="b">
        <f>$F307</f>
        <v>0</v>
      </c>
      <c r="E307" s="33" t="s">
        <v>269</v>
      </c>
      <c r="F307" s="67" t="b">
        <v>0</v>
      </c>
    </row>
    <row r="308" spans="1:6" x14ac:dyDescent="0.4">
      <c r="A308" s="57">
        <f t="shared" si="31"/>
        <v>307</v>
      </c>
      <c r="B308" s="58" t="s">
        <v>365</v>
      </c>
      <c r="C308" s="58" t="s">
        <v>366</v>
      </c>
      <c r="D308" s="83" t="e">
        <f>IF(#REF!="","",#REF!)</f>
        <v>#REF!</v>
      </c>
      <c r="E308" s="28" t="s">
        <v>264</v>
      </c>
      <c r="F308" s="66"/>
    </row>
    <row r="309" spans="1:6" x14ac:dyDescent="0.4">
      <c r="A309" s="53">
        <f t="shared" si="31"/>
        <v>308</v>
      </c>
      <c r="B309" s="54" t="s">
        <v>365</v>
      </c>
      <c r="C309" s="54" t="s">
        <v>81</v>
      </c>
      <c r="D309" s="89" t="b">
        <f>$F309</f>
        <v>0</v>
      </c>
      <c r="E309" s="32" t="s">
        <v>269</v>
      </c>
      <c r="F309" s="71" t="b">
        <v>0</v>
      </c>
    </row>
    <row r="310" spans="1:6" x14ac:dyDescent="0.4">
      <c r="A310" s="55">
        <f t="shared" si="31"/>
        <v>309</v>
      </c>
      <c r="B310" s="56" t="s">
        <v>365</v>
      </c>
      <c r="C310" s="56" t="s">
        <v>291</v>
      </c>
      <c r="D310" s="84" t="e">
        <f>IF(#REF!="","",#REF!)</f>
        <v>#REF!</v>
      </c>
      <c r="E310" s="33" t="s">
        <v>264</v>
      </c>
      <c r="F310" s="67"/>
    </row>
    <row r="311" spans="1:6" x14ac:dyDescent="0.4">
      <c r="A311" s="59">
        <f t="shared" si="31"/>
        <v>310</v>
      </c>
      <c r="B311" s="60" t="s">
        <v>369</v>
      </c>
      <c r="C311" s="60" t="s">
        <v>266</v>
      </c>
      <c r="D311" s="82">
        <f>$F311</f>
        <v>0</v>
      </c>
      <c r="E311" s="11" t="s">
        <v>370</v>
      </c>
      <c r="F311" s="65">
        <v>0</v>
      </c>
    </row>
    <row r="312" spans="1:6" ht="28.5" x14ac:dyDescent="0.4">
      <c r="A312" s="57">
        <f t="shared" si="31"/>
        <v>311</v>
      </c>
      <c r="B312" s="58" t="s">
        <v>60</v>
      </c>
      <c r="C312" s="58" t="s">
        <v>266</v>
      </c>
      <c r="D312" s="83">
        <f>$F312</f>
        <v>0</v>
      </c>
      <c r="E312" s="28" t="s">
        <v>371</v>
      </c>
      <c r="F312" s="66">
        <v>0</v>
      </c>
    </row>
    <row r="313" spans="1:6" x14ac:dyDescent="0.4">
      <c r="A313" s="55">
        <f t="shared" si="31"/>
        <v>312</v>
      </c>
      <c r="B313" s="56" t="s">
        <v>60</v>
      </c>
      <c r="C313" s="56" t="s">
        <v>291</v>
      </c>
      <c r="D313" s="84" t="e">
        <f>IF(#REF!="","",#REF!)</f>
        <v>#REF!</v>
      </c>
      <c r="E313" s="33" t="s">
        <v>264</v>
      </c>
      <c r="F313" s="67"/>
    </row>
    <row r="314" spans="1:6" x14ac:dyDescent="0.4">
      <c r="A314" s="57">
        <v>295</v>
      </c>
      <c r="B314" s="58" t="s">
        <v>350</v>
      </c>
      <c r="C314" s="58" t="s">
        <v>351</v>
      </c>
      <c r="D314" s="83" t="b">
        <f t="shared" ref="D314:D321" si="33">$F314</f>
        <v>0</v>
      </c>
      <c r="E314" s="28" t="s">
        <v>269</v>
      </c>
      <c r="F314" s="66" t="b">
        <v>0</v>
      </c>
    </row>
    <row r="315" spans="1:6" x14ac:dyDescent="0.4">
      <c r="A315" s="53">
        <v>296</v>
      </c>
      <c r="B315" s="54" t="s">
        <v>350</v>
      </c>
      <c r="C315" s="54" t="s">
        <v>352</v>
      </c>
      <c r="D315" s="89" t="b">
        <f t="shared" si="33"/>
        <v>0</v>
      </c>
      <c r="E315" s="32" t="s">
        <v>269</v>
      </c>
      <c r="F315" s="71" t="b">
        <v>0</v>
      </c>
    </row>
    <row r="316" spans="1:6" x14ac:dyDescent="0.4">
      <c r="A316" s="53">
        <v>297</v>
      </c>
      <c r="B316" s="54" t="s">
        <v>350</v>
      </c>
      <c r="C316" s="54" t="s">
        <v>354</v>
      </c>
      <c r="D316" s="89" t="b">
        <f t="shared" si="33"/>
        <v>0</v>
      </c>
      <c r="E316" s="32" t="s">
        <v>269</v>
      </c>
      <c r="F316" s="71" t="b">
        <v>0</v>
      </c>
    </row>
    <row r="317" spans="1:6" x14ac:dyDescent="0.4">
      <c r="A317" s="53">
        <v>298</v>
      </c>
      <c r="B317" s="54" t="s">
        <v>350</v>
      </c>
      <c r="C317" s="54" t="s">
        <v>356</v>
      </c>
      <c r="D317" s="89" t="b">
        <f t="shared" si="33"/>
        <v>0</v>
      </c>
      <c r="E317" s="32" t="s">
        <v>269</v>
      </c>
      <c r="F317" s="71" t="b">
        <v>0</v>
      </c>
    </row>
    <row r="318" spans="1:6" x14ac:dyDescent="0.4">
      <c r="A318" s="53">
        <v>299</v>
      </c>
      <c r="B318" s="54" t="s">
        <v>350</v>
      </c>
      <c r="C318" s="54" t="s">
        <v>358</v>
      </c>
      <c r="D318" s="89" t="b">
        <f t="shared" si="33"/>
        <v>0</v>
      </c>
      <c r="E318" s="32" t="s">
        <v>269</v>
      </c>
      <c r="F318" s="71" t="b">
        <v>0</v>
      </c>
    </row>
    <row r="319" spans="1:6" x14ac:dyDescent="0.4">
      <c r="A319" s="53">
        <v>300</v>
      </c>
      <c r="B319" s="54" t="s">
        <v>350</v>
      </c>
      <c r="C319" s="54" t="s">
        <v>360</v>
      </c>
      <c r="D319" s="89" t="b">
        <f t="shared" si="33"/>
        <v>0</v>
      </c>
      <c r="E319" s="32" t="s">
        <v>269</v>
      </c>
      <c r="F319" s="71" t="b">
        <v>0</v>
      </c>
    </row>
    <row r="320" spans="1:6" x14ac:dyDescent="0.4">
      <c r="A320" s="53">
        <v>301</v>
      </c>
      <c r="B320" s="54" t="s">
        <v>350</v>
      </c>
      <c r="C320" s="54" t="s">
        <v>362</v>
      </c>
      <c r="D320" s="89" t="b">
        <f t="shared" si="33"/>
        <v>0</v>
      </c>
      <c r="E320" s="32" t="s">
        <v>269</v>
      </c>
      <c r="F320" s="71" t="b">
        <v>0</v>
      </c>
    </row>
    <row r="321" spans="1:6" x14ac:dyDescent="0.4">
      <c r="A321" s="53">
        <v>302</v>
      </c>
      <c r="B321" s="54" t="s">
        <v>350</v>
      </c>
      <c r="C321" s="54" t="s">
        <v>367</v>
      </c>
      <c r="D321" s="89" t="b">
        <f t="shared" si="33"/>
        <v>0</v>
      </c>
      <c r="E321" s="32" t="s">
        <v>269</v>
      </c>
      <c r="F321" s="71" t="b">
        <v>0</v>
      </c>
    </row>
    <row r="322" spans="1:6" x14ac:dyDescent="0.4">
      <c r="A322" s="29">
        <v>303</v>
      </c>
      <c r="B322" s="30" t="s">
        <v>350</v>
      </c>
      <c r="C322" s="30" t="s">
        <v>124</v>
      </c>
      <c r="D322" s="30"/>
      <c r="E322" s="31"/>
      <c r="F322" s="72"/>
    </row>
    <row r="323" spans="1:6" x14ac:dyDescent="0.4">
      <c r="A323" s="29">
        <v>304</v>
      </c>
      <c r="B323" s="30" t="s">
        <v>350</v>
      </c>
      <c r="C323" s="30" t="s">
        <v>124</v>
      </c>
      <c r="D323" s="30"/>
      <c r="E323" s="31"/>
      <c r="F323" s="72"/>
    </row>
    <row r="324" spans="1:6" x14ac:dyDescent="0.4">
      <c r="A324" s="29">
        <v>305</v>
      </c>
      <c r="B324" s="30" t="s">
        <v>350</v>
      </c>
      <c r="C324" s="30" t="s">
        <v>124</v>
      </c>
      <c r="D324" s="30"/>
      <c r="E324" s="31"/>
      <c r="F324" s="72"/>
    </row>
    <row r="325" spans="1:6" x14ac:dyDescent="0.4">
      <c r="A325" s="55">
        <v>306</v>
      </c>
      <c r="B325" s="56" t="s">
        <v>350</v>
      </c>
      <c r="C325" s="56" t="s">
        <v>88</v>
      </c>
      <c r="D325" s="84" t="b">
        <f>$F325</f>
        <v>0</v>
      </c>
      <c r="E325" s="33" t="s">
        <v>269</v>
      </c>
      <c r="F325" s="67" t="b">
        <v>0</v>
      </c>
    </row>
    <row r="326" spans="1:6" x14ac:dyDescent="0.4">
      <c r="A326" s="57">
        <v>307</v>
      </c>
      <c r="B326" s="58" t="s">
        <v>364</v>
      </c>
      <c r="C326" s="58" t="s">
        <v>366</v>
      </c>
      <c r="D326" s="83" t="e">
        <f>IF(#REF!="","",#REF!)</f>
        <v>#REF!</v>
      </c>
      <c r="E326" s="28" t="s">
        <v>264</v>
      </c>
      <c r="F326" s="66"/>
    </row>
    <row r="327" spans="1:6" x14ac:dyDescent="0.4">
      <c r="A327" s="53">
        <v>308</v>
      </c>
      <c r="B327" s="54" t="s">
        <v>364</v>
      </c>
      <c r="C327" s="54" t="s">
        <v>81</v>
      </c>
      <c r="D327" s="89" t="b">
        <f>$F327</f>
        <v>0</v>
      </c>
      <c r="E327" s="32" t="s">
        <v>269</v>
      </c>
      <c r="F327" s="71" t="b">
        <v>0</v>
      </c>
    </row>
    <row r="328" spans="1:6" x14ac:dyDescent="0.4">
      <c r="A328" s="55">
        <v>309</v>
      </c>
      <c r="B328" s="56" t="s">
        <v>364</v>
      </c>
      <c r="C328" s="56" t="s">
        <v>291</v>
      </c>
      <c r="D328" s="84" t="e">
        <f>IF(#REF!="","",#REF!)</f>
        <v>#REF!</v>
      </c>
      <c r="E328" s="33" t="s">
        <v>264</v>
      </c>
      <c r="F328" s="67"/>
    </row>
    <row r="329" spans="1:6" x14ac:dyDescent="0.4">
      <c r="A329" s="59">
        <v>310</v>
      </c>
      <c r="B329" s="60" t="s">
        <v>369</v>
      </c>
      <c r="C329" s="60" t="s">
        <v>266</v>
      </c>
      <c r="D329" s="82">
        <f>$F329</f>
        <v>0</v>
      </c>
      <c r="E329" s="11" t="s">
        <v>370</v>
      </c>
      <c r="F329" s="65">
        <v>0</v>
      </c>
    </row>
    <row r="330" spans="1:6" ht="28.5" x14ac:dyDescent="0.4">
      <c r="A330" s="57">
        <v>311</v>
      </c>
      <c r="B330" s="58" t="s">
        <v>60</v>
      </c>
      <c r="C330" s="58" t="s">
        <v>266</v>
      </c>
      <c r="D330" s="83">
        <f>$F330</f>
        <v>0</v>
      </c>
      <c r="E330" s="28" t="s">
        <v>371</v>
      </c>
      <c r="F330" s="66">
        <v>0</v>
      </c>
    </row>
    <row r="331" spans="1:6" x14ac:dyDescent="0.4">
      <c r="A331" s="55">
        <v>312</v>
      </c>
      <c r="B331" s="56" t="s">
        <v>60</v>
      </c>
      <c r="C331" s="56" t="s">
        <v>291</v>
      </c>
      <c r="D331" s="84" t="e">
        <f>IF(#REF!="","",#REF!)</f>
        <v>#REF!</v>
      </c>
      <c r="E331" s="33" t="s">
        <v>264</v>
      </c>
      <c r="F331" s="67"/>
    </row>
    <row r="332" spans="1:6" x14ac:dyDescent="0.4">
      <c r="A332" s="59">
        <f t="shared" ref="A332:A337" si="34">ROW()-1</f>
        <v>331</v>
      </c>
      <c r="B332" s="60" t="s">
        <v>62</v>
      </c>
      <c r="C332" s="60" t="s">
        <v>264</v>
      </c>
      <c r="D332" s="82" t="e">
        <f>IF(#REF!="","",#REF!)</f>
        <v>#REF!</v>
      </c>
      <c r="E332" s="11" t="s">
        <v>264</v>
      </c>
      <c r="F332" s="65"/>
    </row>
    <row r="333" spans="1:6" x14ac:dyDescent="0.4">
      <c r="A333" s="12">
        <f t="shared" si="34"/>
        <v>332</v>
      </c>
      <c r="B333" s="2" t="s">
        <v>124</v>
      </c>
      <c r="C333" s="2"/>
      <c r="D333" s="2"/>
      <c r="E333" s="13"/>
      <c r="F333" s="77"/>
    </row>
    <row r="334" spans="1:6" x14ac:dyDescent="0.4">
      <c r="A334" s="12">
        <f t="shared" si="34"/>
        <v>333</v>
      </c>
      <c r="B334" s="2" t="s">
        <v>124</v>
      </c>
      <c r="C334" s="2"/>
      <c r="D334" s="2"/>
      <c r="E334" s="13"/>
      <c r="F334" s="77"/>
    </row>
    <row r="335" spans="1:6" x14ac:dyDescent="0.4">
      <c r="A335" s="12">
        <f t="shared" si="34"/>
        <v>334</v>
      </c>
      <c r="B335" s="2" t="s">
        <v>124</v>
      </c>
      <c r="C335" s="2"/>
      <c r="D335" s="2"/>
      <c r="E335" s="13"/>
      <c r="F335" s="77"/>
    </row>
    <row r="336" spans="1:6" x14ac:dyDescent="0.4">
      <c r="A336" s="12">
        <f t="shared" si="34"/>
        <v>335</v>
      </c>
      <c r="B336" s="2" t="s">
        <v>124</v>
      </c>
      <c r="C336" s="2"/>
      <c r="D336" s="2"/>
      <c r="E336" s="13"/>
      <c r="F336" s="77"/>
    </row>
    <row r="337" spans="1:6" ht="15" thickBot="1" x14ac:dyDescent="0.45">
      <c r="A337" s="15">
        <f t="shared" si="34"/>
        <v>336</v>
      </c>
      <c r="B337" s="16" t="s">
        <v>124</v>
      </c>
      <c r="C337" s="16"/>
      <c r="D337" s="16"/>
      <c r="E337" s="17"/>
      <c r="F337" s="78"/>
    </row>
    <row r="338" spans="1:6" ht="15" thickTop="1" x14ac:dyDescent="0.4"/>
  </sheetData>
  <sheetProtection sheet="1" objects="1" scenarios="1"/>
  <autoFilter ref="A1:F338"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【事業者用】情報提供票</vt:lpstr>
      <vt:lpstr>情報取得シート</vt:lpstr>
      <vt:lpstr>【事業者用】情報提供票!Print_Area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2023-08-24T01:45:31Z</dcterms:created>
  <dcterms:modified xsi:type="dcterms:W3CDTF">2023-10-05T02:38:05Z</dcterms:modified>
</cp:coreProperties>
</file>