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88$\doc\交通戦略室\交通計画課\99_R5原油価格・物価高騰対応分\02_燃料費補助\02_大阪府路線バス・タクシー事業者燃料費高騰対策事業補助金（燃料費）交付要綱\バス運賃価格改定に関する調書（作成中）\"/>
    </mc:Choice>
  </mc:AlternateContent>
  <bookViews>
    <workbookView xWindow="-120" yWindow="-120" windowWidth="20730" windowHeight="11160"/>
  </bookViews>
  <sheets>
    <sheet name="調書（路線）" sheetId="1" r:id="rId1"/>
  </sheets>
  <definedNames>
    <definedName name="_xlnm.Print_Area" localSheetId="0">'調書（路線）'!$A$2:$U$55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1" l="1"/>
  <c r="P14" i="1"/>
  <c r="Q43" i="1"/>
  <c r="D49" i="1" s="1"/>
  <c r="L29" i="1"/>
  <c r="Q29" i="1" s="1"/>
  <c r="I36" i="1" s="1"/>
  <c r="Q36" i="1" s="1"/>
  <c r="I43" i="1" s="1"/>
  <c r="V23" i="1"/>
  <c r="M43" i="1" s="1"/>
  <c r="F43" i="1" s="1"/>
  <c r="O49" i="1" l="1"/>
</calcChain>
</file>

<file path=xl/sharedStrings.xml><?xml version="1.0" encoding="utf-8"?>
<sst xmlns="http://schemas.openxmlformats.org/spreadsheetml/2006/main" count="80" uniqueCount="62">
  <si>
    <t>ー</t>
    <phoneticPr fontId="2"/>
  </si>
  <si>
    <t>＋</t>
    <phoneticPr fontId="2"/>
  </si>
  <si>
    <t>×</t>
    <phoneticPr fontId="2"/>
  </si>
  <si>
    <t>〔基準価格〕</t>
    <rPh sb="1" eb="3">
      <t>キジュン</t>
    </rPh>
    <rPh sb="3" eb="5">
      <t>カカク</t>
    </rPh>
    <phoneticPr fontId="2"/>
  </si>
  <si>
    <t>〔高騰価格〕</t>
    <rPh sb="1" eb="3">
      <t>コウトウ</t>
    </rPh>
    <rPh sb="3" eb="5">
      <t>カカク</t>
    </rPh>
    <phoneticPr fontId="2"/>
  </si>
  <si>
    <t>＝</t>
    <phoneticPr fontId="2"/>
  </si>
  <si>
    <t>※小数点以下第１位にて四捨五入</t>
    <rPh sb="1" eb="6">
      <t>ショウスウテンイカ</t>
    </rPh>
    <rPh sb="6" eb="7">
      <t>ダイ</t>
    </rPh>
    <rPh sb="8" eb="9">
      <t>イ</t>
    </rPh>
    <rPh sb="11" eb="15">
      <t>シシャゴニュウ</t>
    </rPh>
    <phoneticPr fontId="2"/>
  </si>
  <si>
    <t>÷</t>
    <phoneticPr fontId="2"/>
  </si>
  <si>
    <t>※千円単位で切捨て</t>
    <rPh sb="1" eb="3">
      <t>センエン</t>
    </rPh>
    <rPh sb="3" eb="5">
      <t>タンイ</t>
    </rPh>
    <rPh sb="6" eb="8">
      <t>キリス</t>
    </rPh>
    <phoneticPr fontId="2"/>
  </si>
  <si>
    <t>×</t>
    <phoneticPr fontId="2"/>
  </si>
  <si>
    <t>＋</t>
    <phoneticPr fontId="2"/>
  </si>
  <si>
    <t>(</t>
    <phoneticPr fontId="2"/>
  </si>
  <si>
    <t>(</t>
    <phoneticPr fontId="2"/>
  </si>
  <si>
    <t>)</t>
    <phoneticPr fontId="2"/>
  </si>
  <si>
    <r>
      <t>)</t>
    </r>
    <r>
      <rPr>
        <b/>
        <sz val="14"/>
        <color theme="1"/>
        <rFont val="Meiryo UI"/>
        <family val="3"/>
        <charset val="128"/>
      </rPr>
      <t>＝</t>
    </r>
    <phoneticPr fontId="2"/>
  </si>
  <si>
    <t>×</t>
    <phoneticPr fontId="2"/>
  </si>
  <si>
    <t>＝</t>
    <phoneticPr fontId="2"/>
  </si>
  <si>
    <t xml:space="preserve"> 台</t>
    <rPh sb="1" eb="2">
      <t>ダイ</t>
    </rPh>
    <phoneticPr fontId="2"/>
  </si>
  <si>
    <t xml:space="preserve"> %</t>
    <phoneticPr fontId="2"/>
  </si>
  <si>
    <t xml:space="preserve"> 円/L</t>
    <rPh sb="1" eb="2">
      <t>エン</t>
    </rPh>
    <phoneticPr fontId="2"/>
  </si>
  <si>
    <t xml:space="preserve"> 千円/台</t>
    <rPh sb="1" eb="2">
      <t>セン</t>
    </rPh>
    <rPh sb="2" eb="3">
      <t>エン</t>
    </rPh>
    <rPh sb="4" eb="5">
      <t>ダイ</t>
    </rPh>
    <phoneticPr fontId="2"/>
  </si>
  <si>
    <t xml:space="preserve"> km</t>
    <phoneticPr fontId="2"/>
  </si>
  <si>
    <t xml:space="preserve"> km/L</t>
    <phoneticPr fontId="2"/>
  </si>
  <si>
    <t xml:space="preserve"> 千円</t>
    <rPh sb="1" eb="3">
      <t>センエン</t>
    </rPh>
    <phoneticPr fontId="2"/>
  </si>
  <si>
    <t xml:space="preserve"> 千円/台</t>
    <rPh sb="1" eb="3">
      <t>センエン</t>
    </rPh>
    <rPh sb="4" eb="5">
      <t>ダイ</t>
    </rPh>
    <phoneticPr fontId="2"/>
  </si>
  <si>
    <t>〔６か月走行距離(想定)〕</t>
    <rPh sb="3" eb="4">
      <t>ゲツ</t>
    </rPh>
    <rPh sb="4" eb="8">
      <t>ソウコウキョリ</t>
    </rPh>
    <rPh sb="9" eb="11">
      <t>ソウテイ</t>
    </rPh>
    <phoneticPr fontId="2"/>
  </si>
  <si>
    <t>〔燃費(想定)〕</t>
    <rPh sb="1" eb="3">
      <t>ネンピ</t>
    </rPh>
    <rPh sb="4" eb="6">
      <t>ソウテイ</t>
    </rPh>
    <phoneticPr fontId="2"/>
  </si>
  <si>
    <t>ヶ月</t>
    <rPh sb="1" eb="2">
      <t>ゲツ</t>
    </rPh>
    <phoneticPr fontId="2"/>
  </si>
  <si>
    <r>
      <t>旅客の運賃の改定に関する調書　　</t>
    </r>
    <r>
      <rPr>
        <sz val="14"/>
        <color theme="1"/>
        <rFont val="Meiryo UI"/>
        <family val="3"/>
        <charset val="128"/>
      </rPr>
      <t>【 路線バス関係 】</t>
    </r>
    <rPh sb="0" eb="2">
      <t>リョキャク</t>
    </rPh>
    <rPh sb="3" eb="5">
      <t>ウンチン</t>
    </rPh>
    <rPh sb="6" eb="8">
      <t>カイテイ</t>
    </rPh>
    <rPh sb="9" eb="10">
      <t>カン</t>
    </rPh>
    <rPh sb="12" eb="14">
      <t>チョウショ</t>
    </rPh>
    <rPh sb="18" eb="20">
      <t>ロセン</t>
    </rPh>
    <rPh sb="22" eb="24">
      <t>カンケイ</t>
    </rPh>
    <phoneticPr fontId="2"/>
  </si>
  <si>
    <t>➡　</t>
    <phoneticPr fontId="2"/>
  </si>
  <si>
    <t xml:space="preserve"> 台</t>
    <rPh sb="1" eb="2">
      <t>ダイ</t>
    </rPh>
    <phoneticPr fontId="2"/>
  </si>
  <si>
    <t>×</t>
    <phoneticPr fontId="2"/>
  </si>
  <si>
    <t>千円</t>
    <rPh sb="0" eb="2">
      <t>センエン</t>
    </rPh>
    <phoneticPr fontId="2"/>
  </si>
  <si>
    <t>＝</t>
    <phoneticPr fontId="2"/>
  </si>
  <si>
    <t>申請金額</t>
    <rPh sb="0" eb="2">
      <t>シンセイ</t>
    </rPh>
    <rPh sb="2" eb="4">
      <t>キンガク</t>
    </rPh>
    <phoneticPr fontId="2"/>
  </si>
  <si>
    <t xml:space="preserve"> ％</t>
    <phoneticPr fontId="2"/>
  </si>
  <si>
    <t>　・ 改定日</t>
    <rPh sb="3" eb="6">
      <t>カイテイビ</t>
    </rPh>
    <phoneticPr fontId="2"/>
  </si>
  <si>
    <t>年</t>
    <rPh sb="0" eb="1">
      <t>ネン</t>
    </rPh>
    <phoneticPr fontId="2"/>
  </si>
  <si>
    <t>月</t>
    <rPh sb="0" eb="1">
      <t>ガツ</t>
    </rPh>
    <phoneticPr fontId="2"/>
  </si>
  <si>
    <t>日</t>
    <rPh sb="0" eb="1">
      <t>ニチ</t>
    </rPh>
    <phoneticPr fontId="2"/>
  </si>
  <si>
    <r>
      <t>※ 上記にて算出された申請金額を、</t>
    </r>
    <r>
      <rPr>
        <b/>
        <sz val="10.5"/>
        <color theme="1"/>
        <rFont val="Meiryo UI"/>
        <family val="3"/>
        <charset val="128"/>
      </rPr>
      <t>『補助金交付申請書(様式第１号)』の３.申請金額㋐</t>
    </r>
    <r>
      <rPr>
        <sz val="10.5"/>
        <color theme="1"/>
        <rFont val="Meiryo UI"/>
        <family val="3"/>
        <charset val="128"/>
      </rPr>
      <t>へ記入してください</t>
    </r>
    <rPh sb="2" eb="4">
      <t>ジョウキ</t>
    </rPh>
    <rPh sb="6" eb="8">
      <t>サンシュツ</t>
    </rPh>
    <rPh sb="11" eb="13">
      <t>シンセイ</t>
    </rPh>
    <rPh sb="13" eb="15">
      <t>キンガク</t>
    </rPh>
    <rPh sb="18" eb="21">
      <t>ホジョキン</t>
    </rPh>
    <rPh sb="21" eb="23">
      <t>コウフ</t>
    </rPh>
    <rPh sb="23" eb="26">
      <t>シンセイショ</t>
    </rPh>
    <rPh sb="27" eb="29">
      <t>ヨウシキ</t>
    </rPh>
    <rPh sb="29" eb="30">
      <t>ダイ</t>
    </rPh>
    <rPh sb="31" eb="32">
      <t>ゴウ</t>
    </rPh>
    <rPh sb="37" eb="39">
      <t>シンセイ</t>
    </rPh>
    <rPh sb="39" eb="41">
      <t>キンガク</t>
    </rPh>
    <rPh sb="43" eb="45">
      <t>キニュウ</t>
    </rPh>
    <phoneticPr fontId="2"/>
  </si>
  <si>
    <t>　　（入力内容は、以上になります）</t>
    <rPh sb="3" eb="5">
      <t>ニュウリョク</t>
    </rPh>
    <rPh sb="5" eb="7">
      <t>ナイヨウ</t>
    </rPh>
    <rPh sb="9" eb="11">
      <t>イジョウ</t>
    </rPh>
    <phoneticPr fontId="2"/>
  </si>
  <si>
    <t>　　【　補助金額　】</t>
    <rPh sb="4" eb="8">
      <t>ホジョキンガク</t>
    </rPh>
    <phoneticPr fontId="2"/>
  </si>
  <si>
    <t>千円
   /台</t>
    <rPh sb="0" eb="2">
      <t>センエン</t>
    </rPh>
    <rPh sb="7" eb="8">
      <t>ダイ</t>
    </rPh>
    <phoneticPr fontId="2"/>
  </si>
  <si>
    <r>
      <t>運賃</t>
    </r>
    <r>
      <rPr>
        <b/>
        <sz val="11"/>
        <color theme="1"/>
        <rFont val="Meiryo UI"/>
        <family val="3"/>
        <charset val="128"/>
      </rPr>
      <t>改定前</t>
    </r>
    <r>
      <rPr>
        <sz val="11"/>
        <color theme="1"/>
        <rFont val="Meiryo UI"/>
        <family val="3"/>
        <charset val="128"/>
      </rPr>
      <t>における単価</t>
    </r>
    <rPh sb="0" eb="2">
      <t>ウンチン</t>
    </rPh>
    <rPh sb="2" eb="4">
      <t>カイテイ</t>
    </rPh>
    <rPh sb="4" eb="5">
      <t>マエ</t>
    </rPh>
    <rPh sb="9" eb="11">
      <t>タンカ</t>
    </rPh>
    <phoneticPr fontId="2"/>
  </si>
  <si>
    <r>
      <t>運賃</t>
    </r>
    <r>
      <rPr>
        <b/>
        <sz val="11"/>
        <color theme="1"/>
        <rFont val="Meiryo UI"/>
        <family val="3"/>
        <charset val="128"/>
      </rPr>
      <t>改定後</t>
    </r>
    <r>
      <rPr>
        <sz val="11"/>
        <color theme="1"/>
        <rFont val="Meiryo UI"/>
        <family val="3"/>
        <charset val="128"/>
      </rPr>
      <t>における単価</t>
    </r>
    <rPh sb="0" eb="2">
      <t>ウンチン</t>
    </rPh>
    <rPh sb="2" eb="4">
      <t>カイテイ</t>
    </rPh>
    <rPh sb="4" eb="5">
      <t>ゴ</t>
    </rPh>
    <rPh sb="9" eb="11">
      <t>タンカ</t>
    </rPh>
    <phoneticPr fontId="2"/>
  </si>
  <si>
    <t>● 運賃改定による影響を反映した 「１台当りの補助単価」</t>
    <rPh sb="2" eb="4">
      <t>ウンチン</t>
    </rPh>
    <rPh sb="4" eb="6">
      <t>カイテイ</t>
    </rPh>
    <rPh sb="9" eb="11">
      <t>エイキョウ</t>
    </rPh>
    <rPh sb="12" eb="14">
      <t>ハンエイ</t>
    </rPh>
    <rPh sb="19" eb="20">
      <t>ダイ</t>
    </rPh>
    <rPh sb="20" eb="21">
      <t>アタ</t>
    </rPh>
    <rPh sb="23" eb="27">
      <t>ホジョタンカ</t>
    </rPh>
    <phoneticPr fontId="2"/>
  </si>
  <si>
    <t>《１》　改定があった場合の燃料費支援単価［円/L］</t>
    <rPh sb="10" eb="12">
      <t>バアイ</t>
    </rPh>
    <rPh sb="13" eb="16">
      <t>ネンリョウヒ</t>
    </rPh>
    <rPh sb="16" eb="18">
      <t>シエン</t>
    </rPh>
    <rPh sb="18" eb="20">
      <t>タンカ</t>
    </rPh>
    <rPh sb="21" eb="22">
      <t>エン</t>
    </rPh>
    <phoneticPr fontId="2"/>
  </si>
  <si>
    <t>《２》　《１》により算出した単価（①）から、運賃改定後の「１台あたり補助単価［千円/台］」を算出</t>
    <rPh sb="10" eb="12">
      <t>サンシュツ</t>
    </rPh>
    <rPh sb="22" eb="24">
      <t>ウンチン</t>
    </rPh>
    <rPh sb="26" eb="27">
      <t>ゴ</t>
    </rPh>
    <rPh sb="34" eb="36">
      <t>ホジョ</t>
    </rPh>
    <rPh sb="39" eb="41">
      <t>センエン</t>
    </rPh>
    <rPh sb="42" eb="43">
      <t>ダイ</t>
    </rPh>
    <phoneticPr fontId="2"/>
  </si>
  <si>
    <t>《３》　以上により、補助対象期間（R5.4月～R5.9月）における「１台あたりの補助単価」を算出</t>
    <rPh sb="4" eb="6">
      <t>イジョウ</t>
    </rPh>
    <rPh sb="10" eb="16">
      <t>ホジョタイショウキカン</t>
    </rPh>
    <rPh sb="21" eb="22">
      <t>ガツ</t>
    </rPh>
    <rPh sb="27" eb="28">
      <t>ガツ</t>
    </rPh>
    <rPh sb="35" eb="36">
      <t>ダイ</t>
    </rPh>
    <rPh sb="42" eb="44">
      <t>タンカ</t>
    </rPh>
    <phoneticPr fontId="2"/>
  </si>
  <si>
    <t>　↓　上記項目の入力により、補助金額が算出されます。</t>
    <phoneticPr fontId="2"/>
  </si>
  <si>
    <t>　　　　・ 実施運賃平均改定率</t>
    <phoneticPr fontId="2"/>
  </si>
  <si>
    <t>※西暦で入力</t>
    <rPh sb="1" eb="3">
      <t>セイレキ</t>
    </rPh>
    <rPh sb="4" eb="6">
      <t>ニュウリョク</t>
    </rPh>
    <phoneticPr fontId="2"/>
  </si>
  <si>
    <t>※本様式は、路線バス等を運行するバス事業者のみ提出が必要な様式となります</t>
    <rPh sb="1" eb="2">
      <t>ホン</t>
    </rPh>
    <rPh sb="2" eb="4">
      <t>ヨウシキ</t>
    </rPh>
    <rPh sb="10" eb="11">
      <t>トウ</t>
    </rPh>
    <rPh sb="18" eb="20">
      <t>ジギョウ</t>
    </rPh>
    <rPh sb="20" eb="21">
      <t>シャ</t>
    </rPh>
    <rPh sb="23" eb="25">
      <t>テイシュツ</t>
    </rPh>
    <rPh sb="26" eb="28">
      <t>ヒツヨウ</t>
    </rPh>
    <rPh sb="29" eb="31">
      <t>ヨウシキ</t>
    </rPh>
    <phoneticPr fontId="2"/>
  </si>
  <si>
    <t>　いいえ　（ 運賃改定を実施していない、または実施する予定はない ）</t>
    <rPh sb="7" eb="9">
      <t>ウンチン</t>
    </rPh>
    <rPh sb="9" eb="11">
      <t>カイテイ</t>
    </rPh>
    <rPh sb="12" eb="14">
      <t>ジッシ</t>
    </rPh>
    <rPh sb="23" eb="25">
      <t>ジッシ</t>
    </rPh>
    <rPh sb="27" eb="29">
      <t>ヨテイ</t>
    </rPh>
    <phoneticPr fontId="2"/>
  </si>
  <si>
    <r>
      <t>　　</t>
    </r>
    <r>
      <rPr>
        <u/>
        <sz val="12"/>
        <color theme="1"/>
        <rFont val="Meiryo UI"/>
        <family val="3"/>
        <charset val="128"/>
      </rPr>
      <t>令和４年４月１日から令和５年９月30日までに</t>
    </r>
    <r>
      <rPr>
        <sz val="12"/>
        <color theme="1"/>
        <rFont val="Meiryo UI"/>
        <family val="3"/>
        <charset val="128"/>
      </rPr>
      <t xml:space="preserve">、運賃改定を実施しましたか？（実施予定を含む。）
　　〔 </t>
    </r>
    <r>
      <rPr>
        <sz val="11"/>
        <color theme="1"/>
        <rFont val="Meiryo UI"/>
        <family val="3"/>
        <charset val="128"/>
      </rPr>
      <t>該当する選択肢をチェックし、黄色セルの項目に数値等を入力してください 〕</t>
    </r>
    <rPh sb="2" eb="4">
      <t>レイワ</t>
    </rPh>
    <rPh sb="5" eb="6">
      <t>ネン</t>
    </rPh>
    <rPh sb="7" eb="8">
      <t>ガツ</t>
    </rPh>
    <rPh sb="9" eb="10">
      <t>ニチ</t>
    </rPh>
    <rPh sb="12" eb="14">
      <t>レイワ</t>
    </rPh>
    <rPh sb="15" eb="16">
      <t>ネン</t>
    </rPh>
    <rPh sb="17" eb="18">
      <t>ガツ</t>
    </rPh>
    <rPh sb="20" eb="21">
      <t>ニチ</t>
    </rPh>
    <rPh sb="25" eb="27">
      <t>ウンチン</t>
    </rPh>
    <rPh sb="27" eb="29">
      <t>カイテイ</t>
    </rPh>
    <rPh sb="30" eb="32">
      <t>ジッシ</t>
    </rPh>
    <rPh sb="39" eb="41">
      <t>ジッシ</t>
    </rPh>
    <rPh sb="41" eb="43">
      <t>ヨテイ</t>
    </rPh>
    <rPh sb="44" eb="45">
      <t>フク</t>
    </rPh>
    <rPh sb="53" eb="55">
      <t>ガイトウ</t>
    </rPh>
    <rPh sb="57" eb="60">
      <t>センタクシ</t>
    </rPh>
    <rPh sb="67" eb="69">
      <t>キイロ</t>
    </rPh>
    <rPh sb="72" eb="74">
      <t>コウモク</t>
    </rPh>
    <rPh sb="75" eb="78">
      <t>スウチトウ</t>
    </rPh>
    <rPh sb="79" eb="81">
      <t>ニュウリョク</t>
    </rPh>
    <phoneticPr fontId="2"/>
  </si>
  <si>
    <t>　はい　　（ 運賃改定を実施している、又は実施を予定している ）</t>
    <rPh sb="7" eb="9">
      <t>ウンチン</t>
    </rPh>
    <rPh sb="9" eb="11">
      <t>カイテイ</t>
    </rPh>
    <rPh sb="12" eb="14">
      <t>ジッシ</t>
    </rPh>
    <rPh sb="19" eb="20">
      <t>マタ</t>
    </rPh>
    <rPh sb="21" eb="23">
      <t>ジッシ</t>
    </rPh>
    <rPh sb="24" eb="26">
      <t>ヨテイ</t>
    </rPh>
    <phoneticPr fontId="2"/>
  </si>
  <si>
    <r>
      <t>↓</t>
    </r>
    <r>
      <rPr>
        <u/>
        <sz val="10"/>
        <color theme="1"/>
        <rFont val="Meiryo UI"/>
        <family val="3"/>
        <charset val="128"/>
      </rPr>
      <t>実施運賃平均改定率</t>
    </r>
    <rPh sb="1" eb="5">
      <t>ジッシウンチン</t>
    </rPh>
    <rPh sb="5" eb="7">
      <t>ヘイキン</t>
    </rPh>
    <rPh sb="7" eb="10">
      <t>カイテイリツ</t>
    </rPh>
    <phoneticPr fontId="2"/>
  </si>
  <si>
    <t>「対象車両台数」 を入力してください。</t>
    <rPh sb="1" eb="3">
      <t>タイショウ</t>
    </rPh>
    <phoneticPr fontId="2"/>
  </si>
  <si>
    <t>　　　　・ 対象車両台数</t>
    <rPh sb="6" eb="8">
      <t>タイショウ</t>
    </rPh>
    <rPh sb="8" eb="10">
      <t>シャリョウ</t>
    </rPh>
    <rPh sb="10" eb="12">
      <t>ダイスウ</t>
    </rPh>
    <phoneticPr fontId="2"/>
  </si>
  <si>
    <t>　　　　・ 対象車両台数</t>
    <rPh sb="6" eb="8">
      <t>タイショウ</t>
    </rPh>
    <rPh sb="8" eb="10">
      <t>シャリョウ</t>
    </rPh>
    <phoneticPr fontId="2"/>
  </si>
  <si>
    <t>「対象車両台数」、及び改定（予定）に伴う 「実施運賃平均改定率」・「改定日」 を入力してください。</t>
    <rPh sb="1" eb="3">
      <t>タイショウ</t>
    </rPh>
    <rPh sb="3" eb="5">
      <t>シャリョウ</t>
    </rPh>
    <rPh sb="5" eb="7">
      <t>ダイスウ</t>
    </rPh>
    <rPh sb="9" eb="10">
      <t>オヨ</t>
    </rPh>
    <rPh sb="11" eb="13">
      <t>カイテイ</t>
    </rPh>
    <rPh sb="14" eb="16">
      <t>ヨテイ</t>
    </rPh>
    <rPh sb="18" eb="19">
      <t>トモナ</t>
    </rPh>
    <rPh sb="22" eb="26">
      <t>ジッシウンチン</t>
    </rPh>
    <rPh sb="26" eb="28">
      <t>ヘイキン</t>
    </rPh>
    <rPh sb="28" eb="31">
      <t>カイテイリツ</t>
    </rPh>
    <rPh sb="34" eb="37">
      <t>カイテイビ</t>
    </rPh>
    <rPh sb="40" eb="4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</si>
</sst>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b/>
      <sz val="11"/>
      <color theme="1"/>
      <name val="Meiryo UI"/>
      <family val="3"/>
      <charset val="128"/>
    </font>
    <font>
      <u/>
      <sz val="10"/>
      <color theme="1"/>
      <name val="Meiryo UI"/>
      <family val="3"/>
      <charset val="128"/>
    </font>
    <font>
      <sz val="8"/>
      <color theme="1"/>
      <name val="Meiryo UI"/>
      <family val="3"/>
      <charset val="128"/>
    </font>
    <font>
      <sz val="16"/>
      <color theme="1"/>
      <name val="Meiryo UI"/>
      <family val="3"/>
      <charset val="128"/>
    </font>
    <font>
      <b/>
      <sz val="14"/>
      <color theme="1"/>
      <name val="Meiryo UI"/>
      <family val="3"/>
      <charset val="128"/>
    </font>
    <font>
      <b/>
      <sz val="16"/>
      <color theme="1"/>
      <name val="Meiryo UI"/>
      <family val="3"/>
      <charset val="128"/>
    </font>
    <font>
      <u/>
      <sz val="12"/>
      <color theme="1"/>
      <name val="Meiryo UI"/>
      <family val="3"/>
      <charset val="128"/>
    </font>
    <font>
      <sz val="10.5"/>
      <color theme="1"/>
      <name val="Meiryo UI"/>
      <family val="3"/>
      <charset val="128"/>
    </font>
    <font>
      <sz val="14"/>
      <color theme="1"/>
      <name val="Meiryo UI"/>
      <family val="3"/>
      <charset val="128"/>
    </font>
    <font>
      <b/>
      <sz val="11"/>
      <color rgb="FFFF0000"/>
      <name val="Meiryo UI"/>
      <family val="3"/>
      <charset val="128"/>
    </font>
    <font>
      <b/>
      <sz val="14"/>
      <color rgb="FFFF0000"/>
      <name val="Meiryo UI"/>
      <family val="3"/>
      <charset val="128"/>
    </font>
    <font>
      <b/>
      <sz val="10.5"/>
      <color theme="1"/>
      <name val="Meiryo UI"/>
      <family val="3"/>
      <charset val="128"/>
    </font>
    <font>
      <b/>
      <sz val="16"/>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0" tint="-0.14999847407452621"/>
        <bgColor indexed="64"/>
      </patternFill>
    </fill>
  </fills>
  <borders count="41">
    <border>
      <left/>
      <right/>
      <top/>
      <bottom/>
      <diagonal/>
    </border>
    <border>
      <left style="thick">
        <color auto="1"/>
      </left>
      <right style="thick">
        <color auto="1"/>
      </right>
      <top style="thick">
        <color auto="1"/>
      </top>
      <bottom style="thick">
        <color auto="1"/>
      </bottom>
      <diagonal/>
    </border>
    <border>
      <left/>
      <right/>
      <top/>
      <bottom style="thin">
        <color indexed="64"/>
      </bottom>
      <diagonal/>
    </border>
    <border>
      <left/>
      <right/>
      <top style="thin">
        <color indexed="64"/>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right style="double">
        <color auto="1"/>
      </right>
      <top/>
      <bottom/>
      <diagonal/>
    </border>
    <border>
      <left/>
      <right/>
      <top style="double">
        <color auto="1"/>
      </top>
      <bottom/>
      <diagonal/>
    </border>
    <border>
      <left/>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ck">
        <color auto="1"/>
      </top>
      <bottom style="thick">
        <color auto="1"/>
      </bottom>
      <diagonal/>
    </border>
    <border>
      <left/>
      <right/>
      <top style="medium">
        <color theme="0" tint="-0.34998626667073579"/>
      </top>
      <bottom/>
      <diagonal/>
    </border>
    <border>
      <left style="double">
        <color auto="1"/>
      </left>
      <right/>
      <top/>
      <bottom style="thin">
        <color indexed="64"/>
      </bottom>
      <diagonal/>
    </border>
    <border>
      <left style="thin">
        <color theme="1" tint="0.24994659260841701"/>
      </left>
      <right/>
      <top style="thin">
        <color theme="1" tint="0.24994659260841701"/>
      </top>
      <bottom style="medium">
        <color theme="0" tint="-0.34998626667073579"/>
      </bottom>
      <diagonal/>
    </border>
    <border>
      <left/>
      <right/>
      <top style="thin">
        <color theme="1" tint="0.24994659260841701"/>
      </top>
      <bottom style="medium">
        <color theme="0" tint="-0.34998626667073579"/>
      </bottom>
      <diagonal/>
    </border>
    <border>
      <left/>
      <right style="thin">
        <color theme="1" tint="0.24994659260841701"/>
      </right>
      <top style="thin">
        <color theme="1" tint="0.24994659260841701"/>
      </top>
      <bottom style="medium">
        <color theme="0" tint="-0.34998626667073579"/>
      </bottom>
      <diagonal/>
    </border>
    <border>
      <left style="thin">
        <color theme="1" tint="0.24994659260841701"/>
      </left>
      <right/>
      <top style="medium">
        <color theme="0" tint="-0.34998626667073579"/>
      </top>
      <bottom/>
      <diagonal/>
    </border>
    <border>
      <left/>
      <right style="thin">
        <color theme="1" tint="0.24994659260841701"/>
      </right>
      <top style="medium">
        <color theme="0" tint="-0.34998626667073579"/>
      </top>
      <bottom/>
      <diagonal/>
    </border>
    <border>
      <left style="thin">
        <color theme="1" tint="0.24994659260841701"/>
      </left>
      <right/>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top style="thin">
        <color theme="1" tint="0.2499465926084170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lignment vertical="center"/>
    </xf>
    <xf numFmtId="38" fontId="3" fillId="0" borderId="0" xfId="1" applyFont="1" applyAlignment="1">
      <alignment horizontal="center" vertical="center"/>
    </xf>
    <xf numFmtId="14" fontId="3" fillId="0" borderId="0" xfId="1" applyNumberFormat="1" applyFont="1" applyAlignment="1">
      <alignment horizontal="center" vertical="center"/>
    </xf>
    <xf numFmtId="38" fontId="3" fillId="0" borderId="0" xfId="1" applyFont="1" applyFill="1">
      <alignment vertical="center"/>
    </xf>
    <xf numFmtId="38" fontId="3" fillId="0" borderId="0" xfId="1" applyFont="1" applyFill="1" applyAlignment="1">
      <alignment horizontal="center" vertical="center"/>
    </xf>
    <xf numFmtId="38" fontId="3" fillId="3" borderId="0" xfId="1" applyFont="1" applyFill="1">
      <alignment vertical="center"/>
    </xf>
    <xf numFmtId="38" fontId="3" fillId="3" borderId="0" xfId="1" applyFont="1" applyFill="1" applyAlignment="1">
      <alignment horizontal="center" vertical="center"/>
    </xf>
    <xf numFmtId="38" fontId="3" fillId="5" borderId="0" xfId="1" applyFont="1" applyFill="1">
      <alignment vertical="center"/>
    </xf>
    <xf numFmtId="38" fontId="3" fillId="5" borderId="0" xfId="1" applyFont="1" applyFill="1" applyAlignment="1">
      <alignment horizontal="center" vertical="center"/>
    </xf>
    <xf numFmtId="38" fontId="11" fillId="3" borderId="0" xfId="1" applyFont="1" applyFill="1" applyBorder="1" applyAlignment="1">
      <alignment horizontal="center" vertical="center" shrinkToFit="1"/>
    </xf>
    <xf numFmtId="38" fontId="11" fillId="3" borderId="0" xfId="1" applyFont="1" applyFill="1" applyBorder="1" applyAlignment="1">
      <alignment horizontal="center" vertical="center"/>
    </xf>
    <xf numFmtId="38" fontId="3" fillId="3" borderId="27" xfId="1" applyFont="1" applyFill="1" applyBorder="1">
      <alignment vertical="center"/>
    </xf>
    <xf numFmtId="38" fontId="3" fillId="3" borderId="27" xfId="1" applyFont="1" applyFill="1" applyBorder="1" applyAlignment="1">
      <alignment horizontal="right" vertical="center"/>
    </xf>
    <xf numFmtId="38" fontId="3" fillId="3" borderId="27" xfId="1" applyFont="1" applyFill="1" applyBorder="1" applyAlignment="1">
      <alignment horizontal="center" vertical="center"/>
    </xf>
    <xf numFmtId="38" fontId="3" fillId="3" borderId="0" xfId="1" applyFont="1" applyFill="1" applyBorder="1">
      <alignment vertical="center"/>
    </xf>
    <xf numFmtId="38" fontId="7" fillId="3" borderId="0" xfId="1" applyFont="1" applyFill="1" applyBorder="1">
      <alignment vertical="center"/>
    </xf>
    <xf numFmtId="38" fontId="3" fillId="3" borderId="0" xfId="1" applyFont="1" applyFill="1" applyBorder="1" applyAlignment="1">
      <alignment horizontal="left" vertical="center"/>
    </xf>
    <xf numFmtId="38" fontId="3" fillId="3" borderId="0" xfId="1" applyFont="1" applyFill="1" applyBorder="1" applyAlignment="1">
      <alignment horizontal="center" vertical="center"/>
    </xf>
    <xf numFmtId="38" fontId="14" fillId="3" borderId="0" xfId="1" applyFont="1" applyFill="1" applyBorder="1">
      <alignment vertical="center"/>
    </xf>
    <xf numFmtId="38" fontId="11" fillId="3" borderId="26" xfId="1" applyFont="1" applyFill="1" applyBorder="1" applyAlignment="1">
      <alignment horizontal="center" vertical="center" shrinkToFit="1"/>
    </xf>
    <xf numFmtId="38" fontId="5" fillId="3" borderId="0" xfId="1" applyFont="1" applyFill="1" applyBorder="1">
      <alignment vertical="center"/>
    </xf>
    <xf numFmtId="38" fontId="3" fillId="3" borderId="0" xfId="1" applyFont="1" applyFill="1" applyBorder="1" applyAlignment="1">
      <alignment vertical="center"/>
    </xf>
    <xf numFmtId="38" fontId="3" fillId="2" borderId="0" xfId="1" applyFont="1" applyFill="1" applyBorder="1">
      <alignment vertical="center"/>
    </xf>
    <xf numFmtId="38" fontId="3" fillId="2" borderId="0" xfId="1" applyFont="1" applyFill="1" applyBorder="1" applyAlignment="1">
      <alignment horizontal="center" vertical="center"/>
    </xf>
    <xf numFmtId="38" fontId="5" fillId="2" borderId="0" xfId="1" applyFont="1" applyFill="1" applyBorder="1" applyAlignment="1">
      <alignment horizontal="left"/>
    </xf>
    <xf numFmtId="38" fontId="3" fillId="2" borderId="2" xfId="1" applyFont="1" applyFill="1" applyBorder="1" applyAlignment="1">
      <alignment horizontal="center" vertical="center"/>
    </xf>
    <xf numFmtId="38" fontId="3" fillId="2" borderId="2" xfId="1" applyFont="1" applyFill="1" applyBorder="1">
      <alignment vertical="center"/>
    </xf>
    <xf numFmtId="38" fontId="4" fillId="2" borderId="16" xfId="1" applyFont="1" applyFill="1" applyBorder="1" applyAlignment="1">
      <alignment horizontal="center" vertical="center"/>
    </xf>
    <xf numFmtId="38" fontId="3" fillId="2" borderId="0" xfId="1" applyFont="1" applyFill="1" applyBorder="1" applyAlignment="1">
      <alignment horizontal="center" vertical="top"/>
    </xf>
    <xf numFmtId="38" fontId="3" fillId="2" borderId="0" xfId="1" applyFont="1" applyFill="1" applyBorder="1" applyAlignment="1">
      <alignment vertical="top"/>
    </xf>
    <xf numFmtId="38" fontId="3" fillId="2" borderId="0" xfId="1" applyFont="1" applyFill="1" applyBorder="1" applyAlignment="1">
      <alignment horizontal="left" vertical="center"/>
    </xf>
    <xf numFmtId="38" fontId="11" fillId="2" borderId="0" xfId="1" applyFont="1" applyFill="1" applyBorder="1">
      <alignment vertical="center"/>
    </xf>
    <xf numFmtId="38" fontId="7" fillId="2" borderId="0" xfId="1" applyFont="1" applyFill="1" applyBorder="1">
      <alignment vertical="center"/>
    </xf>
    <xf numFmtId="38" fontId="3" fillId="2" borderId="0" xfId="1" applyFont="1" applyFill="1" applyBorder="1" applyAlignment="1">
      <alignment vertical="center"/>
    </xf>
    <xf numFmtId="38" fontId="3" fillId="8" borderId="0" xfId="1" applyFont="1" applyFill="1" applyBorder="1">
      <alignment vertical="center"/>
    </xf>
    <xf numFmtId="38" fontId="3" fillId="8" borderId="0" xfId="1" applyFont="1" applyFill="1" applyBorder="1" applyAlignment="1">
      <alignment horizontal="center" vertical="center"/>
    </xf>
    <xf numFmtId="38" fontId="19" fillId="2" borderId="0" xfId="1" applyFont="1" applyFill="1" applyBorder="1" applyAlignment="1">
      <alignment vertical="center"/>
    </xf>
    <xf numFmtId="38" fontId="7" fillId="2" borderId="0" xfId="1" applyFont="1" applyFill="1" applyBorder="1" applyAlignment="1">
      <alignment horizontal="left" vertical="center"/>
    </xf>
    <xf numFmtId="38" fontId="3" fillId="2" borderId="2" xfId="1" applyFont="1" applyFill="1" applyBorder="1" applyAlignment="1">
      <alignment vertical="top"/>
    </xf>
    <xf numFmtId="38" fontId="3" fillId="6" borderId="29" xfId="1" applyFont="1" applyFill="1" applyBorder="1">
      <alignment vertical="center"/>
    </xf>
    <xf numFmtId="38" fontId="3" fillId="6" borderId="30" xfId="1" applyFont="1" applyFill="1" applyBorder="1">
      <alignment vertical="center"/>
    </xf>
    <xf numFmtId="38" fontId="7" fillId="6" borderId="30" xfId="1" applyFont="1" applyFill="1" applyBorder="1">
      <alignment vertical="center"/>
    </xf>
    <xf numFmtId="38" fontId="3" fillId="6" borderId="30" xfId="1" applyFont="1" applyFill="1" applyBorder="1" applyAlignment="1">
      <alignment horizontal="center" vertical="center"/>
    </xf>
    <xf numFmtId="38" fontId="3" fillId="6" borderId="31" xfId="1" applyFont="1" applyFill="1" applyBorder="1">
      <alignment vertical="center"/>
    </xf>
    <xf numFmtId="38" fontId="3" fillId="3" borderId="32" xfId="1" applyFont="1" applyFill="1" applyBorder="1">
      <alignment vertical="center"/>
    </xf>
    <xf numFmtId="38" fontId="3" fillId="3" borderId="33" xfId="1" applyFont="1" applyFill="1" applyBorder="1">
      <alignment vertical="center"/>
    </xf>
    <xf numFmtId="38" fontId="3" fillId="3" borderId="34" xfId="1" applyFont="1" applyFill="1" applyBorder="1">
      <alignment vertical="center"/>
    </xf>
    <xf numFmtId="38" fontId="3" fillId="3" borderId="35" xfId="1" applyFont="1" applyFill="1" applyBorder="1">
      <alignment vertical="center"/>
    </xf>
    <xf numFmtId="38" fontId="3" fillId="3" borderId="36" xfId="1" applyFont="1" applyFill="1" applyBorder="1">
      <alignment vertical="center"/>
    </xf>
    <xf numFmtId="38" fontId="3" fillId="3" borderId="37" xfId="1" applyFont="1" applyFill="1" applyBorder="1">
      <alignment vertical="center"/>
    </xf>
    <xf numFmtId="38" fontId="5" fillId="3" borderId="37" xfId="1" applyFont="1" applyFill="1" applyBorder="1" applyAlignment="1">
      <alignment vertical="top"/>
    </xf>
    <xf numFmtId="38" fontId="3" fillId="3" borderId="37" xfId="1" applyFont="1" applyFill="1" applyBorder="1" applyAlignment="1">
      <alignment horizontal="left" vertical="center"/>
    </xf>
    <xf numFmtId="38" fontId="11" fillId="3" borderId="37" xfId="1" applyFont="1" applyFill="1" applyBorder="1" applyAlignment="1">
      <alignment horizontal="center" vertical="center" shrinkToFit="1"/>
    </xf>
    <xf numFmtId="38" fontId="3" fillId="3" borderId="37" xfId="1" applyFont="1" applyFill="1" applyBorder="1" applyAlignment="1">
      <alignment horizontal="center" vertical="center"/>
    </xf>
    <xf numFmtId="38" fontId="11" fillId="3" borderId="37" xfId="1" applyFont="1" applyFill="1" applyBorder="1" applyAlignment="1">
      <alignment horizontal="center" vertical="center"/>
    </xf>
    <xf numFmtId="38" fontId="3" fillId="3" borderId="38" xfId="1" applyFont="1" applyFill="1" applyBorder="1">
      <alignment vertical="center"/>
    </xf>
    <xf numFmtId="38" fontId="3" fillId="3" borderId="39" xfId="1" applyFont="1" applyFill="1" applyBorder="1">
      <alignment vertical="center"/>
    </xf>
    <xf numFmtId="38" fontId="3" fillId="3" borderId="39" xfId="1" applyFont="1" applyFill="1" applyBorder="1" applyAlignment="1">
      <alignment horizontal="center" vertical="center"/>
    </xf>
    <xf numFmtId="38" fontId="3" fillId="0" borderId="40" xfId="1" applyFont="1" applyBorder="1">
      <alignment vertical="center"/>
    </xf>
    <xf numFmtId="38" fontId="3" fillId="0" borderId="40" xfId="1" applyFont="1" applyBorder="1" applyAlignment="1">
      <alignment horizontal="center" vertical="center"/>
    </xf>
    <xf numFmtId="38" fontId="7" fillId="8" borderId="0" xfId="1" applyFont="1" applyFill="1" applyBorder="1">
      <alignment vertical="center"/>
    </xf>
    <xf numFmtId="38" fontId="7" fillId="3" borderId="34" xfId="1" applyFont="1" applyFill="1" applyBorder="1" applyAlignment="1">
      <alignment vertical="top"/>
    </xf>
    <xf numFmtId="38" fontId="7" fillId="3" borderId="0" xfId="1" applyFont="1" applyFill="1" applyBorder="1" applyAlignment="1">
      <alignment vertical="top"/>
    </xf>
    <xf numFmtId="38" fontId="7" fillId="3" borderId="0" xfId="1" applyFont="1" applyFill="1" applyBorder="1" applyAlignment="1">
      <alignment horizontal="left" vertical="top"/>
    </xf>
    <xf numFmtId="38" fontId="7" fillId="3" borderId="0" xfId="1" applyFont="1" applyFill="1" applyBorder="1" applyAlignment="1">
      <alignment horizontal="center" vertical="top" shrinkToFit="1"/>
    </xf>
    <xf numFmtId="38" fontId="7" fillId="3" borderId="0" xfId="1" applyFont="1" applyFill="1" applyBorder="1" applyAlignment="1">
      <alignment horizontal="center" vertical="top"/>
    </xf>
    <xf numFmtId="38" fontId="7" fillId="3" borderId="35" xfId="1" applyFont="1" applyFill="1" applyBorder="1" applyAlignment="1">
      <alignment vertical="top"/>
    </xf>
    <xf numFmtId="38" fontId="7" fillId="0" borderId="0" xfId="1" applyFont="1" applyAlignment="1">
      <alignment vertical="top"/>
    </xf>
    <xf numFmtId="38" fontId="3" fillId="6" borderId="30" xfId="1" applyFont="1" applyFill="1" applyBorder="1" applyProtection="1">
      <alignment vertical="center"/>
      <protection locked="0"/>
    </xf>
    <xf numFmtId="38" fontId="11" fillId="4" borderId="1" xfId="1" applyFont="1" applyFill="1" applyBorder="1" applyAlignment="1" applyProtection="1">
      <alignment horizontal="center" vertical="center" shrinkToFit="1"/>
      <protection locked="0"/>
    </xf>
    <xf numFmtId="38" fontId="4" fillId="3" borderId="20" xfId="1" applyFont="1" applyFill="1" applyBorder="1" applyAlignment="1">
      <alignment horizontal="center" vertical="center" wrapText="1"/>
    </xf>
    <xf numFmtId="38" fontId="4" fillId="3" borderId="3" xfId="1" applyFont="1" applyFill="1" applyBorder="1" applyAlignment="1">
      <alignment horizontal="center" vertical="center" wrapText="1"/>
    </xf>
    <xf numFmtId="38" fontId="4" fillId="3" borderId="21" xfId="1" applyFont="1" applyFill="1" applyBorder="1" applyAlignment="1">
      <alignment horizontal="center" vertical="center" wrapText="1"/>
    </xf>
    <xf numFmtId="38" fontId="4" fillId="3" borderId="24" xfId="1" applyFont="1" applyFill="1" applyBorder="1" applyAlignment="1">
      <alignment horizontal="center" vertical="center" wrapText="1"/>
    </xf>
    <xf numFmtId="38" fontId="4" fillId="3" borderId="0" xfId="1" applyFont="1" applyFill="1" applyBorder="1" applyAlignment="1">
      <alignment horizontal="center" vertical="center" wrapText="1"/>
    </xf>
    <xf numFmtId="38" fontId="4" fillId="3" borderId="25"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4" fillId="3" borderId="2" xfId="1" applyFont="1" applyFill="1" applyBorder="1" applyAlignment="1">
      <alignment horizontal="center" vertical="center" wrapText="1"/>
    </xf>
    <xf numFmtId="38" fontId="4" fillId="3" borderId="23" xfId="1" applyFont="1" applyFill="1" applyBorder="1" applyAlignment="1">
      <alignment horizontal="center" vertical="center" wrapText="1"/>
    </xf>
    <xf numFmtId="38" fontId="6" fillId="3" borderId="0" xfId="1" applyFont="1" applyFill="1" applyBorder="1" applyAlignment="1">
      <alignment horizontal="left"/>
    </xf>
    <xf numFmtId="38" fontId="11" fillId="4" borderId="12" xfId="1" applyFont="1" applyFill="1" applyBorder="1" applyAlignment="1" applyProtection="1">
      <alignment horizontal="center" vertical="center" shrinkToFit="1"/>
      <protection locked="0"/>
    </xf>
    <xf numFmtId="38" fontId="11" fillId="4" borderId="26" xfId="1" applyFont="1" applyFill="1" applyBorder="1" applyAlignment="1" applyProtection="1">
      <alignment horizontal="center" vertical="center" shrinkToFit="1"/>
      <protection locked="0"/>
    </xf>
    <xf numFmtId="38" fontId="11" fillId="4" borderId="13" xfId="1" applyFont="1" applyFill="1" applyBorder="1" applyAlignment="1" applyProtection="1">
      <alignment horizontal="center" vertical="center" shrinkToFit="1"/>
      <protection locked="0"/>
    </xf>
    <xf numFmtId="40" fontId="11" fillId="4" borderId="12" xfId="1" applyNumberFormat="1" applyFont="1" applyFill="1" applyBorder="1" applyAlignment="1" applyProtection="1">
      <alignment horizontal="center" vertical="center" shrinkToFit="1"/>
      <protection locked="0"/>
    </xf>
    <xf numFmtId="40" fontId="11" fillId="4" borderId="26" xfId="1" applyNumberFormat="1" applyFont="1" applyFill="1" applyBorder="1" applyAlignment="1" applyProtection="1">
      <alignment horizontal="center" vertical="center" shrinkToFit="1"/>
      <protection locked="0"/>
    </xf>
    <xf numFmtId="40" fontId="11" fillId="4" borderId="13" xfId="1" applyNumberFormat="1" applyFont="1" applyFill="1" applyBorder="1" applyAlignment="1" applyProtection="1">
      <alignment horizontal="center" vertical="center" shrinkToFit="1"/>
      <protection locked="0"/>
    </xf>
    <xf numFmtId="0" fontId="11" fillId="4" borderId="12" xfId="1" applyNumberFormat="1" applyFont="1" applyFill="1" applyBorder="1" applyAlignment="1" applyProtection="1">
      <alignment horizontal="center" vertical="center" shrinkToFit="1"/>
      <protection locked="0"/>
    </xf>
    <xf numFmtId="0" fontId="11" fillId="4" borderId="13" xfId="1" applyNumberFormat="1" applyFont="1" applyFill="1" applyBorder="1" applyAlignment="1" applyProtection="1">
      <alignment horizontal="center" vertical="center" shrinkToFit="1"/>
      <protection locked="0"/>
    </xf>
    <xf numFmtId="176" fontId="4" fillId="2" borderId="0" xfId="1" applyNumberFormat="1" applyFont="1" applyFill="1" applyBorder="1" applyAlignment="1">
      <alignment horizontal="right" vertical="center"/>
    </xf>
    <xf numFmtId="176" fontId="4" fillId="2" borderId="2" xfId="1" applyNumberFormat="1" applyFont="1" applyFill="1" applyBorder="1" applyAlignment="1">
      <alignment horizontal="right" vertical="center"/>
    </xf>
    <xf numFmtId="38" fontId="3" fillId="2" borderId="0" xfId="1" applyFont="1" applyFill="1" applyBorder="1" applyAlignment="1">
      <alignment horizontal="left" vertical="center"/>
    </xf>
    <xf numFmtId="38" fontId="3" fillId="2" borderId="2" xfId="1" applyFont="1" applyFill="1" applyBorder="1" applyAlignment="1">
      <alignment horizontal="left" vertical="center"/>
    </xf>
    <xf numFmtId="38" fontId="11" fillId="2" borderId="0" xfId="1" applyFont="1" applyFill="1" applyBorder="1" applyAlignment="1">
      <alignment horizontal="center" vertical="center"/>
    </xf>
    <xf numFmtId="38" fontId="3" fillId="2" borderId="0" xfId="1" applyFont="1" applyFill="1" applyBorder="1" applyAlignment="1">
      <alignment horizontal="center" vertical="center"/>
    </xf>
    <xf numFmtId="38" fontId="5" fillId="2" borderId="7" xfId="1" applyFont="1" applyFill="1" applyBorder="1" applyAlignment="1">
      <alignment horizontal="left" vertical="center" wrapText="1" shrinkToFit="1"/>
    </xf>
    <xf numFmtId="38" fontId="5" fillId="2" borderId="7" xfId="1" applyFont="1" applyFill="1" applyBorder="1" applyAlignment="1">
      <alignment horizontal="left" vertical="center" shrinkToFit="1"/>
    </xf>
    <xf numFmtId="38" fontId="5" fillId="2" borderId="28" xfId="1" applyFont="1" applyFill="1" applyBorder="1" applyAlignment="1">
      <alignment horizontal="left" vertical="center" shrinkToFit="1"/>
    </xf>
    <xf numFmtId="38" fontId="3" fillId="2" borderId="3" xfId="1" applyFont="1" applyFill="1" applyBorder="1" applyAlignment="1">
      <alignment horizontal="center" vertical="center"/>
    </xf>
    <xf numFmtId="38" fontId="5" fillId="2" borderId="0" xfId="1" applyFont="1" applyFill="1" applyBorder="1" applyAlignment="1">
      <alignment horizontal="left" vertical="center" wrapText="1" shrinkToFit="1"/>
    </xf>
    <xf numFmtId="38" fontId="5" fillId="2" borderId="0" xfId="1" applyFont="1" applyFill="1" applyBorder="1" applyAlignment="1">
      <alignment horizontal="left" vertical="center" shrinkToFit="1"/>
    </xf>
    <xf numFmtId="38" fontId="3" fillId="2" borderId="3" xfId="1" applyFont="1" applyFill="1" applyBorder="1" applyAlignment="1">
      <alignment horizontal="center" vertical="center" shrinkToFit="1"/>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38" fontId="12" fillId="2" borderId="0" xfId="1" applyFont="1" applyFill="1" applyBorder="1" applyAlignment="1">
      <alignment horizontal="left" vertical="center"/>
    </xf>
    <xf numFmtId="40" fontId="4" fillId="2" borderId="12" xfId="1" applyNumberFormat="1" applyFont="1" applyFill="1" applyBorder="1" applyAlignment="1">
      <alignment horizontal="center" vertical="center" shrinkToFit="1"/>
    </xf>
    <xf numFmtId="40" fontId="4" fillId="2" borderId="13" xfId="1" applyNumberFormat="1" applyFont="1" applyFill="1" applyBorder="1" applyAlignment="1">
      <alignment horizontal="center" vertical="center" shrinkToFit="1"/>
    </xf>
    <xf numFmtId="38" fontId="9" fillId="2" borderId="0" xfId="1" applyFont="1" applyFill="1" applyBorder="1" applyAlignment="1">
      <alignment horizontal="left" vertical="top"/>
    </xf>
    <xf numFmtId="38" fontId="12" fillId="2" borderId="0" xfId="1" applyFont="1" applyFill="1" applyBorder="1" applyAlignment="1">
      <alignment horizontal="right" vertical="center"/>
    </xf>
    <xf numFmtId="38" fontId="4" fillId="2" borderId="0" xfId="1" applyFont="1" applyFill="1" applyBorder="1" applyAlignment="1">
      <alignment horizontal="center" vertical="center"/>
    </xf>
    <xf numFmtId="38" fontId="4" fillId="2" borderId="0" xfId="1" applyFont="1" applyFill="1" applyBorder="1" applyAlignment="1">
      <alignment horizontal="center" vertical="top"/>
    </xf>
    <xf numFmtId="38" fontId="4" fillId="2" borderId="14" xfId="1" applyFont="1" applyFill="1" applyBorder="1" applyAlignment="1">
      <alignment horizontal="center" vertical="center"/>
    </xf>
    <xf numFmtId="38" fontId="4" fillId="2" borderId="15" xfId="1" applyFont="1" applyFill="1" applyBorder="1" applyAlignment="1">
      <alignment horizontal="center" vertical="center"/>
    </xf>
    <xf numFmtId="38" fontId="3" fillId="2" borderId="2" xfId="1" applyFont="1" applyFill="1" applyBorder="1" applyAlignment="1">
      <alignment horizontal="center" vertical="top"/>
    </xf>
    <xf numFmtId="38" fontId="3" fillId="2" borderId="0"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0" xfId="1" applyFont="1" applyFill="1" applyBorder="1" applyAlignment="1">
      <alignment horizontal="right" vertical="center" indent="1"/>
    </xf>
    <xf numFmtId="38" fontId="3" fillId="2" borderId="2" xfId="1" applyFont="1" applyFill="1" applyBorder="1" applyAlignment="1">
      <alignment horizontal="right" vertical="center" indent="1"/>
    </xf>
    <xf numFmtId="38" fontId="16" fillId="2" borderId="18" xfId="1" applyFont="1" applyFill="1" applyBorder="1" applyAlignment="1">
      <alignment horizontal="center" vertical="top"/>
    </xf>
    <xf numFmtId="176" fontId="4" fillId="2" borderId="8" xfId="1" applyNumberFormat="1" applyFont="1" applyFill="1" applyBorder="1" applyAlignment="1">
      <alignment horizontal="center" vertical="center"/>
    </xf>
    <xf numFmtId="176" fontId="4" fillId="2" borderId="9"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38" fontId="3" fillId="2" borderId="7" xfId="1" applyFont="1" applyFill="1" applyBorder="1" applyAlignment="1">
      <alignment horizontal="left" vertical="center"/>
    </xf>
    <xf numFmtId="38" fontId="4" fillId="2" borderId="4" xfId="1" applyFont="1" applyFill="1" applyBorder="1" applyAlignment="1">
      <alignment horizontal="center" vertical="center"/>
    </xf>
    <xf numFmtId="38" fontId="4" fillId="2" borderId="6"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10" xfId="1" applyFont="1" applyFill="1" applyBorder="1" applyAlignment="1">
      <alignment horizontal="center" vertical="center"/>
    </xf>
    <xf numFmtId="38" fontId="4" fillId="2" borderId="11" xfId="1" applyFont="1" applyFill="1" applyBorder="1" applyAlignment="1">
      <alignment horizontal="center" vertical="center"/>
    </xf>
    <xf numFmtId="38" fontId="11" fillId="2" borderId="2" xfId="1" applyFont="1" applyFill="1" applyBorder="1" applyAlignment="1">
      <alignment horizontal="center" vertical="center"/>
    </xf>
    <xf numFmtId="38" fontId="10" fillId="0" borderId="0" xfId="1" applyFont="1" applyAlignment="1">
      <alignment horizontal="center" vertical="center"/>
    </xf>
    <xf numFmtId="38" fontId="3" fillId="2" borderId="17" xfId="1" applyFont="1" applyFill="1" applyBorder="1" applyAlignment="1">
      <alignment horizontal="center" vertical="center"/>
    </xf>
    <xf numFmtId="38" fontId="3" fillId="2" borderId="8"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19" xfId="1" applyFont="1" applyFill="1" applyBorder="1" applyAlignment="1">
      <alignment horizontal="center" vertical="center"/>
    </xf>
    <xf numFmtId="38" fontId="3" fillId="2" borderId="11" xfId="1" applyFont="1" applyFill="1" applyBorder="1" applyAlignment="1">
      <alignment horizontal="center" vertical="center"/>
    </xf>
    <xf numFmtId="38" fontId="3" fillId="2" borderId="17" xfId="1" applyFont="1" applyFill="1" applyBorder="1" applyAlignment="1">
      <alignment horizontal="left" vertical="center"/>
    </xf>
    <xf numFmtId="38" fontId="7" fillId="2" borderId="0" xfId="1" applyFont="1" applyFill="1" applyBorder="1" applyAlignment="1">
      <alignment horizontal="left" vertical="center"/>
    </xf>
    <xf numFmtId="38" fontId="19" fillId="7" borderId="8" xfId="1" applyFont="1" applyFill="1" applyBorder="1" applyAlignment="1">
      <alignment horizontal="center" vertical="center"/>
    </xf>
    <xf numFmtId="38" fontId="19" fillId="7" borderId="18" xfId="1" applyFont="1" applyFill="1" applyBorder="1" applyAlignment="1">
      <alignment horizontal="center" vertical="center"/>
    </xf>
    <xf numFmtId="38" fontId="19" fillId="7" borderId="9" xfId="1" applyFont="1" applyFill="1" applyBorder="1" applyAlignment="1">
      <alignment horizontal="center" vertical="center"/>
    </xf>
    <xf numFmtId="38" fontId="19" fillId="7" borderId="10" xfId="1" applyFont="1" applyFill="1" applyBorder="1" applyAlignment="1">
      <alignment horizontal="center" vertical="center"/>
    </xf>
    <xf numFmtId="38" fontId="19" fillId="7" borderId="19" xfId="1" applyFont="1" applyFill="1" applyBorder="1" applyAlignment="1">
      <alignment horizontal="center" vertical="center"/>
    </xf>
    <xf numFmtId="38" fontId="19" fillId="7" borderId="11" xfId="1" applyFont="1" applyFill="1" applyBorder="1" applyAlignment="1">
      <alignment horizontal="center" vertical="center"/>
    </xf>
    <xf numFmtId="38" fontId="17" fillId="7" borderId="14" xfId="1" applyFont="1" applyFill="1" applyBorder="1" applyAlignment="1">
      <alignment horizontal="center" vertical="center"/>
    </xf>
    <xf numFmtId="38" fontId="17" fillId="7" borderId="15" xfId="1" applyFont="1" applyFill="1" applyBorder="1" applyAlignment="1">
      <alignment horizontal="center" vertical="center"/>
    </xf>
    <xf numFmtId="38" fontId="16" fillId="3" borderId="18" xfId="1" applyFont="1" applyFill="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161924</xdr:colOff>
      <xdr:row>35</xdr:row>
      <xdr:rowOff>248717</xdr:rowOff>
    </xdr:from>
    <xdr:ext cx="631007" cy="3252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43674" y="7135292"/>
          <a:ext cx="631007"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②</a:t>
          </a:r>
          <a:endParaRPr kumimoji="1" lang="en-US" altLang="ja-JP" sz="1100">
            <a:latin typeface="Meiryo UI" panose="020B0604030504040204" pitchFamily="50" charset="-128"/>
            <a:ea typeface="Meiryo UI" panose="020B0604030504040204" pitchFamily="50" charset="-128"/>
          </a:endParaRPr>
        </a:p>
      </xdr:txBody>
    </xdr:sp>
    <xdr:clientData/>
  </xdr:oneCellAnchor>
  <xdr:twoCellAnchor>
    <xdr:from>
      <xdr:col>2</xdr:col>
      <xdr:colOff>428626</xdr:colOff>
      <xdr:row>24</xdr:row>
      <xdr:rowOff>219079</xdr:rowOff>
    </xdr:from>
    <xdr:to>
      <xdr:col>13</xdr:col>
      <xdr:colOff>114299</xdr:colOff>
      <xdr:row>25</xdr:row>
      <xdr:rowOff>134479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04851" y="5391154"/>
          <a:ext cx="4010023" cy="144000"/>
        </a:xfrm>
        <a:prstGeom prst="bracketPair">
          <a:avLst>
            <a:gd name="adj" fmla="val 11404"/>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36000" bIns="36000" rtlCol="0" anchor="ctr" anchorCtr="0"/>
        <a:lstStyle/>
        <a:p>
          <a:pPr algn="l">
            <a:lnSpc>
              <a:spcPts val="1600"/>
            </a:lnSpc>
          </a:pPr>
          <a:r>
            <a:rPr kumimoji="1" lang="ja-JP" altLang="en-US" sz="1050">
              <a:latin typeface="Meiryo UI" panose="020B0604030504040204" pitchFamily="50" charset="-128"/>
              <a:ea typeface="Meiryo UI" panose="020B0604030504040204" pitchFamily="50" charset="-128"/>
            </a:rPr>
            <a:t>　改定した額のうち、燃料費見合いを控除した額を補助額として算出</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11</xdr:row>
          <xdr:rowOff>19050</xdr:rowOff>
        </xdr:from>
        <xdr:to>
          <xdr:col>2</xdr:col>
          <xdr:colOff>57150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19050</xdr:rowOff>
        </xdr:from>
        <xdr:to>
          <xdr:col>2</xdr:col>
          <xdr:colOff>57150</xdr:colOff>
          <xdr:row>18</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161925</xdr:colOff>
      <xdr:row>28</xdr:row>
      <xdr:rowOff>161925</xdr:rowOff>
    </xdr:from>
    <xdr:ext cx="631006" cy="325217"/>
    <xdr:sp macro="" textlink="">
      <xdr:nvSpPr>
        <xdr:cNvPr id="8" name="テキスト ボックス 7">
          <a:extLst>
            <a:ext uri="{FF2B5EF4-FFF2-40B4-BE49-F238E27FC236}">
              <a16:creationId xmlns:a16="http://schemas.microsoft.com/office/drawing/2014/main" id="{A374323F-5B6B-4064-A40B-B7F85EEF3FD1}"/>
            </a:ext>
          </a:extLst>
        </xdr:cNvPr>
        <xdr:cNvSpPr txBox="1"/>
      </xdr:nvSpPr>
      <xdr:spPr>
        <a:xfrm>
          <a:off x="6543675" y="5800725"/>
          <a:ext cx="631006"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①</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8</xdr:col>
      <xdr:colOff>237805</xdr:colOff>
      <xdr:row>44</xdr:row>
      <xdr:rowOff>20104</xdr:rowOff>
    </xdr:from>
    <xdr:ext cx="441146" cy="304058"/>
    <xdr:sp macro="" textlink="">
      <xdr:nvSpPr>
        <xdr:cNvPr id="9" name="テキスト ボックス 8">
          <a:extLst>
            <a:ext uri="{FF2B5EF4-FFF2-40B4-BE49-F238E27FC236}">
              <a16:creationId xmlns:a16="http://schemas.microsoft.com/office/drawing/2014/main" id="{375B50EF-8DAF-4DB9-80B3-EE7426A55027}"/>
            </a:ext>
          </a:extLst>
        </xdr:cNvPr>
        <xdr:cNvSpPr txBox="1"/>
      </xdr:nvSpPr>
      <xdr:spPr>
        <a:xfrm>
          <a:off x="3238180" y="8659279"/>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〔②〕</a:t>
          </a:r>
        </a:p>
      </xdr:txBody>
    </xdr:sp>
    <xdr:clientData/>
  </xdr:oneCellAnchor>
  <xdr:oneCellAnchor>
    <xdr:from>
      <xdr:col>8</xdr:col>
      <xdr:colOff>237805</xdr:colOff>
      <xdr:row>36</xdr:row>
      <xdr:rowOff>20104</xdr:rowOff>
    </xdr:from>
    <xdr:ext cx="441146" cy="304058"/>
    <xdr:sp macro="" textlink="">
      <xdr:nvSpPr>
        <xdr:cNvPr id="10" name="テキスト ボックス 9">
          <a:extLst>
            <a:ext uri="{FF2B5EF4-FFF2-40B4-BE49-F238E27FC236}">
              <a16:creationId xmlns:a16="http://schemas.microsoft.com/office/drawing/2014/main" id="{75F4C851-A1AB-46C7-85E9-61D3A64FD6FD}"/>
            </a:ext>
          </a:extLst>
        </xdr:cNvPr>
        <xdr:cNvSpPr txBox="1"/>
      </xdr:nvSpPr>
      <xdr:spPr>
        <a:xfrm>
          <a:off x="3238180" y="7173379"/>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〔①〕</a:t>
          </a:r>
        </a:p>
      </xdr:txBody>
    </xdr:sp>
    <xdr:clientData/>
  </xdr:oneCellAnchor>
  <xdr:oneCellAnchor>
    <xdr:from>
      <xdr:col>18</xdr:col>
      <xdr:colOff>161924</xdr:colOff>
      <xdr:row>43</xdr:row>
      <xdr:rowOff>28575</xdr:rowOff>
    </xdr:from>
    <xdr:ext cx="631007" cy="325217"/>
    <xdr:sp macro="" textlink="">
      <xdr:nvSpPr>
        <xdr:cNvPr id="11" name="テキスト ボックス 10">
          <a:extLst>
            <a:ext uri="{FF2B5EF4-FFF2-40B4-BE49-F238E27FC236}">
              <a16:creationId xmlns:a16="http://schemas.microsoft.com/office/drawing/2014/main" id="{62E795A6-ABE1-4D21-8BC5-C5FD94D9C81A}"/>
            </a:ext>
          </a:extLst>
        </xdr:cNvPr>
        <xdr:cNvSpPr txBox="1"/>
      </xdr:nvSpPr>
      <xdr:spPr>
        <a:xfrm>
          <a:off x="6543674" y="8620125"/>
          <a:ext cx="631007"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3</xdr:col>
      <xdr:colOff>419101</xdr:colOff>
      <xdr:row>48</xdr:row>
      <xdr:rowOff>123825</xdr:rowOff>
    </xdr:from>
    <xdr:ext cx="441146" cy="304058"/>
    <xdr:sp macro="" textlink="">
      <xdr:nvSpPr>
        <xdr:cNvPr id="12" name="テキスト ボックス 11">
          <a:extLst>
            <a:ext uri="{FF2B5EF4-FFF2-40B4-BE49-F238E27FC236}">
              <a16:creationId xmlns:a16="http://schemas.microsoft.com/office/drawing/2014/main" id="{7745E9A0-8BF2-4E2E-8952-E29C43F1C477}"/>
            </a:ext>
          </a:extLst>
        </xdr:cNvPr>
        <xdr:cNvSpPr txBox="1"/>
      </xdr:nvSpPr>
      <xdr:spPr>
        <a:xfrm>
          <a:off x="1276351" y="9915525"/>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a:t>
          </a:r>
        </a:p>
      </xdr:txBody>
    </xdr:sp>
    <xdr:clientData/>
  </xdr:oneCellAnchor>
  <xdr:twoCellAnchor>
    <xdr:from>
      <xdr:col>1</xdr:col>
      <xdr:colOff>123826</xdr:colOff>
      <xdr:row>8</xdr:row>
      <xdr:rowOff>28575</xdr:rowOff>
    </xdr:from>
    <xdr:to>
      <xdr:col>19</xdr:col>
      <xdr:colOff>57150</xdr:colOff>
      <xdr:row>10</xdr:row>
      <xdr:rowOff>266025</xdr:rowOff>
    </xdr:to>
    <xdr:sp macro="" textlink="">
      <xdr:nvSpPr>
        <xdr:cNvPr id="14" name="大かっこ 13"/>
        <xdr:cNvSpPr/>
      </xdr:nvSpPr>
      <xdr:spPr>
        <a:xfrm>
          <a:off x="219076" y="1190625"/>
          <a:ext cx="6819899" cy="828000"/>
        </a:xfrm>
        <a:prstGeom prst="bracketPair">
          <a:avLst>
            <a:gd name="adj" fmla="val 5045"/>
          </a:avLst>
        </a:prstGeom>
        <a:solidFill>
          <a:sysClr val="window" lastClr="FFFFFF"/>
        </a:solid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lstStyle/>
        <a:p>
          <a:pPr algn="l">
            <a:lnSpc>
              <a:spcPts val="1200"/>
            </a:lnSpc>
          </a:pPr>
          <a:r>
            <a:rPr kumimoji="1" lang="ja-JP" altLang="en-US" sz="1050">
              <a:latin typeface="Meiryo UI" panose="020B0604030504040204" pitchFamily="50" charset="-128"/>
              <a:ea typeface="Meiryo UI" panose="020B0604030504040204" pitchFamily="50" charset="-128"/>
            </a:rPr>
            <a:t>（補助要件）</a:t>
          </a:r>
          <a:endParaRPr kumimoji="1" lang="en-US" altLang="ja-JP" sz="1050">
            <a:latin typeface="Meiryo UI" panose="020B0604030504040204" pitchFamily="50" charset="-128"/>
            <a:ea typeface="Meiryo UI" panose="020B0604030504040204" pitchFamily="50" charset="-128"/>
          </a:endParaRPr>
        </a:p>
        <a:p>
          <a:pPr rtl="0" eaLnBrk="1" latinLnBrk="0" hangingPunct="1">
            <a:lnSpc>
              <a:spcPts val="1200"/>
            </a:lnSpc>
          </a:pPr>
          <a:r>
            <a:rPr kumimoji="1" lang="ja-JP" altLang="en-US" sz="1050">
              <a:latin typeface="Meiryo UI" panose="020B0604030504040204" pitchFamily="50" charset="-128"/>
              <a:ea typeface="Meiryo UI" panose="020B0604030504040204" pitchFamily="50" charset="-128"/>
            </a:rPr>
            <a:t>　　◎ </a:t>
          </a:r>
          <a:r>
            <a:rPr kumimoji="1" lang="ja-JP" altLang="ja-JP" sz="1050" b="0">
              <a:solidFill>
                <a:schemeClr val="tx1"/>
              </a:solidFill>
              <a:effectLst/>
              <a:latin typeface="Meiryo UI" panose="020B0604030504040204" pitchFamily="50" charset="-128"/>
              <a:ea typeface="Meiryo UI" panose="020B0604030504040204" pitchFamily="50" charset="-128"/>
              <a:cs typeface="+mn-cs"/>
            </a:rPr>
            <a:t>道路運送法第３条第１号イに規定する</a:t>
          </a:r>
          <a:r>
            <a:rPr kumimoji="1" lang="en-US" altLang="ja-JP" sz="1050" b="0">
              <a:solidFill>
                <a:schemeClr val="tx1"/>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solidFill>
              <a:effectLst/>
              <a:latin typeface="Meiryo UI" panose="020B0604030504040204" pitchFamily="50" charset="-128"/>
              <a:ea typeface="Meiryo UI" panose="020B0604030504040204" pitchFamily="50" charset="-128"/>
              <a:cs typeface="+mn-cs"/>
            </a:rPr>
            <a:t>一般乗合旅客自動車運送事業</a:t>
          </a:r>
          <a:r>
            <a:rPr kumimoji="1" lang="en-US" altLang="ja-JP" sz="1050" b="0">
              <a:solidFill>
                <a:schemeClr val="tx1"/>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solidFill>
              <a:effectLst/>
              <a:latin typeface="Meiryo UI" panose="020B0604030504040204" pitchFamily="50" charset="-128"/>
              <a:ea typeface="Meiryo UI" panose="020B0604030504040204" pitchFamily="50" charset="-128"/>
              <a:cs typeface="+mn-cs"/>
            </a:rPr>
            <a:t>にかかる車両（ 「定期観光運送」を除く ）</a:t>
          </a:r>
          <a:endParaRPr kumimoji="1" lang="en-US" altLang="ja-JP" sz="1050">
            <a:latin typeface="Meiryo UI" panose="020B0604030504040204" pitchFamily="50" charset="-128"/>
            <a:ea typeface="Meiryo UI" panose="020B0604030504040204" pitchFamily="50" charset="-128"/>
          </a:endParaRPr>
        </a:p>
        <a:p>
          <a:pPr algn="l">
            <a:lnSpc>
              <a:spcPts val="1200"/>
            </a:lnSpc>
          </a:pPr>
          <a:r>
            <a:rPr kumimoji="1" lang="ja-JP" altLang="en-US" sz="1050">
              <a:latin typeface="Meiryo UI" panose="020B0604030504040204" pitchFamily="50" charset="-128"/>
              <a:ea typeface="Meiryo UI" panose="020B0604030504040204" pitchFamily="50" charset="-128"/>
            </a:rPr>
            <a:t>　　● 路線バス事業等の用に供されるもの</a:t>
          </a:r>
        </a:p>
        <a:p>
          <a:pPr algn="l">
            <a:lnSpc>
              <a:spcPts val="1200"/>
            </a:lnSpc>
          </a:pPr>
          <a:r>
            <a:rPr kumimoji="1" lang="ja-JP" altLang="en-US" sz="1050">
              <a:latin typeface="Meiryo UI" panose="020B0604030504040204" pitchFamily="50" charset="-128"/>
              <a:ea typeface="Meiryo UI" panose="020B0604030504040204" pitchFamily="50" charset="-128"/>
            </a:rPr>
            <a:t>　　● 大阪府の区域内に所在する営業所に配置されているもの</a:t>
          </a:r>
        </a:p>
        <a:p>
          <a:pPr algn="l">
            <a:lnSpc>
              <a:spcPts val="1200"/>
            </a:lnSpc>
          </a:pPr>
          <a:r>
            <a:rPr kumimoji="1" lang="ja-JP" altLang="en-US" sz="1050">
              <a:latin typeface="Meiryo UI" panose="020B0604030504040204" pitchFamily="50" charset="-128"/>
              <a:ea typeface="Meiryo UI" panose="020B0604030504040204" pitchFamily="50" charset="-128"/>
            </a:rPr>
            <a:t>　　● 自動車検査証に記載された 「使用の本拠の位置」 が府の区域内となっているもの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W55"/>
  <sheetViews>
    <sheetView tabSelected="1" view="pageBreakPreview" zoomScaleNormal="100" zoomScaleSheetLayoutView="100" workbookViewId="0">
      <selection activeCell="AD12" sqref="AD12"/>
    </sheetView>
  </sheetViews>
  <sheetFormatPr defaultRowHeight="15.75" x14ac:dyDescent="0.4"/>
  <cols>
    <col min="1" max="1" width="1.25" style="1" customWidth="1"/>
    <col min="2" max="2" width="2.375" style="1" customWidth="1"/>
    <col min="3" max="3" width="7.625" style="1" customWidth="1"/>
    <col min="4" max="4" width="6" style="1" customWidth="1"/>
    <col min="5" max="5" width="4.25" style="2" customWidth="1"/>
    <col min="6" max="6" width="7.625" style="1" customWidth="1"/>
    <col min="7" max="7" width="6" style="1" customWidth="1"/>
    <col min="8" max="8" width="4.25" style="1" customWidth="1"/>
    <col min="9" max="9" width="3.125" style="1" customWidth="1"/>
    <col min="10" max="10" width="4.75" style="1" customWidth="1"/>
    <col min="11" max="11" width="4.5" style="1" customWidth="1"/>
    <col min="12" max="12" width="4.25" style="2" customWidth="1"/>
    <col min="13" max="13" width="4.375" style="2" customWidth="1"/>
    <col min="14" max="14" width="3.625" style="1" bestFit="1" customWidth="1"/>
    <col min="15" max="16" width="4.125" style="1" customWidth="1"/>
    <col min="17" max="17" width="7.375" style="1" customWidth="1"/>
    <col min="18" max="18" width="4.125" style="1" customWidth="1"/>
    <col min="19" max="19" width="7.875" style="1" bestFit="1" customWidth="1"/>
    <col min="20" max="20" width="2.75" style="1" customWidth="1"/>
    <col min="21" max="21" width="1.125" style="1" customWidth="1"/>
    <col min="22" max="22" width="10.25" style="1" hidden="1" customWidth="1"/>
    <col min="23" max="23" width="11.5" style="1" hidden="1" customWidth="1"/>
    <col min="24" max="16384" width="9" style="1"/>
  </cols>
  <sheetData>
    <row r="2" spans="1:21" ht="21" x14ac:dyDescent="0.4">
      <c r="A2" s="135" t="s">
        <v>28</v>
      </c>
      <c r="B2" s="135"/>
      <c r="C2" s="135"/>
      <c r="D2" s="135"/>
      <c r="E2" s="135"/>
      <c r="F2" s="135"/>
      <c r="G2" s="135"/>
      <c r="H2" s="135"/>
      <c r="I2" s="135"/>
      <c r="J2" s="135"/>
      <c r="K2" s="135"/>
      <c r="L2" s="135"/>
      <c r="M2" s="135"/>
      <c r="N2" s="135"/>
      <c r="O2" s="135"/>
      <c r="P2" s="135"/>
      <c r="Q2" s="135"/>
      <c r="R2" s="135"/>
      <c r="S2" s="135"/>
      <c r="T2" s="135"/>
      <c r="U2" s="135"/>
    </row>
    <row r="3" spans="1:21" ht="2.25" customHeight="1" x14ac:dyDescent="0.4">
      <c r="A3" s="4"/>
      <c r="B3" s="4"/>
      <c r="C3" s="4"/>
      <c r="D3" s="4"/>
      <c r="E3" s="5"/>
      <c r="F3" s="4"/>
      <c r="G3" s="4"/>
      <c r="H3" s="4"/>
      <c r="I3" s="4"/>
      <c r="J3" s="4"/>
      <c r="K3" s="4"/>
      <c r="L3" s="5"/>
      <c r="M3" s="5"/>
      <c r="N3" s="4"/>
      <c r="O3" s="4"/>
      <c r="P3" s="4"/>
      <c r="Q3" s="4"/>
      <c r="R3" s="4"/>
      <c r="S3" s="4"/>
    </row>
    <row r="4" spans="1:21" ht="6" customHeight="1" x14ac:dyDescent="0.4">
      <c r="A4" s="8"/>
      <c r="B4" s="8"/>
      <c r="C4" s="8"/>
      <c r="D4" s="8"/>
      <c r="E4" s="9"/>
      <c r="F4" s="8"/>
      <c r="G4" s="8"/>
      <c r="H4" s="8"/>
      <c r="I4" s="8"/>
      <c r="J4" s="8"/>
      <c r="K4" s="8"/>
      <c r="L4" s="9"/>
      <c r="M4" s="9"/>
      <c r="N4" s="8"/>
      <c r="O4" s="8"/>
      <c r="P4" s="8"/>
      <c r="Q4" s="8"/>
      <c r="R4" s="8"/>
      <c r="S4" s="8"/>
      <c r="T4" s="8"/>
      <c r="U4" s="8"/>
    </row>
    <row r="5" spans="1:21" ht="13.5" customHeight="1" x14ac:dyDescent="0.4">
      <c r="A5" s="8"/>
      <c r="B5" s="8"/>
      <c r="C5" s="71" t="s">
        <v>55</v>
      </c>
      <c r="D5" s="72"/>
      <c r="E5" s="72"/>
      <c r="F5" s="72"/>
      <c r="G5" s="72"/>
      <c r="H5" s="72"/>
      <c r="I5" s="72"/>
      <c r="J5" s="72"/>
      <c r="K5" s="72"/>
      <c r="L5" s="72"/>
      <c r="M5" s="72"/>
      <c r="N5" s="72"/>
      <c r="O5" s="72"/>
      <c r="P5" s="72"/>
      <c r="Q5" s="72"/>
      <c r="R5" s="72"/>
      <c r="S5" s="73"/>
      <c r="T5" s="8"/>
      <c r="U5" s="8"/>
    </row>
    <row r="6" spans="1:21" ht="13.5" customHeight="1" x14ac:dyDescent="0.4">
      <c r="A6" s="8"/>
      <c r="B6" s="8"/>
      <c r="C6" s="74"/>
      <c r="D6" s="75"/>
      <c r="E6" s="75"/>
      <c r="F6" s="75"/>
      <c r="G6" s="75"/>
      <c r="H6" s="75"/>
      <c r="I6" s="75"/>
      <c r="J6" s="75"/>
      <c r="K6" s="75"/>
      <c r="L6" s="75"/>
      <c r="M6" s="75"/>
      <c r="N6" s="75"/>
      <c r="O6" s="75"/>
      <c r="P6" s="75"/>
      <c r="Q6" s="75"/>
      <c r="R6" s="75"/>
      <c r="S6" s="76"/>
      <c r="T6" s="8"/>
      <c r="U6" s="8"/>
    </row>
    <row r="7" spans="1:21" ht="13.5" customHeight="1" x14ac:dyDescent="0.4">
      <c r="A7" s="8"/>
      <c r="B7" s="8"/>
      <c r="C7" s="77"/>
      <c r="D7" s="78"/>
      <c r="E7" s="78"/>
      <c r="F7" s="78"/>
      <c r="G7" s="78"/>
      <c r="H7" s="78"/>
      <c r="I7" s="78"/>
      <c r="J7" s="78"/>
      <c r="K7" s="78"/>
      <c r="L7" s="78"/>
      <c r="M7" s="78"/>
      <c r="N7" s="78"/>
      <c r="O7" s="78"/>
      <c r="P7" s="78"/>
      <c r="Q7" s="78"/>
      <c r="R7" s="78"/>
      <c r="S7" s="79"/>
      <c r="T7" s="8"/>
      <c r="U7" s="8"/>
    </row>
    <row r="8" spans="1:21" ht="6" customHeight="1" x14ac:dyDescent="0.4">
      <c r="A8" s="8"/>
      <c r="B8" s="8"/>
      <c r="C8" s="8"/>
      <c r="D8" s="8"/>
      <c r="E8" s="9"/>
      <c r="F8" s="8"/>
      <c r="G8" s="8"/>
      <c r="H8" s="8"/>
      <c r="I8" s="8"/>
      <c r="J8" s="8"/>
      <c r="K8" s="8"/>
      <c r="L8" s="9"/>
      <c r="M8" s="9"/>
      <c r="N8" s="8"/>
      <c r="O8" s="8"/>
      <c r="P8" s="8"/>
      <c r="Q8" s="8"/>
      <c r="R8" s="8"/>
      <c r="S8" s="8"/>
      <c r="T8" s="8"/>
      <c r="U8" s="8"/>
    </row>
    <row r="9" spans="1:21" ht="23.25" customHeight="1" x14ac:dyDescent="0.4">
      <c r="A9" s="6"/>
      <c r="B9" s="6"/>
      <c r="C9" s="6"/>
      <c r="D9" s="6"/>
      <c r="E9" s="7"/>
      <c r="F9" s="6"/>
      <c r="G9" s="6"/>
      <c r="H9" s="6"/>
      <c r="I9" s="6"/>
      <c r="J9" s="6"/>
      <c r="K9" s="6"/>
      <c r="L9" s="7"/>
      <c r="M9" s="7"/>
      <c r="N9" s="6"/>
      <c r="O9" s="6"/>
      <c r="P9" s="6"/>
      <c r="Q9" s="6"/>
      <c r="R9" s="6"/>
      <c r="S9" s="6"/>
      <c r="T9" s="6"/>
      <c r="U9" s="6"/>
    </row>
    <row r="10" spans="1:21" ht="23.25" customHeight="1" x14ac:dyDescent="0.4">
      <c r="A10" s="6"/>
      <c r="B10" s="6"/>
      <c r="C10" s="6"/>
      <c r="D10" s="6"/>
      <c r="E10" s="7"/>
      <c r="F10" s="6"/>
      <c r="G10" s="6"/>
      <c r="H10" s="6"/>
      <c r="I10" s="6"/>
      <c r="J10" s="6"/>
      <c r="K10" s="6"/>
      <c r="L10" s="7"/>
      <c r="M10" s="7"/>
      <c r="N10" s="6"/>
      <c r="O10" s="6"/>
      <c r="P10" s="6"/>
      <c r="Q10" s="6"/>
      <c r="R10" s="6"/>
      <c r="S10" s="6"/>
      <c r="T10" s="6"/>
      <c r="U10" s="6"/>
    </row>
    <row r="11" spans="1:21" ht="24" customHeight="1" x14ac:dyDescent="0.4">
      <c r="A11" s="6"/>
      <c r="B11" s="6"/>
      <c r="C11" s="6"/>
      <c r="D11" s="6"/>
      <c r="E11" s="7"/>
      <c r="F11" s="6"/>
      <c r="G11" s="6"/>
      <c r="H11" s="6"/>
      <c r="I11" s="6"/>
      <c r="J11" s="6"/>
      <c r="K11" s="6"/>
      <c r="L11" s="7"/>
      <c r="M11" s="7"/>
      <c r="N11" s="6"/>
      <c r="O11" s="6"/>
      <c r="P11" s="6"/>
      <c r="Q11" s="6"/>
      <c r="R11" s="6"/>
      <c r="S11" s="6"/>
      <c r="T11" s="6"/>
      <c r="U11" s="6"/>
    </row>
    <row r="12" spans="1:21" ht="21.75" customHeight="1" thickBot="1" x14ac:dyDescent="0.45">
      <c r="A12" s="40"/>
      <c r="B12" s="69"/>
      <c r="C12" s="42" t="s">
        <v>54</v>
      </c>
      <c r="D12" s="41"/>
      <c r="E12" s="43"/>
      <c r="F12" s="41"/>
      <c r="G12" s="41"/>
      <c r="H12" s="41"/>
      <c r="I12" s="41"/>
      <c r="J12" s="41"/>
      <c r="K12" s="41"/>
      <c r="L12" s="43"/>
      <c r="M12" s="43"/>
      <c r="N12" s="41"/>
      <c r="O12" s="41"/>
      <c r="P12" s="41"/>
      <c r="Q12" s="41"/>
      <c r="R12" s="41"/>
      <c r="S12" s="41"/>
      <c r="T12" s="41"/>
      <c r="U12" s="44"/>
    </row>
    <row r="13" spans="1:21" ht="21.75" customHeight="1" thickBot="1" x14ac:dyDescent="0.45">
      <c r="A13" s="45"/>
      <c r="B13" s="12"/>
      <c r="C13" s="13" t="s">
        <v>29</v>
      </c>
      <c r="D13" s="12" t="s">
        <v>58</v>
      </c>
      <c r="E13" s="14"/>
      <c r="F13" s="12"/>
      <c r="G13" s="12"/>
      <c r="H13" s="12"/>
      <c r="I13" s="12"/>
      <c r="J13" s="12"/>
      <c r="K13" s="12"/>
      <c r="L13" s="14"/>
      <c r="M13" s="14"/>
      <c r="N13" s="12"/>
      <c r="O13" s="12"/>
      <c r="P13" s="12"/>
      <c r="Q13" s="12"/>
      <c r="R13" s="12"/>
      <c r="S13" s="12"/>
      <c r="T13" s="12"/>
      <c r="U13" s="46"/>
    </row>
    <row r="14" spans="1:21" ht="27" customHeight="1" thickTop="1" thickBot="1" x14ac:dyDescent="0.45">
      <c r="A14" s="47"/>
      <c r="B14" s="15"/>
      <c r="C14" s="17" t="s">
        <v>59</v>
      </c>
      <c r="E14" s="15"/>
      <c r="F14" s="15"/>
      <c r="G14" s="81"/>
      <c r="H14" s="82"/>
      <c r="I14" s="83"/>
      <c r="J14" s="15" t="s">
        <v>30</v>
      </c>
      <c r="K14" s="18" t="s">
        <v>31</v>
      </c>
      <c r="L14" s="18">
        <v>77</v>
      </c>
      <c r="M14" s="15" t="s">
        <v>32</v>
      </c>
      <c r="N14" s="15"/>
      <c r="O14" s="15" t="s">
        <v>33</v>
      </c>
      <c r="P14" s="151" t="str">
        <f>IF(G14="","",G14*77)</f>
        <v/>
      </c>
      <c r="Q14" s="152"/>
      <c r="R14" s="16" t="s">
        <v>32</v>
      </c>
      <c r="S14" s="15"/>
      <c r="T14" s="15"/>
      <c r="U14" s="48"/>
    </row>
    <row r="15" spans="1:21" s="68" customFormat="1" ht="16.5" thickTop="1" x14ac:dyDescent="0.4">
      <c r="A15" s="62"/>
      <c r="B15" s="63"/>
      <c r="C15" s="63"/>
      <c r="D15" s="64"/>
      <c r="E15" s="63"/>
      <c r="F15" s="63"/>
      <c r="G15" s="65"/>
      <c r="H15" s="65"/>
      <c r="I15" s="65"/>
      <c r="J15" s="63"/>
      <c r="K15" s="66"/>
      <c r="L15" s="66"/>
      <c r="M15" s="63"/>
      <c r="N15" s="63"/>
      <c r="O15" s="63"/>
      <c r="P15" s="153" t="s">
        <v>34</v>
      </c>
      <c r="Q15" s="153"/>
      <c r="R15" s="63"/>
      <c r="S15" s="63"/>
      <c r="T15" s="63"/>
      <c r="U15" s="67"/>
    </row>
    <row r="16" spans="1:21" ht="16.5" customHeight="1" x14ac:dyDescent="0.4">
      <c r="A16" s="47"/>
      <c r="B16" s="15"/>
      <c r="C16" s="19" t="s">
        <v>40</v>
      </c>
      <c r="D16" s="15"/>
      <c r="E16" s="17"/>
      <c r="F16" s="15"/>
      <c r="G16" s="15"/>
      <c r="H16" s="10"/>
      <c r="I16" s="10"/>
      <c r="J16" s="10"/>
      <c r="K16" s="15"/>
      <c r="L16" s="18"/>
      <c r="M16" s="18"/>
      <c r="N16" s="15"/>
      <c r="O16" s="15"/>
      <c r="P16" s="15"/>
      <c r="Q16" s="11"/>
      <c r="R16" s="11"/>
      <c r="S16" s="15"/>
      <c r="T16" s="15"/>
      <c r="U16" s="48"/>
    </row>
    <row r="17" spans="1:23" ht="16.5" customHeight="1" x14ac:dyDescent="0.4">
      <c r="A17" s="49"/>
      <c r="B17" s="50"/>
      <c r="C17" s="51" t="s">
        <v>41</v>
      </c>
      <c r="D17" s="50"/>
      <c r="E17" s="52"/>
      <c r="F17" s="50"/>
      <c r="G17" s="50"/>
      <c r="H17" s="53"/>
      <c r="I17" s="53"/>
      <c r="J17" s="53"/>
      <c r="K17" s="50"/>
      <c r="L17" s="54"/>
      <c r="M17" s="54"/>
      <c r="N17" s="50"/>
      <c r="O17" s="50"/>
      <c r="P17" s="50"/>
      <c r="Q17" s="55"/>
      <c r="R17" s="55"/>
      <c r="S17" s="50"/>
      <c r="T17" s="50"/>
      <c r="U17" s="56"/>
    </row>
    <row r="18" spans="1:23" ht="6" customHeight="1" x14ac:dyDescent="0.4">
      <c r="A18" s="57"/>
      <c r="B18" s="57"/>
      <c r="C18" s="57"/>
      <c r="D18" s="57"/>
      <c r="E18" s="58"/>
      <c r="F18" s="57"/>
      <c r="G18" s="57"/>
      <c r="H18" s="57"/>
      <c r="I18" s="57"/>
      <c r="J18" s="57"/>
      <c r="K18" s="57"/>
      <c r="L18" s="58"/>
      <c r="M18" s="58"/>
      <c r="N18" s="57"/>
      <c r="O18" s="57"/>
      <c r="P18" s="57"/>
      <c r="Q18" s="57"/>
      <c r="R18" s="57"/>
      <c r="S18" s="57"/>
      <c r="T18" s="57"/>
      <c r="U18" s="57"/>
    </row>
    <row r="19" spans="1:23" ht="21.75" customHeight="1" thickBot="1" x14ac:dyDescent="0.45">
      <c r="A19" s="40"/>
      <c r="B19" s="69"/>
      <c r="C19" s="42" t="s">
        <v>56</v>
      </c>
      <c r="D19" s="41"/>
      <c r="E19" s="43"/>
      <c r="F19" s="41"/>
      <c r="G19" s="41"/>
      <c r="H19" s="41"/>
      <c r="I19" s="41"/>
      <c r="J19" s="41"/>
      <c r="K19" s="41"/>
      <c r="L19" s="43"/>
      <c r="M19" s="43"/>
      <c r="N19" s="41"/>
      <c r="O19" s="41"/>
      <c r="P19" s="41"/>
      <c r="Q19" s="41"/>
      <c r="R19" s="41"/>
      <c r="S19" s="41"/>
      <c r="T19" s="41"/>
      <c r="U19" s="44"/>
    </row>
    <row r="20" spans="1:23" ht="21.75" customHeight="1" thickBot="1" x14ac:dyDescent="0.45">
      <c r="A20" s="45"/>
      <c r="B20" s="12"/>
      <c r="C20" s="13" t="s">
        <v>29</v>
      </c>
      <c r="D20" s="12" t="s">
        <v>61</v>
      </c>
      <c r="E20" s="14"/>
      <c r="F20" s="12"/>
      <c r="G20" s="12"/>
      <c r="H20" s="12"/>
      <c r="I20" s="12"/>
      <c r="J20" s="12"/>
      <c r="K20" s="12"/>
      <c r="L20" s="14"/>
      <c r="M20" s="14"/>
      <c r="N20" s="12"/>
      <c r="O20" s="12"/>
      <c r="P20" s="12"/>
      <c r="Q20" s="12"/>
      <c r="R20" s="12"/>
      <c r="S20" s="12"/>
      <c r="T20" s="12"/>
      <c r="U20" s="46"/>
    </row>
    <row r="21" spans="1:23" ht="27" customHeight="1" thickTop="1" thickBot="1" x14ac:dyDescent="0.45">
      <c r="A21" s="47"/>
      <c r="B21" s="15"/>
      <c r="C21" s="15" t="s">
        <v>60</v>
      </c>
      <c r="D21" s="17"/>
      <c r="E21" s="15"/>
      <c r="F21" s="15"/>
      <c r="G21" s="81"/>
      <c r="H21" s="82"/>
      <c r="I21" s="83"/>
      <c r="J21" s="15" t="s">
        <v>17</v>
      </c>
      <c r="K21" s="18"/>
      <c r="L21" s="18"/>
      <c r="M21" s="15"/>
      <c r="N21" s="80" t="s">
        <v>52</v>
      </c>
      <c r="O21" s="80"/>
      <c r="P21" s="80"/>
      <c r="Q21" s="15"/>
      <c r="R21" s="15"/>
      <c r="S21" s="15"/>
      <c r="T21" s="15"/>
      <c r="U21" s="48"/>
    </row>
    <row r="22" spans="1:23" ht="7.5" customHeight="1" thickTop="1" thickBot="1" x14ac:dyDescent="0.45">
      <c r="A22" s="47"/>
      <c r="B22" s="15"/>
      <c r="C22" s="21"/>
      <c r="D22" s="17"/>
      <c r="E22" s="15"/>
      <c r="F22" s="15"/>
      <c r="G22" s="20"/>
      <c r="H22" s="20"/>
      <c r="I22" s="20"/>
      <c r="J22" s="15"/>
      <c r="K22" s="18"/>
      <c r="L22" s="18"/>
      <c r="M22" s="15"/>
      <c r="N22" s="80"/>
      <c r="O22" s="80"/>
      <c r="P22" s="80"/>
      <c r="Q22" s="15"/>
      <c r="R22" s="15"/>
      <c r="S22" s="15"/>
      <c r="T22" s="15"/>
      <c r="U22" s="48"/>
    </row>
    <row r="23" spans="1:23" ht="27" customHeight="1" thickTop="1" thickBot="1" x14ac:dyDescent="0.45">
      <c r="A23" s="47"/>
      <c r="B23" s="15"/>
      <c r="C23" s="15" t="s">
        <v>51</v>
      </c>
      <c r="D23" s="17"/>
      <c r="E23" s="15"/>
      <c r="F23" s="15"/>
      <c r="G23" s="84"/>
      <c r="H23" s="85"/>
      <c r="I23" s="86"/>
      <c r="J23" s="22" t="s">
        <v>35</v>
      </c>
      <c r="K23" s="22" t="s">
        <v>36</v>
      </c>
      <c r="L23" s="22"/>
      <c r="M23" s="15"/>
      <c r="N23" s="87"/>
      <c r="O23" s="88"/>
      <c r="P23" s="15" t="s">
        <v>37</v>
      </c>
      <c r="Q23" s="70"/>
      <c r="R23" s="15" t="s">
        <v>38</v>
      </c>
      <c r="S23" s="70"/>
      <c r="T23" s="15" t="s">
        <v>39</v>
      </c>
      <c r="U23" s="48"/>
      <c r="V23" s="3" t="str">
        <f>N23&amp;"/"&amp;Q23&amp;"/"&amp;S23</f>
        <v>//</v>
      </c>
      <c r="W23" s="3">
        <v>45199</v>
      </c>
    </row>
    <row r="24" spans="1:23" ht="9" customHeight="1" thickTop="1" x14ac:dyDescent="0.4">
      <c r="A24" s="47"/>
      <c r="B24" s="15"/>
      <c r="C24" s="21"/>
      <c r="D24" s="15"/>
      <c r="E24" s="18"/>
      <c r="F24" s="15"/>
      <c r="G24" s="15"/>
      <c r="H24" s="15"/>
      <c r="I24" s="15"/>
      <c r="J24" s="15"/>
      <c r="K24" s="15"/>
      <c r="L24" s="18"/>
      <c r="M24" s="18"/>
      <c r="N24" s="15"/>
      <c r="O24" s="15"/>
      <c r="P24" s="15"/>
      <c r="Q24" s="15"/>
      <c r="R24" s="15"/>
      <c r="S24" s="15"/>
      <c r="T24" s="15"/>
      <c r="U24" s="48"/>
    </row>
    <row r="25" spans="1:23" ht="18" customHeight="1" x14ac:dyDescent="0.4">
      <c r="A25" s="47"/>
      <c r="B25" s="23"/>
      <c r="C25" s="23" t="s">
        <v>50</v>
      </c>
      <c r="D25" s="23"/>
      <c r="E25" s="24"/>
      <c r="F25" s="23"/>
      <c r="G25" s="23"/>
      <c r="H25" s="23"/>
      <c r="I25" s="23"/>
      <c r="J25" s="23"/>
      <c r="K25" s="23"/>
      <c r="L25" s="24"/>
      <c r="M25" s="24"/>
      <c r="N25" s="23"/>
      <c r="O25" s="23"/>
      <c r="P25" s="23"/>
      <c r="Q25" s="23"/>
      <c r="R25" s="23"/>
      <c r="S25" s="23"/>
      <c r="T25" s="23"/>
      <c r="U25" s="48"/>
    </row>
    <row r="26" spans="1:23" ht="15" customHeight="1" x14ac:dyDescent="0.4">
      <c r="A26" s="47"/>
      <c r="B26" s="23"/>
      <c r="C26" s="23"/>
      <c r="D26" s="23"/>
      <c r="E26" s="24"/>
      <c r="F26" s="23"/>
      <c r="G26" s="23"/>
      <c r="H26" s="23"/>
      <c r="I26" s="23"/>
      <c r="J26" s="23"/>
      <c r="K26" s="23"/>
      <c r="L26" s="24"/>
      <c r="M26" s="24"/>
      <c r="N26" s="23"/>
      <c r="O26" s="23"/>
      <c r="P26" s="23"/>
      <c r="Q26" s="23"/>
      <c r="R26" s="23"/>
      <c r="S26" s="23"/>
      <c r="T26" s="23"/>
      <c r="U26" s="48"/>
    </row>
    <row r="27" spans="1:23" x14ac:dyDescent="0.4">
      <c r="A27" s="47"/>
      <c r="B27" s="33"/>
      <c r="C27" s="61" t="s">
        <v>47</v>
      </c>
      <c r="D27" s="35"/>
      <c r="E27" s="36"/>
      <c r="F27" s="35"/>
      <c r="G27" s="35"/>
      <c r="H27" s="35"/>
      <c r="I27" s="35"/>
      <c r="J27" s="35"/>
      <c r="K27" s="35"/>
      <c r="L27" s="36"/>
      <c r="M27" s="36"/>
      <c r="N27" s="35"/>
      <c r="O27" s="35"/>
      <c r="P27" s="35"/>
      <c r="Q27" s="35"/>
      <c r="R27" s="35"/>
      <c r="S27" s="35"/>
      <c r="T27" s="23"/>
      <c r="U27" s="48"/>
    </row>
    <row r="28" spans="1:23" ht="13.5" customHeight="1" thickBot="1" x14ac:dyDescent="0.3">
      <c r="A28" s="47"/>
      <c r="B28" s="23"/>
      <c r="C28" s="23"/>
      <c r="D28" s="23"/>
      <c r="E28" s="24"/>
      <c r="F28" s="23"/>
      <c r="G28" s="23"/>
      <c r="H28" s="23"/>
      <c r="I28" s="23"/>
      <c r="J28" s="23"/>
      <c r="K28" s="23"/>
      <c r="L28" s="25" t="s">
        <v>57</v>
      </c>
      <c r="M28" s="25"/>
      <c r="N28" s="23"/>
      <c r="O28" s="23"/>
      <c r="P28" s="23"/>
      <c r="Q28" s="23"/>
      <c r="R28" s="23"/>
      <c r="S28" s="23"/>
      <c r="T28" s="23"/>
      <c r="U28" s="48"/>
    </row>
    <row r="29" spans="1:23" ht="27" customHeight="1" thickTop="1" thickBot="1" x14ac:dyDescent="0.45">
      <c r="A29" s="47"/>
      <c r="B29" s="23"/>
      <c r="C29" s="89">
        <v>120.9</v>
      </c>
      <c r="D29" s="91" t="s">
        <v>19</v>
      </c>
      <c r="E29" s="93" t="s">
        <v>0</v>
      </c>
      <c r="F29" s="89">
        <v>104.8</v>
      </c>
      <c r="G29" s="91" t="s">
        <v>19</v>
      </c>
      <c r="H29" s="93" t="s">
        <v>2</v>
      </c>
      <c r="I29" s="109" t="s">
        <v>12</v>
      </c>
      <c r="J29" s="110">
        <v>1</v>
      </c>
      <c r="K29" s="93" t="s">
        <v>1</v>
      </c>
      <c r="L29" s="106" t="str">
        <f>IF(G23="","",G23)</f>
        <v/>
      </c>
      <c r="M29" s="107"/>
      <c r="N29" s="23" t="s">
        <v>18</v>
      </c>
      <c r="O29" s="105" t="s">
        <v>13</v>
      </c>
      <c r="P29" s="93" t="s">
        <v>5</v>
      </c>
      <c r="Q29" s="102" t="str">
        <f>IF(G23="","",ROUND(C29-F29*(J29+L29/100),1))</f>
        <v/>
      </c>
      <c r="R29" s="124" t="s">
        <v>19</v>
      </c>
      <c r="S29" s="91"/>
      <c r="T29" s="23"/>
      <c r="U29" s="48"/>
    </row>
    <row r="30" spans="1:23" ht="3.75" customHeight="1" thickTop="1" x14ac:dyDescent="0.4">
      <c r="A30" s="47"/>
      <c r="B30" s="23"/>
      <c r="C30" s="89"/>
      <c r="D30" s="91"/>
      <c r="E30" s="93"/>
      <c r="F30" s="89"/>
      <c r="G30" s="91"/>
      <c r="H30" s="93"/>
      <c r="I30" s="109"/>
      <c r="J30" s="110"/>
      <c r="K30" s="93"/>
      <c r="L30" s="26"/>
      <c r="M30" s="26"/>
      <c r="N30" s="27"/>
      <c r="O30" s="105"/>
      <c r="P30" s="93"/>
      <c r="Q30" s="103"/>
      <c r="R30" s="124"/>
      <c r="S30" s="91"/>
      <c r="T30" s="23"/>
      <c r="U30" s="48"/>
    </row>
    <row r="31" spans="1:23" ht="21" customHeight="1" thickBot="1" x14ac:dyDescent="0.45">
      <c r="A31" s="47"/>
      <c r="B31" s="23"/>
      <c r="C31" s="90"/>
      <c r="D31" s="92"/>
      <c r="E31" s="93"/>
      <c r="F31" s="90"/>
      <c r="G31" s="92"/>
      <c r="H31" s="93"/>
      <c r="I31" s="109"/>
      <c r="J31" s="110"/>
      <c r="K31" s="93"/>
      <c r="L31" s="111">
        <v>100</v>
      </c>
      <c r="M31" s="111"/>
      <c r="N31" s="111"/>
      <c r="O31" s="105"/>
      <c r="P31" s="93"/>
      <c r="Q31" s="104"/>
      <c r="R31" s="124"/>
      <c r="S31" s="91"/>
      <c r="T31" s="23"/>
      <c r="U31" s="48"/>
    </row>
    <row r="32" spans="1:23" ht="16.5" thickTop="1" x14ac:dyDescent="0.4">
      <c r="A32" s="47"/>
      <c r="B32" s="23"/>
      <c r="C32" s="98" t="s">
        <v>4</v>
      </c>
      <c r="D32" s="98"/>
      <c r="E32" s="24"/>
      <c r="F32" s="98" t="s">
        <v>3</v>
      </c>
      <c r="G32" s="98"/>
      <c r="H32" s="23"/>
      <c r="I32" s="23"/>
      <c r="J32" s="23"/>
      <c r="K32" s="23"/>
      <c r="L32" s="24"/>
      <c r="M32" s="24"/>
      <c r="N32" s="23"/>
      <c r="O32" s="23"/>
      <c r="P32" s="23"/>
      <c r="Q32" s="108" t="s">
        <v>6</v>
      </c>
      <c r="R32" s="108"/>
      <c r="S32" s="108"/>
      <c r="T32" s="108"/>
      <c r="U32" s="48"/>
    </row>
    <row r="33" spans="1:21" ht="9" customHeight="1" x14ac:dyDescent="0.4">
      <c r="A33" s="47"/>
      <c r="B33" s="23"/>
      <c r="C33" s="23"/>
      <c r="D33" s="23"/>
      <c r="E33" s="24"/>
      <c r="F33" s="23"/>
      <c r="G33" s="23"/>
      <c r="H33" s="23"/>
      <c r="I33" s="23"/>
      <c r="J33" s="23"/>
      <c r="K33" s="23"/>
      <c r="L33" s="24"/>
      <c r="M33" s="24"/>
      <c r="N33" s="23"/>
      <c r="O33" s="23"/>
      <c r="P33" s="23"/>
      <c r="Q33" s="23"/>
      <c r="R33" s="23"/>
      <c r="S33" s="23"/>
      <c r="T33" s="23"/>
      <c r="U33" s="48"/>
    </row>
    <row r="34" spans="1:21" x14ac:dyDescent="0.4">
      <c r="A34" s="47"/>
      <c r="B34" s="33"/>
      <c r="C34" s="61" t="s">
        <v>48</v>
      </c>
      <c r="D34" s="35"/>
      <c r="E34" s="36"/>
      <c r="F34" s="35"/>
      <c r="G34" s="35"/>
      <c r="H34" s="35"/>
      <c r="I34" s="35"/>
      <c r="J34" s="35"/>
      <c r="K34" s="35"/>
      <c r="L34" s="36"/>
      <c r="M34" s="36"/>
      <c r="N34" s="35"/>
      <c r="O34" s="35"/>
      <c r="P34" s="35"/>
      <c r="Q34" s="35"/>
      <c r="R34" s="35"/>
      <c r="S34" s="35"/>
      <c r="T34" s="23"/>
      <c r="U34" s="48"/>
    </row>
    <row r="35" spans="1:21" ht="4.5" customHeight="1" thickBot="1" x14ac:dyDescent="0.45">
      <c r="A35" s="47"/>
      <c r="B35" s="23"/>
      <c r="C35" s="23"/>
      <c r="D35" s="23"/>
      <c r="E35" s="24"/>
      <c r="F35" s="23"/>
      <c r="G35" s="23"/>
      <c r="H35" s="23"/>
      <c r="I35" s="23"/>
      <c r="J35" s="23"/>
      <c r="K35" s="23"/>
      <c r="L35" s="24"/>
      <c r="M35" s="24"/>
      <c r="N35" s="23"/>
      <c r="O35" s="23"/>
      <c r="P35" s="23"/>
      <c r="Q35" s="23"/>
      <c r="R35" s="23"/>
      <c r="S35" s="23"/>
      <c r="T35" s="23"/>
      <c r="U35" s="48"/>
    </row>
    <row r="36" spans="1:21" ht="21" customHeight="1" thickTop="1" x14ac:dyDescent="0.4">
      <c r="A36" s="47"/>
      <c r="B36" s="23"/>
      <c r="C36" s="115">
        <v>24000</v>
      </c>
      <c r="D36" s="91" t="s">
        <v>21</v>
      </c>
      <c r="E36" s="93" t="s">
        <v>7</v>
      </c>
      <c r="F36" s="117">
        <v>5</v>
      </c>
      <c r="G36" s="91" t="s">
        <v>22</v>
      </c>
      <c r="H36" s="93" t="s">
        <v>2</v>
      </c>
      <c r="I36" s="120" t="str">
        <f>IF(G23="","",Q29)</f>
        <v/>
      </c>
      <c r="J36" s="121"/>
      <c r="K36" s="124" t="s">
        <v>19</v>
      </c>
      <c r="L36" s="91"/>
      <c r="M36" s="93" t="s">
        <v>7</v>
      </c>
      <c r="N36" s="94">
        <v>1000</v>
      </c>
      <c r="O36" s="94"/>
      <c r="P36" s="93" t="s">
        <v>5</v>
      </c>
      <c r="Q36" s="125" t="str">
        <f>IF(G23="","",ROUNDDOWN(C36/F36*I36,-3)/1000)</f>
        <v/>
      </c>
      <c r="R36" s="124" t="s">
        <v>20</v>
      </c>
      <c r="S36" s="91"/>
      <c r="T36" s="23"/>
      <c r="U36" s="48"/>
    </row>
    <row r="37" spans="1:21" ht="21" customHeight="1" thickBot="1" x14ac:dyDescent="0.45">
      <c r="A37" s="47"/>
      <c r="B37" s="23"/>
      <c r="C37" s="116"/>
      <c r="D37" s="92"/>
      <c r="E37" s="93"/>
      <c r="F37" s="118"/>
      <c r="G37" s="92"/>
      <c r="H37" s="93"/>
      <c r="I37" s="122"/>
      <c r="J37" s="123"/>
      <c r="K37" s="124"/>
      <c r="L37" s="91"/>
      <c r="M37" s="93"/>
      <c r="N37" s="94"/>
      <c r="O37" s="94"/>
      <c r="P37" s="93"/>
      <c r="Q37" s="126"/>
      <c r="R37" s="124"/>
      <c r="S37" s="91"/>
      <c r="T37" s="23"/>
      <c r="U37" s="48"/>
    </row>
    <row r="38" spans="1:21" ht="16.5" thickTop="1" x14ac:dyDescent="0.4">
      <c r="A38" s="47"/>
      <c r="B38" s="23"/>
      <c r="C38" s="101" t="s">
        <v>25</v>
      </c>
      <c r="D38" s="101"/>
      <c r="E38" s="24"/>
      <c r="F38" s="98" t="s">
        <v>26</v>
      </c>
      <c r="G38" s="98"/>
      <c r="H38" s="23"/>
      <c r="I38" s="94"/>
      <c r="J38" s="94"/>
      <c r="K38" s="23"/>
      <c r="L38" s="23"/>
      <c r="M38" s="23"/>
      <c r="N38" s="23"/>
      <c r="O38" s="23"/>
      <c r="P38" s="23"/>
      <c r="Q38" s="108" t="s">
        <v>8</v>
      </c>
      <c r="R38" s="108"/>
      <c r="S38" s="108"/>
      <c r="T38" s="23"/>
      <c r="U38" s="48"/>
    </row>
    <row r="39" spans="1:21" ht="9" customHeight="1" x14ac:dyDescent="0.4">
      <c r="A39" s="47"/>
      <c r="B39" s="23"/>
      <c r="C39" s="23"/>
      <c r="D39" s="23"/>
      <c r="E39" s="24"/>
      <c r="F39" s="23"/>
      <c r="G39" s="23"/>
      <c r="H39" s="23"/>
      <c r="I39" s="23"/>
      <c r="J39" s="23"/>
      <c r="K39" s="23"/>
      <c r="L39" s="24"/>
      <c r="M39" s="24"/>
      <c r="N39" s="23"/>
      <c r="O39" s="23"/>
      <c r="P39" s="23"/>
      <c r="Q39" s="23"/>
      <c r="R39" s="23"/>
      <c r="S39" s="23"/>
      <c r="T39" s="23"/>
      <c r="U39" s="48"/>
    </row>
    <row r="40" spans="1:21" x14ac:dyDescent="0.4">
      <c r="A40" s="47"/>
      <c r="B40" s="33"/>
      <c r="C40" s="61" t="s">
        <v>49</v>
      </c>
      <c r="D40" s="35"/>
      <c r="E40" s="36"/>
      <c r="F40" s="35"/>
      <c r="G40" s="35"/>
      <c r="H40" s="35"/>
      <c r="I40" s="35"/>
      <c r="J40" s="35"/>
      <c r="K40" s="35"/>
      <c r="L40" s="36"/>
      <c r="M40" s="36"/>
      <c r="N40" s="35"/>
      <c r="O40" s="35"/>
      <c r="P40" s="35"/>
      <c r="Q40" s="35"/>
      <c r="R40" s="35"/>
      <c r="S40" s="35"/>
      <c r="T40" s="23"/>
      <c r="U40" s="48"/>
    </row>
    <row r="41" spans="1:21" ht="4.5" customHeight="1" x14ac:dyDescent="0.4">
      <c r="A41" s="47"/>
      <c r="B41" s="23"/>
      <c r="C41" s="23"/>
      <c r="D41" s="23"/>
      <c r="E41" s="24"/>
      <c r="F41" s="23"/>
      <c r="G41" s="23"/>
      <c r="H41" s="23"/>
      <c r="I41" s="23"/>
      <c r="J41" s="23"/>
      <c r="K41" s="23"/>
      <c r="L41" s="24"/>
      <c r="M41" s="24"/>
      <c r="N41" s="23"/>
      <c r="O41" s="23"/>
      <c r="P41" s="23"/>
      <c r="Q41" s="23"/>
      <c r="R41" s="23"/>
      <c r="S41" s="23"/>
      <c r="T41" s="23"/>
      <c r="U41" s="48"/>
    </row>
    <row r="42" spans="1:21" ht="16.5" thickBot="1" x14ac:dyDescent="0.45">
      <c r="A42" s="47"/>
      <c r="B42" s="23"/>
      <c r="C42" s="23" t="s">
        <v>46</v>
      </c>
      <c r="D42" s="23"/>
      <c r="E42" s="24"/>
      <c r="F42" s="23"/>
      <c r="G42" s="23"/>
      <c r="H42" s="23"/>
      <c r="I42" s="23"/>
      <c r="J42" s="23"/>
      <c r="K42" s="23"/>
      <c r="L42" s="24"/>
      <c r="M42" s="24"/>
      <c r="N42" s="23"/>
      <c r="O42" s="23"/>
      <c r="P42" s="23"/>
      <c r="Q42" s="23"/>
      <c r="R42" s="23"/>
      <c r="S42" s="23"/>
      <c r="T42" s="23"/>
      <c r="U42" s="48"/>
    </row>
    <row r="43" spans="1:21" ht="21" customHeight="1" thickTop="1" thickBot="1" x14ac:dyDescent="0.45">
      <c r="A43" s="47"/>
      <c r="B43" s="109" t="s">
        <v>11</v>
      </c>
      <c r="C43" s="94">
        <v>77</v>
      </c>
      <c r="D43" s="99" t="s">
        <v>43</v>
      </c>
      <c r="E43" s="93" t="s">
        <v>9</v>
      </c>
      <c r="F43" s="28" t="str">
        <f>IF(N23="","",6-M43)</f>
        <v/>
      </c>
      <c r="G43" s="23" t="s">
        <v>27</v>
      </c>
      <c r="H43" s="93" t="s">
        <v>10</v>
      </c>
      <c r="I43" s="128" t="str">
        <f>IF(G23="","",Q36)</f>
        <v/>
      </c>
      <c r="J43" s="129"/>
      <c r="K43" s="95" t="s">
        <v>43</v>
      </c>
      <c r="L43" s="93" t="s">
        <v>9</v>
      </c>
      <c r="M43" s="112" t="str">
        <f>IF(N23="","",IF(DATEDIF(V23,W23,"m")+1&gt;6,6,DATEDIF(V23,W23,"m")+1))</f>
        <v/>
      </c>
      <c r="N43" s="113"/>
      <c r="O43" s="23" t="s">
        <v>27</v>
      </c>
      <c r="P43" s="105" t="s">
        <v>14</v>
      </c>
      <c r="Q43" s="125" t="str">
        <f>IF(OR(G23="",N23=""),"",ROUNDDOWN((C43*F43/F45+I43*M43/M45),0))</f>
        <v/>
      </c>
      <c r="R43" s="124" t="s">
        <v>24</v>
      </c>
      <c r="S43" s="91"/>
      <c r="T43" s="23"/>
      <c r="U43" s="48"/>
    </row>
    <row r="44" spans="1:21" ht="3.75" customHeight="1" thickTop="1" x14ac:dyDescent="0.4">
      <c r="A44" s="47"/>
      <c r="B44" s="109"/>
      <c r="C44" s="94"/>
      <c r="D44" s="100"/>
      <c r="E44" s="93"/>
      <c r="F44" s="27"/>
      <c r="G44" s="27"/>
      <c r="H44" s="93"/>
      <c r="I44" s="130"/>
      <c r="J44" s="131"/>
      <c r="K44" s="96"/>
      <c r="L44" s="93"/>
      <c r="M44" s="26"/>
      <c r="N44" s="27"/>
      <c r="O44" s="27"/>
      <c r="P44" s="91"/>
      <c r="Q44" s="127"/>
      <c r="R44" s="124"/>
      <c r="S44" s="91"/>
      <c r="T44" s="23"/>
      <c r="U44" s="48"/>
    </row>
    <row r="45" spans="1:21" ht="21.75" customHeight="1" thickBot="1" x14ac:dyDescent="0.45">
      <c r="A45" s="47"/>
      <c r="B45" s="109"/>
      <c r="C45" s="94"/>
      <c r="D45" s="100"/>
      <c r="E45" s="93"/>
      <c r="F45" s="29">
        <v>6</v>
      </c>
      <c r="G45" s="30" t="s">
        <v>27</v>
      </c>
      <c r="H45" s="93"/>
      <c r="I45" s="132"/>
      <c r="J45" s="133"/>
      <c r="K45" s="97"/>
      <c r="L45" s="134"/>
      <c r="M45" s="114">
        <v>6</v>
      </c>
      <c r="N45" s="114"/>
      <c r="O45" s="39" t="s">
        <v>27</v>
      </c>
      <c r="P45" s="91"/>
      <c r="Q45" s="126"/>
      <c r="R45" s="124"/>
      <c r="S45" s="91"/>
      <c r="T45" s="23"/>
      <c r="U45" s="48"/>
    </row>
    <row r="46" spans="1:21" ht="16.5" customHeight="1" thickTop="1" x14ac:dyDescent="0.4">
      <c r="A46" s="47"/>
      <c r="B46" s="23"/>
      <c r="C46" s="98" t="s">
        <v>44</v>
      </c>
      <c r="D46" s="98"/>
      <c r="E46" s="98"/>
      <c r="F46" s="98"/>
      <c r="G46" s="98"/>
      <c r="H46" s="23"/>
      <c r="I46" s="94" t="s">
        <v>45</v>
      </c>
      <c r="J46" s="94"/>
      <c r="K46" s="94"/>
      <c r="L46" s="94"/>
      <c r="M46" s="94"/>
      <c r="N46" s="94"/>
      <c r="O46" s="94"/>
      <c r="P46" s="23"/>
      <c r="Q46" s="23"/>
      <c r="R46" s="23"/>
      <c r="S46" s="23"/>
      <c r="T46" s="23"/>
      <c r="U46" s="48"/>
    </row>
    <row r="47" spans="1:21" ht="8.25" customHeight="1" x14ac:dyDescent="0.4">
      <c r="A47" s="47"/>
      <c r="B47" s="23"/>
      <c r="C47" s="23"/>
      <c r="D47" s="23"/>
      <c r="E47" s="24"/>
      <c r="F47" s="23"/>
      <c r="G47" s="23"/>
      <c r="H47" s="23"/>
      <c r="I47" s="23"/>
      <c r="J47" s="23"/>
      <c r="K47" s="23"/>
      <c r="L47" s="24"/>
      <c r="M47" s="24"/>
      <c r="N47" s="23"/>
      <c r="O47" s="23"/>
      <c r="P47" s="23"/>
      <c r="Q47" s="23"/>
      <c r="R47" s="23"/>
      <c r="S47" s="23"/>
      <c r="T47" s="23"/>
      <c r="U47" s="48"/>
    </row>
    <row r="48" spans="1:21" ht="20.25" thickBot="1" x14ac:dyDescent="0.45">
      <c r="A48" s="47"/>
      <c r="B48" s="23"/>
      <c r="C48" s="32" t="s">
        <v>42</v>
      </c>
      <c r="D48" s="23"/>
      <c r="E48" s="24"/>
      <c r="F48" s="23"/>
      <c r="G48" s="23"/>
      <c r="H48" s="23"/>
      <c r="I48" s="23"/>
      <c r="J48" s="23"/>
      <c r="K48" s="23"/>
      <c r="L48" s="24"/>
      <c r="M48" s="24"/>
      <c r="N48" s="23"/>
      <c r="O48" s="23"/>
      <c r="P48" s="23"/>
      <c r="Q48" s="23"/>
      <c r="R48" s="23"/>
      <c r="S48" s="23"/>
      <c r="T48" s="23"/>
      <c r="U48" s="48"/>
    </row>
    <row r="49" spans="1:21" ht="15" customHeight="1" thickTop="1" x14ac:dyDescent="0.4">
      <c r="A49" s="47"/>
      <c r="B49" s="23"/>
      <c r="C49" s="23"/>
      <c r="D49" s="137" t="str">
        <f>Q43</f>
        <v/>
      </c>
      <c r="E49" s="139"/>
      <c r="F49" s="91" t="s">
        <v>24</v>
      </c>
      <c r="G49" s="91"/>
      <c r="H49" s="143" t="s">
        <v>15</v>
      </c>
      <c r="I49" s="137" t="str">
        <f>IF(G21="","",G21)</f>
        <v/>
      </c>
      <c r="J49" s="138"/>
      <c r="K49" s="139"/>
      <c r="L49" s="91" t="s">
        <v>17</v>
      </c>
      <c r="M49" s="94" t="s">
        <v>16</v>
      </c>
      <c r="N49" s="136"/>
      <c r="O49" s="145" t="str">
        <f>IF(OR(G21="",G23=""),"",D49*I49)</f>
        <v/>
      </c>
      <c r="P49" s="146"/>
      <c r="Q49" s="146"/>
      <c r="R49" s="147"/>
      <c r="S49" s="144" t="s">
        <v>23</v>
      </c>
      <c r="T49" s="34"/>
      <c r="U49" s="48"/>
    </row>
    <row r="50" spans="1:21" ht="15" customHeight="1" thickBot="1" x14ac:dyDescent="0.45">
      <c r="A50" s="47"/>
      <c r="B50" s="23"/>
      <c r="C50" s="34"/>
      <c r="D50" s="140"/>
      <c r="E50" s="142"/>
      <c r="F50" s="91"/>
      <c r="G50" s="91"/>
      <c r="H50" s="143"/>
      <c r="I50" s="140"/>
      <c r="J50" s="141"/>
      <c r="K50" s="142"/>
      <c r="L50" s="91"/>
      <c r="M50" s="94"/>
      <c r="N50" s="136"/>
      <c r="O50" s="148"/>
      <c r="P50" s="149"/>
      <c r="Q50" s="149"/>
      <c r="R50" s="150"/>
      <c r="S50" s="144"/>
      <c r="T50" s="34"/>
      <c r="U50" s="48"/>
    </row>
    <row r="51" spans="1:21" ht="16.5" customHeight="1" thickTop="1" x14ac:dyDescent="0.4">
      <c r="A51" s="47"/>
      <c r="B51" s="23"/>
      <c r="C51" s="24"/>
      <c r="D51" s="24"/>
      <c r="E51" s="31"/>
      <c r="F51" s="31"/>
      <c r="G51" s="24"/>
      <c r="H51" s="24"/>
      <c r="I51" s="24"/>
      <c r="J51" s="24"/>
      <c r="K51" s="31"/>
      <c r="L51" s="24"/>
      <c r="M51" s="24"/>
      <c r="N51" s="37"/>
      <c r="O51" s="119" t="s">
        <v>34</v>
      </c>
      <c r="P51" s="119"/>
      <c r="Q51" s="119"/>
      <c r="R51" s="119"/>
      <c r="S51" s="38"/>
      <c r="T51" s="34"/>
      <c r="U51" s="48"/>
    </row>
    <row r="52" spans="1:21" ht="16.5" customHeight="1" x14ac:dyDescent="0.4">
      <c r="A52" s="47"/>
      <c r="B52" s="15"/>
      <c r="C52" s="19" t="s">
        <v>40</v>
      </c>
      <c r="D52" s="15"/>
      <c r="E52" s="17"/>
      <c r="F52" s="15"/>
      <c r="G52" s="15"/>
      <c r="H52" s="10"/>
      <c r="I52" s="10"/>
      <c r="J52" s="10"/>
      <c r="K52" s="15"/>
      <c r="L52" s="18"/>
      <c r="M52" s="18"/>
      <c r="N52" s="15"/>
      <c r="O52" s="15"/>
      <c r="P52" s="15"/>
      <c r="Q52" s="11"/>
      <c r="R52" s="11"/>
      <c r="S52" s="15"/>
      <c r="T52" s="15"/>
      <c r="U52" s="48"/>
    </row>
    <row r="53" spans="1:21" ht="16.5" customHeight="1" x14ac:dyDescent="0.4">
      <c r="A53" s="49"/>
      <c r="B53" s="50"/>
      <c r="C53" s="51" t="s">
        <v>41</v>
      </c>
      <c r="D53" s="50"/>
      <c r="E53" s="52"/>
      <c r="F53" s="50"/>
      <c r="G53" s="50"/>
      <c r="H53" s="53"/>
      <c r="I53" s="53"/>
      <c r="J53" s="53"/>
      <c r="K53" s="50"/>
      <c r="L53" s="54"/>
      <c r="M53" s="54"/>
      <c r="N53" s="50"/>
      <c r="O53" s="50"/>
      <c r="P53" s="50"/>
      <c r="Q53" s="55"/>
      <c r="R53" s="55"/>
      <c r="S53" s="50"/>
      <c r="T53" s="50"/>
      <c r="U53" s="56"/>
    </row>
    <row r="54" spans="1:21" ht="6" customHeight="1" x14ac:dyDescent="0.4">
      <c r="A54" s="59"/>
      <c r="B54" s="59"/>
      <c r="C54" s="59"/>
      <c r="D54" s="59"/>
      <c r="E54" s="60"/>
      <c r="F54" s="59"/>
      <c r="G54" s="59"/>
      <c r="H54" s="59"/>
      <c r="I54" s="59"/>
      <c r="J54" s="59"/>
      <c r="K54" s="59"/>
      <c r="L54" s="60"/>
      <c r="M54" s="60"/>
      <c r="N54" s="59"/>
      <c r="O54" s="59"/>
      <c r="P54" s="59"/>
      <c r="Q54" s="59"/>
      <c r="R54" s="59"/>
      <c r="S54" s="59"/>
      <c r="T54" s="59"/>
      <c r="U54" s="59"/>
    </row>
    <row r="55" spans="1:21" x14ac:dyDescent="0.4">
      <c r="A55" s="1" t="s">
        <v>53</v>
      </c>
    </row>
  </sheetData>
  <sheetProtection algorithmName="SHA-512" hashValue="2Snwu4RdTMtjivDAFqniIcrnSX5ovd1jIoVQ/n8lFilwXQ5UDWcfrrSKgUp77y1wPBOOrh6/0/R98P4zCKMf9A==" saltValue="+K2jeS3vPHLNaIFaqksjRQ==" spinCount="100000" sheet="1" objects="1" scenarios="1"/>
  <mergeCells count="68">
    <mergeCell ref="A2:U2"/>
    <mergeCell ref="C46:G46"/>
    <mergeCell ref="I46:O46"/>
    <mergeCell ref="M49:N50"/>
    <mergeCell ref="L49:L50"/>
    <mergeCell ref="I49:K50"/>
    <mergeCell ref="H49:H50"/>
    <mergeCell ref="F49:G50"/>
    <mergeCell ref="S49:S50"/>
    <mergeCell ref="O49:R50"/>
    <mergeCell ref="G14:I14"/>
    <mergeCell ref="P14:Q14"/>
    <mergeCell ref="P15:Q15"/>
    <mergeCell ref="D49:E50"/>
    <mergeCell ref="R29:S31"/>
    <mergeCell ref="P29:P31"/>
    <mergeCell ref="O51:R51"/>
    <mergeCell ref="I36:J37"/>
    <mergeCell ref="K36:L37"/>
    <mergeCell ref="M36:M37"/>
    <mergeCell ref="H36:H37"/>
    <mergeCell ref="P36:P37"/>
    <mergeCell ref="Q36:Q37"/>
    <mergeCell ref="R36:S37"/>
    <mergeCell ref="Q38:S38"/>
    <mergeCell ref="I38:J38"/>
    <mergeCell ref="R43:S45"/>
    <mergeCell ref="P43:P45"/>
    <mergeCell ref="Q43:Q45"/>
    <mergeCell ref="I43:J45"/>
    <mergeCell ref="L43:L45"/>
    <mergeCell ref="Q29:Q31"/>
    <mergeCell ref="O29:O31"/>
    <mergeCell ref="L29:M29"/>
    <mergeCell ref="Q32:T32"/>
    <mergeCell ref="B43:B45"/>
    <mergeCell ref="I29:I31"/>
    <mergeCell ref="J29:J31"/>
    <mergeCell ref="K29:K31"/>
    <mergeCell ref="L31:N31"/>
    <mergeCell ref="M43:N43"/>
    <mergeCell ref="M45:N45"/>
    <mergeCell ref="H29:H31"/>
    <mergeCell ref="C36:C37"/>
    <mergeCell ref="D36:D37"/>
    <mergeCell ref="E36:E37"/>
    <mergeCell ref="F36:F37"/>
    <mergeCell ref="G36:G37"/>
    <mergeCell ref="N36:O37"/>
    <mergeCell ref="K43:K45"/>
    <mergeCell ref="F38:G38"/>
    <mergeCell ref="C32:D32"/>
    <mergeCell ref="F32:G32"/>
    <mergeCell ref="D43:D45"/>
    <mergeCell ref="E43:E45"/>
    <mergeCell ref="H43:H45"/>
    <mergeCell ref="C38:D38"/>
    <mergeCell ref="C43:C45"/>
    <mergeCell ref="C29:C31"/>
    <mergeCell ref="D29:D31"/>
    <mergeCell ref="E29:E31"/>
    <mergeCell ref="F29:F31"/>
    <mergeCell ref="G29:G31"/>
    <mergeCell ref="C5:S7"/>
    <mergeCell ref="N21:P22"/>
    <mergeCell ref="G21:I21"/>
    <mergeCell ref="G23:I23"/>
    <mergeCell ref="N23:O23"/>
  </mergeCells>
  <phoneticPr fontId="2"/>
  <printOptions horizontalCentered="1"/>
  <pageMargins left="0.55118110236220474" right="0.35433070866141736" top="0.74803149606299213" bottom="0.55118110236220474" header="0.31496062992125984" footer="0.31496062992125984"/>
  <pageSetup paperSize="9" scale="90" orientation="portrait" r:id="rId1"/>
  <headerFooter>
    <oddHeader>&amp;R&amp;"Meiryo UI,標準"&amp;12（別紙）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123825</xdr:colOff>
                    <xdr:row>18</xdr:row>
                    <xdr:rowOff>19050</xdr:rowOff>
                  </from>
                  <to>
                    <xdr:col>2</xdr:col>
                    <xdr:colOff>57150</xdr:colOff>
                    <xdr:row>18</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123825</xdr:colOff>
                    <xdr:row>11</xdr:row>
                    <xdr:rowOff>19050</xdr:rowOff>
                  </from>
                  <to>
                    <xdr:col>2</xdr:col>
                    <xdr:colOff>57150</xdr:colOff>
                    <xdr:row>11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調書（路線）</vt:lpstr>
      <vt:lpstr>'調書（路線）'!Print_Area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倉橋隆三</dc:creator>
  <cp:lastModifiedBy>倉橋隆三</cp:lastModifiedBy>
  <cp:lastPrinted>2023-07-04T04:23:06Z</cp:lastPrinted>
  <dcterms:created xsi:type="dcterms:W3CDTF">2023-05-15T05:57:10Z</dcterms:created>
  <dcterms:modified xsi:type="dcterms:W3CDTF">2023-07-20T09:51:19Z</dcterms:modified>
</cp:coreProperties>
</file>