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66925"/>
  <xr:revisionPtr revIDLastSave="0" documentId="13_ncr:1_{736AE4D5-5660-4620-920B-9BC14A3E9C44}" xr6:coauthVersionLast="47" xr6:coauthVersionMax="47" xr10:uidLastSave="{00000000-0000-0000-0000-000000000000}"/>
  <bookViews>
    <workbookView xWindow="-28920" yWindow="-120" windowWidth="29040" windowHeight="15720" xr2:uid="{3B4D7760-051D-4912-89F7-79290A41A939}"/>
  </bookViews>
  <sheets>
    <sheet name="チェックリスト" sheetId="1" r:id="rId1"/>
    <sheet name="１" sheetId="18" r:id="rId2"/>
    <sheet name="２" sheetId="19" r:id="rId3"/>
    <sheet name="3-1" sheetId="4" r:id="rId4"/>
    <sheet name="3-2" sheetId="11" r:id="rId5"/>
    <sheet name="4-1" sheetId="20" r:id="rId6"/>
    <sheet name="4-2（※借入がある場合のみ）" sheetId="21" r:id="rId7"/>
    <sheet name="4-3（※）" sheetId="15" r:id="rId8"/>
    <sheet name="５" sheetId="5" r:id="rId9"/>
    <sheet name="6" sheetId="22" r:id="rId10"/>
    <sheet name="７-1" sheetId="23" r:id="rId11"/>
    <sheet name="7-2" sheetId="24" r:id="rId12"/>
    <sheet name="7-3" sheetId="25" r:id="rId13"/>
    <sheet name="15" sheetId="26" r:id="rId14"/>
    <sheet name="16" sheetId="27" r:id="rId15"/>
    <sheet name="17" sheetId="28" r:id="rId16"/>
    <sheet name="18" sheetId="30" r:id="rId17"/>
  </sheets>
  <externalReferences>
    <externalReference r:id="rId18"/>
    <externalReference r:id="rId19"/>
  </externalReferences>
  <definedNames>
    <definedName name="_xlnm.Print_Area" localSheetId="1">'１'!$A$1:$F$38</definedName>
    <definedName name="_xlnm.Print_Area" localSheetId="14">'16'!$A$1:$G$30</definedName>
    <definedName name="_xlnm.Print_Area" localSheetId="15">'17'!$A$1:$P$30</definedName>
    <definedName name="_xlnm.Print_Area" localSheetId="16">'18'!$A$1:$L$26</definedName>
    <definedName name="_xlnm.Print_Area" localSheetId="2">'２'!$A$1:$L$15</definedName>
    <definedName name="_xlnm.Print_Area" localSheetId="3">'3-1'!$A$1:$O$39</definedName>
    <definedName name="_xlnm.Print_Area" localSheetId="4">'3-2'!$A$1:$Q$21</definedName>
    <definedName name="_xlnm.Print_Area" localSheetId="5">'4-1'!$B$1:$W$70</definedName>
    <definedName name="_xlnm.Print_Area" localSheetId="6">'4-2（※借入がある場合のみ）'!$A$1:$L$48</definedName>
    <definedName name="_xlnm.Print_Area" localSheetId="8">'５'!$A$1:$J$13</definedName>
    <definedName name="_xlnm.Print_Area" localSheetId="9">'6'!$A$1:$AY$52</definedName>
    <definedName name="_xlnm.Print_Area" localSheetId="10">'７-1'!$A$1:$AI$22</definedName>
    <definedName name="_xlnm.Print_Area" localSheetId="11">'7-2'!$A$1:$G$18</definedName>
    <definedName name="_xlnm.Print_Area" localSheetId="12">'7-3'!$A$1:$G$19</definedName>
    <definedName name="_xlnm.Print_Area" localSheetId="0">チェックリスト!$B$1:$D$30</definedName>
    <definedName name="_xlnm.Print_Titles" localSheetId="10">'７-1'!$2:$3</definedName>
    <definedName name="_xlnm.Print_Titles" localSheetId="12">'7-3'!$2:$3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B19" i="22" l="1"/>
  <c r="R19" i="22"/>
  <c r="H19" i="22"/>
  <c r="C19" i="22"/>
  <c r="F23" i="4"/>
  <c r="F19" i="4"/>
  <c r="K8" i="19"/>
  <c r="K9" i="19"/>
  <c r="L8" i="19"/>
  <c r="F4" i="24"/>
  <c r="E4" i="24"/>
  <c r="C4" i="24"/>
  <c r="J6" i="23"/>
  <c r="AL19" i="22" l="1"/>
  <c r="B8" i="11"/>
  <c r="E43" i="21"/>
  <c r="D43" i="21"/>
  <c r="G6" i="21"/>
  <c r="M6" i="20"/>
  <c r="D6" i="20"/>
  <c r="F8" i="11"/>
  <c r="H8" i="4"/>
  <c r="E8" i="4"/>
  <c r="J1" i="30" l="1"/>
  <c r="G9" i="30"/>
  <c r="G7" i="30"/>
  <c r="G5" i="30"/>
  <c r="G4" i="30"/>
  <c r="I27" i="28" l="1"/>
  <c r="I30" i="28"/>
  <c r="I29" i="28"/>
  <c r="I28" i="28"/>
  <c r="C30" i="27"/>
  <c r="C29" i="27"/>
  <c r="C28" i="27"/>
  <c r="D26" i="27"/>
  <c r="F19" i="25"/>
  <c r="E19" i="25"/>
  <c r="C19" i="25"/>
  <c r="D12" i="25"/>
  <c r="D11" i="25"/>
  <c r="D10" i="25"/>
  <c r="D9" i="25"/>
  <c r="D8" i="25"/>
  <c r="D7" i="25"/>
  <c r="D6" i="25"/>
  <c r="D5" i="25"/>
  <c r="D4" i="25"/>
  <c r="C14" i="24"/>
  <c r="F3" i="24"/>
  <c r="E3" i="24"/>
  <c r="F14" i="23"/>
  <c r="F11" i="23"/>
  <c r="AH6" i="23"/>
  <c r="AD6" i="23"/>
  <c r="Z6" i="23"/>
  <c r="V6" i="23"/>
  <c r="R6" i="23"/>
  <c r="N6" i="23"/>
  <c r="F6" i="23"/>
  <c r="J35" i="22"/>
  <c r="M19" i="22" s="1"/>
  <c r="AQ19" i="22" s="1"/>
  <c r="J9" i="22"/>
  <c r="AH9" i="22"/>
  <c r="J4" i="22" a="1"/>
  <c r="J4" i="22" s="1"/>
  <c r="U7" i="22"/>
  <c r="J7" i="22"/>
  <c r="H12" i="5"/>
  <c r="H10" i="5"/>
  <c r="D16" i="15"/>
  <c r="I6" i="21"/>
  <c r="L43" i="21"/>
  <c r="K43" i="21"/>
  <c r="J43" i="21"/>
  <c r="I43" i="21"/>
  <c r="F43" i="21"/>
  <c r="H40" i="21"/>
  <c r="G40" i="21"/>
  <c r="H39" i="21"/>
  <c r="G39" i="21"/>
  <c r="H38" i="21"/>
  <c r="G38" i="21" s="1"/>
  <c r="H37" i="21"/>
  <c r="G37" i="21"/>
  <c r="H36" i="21"/>
  <c r="G36" i="21" s="1"/>
  <c r="H35" i="21"/>
  <c r="G35" i="21"/>
  <c r="H34" i="21"/>
  <c r="G34" i="21"/>
  <c r="H33" i="21"/>
  <c r="G33" i="21" s="1"/>
  <c r="H32" i="21"/>
  <c r="G32" i="21"/>
  <c r="H31" i="21"/>
  <c r="G31" i="21"/>
  <c r="H30" i="21"/>
  <c r="G30" i="21"/>
  <c r="H29" i="21"/>
  <c r="G29" i="21"/>
  <c r="H28" i="21"/>
  <c r="G28" i="21" s="1"/>
  <c r="H27" i="21"/>
  <c r="G27" i="21"/>
  <c r="H26" i="21"/>
  <c r="G26" i="21"/>
  <c r="H25" i="21"/>
  <c r="G25" i="21" s="1"/>
  <c r="H24" i="21"/>
  <c r="G24" i="21"/>
  <c r="H23" i="21"/>
  <c r="G23" i="21"/>
  <c r="H22" i="21"/>
  <c r="G22" i="21"/>
  <c r="H21" i="21"/>
  <c r="G21" i="21"/>
  <c r="H20" i="21"/>
  <c r="G20" i="21" s="1"/>
  <c r="H19" i="21"/>
  <c r="G19" i="21"/>
  <c r="H18" i="21"/>
  <c r="G18" i="21"/>
  <c r="H17" i="21"/>
  <c r="G17" i="21" s="1"/>
  <c r="H16" i="21"/>
  <c r="G16" i="21"/>
  <c r="H15" i="21"/>
  <c r="G15" i="21"/>
  <c r="H14" i="21"/>
  <c r="G14" i="21"/>
  <c r="C14" i="21"/>
  <c r="C15" i="21" s="1"/>
  <c r="C16" i="21" s="1"/>
  <c r="C17" i="21" s="1"/>
  <c r="C18" i="21" s="1"/>
  <c r="C19" i="21" s="1"/>
  <c r="C20" i="21" s="1"/>
  <c r="C21" i="21" s="1"/>
  <c r="C22" i="21" s="1"/>
  <c r="C23" i="21" s="1"/>
  <c r="C24" i="21" s="1"/>
  <c r="C25" i="21" s="1"/>
  <c r="C26" i="21" s="1"/>
  <c r="C27" i="21" s="1"/>
  <c r="C28" i="21" s="1"/>
  <c r="C29" i="21" s="1"/>
  <c r="C30" i="21" s="1"/>
  <c r="C31" i="21" s="1"/>
  <c r="C32" i="21" s="1"/>
  <c r="C33" i="21" s="1"/>
  <c r="C34" i="21" s="1"/>
  <c r="C35" i="21" s="1"/>
  <c r="C36" i="21" s="1"/>
  <c r="C37" i="21" s="1"/>
  <c r="C38" i="21" s="1"/>
  <c r="C39" i="21" s="1"/>
  <c r="C40" i="21" s="1"/>
  <c r="C41" i="21" s="1"/>
  <c r="C42" i="21" s="1"/>
  <c r="H13" i="21"/>
  <c r="H43" i="21" s="1"/>
  <c r="G43" i="21" s="1"/>
  <c r="G13" i="21"/>
  <c r="D5" i="20"/>
  <c r="C18" i="24" l="1"/>
  <c r="C17" i="24"/>
  <c r="D17" i="24" s="1"/>
  <c r="F6" i="24"/>
  <c r="E6" i="24" s="1"/>
  <c r="C6" i="24" s="1"/>
  <c r="F12" i="24" l="1"/>
  <c r="E12" i="24" s="1"/>
  <c r="F8" i="24"/>
  <c r="E8" i="24" s="1"/>
  <c r="F10" i="24"/>
  <c r="E10" i="24" s="1"/>
  <c r="F14" i="24" l="1"/>
  <c r="E14" i="24" s="1"/>
  <c r="F16" i="24" l="1"/>
  <c r="F18" i="24" l="1"/>
  <c r="C13" i="23" s="1"/>
  <c r="G13" i="23" s="1"/>
  <c r="F13" i="23" s="1"/>
  <c r="E16" i="24"/>
  <c r="E18" i="24" s="1"/>
  <c r="D18" i="24" l="1"/>
  <c r="C8" i="23"/>
  <c r="F15" i="20"/>
  <c r="G19" i="20"/>
  <c r="D21" i="20"/>
  <c r="J21" i="20"/>
  <c r="L21" i="20"/>
  <c r="N21" i="20"/>
  <c r="P21" i="20"/>
  <c r="R21" i="20"/>
  <c r="T21" i="20"/>
  <c r="B7" i="11"/>
  <c r="E5" i="4"/>
  <c r="E4" i="4"/>
  <c r="H9" i="19"/>
  <c r="H8" i="19"/>
  <c r="D9" i="19"/>
  <c r="D8" i="19"/>
  <c r="I10" i="19"/>
  <c r="G10" i="19"/>
  <c r="F10" i="19"/>
  <c r="C6" i="5" s="1"/>
  <c r="C12" i="23" l="1"/>
  <c r="K8" i="23"/>
  <c r="K12" i="23" s="1"/>
  <c r="K15" i="23" s="1"/>
  <c r="O8" i="23"/>
  <c r="O12" i="23" s="1"/>
  <c r="O15" i="23" s="1"/>
  <c r="S8" i="23"/>
  <c r="S12" i="23" s="1"/>
  <c r="S15" i="23" s="1"/>
  <c r="G8" i="23"/>
  <c r="G12" i="23" s="1"/>
  <c r="L9" i="19"/>
  <c r="L10" i="19" s="1"/>
  <c r="H15" i="20" s="1"/>
  <c r="H10" i="19"/>
  <c r="F8" i="23" l="1"/>
  <c r="AF17" i="23"/>
  <c r="G15" i="23"/>
  <c r="C15" i="23"/>
  <c r="F12" i="23"/>
  <c r="D6" i="5"/>
  <c r="F29" i="4"/>
  <c r="F15" i="23" l="1"/>
  <c r="H21" i="20"/>
  <c r="G21" i="20" s="1"/>
  <c r="G15" i="20"/>
  <c r="N30" i="15"/>
  <c r="L29" i="15"/>
  <c r="J29" i="15"/>
  <c r="H29" i="15"/>
  <c r="H25" i="15" s="1"/>
  <c r="F29" i="15"/>
  <c r="N29" i="15" s="1"/>
  <c r="L25" i="15"/>
  <c r="J25" i="15"/>
  <c r="N24" i="15"/>
  <c r="T20" i="15"/>
  <c r="R20" i="15"/>
  <c r="V20" i="15" s="1"/>
  <c r="P20" i="15"/>
  <c r="N20" i="15"/>
  <c r="F21" i="4"/>
  <c r="J10" i="5"/>
  <c r="I10" i="5"/>
  <c r="J7" i="5"/>
  <c r="I7" i="5"/>
  <c r="G7" i="5"/>
  <c r="F7" i="5"/>
  <c r="E7" i="5"/>
  <c r="D7" i="5"/>
  <c r="C7" i="5"/>
  <c r="Y20" i="15" l="1"/>
  <c r="F25" i="15"/>
  <c r="N25" i="15" s="1"/>
  <c r="H6" i="5"/>
  <c r="H7"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1" authorId="0" shapeId="0" xr:uid="{9B8A2352-4DAE-4B2E-8B0F-D9AC0840EA3F}">
      <text>
        <r>
          <rPr>
            <b/>
            <u/>
            <sz val="12"/>
            <color indexed="81"/>
            <rFont val="Meiryo UI"/>
            <family val="3"/>
            <charset val="128"/>
          </rPr>
          <t>法人登記簿謄本に記載のとおり</t>
        </r>
        <r>
          <rPr>
            <sz val="12"/>
            <color indexed="81"/>
            <rFont val="Meiryo UI"/>
            <family val="3"/>
            <charset val="128"/>
          </rPr>
          <t>記入してください。</t>
        </r>
      </text>
    </comment>
    <comment ref="F13" authorId="0" shapeId="0" xr:uid="{8E743F36-16B0-4746-A09F-BA295F692C7D}">
      <text>
        <r>
          <rPr>
            <sz val="12"/>
            <color indexed="81"/>
            <rFont val="Meiryo UI"/>
            <family val="3"/>
            <charset val="128"/>
          </rPr>
          <t>（記入例）理事長　〇〇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8" authorId="0" shapeId="0" xr:uid="{A390C637-2863-4025-993B-EB42BD63CE3B}">
      <text>
        <r>
          <rPr>
            <b/>
            <sz val="9"/>
            <color indexed="81"/>
            <rFont val="MS P ゴシック"/>
            <family val="3"/>
            <charset val="128"/>
          </rPr>
          <t>プルダウンで選択してください。</t>
        </r>
      </text>
    </comment>
    <comment ref="D8" authorId="0" shapeId="0" xr:uid="{2210F26F-52A7-43EF-9E5A-FE072D150B2C}">
      <text>
        <r>
          <rPr>
            <b/>
            <sz val="9"/>
            <color indexed="81"/>
            <rFont val="MS P ゴシック"/>
            <family val="3"/>
            <charset val="128"/>
          </rPr>
          <t>シート１で記載内容が反映。</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5" authorId="0" shapeId="0" xr:uid="{08FE0FDE-9764-43B4-8D34-2514CC830666}">
      <text>
        <r>
          <rPr>
            <sz val="12"/>
            <color indexed="81"/>
            <rFont val="メイリオ"/>
            <family val="3"/>
            <charset val="128"/>
          </rPr>
          <t>サービス種別を入力してください。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8" authorId="0" shapeId="0" xr:uid="{5D9CC429-EA5E-4209-AF77-B6B48A7CD977}">
      <text>
        <r>
          <rPr>
            <sz val="22"/>
            <color indexed="81"/>
            <rFont val="メイリオ"/>
            <family val="3"/>
            <charset val="128"/>
          </rPr>
          <t>それぞれ金額を入力してください。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2" authorId="0" shapeId="0" xr:uid="{19BAC380-C4B4-40D9-A4BD-6E61B2766C08}">
      <text>
        <r>
          <rPr>
            <sz val="9"/>
            <color indexed="81"/>
            <rFont val="メイリオ"/>
            <family val="3"/>
            <charset val="128"/>
          </rPr>
          <t>「はい」か「いいえ」
のどちらかにプルダウンより〇をつけてください。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3" authorId="0" shapeId="0" xr:uid="{130026E9-2F05-458E-955B-9ADA5A847F45}">
      <text>
        <r>
          <rPr>
            <sz val="9"/>
            <color indexed="81"/>
            <rFont val="メイリオ"/>
            <family val="3"/>
            <charset val="128"/>
          </rPr>
          <t>施設名を入力してください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<sst xmlns="http://schemas.openxmlformats.org/spreadsheetml/2006/main" count="638" uniqueCount="506">
  <si>
    <t>設置主体
（法人名）</t>
    <rPh sb="0" eb="2">
      <t>セッチ</t>
    </rPh>
    <rPh sb="2" eb="4">
      <t>シュタイ</t>
    </rPh>
    <rPh sb="6" eb="8">
      <t>ホウジン</t>
    </rPh>
    <rPh sb="8" eb="9">
      <t>メイ</t>
    </rPh>
    <phoneticPr fontId="7"/>
  </si>
  <si>
    <t>※作成上の注意事項</t>
    <rPh sb="1" eb="4">
      <t>サクセイジョウ</t>
    </rPh>
    <phoneticPr fontId="7"/>
  </si>
  <si>
    <t xml:space="preserve"> １　申請書の表紙として、本表（コピー）を添付し、書類が整っているか確認のうえ、</t>
    <rPh sb="3" eb="6">
      <t>シンセイショ</t>
    </rPh>
    <rPh sb="7" eb="9">
      <t>ヒョウシ</t>
    </rPh>
    <rPh sb="25" eb="27">
      <t>ショルイ</t>
    </rPh>
    <rPh sb="28" eb="29">
      <t>トトノ</t>
    </rPh>
    <rPh sb="34" eb="36">
      <t>カクニン</t>
    </rPh>
    <phoneticPr fontId="7"/>
  </si>
  <si>
    <t xml:space="preserve"> ３　様式指定の提出書類はＡ４版のこと。</t>
    <phoneticPr fontId="7"/>
  </si>
  <si>
    <t xml:space="preserve"> ４　報告書は、１部提出すること。</t>
    <rPh sb="3" eb="6">
      <t>ホウコクショ</t>
    </rPh>
    <rPh sb="9" eb="10">
      <t>ブ</t>
    </rPh>
    <rPh sb="10" eb="12">
      <t>テイシュツ</t>
    </rPh>
    <phoneticPr fontId="7"/>
  </si>
  <si>
    <t xml:space="preserve"> ﾁｪｯｸ </t>
  </si>
  <si>
    <t xml:space="preserve"> 　　　　　　　　　　提　　　　出　　　　書　　　　類　　　　名</t>
    <phoneticPr fontId="7"/>
  </si>
  <si>
    <t>１</t>
    <phoneticPr fontId="7"/>
  </si>
  <si>
    <t xml:space="preserve">交付申請書  （様式第１号（直接補助事業者用））                  </t>
    <rPh sb="0" eb="2">
      <t>コウフ</t>
    </rPh>
    <rPh sb="2" eb="5">
      <t>シンセイショ</t>
    </rPh>
    <rPh sb="8" eb="10">
      <t>ヨウシキ</t>
    </rPh>
    <rPh sb="10" eb="11">
      <t>ダイ</t>
    </rPh>
    <rPh sb="12" eb="13">
      <t>ゴウ</t>
    </rPh>
    <rPh sb="14" eb="16">
      <t>チョクセツ</t>
    </rPh>
    <rPh sb="16" eb="18">
      <t>ホジョ</t>
    </rPh>
    <rPh sb="18" eb="20">
      <t>ジギョウ</t>
    </rPh>
    <rPh sb="20" eb="21">
      <t>シャ</t>
    </rPh>
    <rPh sb="21" eb="22">
      <t>ヨウ</t>
    </rPh>
    <phoneticPr fontId="7"/>
  </si>
  <si>
    <t>２</t>
  </si>
  <si>
    <r>
      <t>申請額内訳書　　　　　　　</t>
    </r>
    <r>
      <rPr>
        <i/>
        <sz val="10"/>
        <color indexed="8"/>
        <rFont val="ＭＳ ゴシック"/>
        <family val="3"/>
        <charset val="128"/>
      </rPr>
      <t/>
    </r>
    <rPh sb="0" eb="2">
      <t>シンセイ</t>
    </rPh>
    <rPh sb="2" eb="3">
      <t>ガク</t>
    </rPh>
    <rPh sb="3" eb="5">
      <t>ウチワケ</t>
    </rPh>
    <rPh sb="5" eb="6">
      <t>ショ</t>
    </rPh>
    <phoneticPr fontId="7"/>
  </si>
  <si>
    <t>３</t>
  </si>
  <si>
    <t>歳入歳出予算書　　　　　</t>
    <rPh sb="4" eb="6">
      <t>ヨサン</t>
    </rPh>
    <rPh sb="6" eb="7">
      <t>ショ</t>
    </rPh>
    <phoneticPr fontId="7"/>
  </si>
  <si>
    <t>６</t>
    <phoneticPr fontId="7"/>
  </si>
  <si>
    <t>７</t>
    <phoneticPr fontId="7"/>
  </si>
  <si>
    <t>８</t>
    <phoneticPr fontId="7"/>
  </si>
  <si>
    <t>９</t>
    <phoneticPr fontId="7"/>
  </si>
  <si>
    <t>設計契約書の写し　※未作成の場合は不要</t>
    <rPh sb="0" eb="2">
      <t>セッケイ</t>
    </rPh>
    <rPh sb="2" eb="5">
      <t>ケイヤクショ</t>
    </rPh>
    <rPh sb="6" eb="7">
      <t>ウツ</t>
    </rPh>
    <rPh sb="10" eb="13">
      <t>ミサクセイ</t>
    </rPh>
    <rPh sb="14" eb="16">
      <t>バアイ</t>
    </rPh>
    <rPh sb="17" eb="19">
      <t>フヨウ</t>
    </rPh>
    <phoneticPr fontId="7"/>
  </si>
  <si>
    <t>法人登記簿謄本（原本）</t>
    <rPh sb="0" eb="2">
      <t>ホウジン</t>
    </rPh>
    <rPh sb="2" eb="5">
      <t>トウキボ</t>
    </rPh>
    <rPh sb="5" eb="7">
      <t>トウホン</t>
    </rPh>
    <rPh sb="8" eb="10">
      <t>ゲンポン</t>
    </rPh>
    <phoneticPr fontId="7"/>
  </si>
  <si>
    <t xml:space="preserve"> 【暴力団排除条例関係】要件確認申立書　（様式１－１）</t>
    <phoneticPr fontId="7"/>
  </si>
  <si>
    <t xml:space="preserve"> 【暴力団排除条例関係】暴力団等審査情報　（様式１－２）</t>
    <phoneticPr fontId="7"/>
  </si>
  <si>
    <t>１４</t>
    <phoneticPr fontId="7"/>
  </si>
  <si>
    <t>令和　年　月　日</t>
    <rPh sb="0" eb="2">
      <t>レイワ</t>
    </rPh>
    <rPh sb="3" eb="4">
      <t>ネン</t>
    </rPh>
    <rPh sb="5" eb="6">
      <t>ガツ</t>
    </rPh>
    <rPh sb="7" eb="8">
      <t>ニチ</t>
    </rPh>
    <phoneticPr fontId="10"/>
  </si>
  <si>
    <t>　〒　　　-</t>
    <phoneticPr fontId="10"/>
  </si>
  <si>
    <t>法 人 名</t>
  </si>
  <si>
    <t>代表者　職 ・名</t>
    <rPh sb="4" eb="5">
      <t>ショク</t>
    </rPh>
    <phoneticPr fontId="10"/>
  </si>
  <si>
    <t>記</t>
    <phoneticPr fontId="10"/>
  </si>
  <si>
    <t>№</t>
    <phoneticPr fontId="6"/>
  </si>
  <si>
    <t>法人名</t>
    <rPh sb="0" eb="2">
      <t>ホウジン</t>
    </rPh>
    <rPh sb="2" eb="3">
      <t>メイ</t>
    </rPh>
    <phoneticPr fontId="6"/>
  </si>
  <si>
    <t>設置場所
（所在地）</t>
    <rPh sb="0" eb="2">
      <t>セッチ</t>
    </rPh>
    <rPh sb="2" eb="4">
      <t>バショ</t>
    </rPh>
    <rPh sb="6" eb="9">
      <t>ショザイチ</t>
    </rPh>
    <phoneticPr fontId="6"/>
  </si>
  <si>
    <t>計</t>
    <rPh sb="0" eb="1">
      <t>ケイ</t>
    </rPh>
    <phoneticPr fontId="6"/>
  </si>
  <si>
    <t>事業計画書</t>
    <rPh sb="0" eb="2">
      <t>ジギョウ</t>
    </rPh>
    <rPh sb="2" eb="5">
      <t>ケイカクショ</t>
    </rPh>
    <phoneticPr fontId="10"/>
  </si>
  <si>
    <r>
      <t>１　補助事業者の概要</t>
    </r>
    <r>
      <rPr>
        <sz val="12"/>
        <rFont val="ＭＳ Ｐゴシック"/>
        <family val="3"/>
        <charset val="128"/>
      </rPr>
      <t xml:space="preserve">  </t>
    </r>
    <r>
      <rPr>
        <sz val="11"/>
        <rFont val="ＭＳ Ｐゴシック"/>
        <family val="3"/>
        <charset val="128"/>
      </rPr>
      <t>（建築物の所有者が補助事業者でない場合は所有者をカッコ内に記入すること）</t>
    </r>
    <rPh sb="2" eb="4">
      <t>ホジョ</t>
    </rPh>
    <rPh sb="4" eb="6">
      <t>ジギョウ</t>
    </rPh>
    <rPh sb="6" eb="7">
      <t>シャ</t>
    </rPh>
    <rPh sb="8" eb="10">
      <t>ガイヨウ</t>
    </rPh>
    <rPh sb="13" eb="16">
      <t>ケンチクブツ</t>
    </rPh>
    <rPh sb="17" eb="20">
      <t>ショユウシャ</t>
    </rPh>
    <rPh sb="21" eb="23">
      <t>ホジョ</t>
    </rPh>
    <rPh sb="23" eb="25">
      <t>ジギョウ</t>
    </rPh>
    <rPh sb="25" eb="26">
      <t>シャ</t>
    </rPh>
    <rPh sb="29" eb="31">
      <t>バアイ</t>
    </rPh>
    <rPh sb="32" eb="35">
      <t>ショユウシャ</t>
    </rPh>
    <rPh sb="39" eb="40">
      <t>ナイ</t>
    </rPh>
    <rPh sb="41" eb="43">
      <t>キニュウ</t>
    </rPh>
    <phoneticPr fontId="10"/>
  </si>
  <si>
    <t>(1)</t>
    <phoneticPr fontId="10"/>
  </si>
  <si>
    <t>事業者名</t>
    <rPh sb="0" eb="2">
      <t>ジギョウ</t>
    </rPh>
    <rPh sb="2" eb="3">
      <t>シャ</t>
    </rPh>
    <rPh sb="3" eb="4">
      <t>メイ</t>
    </rPh>
    <phoneticPr fontId="10"/>
  </si>
  <si>
    <t>　（　　　　　　　　　　　　　　　　　　　　　　　　）</t>
    <phoneticPr fontId="10"/>
  </si>
  <si>
    <t>(2)</t>
    <phoneticPr fontId="10"/>
  </si>
  <si>
    <t>所在地</t>
    <rPh sb="0" eb="3">
      <t>ショザイチ</t>
    </rPh>
    <phoneticPr fontId="10"/>
  </si>
  <si>
    <t>２　補助対象施設の概要</t>
    <rPh sb="2" eb="4">
      <t>ホジョ</t>
    </rPh>
    <rPh sb="4" eb="6">
      <t>タイショウ</t>
    </rPh>
    <rPh sb="6" eb="8">
      <t>シ</t>
    </rPh>
    <rPh sb="9" eb="11">
      <t>ガイヨウ</t>
    </rPh>
    <phoneticPr fontId="10"/>
  </si>
  <si>
    <t>施設所在地</t>
    <rPh sb="0" eb="2">
      <t>シセツ</t>
    </rPh>
    <rPh sb="2" eb="4">
      <t>ショザイ</t>
    </rPh>
    <rPh sb="4" eb="5">
      <t>チ</t>
    </rPh>
    <phoneticPr fontId="10"/>
  </si>
  <si>
    <t>(3)</t>
    <phoneticPr fontId="10"/>
  </si>
  <si>
    <t>最寄駅</t>
    <rPh sb="0" eb="1">
      <t>サイ</t>
    </rPh>
    <rPh sb="1" eb="2">
      <t>ヤドリキ</t>
    </rPh>
    <rPh sb="2" eb="3">
      <t>エキ</t>
    </rPh>
    <phoneticPr fontId="10"/>
  </si>
  <si>
    <t>（徒歩・バス　　 分)</t>
    <rPh sb="1" eb="3">
      <t>トホ</t>
    </rPh>
    <rPh sb="9" eb="10">
      <t>フン</t>
    </rPh>
    <phoneticPr fontId="10"/>
  </si>
  <si>
    <t>(4)</t>
    <phoneticPr fontId="10"/>
  </si>
  <si>
    <t>敷地面積</t>
    <rPh sb="0" eb="2">
      <t>シキチ</t>
    </rPh>
    <rPh sb="2" eb="4">
      <t>メンセキ</t>
    </rPh>
    <phoneticPr fontId="10"/>
  </si>
  <si>
    <t>　㎡</t>
    <phoneticPr fontId="10"/>
  </si>
  <si>
    <t>*敷地の所有関係</t>
    <rPh sb="1" eb="3">
      <t>シキチ</t>
    </rPh>
    <rPh sb="4" eb="6">
      <t>ショユウ</t>
    </rPh>
    <rPh sb="6" eb="8">
      <t>カンケイ</t>
    </rPh>
    <phoneticPr fontId="10"/>
  </si>
  <si>
    <t>（自己所有・自己所有及び借地･借地）</t>
    <phoneticPr fontId="10"/>
  </si>
  <si>
    <t>(5)</t>
    <phoneticPr fontId="10"/>
  </si>
  <si>
    <t>建築面積</t>
    <rPh sb="0" eb="2">
      <t>ケンチク</t>
    </rPh>
    <rPh sb="2" eb="4">
      <t>メンセキ</t>
    </rPh>
    <phoneticPr fontId="10"/>
  </si>
  <si>
    <t>(6)</t>
    <phoneticPr fontId="10"/>
  </si>
  <si>
    <t xml:space="preserve"> 延床面積  (全体)</t>
    <rPh sb="1" eb="2">
      <t>ノベ</t>
    </rPh>
    <rPh sb="2" eb="3">
      <t>ユカ</t>
    </rPh>
    <rPh sb="3" eb="5">
      <t>メンセキ</t>
    </rPh>
    <phoneticPr fontId="10"/>
  </si>
  <si>
    <t>(7)</t>
    <phoneticPr fontId="10"/>
  </si>
  <si>
    <t>建物の構造</t>
    <rPh sb="0" eb="2">
      <t>タテモノ</t>
    </rPh>
    <rPh sb="3" eb="5">
      <t>コウゾウ</t>
    </rPh>
    <phoneticPr fontId="10"/>
  </si>
  <si>
    <t xml:space="preserve">  造</t>
    <rPh sb="2" eb="3">
      <t>ゾウ</t>
    </rPh>
    <phoneticPr fontId="10"/>
  </si>
  <si>
    <t>地上</t>
  </si>
  <si>
    <t xml:space="preserve"> 階　　</t>
    <rPh sb="1" eb="2">
      <t>カイ</t>
    </rPh>
    <phoneticPr fontId="10"/>
  </si>
  <si>
    <t>地下</t>
  </si>
  <si>
    <t xml:space="preserve"> 階</t>
    <rPh sb="1" eb="2">
      <t>カイ</t>
    </rPh>
    <phoneticPr fontId="10"/>
  </si>
  <si>
    <t>(8)</t>
    <phoneticPr fontId="10"/>
  </si>
  <si>
    <t>建物の所有関係</t>
    <rPh sb="0" eb="2">
      <t>タテモノ</t>
    </rPh>
    <rPh sb="3" eb="5">
      <t>ショユウ</t>
    </rPh>
    <rPh sb="5" eb="7">
      <t>カンケイ</t>
    </rPh>
    <phoneticPr fontId="10"/>
  </si>
  <si>
    <t>自己所有　・　借家</t>
    <rPh sb="0" eb="2">
      <t>ジコ</t>
    </rPh>
    <rPh sb="2" eb="4">
      <t>ショユウ</t>
    </rPh>
    <rPh sb="7" eb="9">
      <t>シャクヤ</t>
    </rPh>
    <phoneticPr fontId="10"/>
  </si>
  <si>
    <t>事業費</t>
    <rPh sb="0" eb="2">
      <t>ジギョウ</t>
    </rPh>
    <rPh sb="2" eb="3">
      <t>ヒ</t>
    </rPh>
    <phoneticPr fontId="10"/>
  </si>
  <si>
    <t>ア</t>
    <phoneticPr fontId="10"/>
  </si>
  <si>
    <t xml:space="preserve"> 千円</t>
    <rPh sb="1" eb="3">
      <t>センエン</t>
    </rPh>
    <phoneticPr fontId="10"/>
  </si>
  <si>
    <t>イ</t>
    <phoneticPr fontId="10"/>
  </si>
  <si>
    <t>計</t>
    <rPh sb="0" eb="1">
      <t>ケイ</t>
    </rPh>
    <phoneticPr fontId="10"/>
  </si>
  <si>
    <t>財源内訳</t>
    <rPh sb="0" eb="2">
      <t>ザイゲン</t>
    </rPh>
    <rPh sb="2" eb="4">
      <t>ウチワケ</t>
    </rPh>
    <phoneticPr fontId="10"/>
  </si>
  <si>
    <t>府補助金</t>
    <rPh sb="0" eb="1">
      <t>フ</t>
    </rPh>
    <rPh sb="1" eb="4">
      <t>ホジョキン</t>
    </rPh>
    <phoneticPr fontId="10"/>
  </si>
  <si>
    <t xml:space="preserve"> 千円　　 </t>
    <rPh sb="1" eb="2">
      <t>セン</t>
    </rPh>
    <rPh sb="2" eb="3">
      <t>エン</t>
    </rPh>
    <phoneticPr fontId="10"/>
  </si>
  <si>
    <t>福祉医療機構借入金</t>
    <rPh sb="0" eb="2">
      <t>フクシ</t>
    </rPh>
    <rPh sb="2" eb="4">
      <t>イリョウ</t>
    </rPh>
    <rPh sb="4" eb="6">
      <t>キコウ</t>
    </rPh>
    <rPh sb="6" eb="8">
      <t>カリイレ</t>
    </rPh>
    <rPh sb="8" eb="9">
      <t>キン</t>
    </rPh>
    <phoneticPr fontId="10"/>
  </si>
  <si>
    <t>ウ</t>
    <phoneticPr fontId="10"/>
  </si>
  <si>
    <t>民間金融機関借入金</t>
    <rPh sb="0" eb="2">
      <t>ミンカン</t>
    </rPh>
    <rPh sb="2" eb="6">
      <t>キ</t>
    </rPh>
    <rPh sb="6" eb="8">
      <t>カリイレ</t>
    </rPh>
    <rPh sb="8" eb="9">
      <t>キン</t>
    </rPh>
    <phoneticPr fontId="10"/>
  </si>
  <si>
    <t>エ</t>
    <phoneticPr fontId="10"/>
  </si>
  <si>
    <t>事業者自己資金</t>
    <rPh sb="0" eb="3">
      <t>ジギョウシャ</t>
    </rPh>
    <rPh sb="3" eb="5">
      <t>ジコ</t>
    </rPh>
    <rPh sb="5" eb="7">
      <t>シキン</t>
    </rPh>
    <phoneticPr fontId="10"/>
  </si>
  <si>
    <t>オ</t>
    <phoneticPr fontId="10"/>
  </si>
  <si>
    <t>寄付金</t>
    <rPh sb="0" eb="3">
      <t>キフキン</t>
    </rPh>
    <phoneticPr fontId="10"/>
  </si>
  <si>
    <t>カ</t>
    <phoneticPr fontId="10"/>
  </si>
  <si>
    <t>その他 （　　　　　　　　　）</t>
    <rPh sb="0" eb="3">
      <t>ソノタ</t>
    </rPh>
    <phoneticPr fontId="10"/>
  </si>
  <si>
    <t>キ</t>
    <phoneticPr fontId="10"/>
  </si>
  <si>
    <t>契約年月日</t>
    <rPh sb="0" eb="2">
      <t>ケイヤク</t>
    </rPh>
    <rPh sb="2" eb="3">
      <t>ネン</t>
    </rPh>
    <rPh sb="3" eb="5">
      <t>ツキヒ</t>
    </rPh>
    <phoneticPr fontId="10"/>
  </si>
  <si>
    <t>令和</t>
    <rPh sb="0" eb="2">
      <t>レイワ</t>
    </rPh>
    <phoneticPr fontId="10"/>
  </si>
  <si>
    <t>工期</t>
    <rPh sb="0" eb="2">
      <t>コウキ</t>
    </rPh>
    <phoneticPr fontId="10"/>
  </si>
  <si>
    <t>（始）</t>
    <rPh sb="1" eb="2">
      <t>ハジメ</t>
    </rPh>
    <phoneticPr fontId="10"/>
  </si>
  <si>
    <t>～（終）</t>
    <rPh sb="2" eb="3">
      <t>オ</t>
    </rPh>
    <phoneticPr fontId="10"/>
  </si>
  <si>
    <t>変更の場合</t>
    <rPh sb="0" eb="2">
      <t>ヘンコウ</t>
    </rPh>
    <rPh sb="3" eb="5">
      <t>バアイ</t>
    </rPh>
    <phoneticPr fontId="10"/>
  </si>
  <si>
    <t>補助事業完了予定日</t>
    <rPh sb="0" eb="2">
      <t>ホジョ</t>
    </rPh>
    <rPh sb="2" eb="4">
      <t>ジギョウ</t>
    </rPh>
    <rPh sb="4" eb="6">
      <t>カンリョウ</t>
    </rPh>
    <rPh sb="6" eb="8">
      <t>ヨテイ</t>
    </rPh>
    <rPh sb="8" eb="9">
      <t>ヒ</t>
    </rPh>
    <phoneticPr fontId="10"/>
  </si>
  <si>
    <t>（完了検査予定日）</t>
    <rPh sb="1" eb="3">
      <t>カンリョウ</t>
    </rPh>
    <rPh sb="3" eb="5">
      <t>ケンサ</t>
    </rPh>
    <rPh sb="5" eb="8">
      <t>ヨテイビ</t>
    </rPh>
    <phoneticPr fontId="10"/>
  </si>
  <si>
    <t>歳入歳出予算書　</t>
    <rPh sb="0" eb="2">
      <t>サイニュウ</t>
    </rPh>
    <rPh sb="2" eb="4">
      <t>サイシュツ</t>
    </rPh>
    <rPh sb="4" eb="6">
      <t>ヨサン</t>
    </rPh>
    <rPh sb="6" eb="7">
      <t>ショ</t>
    </rPh>
    <phoneticPr fontId="10"/>
  </si>
  <si>
    <r>
      <t>（単位：</t>
    </r>
    <r>
      <rPr>
        <b/>
        <sz val="11"/>
        <rFont val="ＭＳ Ｐゴシック"/>
        <family val="3"/>
        <charset val="128"/>
      </rPr>
      <t>千円</t>
    </r>
    <r>
      <rPr>
        <sz val="11"/>
        <rFont val="ＭＳ Ｐゴシック"/>
        <family val="3"/>
        <charset val="128"/>
      </rPr>
      <t>）</t>
    </r>
    <rPh sb="1" eb="3">
      <t>タンイ</t>
    </rPh>
    <rPh sb="4" eb="6">
      <t>センエン</t>
    </rPh>
    <phoneticPr fontId="10"/>
  </si>
  <si>
    <t>区分／項目</t>
    <rPh sb="0" eb="2">
      <t>クブン</t>
    </rPh>
    <rPh sb="3" eb="5">
      <t>コウモク</t>
    </rPh>
    <phoneticPr fontId="10"/>
  </si>
  <si>
    <t>歳　　　出</t>
    <rPh sb="0" eb="1">
      <t>トシ</t>
    </rPh>
    <rPh sb="4" eb="5">
      <t>デ</t>
    </rPh>
    <phoneticPr fontId="10"/>
  </si>
  <si>
    <t>歳　　　　　　　　　　　　入</t>
    <rPh sb="0" eb="1">
      <t>トシ</t>
    </rPh>
    <rPh sb="13" eb="14">
      <t>イリ</t>
    </rPh>
    <phoneticPr fontId="10"/>
  </si>
  <si>
    <t>市町村補助金</t>
    <rPh sb="0" eb="1">
      <t>シ</t>
    </rPh>
    <rPh sb="1" eb="3">
      <t>チョウソン</t>
    </rPh>
    <rPh sb="3" eb="6">
      <t>ホジョキン</t>
    </rPh>
    <phoneticPr fontId="10"/>
  </si>
  <si>
    <t>福祉医療機構借入</t>
    <rPh sb="0" eb="2">
      <t>フクシ</t>
    </rPh>
    <rPh sb="2" eb="4">
      <t>イリョウ</t>
    </rPh>
    <rPh sb="4" eb="6">
      <t>キコウ</t>
    </rPh>
    <rPh sb="6" eb="8">
      <t>カリイレ</t>
    </rPh>
    <phoneticPr fontId="10"/>
  </si>
  <si>
    <t>協調融資借入金</t>
    <rPh sb="0" eb="2">
      <t>キョウチョウ</t>
    </rPh>
    <rPh sb="2" eb="4">
      <t>ユウシ</t>
    </rPh>
    <rPh sb="4" eb="6">
      <t>カリイレ</t>
    </rPh>
    <rPh sb="6" eb="7">
      <t>キン</t>
    </rPh>
    <phoneticPr fontId="10"/>
  </si>
  <si>
    <t>法人自己資金</t>
    <rPh sb="0" eb="2">
      <t>ホウジン</t>
    </rPh>
    <rPh sb="2" eb="4">
      <t>ジコ</t>
    </rPh>
    <rPh sb="4" eb="6">
      <t>シキン</t>
    </rPh>
    <phoneticPr fontId="10"/>
  </si>
  <si>
    <t>寄　付　金</t>
    <rPh sb="0" eb="1">
      <t>ヤドリキ</t>
    </rPh>
    <rPh sb="2" eb="3">
      <t>ヅケ</t>
    </rPh>
    <rPh sb="4" eb="5">
      <t>キン</t>
    </rPh>
    <phoneticPr fontId="10"/>
  </si>
  <si>
    <t>その他（　　　）</t>
    <rPh sb="2" eb="3">
      <t>タ</t>
    </rPh>
    <phoneticPr fontId="10"/>
  </si>
  <si>
    <t>設備整備事業</t>
    <rPh sb="0" eb="2">
      <t>セツビ</t>
    </rPh>
    <rPh sb="2" eb="4">
      <t>セイビ</t>
    </rPh>
    <rPh sb="4" eb="6">
      <t>ジギョウ</t>
    </rPh>
    <phoneticPr fontId="10"/>
  </si>
  <si>
    <t>事業者名</t>
    <rPh sb="0" eb="3">
      <t>ジギョウシャ</t>
    </rPh>
    <rPh sb="3" eb="4">
      <t>メイ</t>
    </rPh>
    <phoneticPr fontId="10"/>
  </si>
  <si>
    <t>代表者 職・氏名</t>
    <rPh sb="0" eb="3">
      <t>ダイヒョウシャ</t>
    </rPh>
    <rPh sb="4" eb="5">
      <t>ショク</t>
    </rPh>
    <rPh sb="6" eb="8">
      <t>シメイ</t>
    </rPh>
    <phoneticPr fontId="10"/>
  </si>
  <si>
    <t>事業実施期間</t>
    <rPh sb="0" eb="2">
      <t>ジギョウ</t>
    </rPh>
    <rPh sb="2" eb="4">
      <t>ジッシ</t>
    </rPh>
    <rPh sb="4" eb="6">
      <t>キカン</t>
    </rPh>
    <phoneticPr fontId="10"/>
  </si>
  <si>
    <t>～</t>
    <phoneticPr fontId="10"/>
  </si>
  <si>
    <t>設置主体</t>
    <rPh sb="0" eb="2">
      <t>セッチ</t>
    </rPh>
    <rPh sb="2" eb="4">
      <t>シュタイ</t>
    </rPh>
    <phoneticPr fontId="10"/>
  </si>
  <si>
    <t>１．補助基準額等</t>
    <rPh sb="2" eb="4">
      <t>ホジョ</t>
    </rPh>
    <rPh sb="4" eb="6">
      <t>キジュン</t>
    </rPh>
    <rPh sb="6" eb="7">
      <t>ガク</t>
    </rPh>
    <rPh sb="7" eb="8">
      <t>トウ</t>
    </rPh>
    <phoneticPr fontId="10"/>
  </si>
  <si>
    <t>(単位：千円）</t>
    <rPh sb="1" eb="3">
      <t>タンイ</t>
    </rPh>
    <rPh sb="4" eb="6">
      <t>センエン</t>
    </rPh>
    <phoneticPr fontId="10"/>
  </si>
  <si>
    <t>総事業費</t>
    <rPh sb="0" eb="4">
      <t>ソウジギョウヒ</t>
    </rPh>
    <phoneticPr fontId="10"/>
  </si>
  <si>
    <t>補助対象
事業費</t>
    <rPh sb="0" eb="2">
      <t>ホジョ</t>
    </rPh>
    <rPh sb="2" eb="4">
      <t>タイショウ</t>
    </rPh>
    <rPh sb="5" eb="7">
      <t>ジギョウ</t>
    </rPh>
    <rPh sb="7" eb="8">
      <t>ヒ</t>
    </rPh>
    <phoneticPr fontId="10"/>
  </si>
  <si>
    <t>補　　助　　基　　準　　額</t>
    <rPh sb="0" eb="1">
      <t>ホ</t>
    </rPh>
    <rPh sb="3" eb="4">
      <t>スケ</t>
    </rPh>
    <rPh sb="6" eb="7">
      <t>モト</t>
    </rPh>
    <rPh sb="9" eb="10">
      <t>ジュン</t>
    </rPh>
    <rPh sb="12" eb="13">
      <t>ガク</t>
    </rPh>
    <phoneticPr fontId="10"/>
  </si>
  <si>
    <t>補助協議額</t>
    <rPh sb="0" eb="2">
      <t>ホジョ</t>
    </rPh>
    <rPh sb="2" eb="4">
      <t>キョウギ</t>
    </rPh>
    <rPh sb="4" eb="5">
      <t>ガク</t>
    </rPh>
    <phoneticPr fontId="10"/>
  </si>
  <si>
    <t>a</t>
    <phoneticPr fontId="10"/>
  </si>
  <si>
    <t>b</t>
    <phoneticPr fontId="10"/>
  </si>
  <si>
    <t>c(=a-b)</t>
    <phoneticPr fontId="10"/>
  </si>
  <si>
    <t>d</t>
    <phoneticPr fontId="10"/>
  </si>
  <si>
    <t>e</t>
    <phoneticPr fontId="10"/>
  </si>
  <si>
    <t>f</t>
    <phoneticPr fontId="10"/>
  </si>
  <si>
    <t>２．実支出額の積算</t>
    <rPh sb="2" eb="3">
      <t>ジツ</t>
    </rPh>
    <rPh sb="3" eb="6">
      <t>シシュツガク</t>
    </rPh>
    <rPh sb="7" eb="9">
      <t>セキサン</t>
    </rPh>
    <phoneticPr fontId="10"/>
  </si>
  <si>
    <t>(単位：円）</t>
    <rPh sb="1" eb="3">
      <t>タンイ</t>
    </rPh>
    <rPh sb="4" eb="5">
      <t>エン</t>
    </rPh>
    <phoneticPr fontId="10"/>
  </si>
  <si>
    <t>経 費 区 分</t>
    <rPh sb="0" eb="1">
      <t>キョウ</t>
    </rPh>
    <rPh sb="2" eb="3">
      <t>ヒ</t>
    </rPh>
    <rPh sb="4" eb="5">
      <t>ク</t>
    </rPh>
    <rPh sb="6" eb="7">
      <t>ブン</t>
    </rPh>
    <phoneticPr fontId="10"/>
  </si>
  <si>
    <t>支出（寄附等）金額</t>
    <rPh sb="0" eb="2">
      <t>シシュツ</t>
    </rPh>
    <rPh sb="3" eb="5">
      <t>キフ</t>
    </rPh>
    <rPh sb="5" eb="6">
      <t>トウ</t>
    </rPh>
    <rPh sb="7" eb="9">
      <t>キンガク</t>
    </rPh>
    <phoneticPr fontId="10"/>
  </si>
  <si>
    <t>積　　算　　内　　訳</t>
    <rPh sb="0" eb="1">
      <t>セキ</t>
    </rPh>
    <rPh sb="3" eb="4">
      <t>サン</t>
    </rPh>
    <rPh sb="6" eb="7">
      <t>ナイ</t>
    </rPh>
    <rPh sb="9" eb="10">
      <t>ヤク</t>
    </rPh>
    <phoneticPr fontId="10"/>
  </si>
  <si>
    <t>円</t>
    <rPh sb="0" eb="1">
      <t>エン</t>
    </rPh>
    <phoneticPr fontId="10"/>
  </si>
  <si>
    <t>その他経費</t>
    <rPh sb="2" eb="3">
      <t>タ</t>
    </rPh>
    <rPh sb="3" eb="5">
      <t>ケイヒ</t>
    </rPh>
    <phoneticPr fontId="10"/>
  </si>
  <si>
    <t>その他収入</t>
    <rPh sb="2" eb="3">
      <t>タ</t>
    </rPh>
    <rPh sb="3" eb="5">
      <t>シュウニュウ</t>
    </rPh>
    <phoneticPr fontId="10"/>
  </si>
  <si>
    <t>３．補助対象経費の積算</t>
    <rPh sb="2" eb="4">
      <t>ホジョ</t>
    </rPh>
    <rPh sb="4" eb="6">
      <t>タイショウ</t>
    </rPh>
    <rPh sb="6" eb="8">
      <t>ケイヒ</t>
    </rPh>
    <rPh sb="9" eb="11">
      <t>セキサン</t>
    </rPh>
    <phoneticPr fontId="10"/>
  </si>
  <si>
    <t>所要（見込）額</t>
    <rPh sb="0" eb="2">
      <t>ショヨウ</t>
    </rPh>
    <rPh sb="3" eb="5">
      <t>ミコミ</t>
    </rPh>
    <rPh sb="6" eb="7">
      <t>ガク</t>
    </rPh>
    <phoneticPr fontId="10"/>
  </si>
  <si>
    <t>補助対象事業費(d)</t>
    <rPh sb="0" eb="2">
      <t>ホジョ</t>
    </rPh>
    <rPh sb="2" eb="4">
      <t>タイショウ</t>
    </rPh>
    <rPh sb="4" eb="6">
      <t>ジギョウ</t>
    </rPh>
    <rPh sb="6" eb="7">
      <t>ヒ</t>
    </rPh>
    <phoneticPr fontId="10"/>
  </si>
  <si>
    <t>補助対象工事費</t>
    <rPh sb="0" eb="2">
      <t>ホジョ</t>
    </rPh>
    <rPh sb="2" eb="4">
      <t>タイショウ</t>
    </rPh>
    <rPh sb="4" eb="7">
      <t>コウジヒ</t>
    </rPh>
    <phoneticPr fontId="10"/>
  </si>
  <si>
    <t>工事事務費※</t>
    <rPh sb="0" eb="2">
      <t>コウジ</t>
    </rPh>
    <rPh sb="2" eb="4">
      <t>ジム</t>
    </rPh>
    <rPh sb="4" eb="5">
      <t>ヒ</t>
    </rPh>
    <phoneticPr fontId="10"/>
  </si>
  <si>
    <t>担当部署</t>
    <rPh sb="0" eb="2">
      <t>タントウ</t>
    </rPh>
    <rPh sb="2" eb="4">
      <t>ブショ</t>
    </rPh>
    <phoneticPr fontId="10"/>
  </si>
  <si>
    <t>担当者名</t>
    <rPh sb="0" eb="2">
      <t>タントウ</t>
    </rPh>
    <rPh sb="2" eb="3">
      <t>シャ</t>
    </rPh>
    <rPh sb="3" eb="4">
      <t>メイ</t>
    </rPh>
    <phoneticPr fontId="10"/>
  </si>
  <si>
    <t>連絡先</t>
    <rPh sb="0" eb="2">
      <t>レンラク</t>
    </rPh>
    <rPh sb="2" eb="3">
      <t>サキ</t>
    </rPh>
    <phoneticPr fontId="10"/>
  </si>
  <si>
    <t>法人名</t>
    <rPh sb="0" eb="2">
      <t>ホウジン</t>
    </rPh>
    <rPh sb="2" eb="3">
      <t>メイ</t>
    </rPh>
    <phoneticPr fontId="10"/>
  </si>
  <si>
    <t>債権債務者（登録・変更）申請書</t>
    <rPh sb="0" eb="2">
      <t>サイケン</t>
    </rPh>
    <rPh sb="2" eb="4">
      <t>サイム</t>
    </rPh>
    <rPh sb="4" eb="5">
      <t>シャ</t>
    </rPh>
    <rPh sb="6" eb="8">
      <t>トウロク</t>
    </rPh>
    <rPh sb="9" eb="11">
      <t>ヘンコウ</t>
    </rPh>
    <rPh sb="12" eb="15">
      <t>シンセイショ</t>
    </rPh>
    <phoneticPr fontId="10"/>
  </si>
  <si>
    <t>法人名（本店）</t>
    <rPh sb="0" eb="2">
      <t>ホウジン</t>
    </rPh>
    <rPh sb="2" eb="3">
      <t>メイ</t>
    </rPh>
    <rPh sb="4" eb="6">
      <t>ホンテン</t>
    </rPh>
    <phoneticPr fontId="10"/>
  </si>
  <si>
    <t>カナ</t>
    <phoneticPr fontId="10"/>
  </si>
  <si>
    <t>＊</t>
    <phoneticPr fontId="10"/>
  </si>
  <si>
    <t>漢字</t>
    <rPh sb="0" eb="1">
      <t>カン</t>
    </rPh>
    <rPh sb="1" eb="2">
      <t>ジ</t>
    </rPh>
    <phoneticPr fontId="10"/>
  </si>
  <si>
    <t>法人名（支店）</t>
    <rPh sb="0" eb="2">
      <t>ホウジン</t>
    </rPh>
    <rPh sb="2" eb="3">
      <t>メイ</t>
    </rPh>
    <rPh sb="4" eb="6">
      <t>シテン</t>
    </rPh>
    <phoneticPr fontId="10"/>
  </si>
  <si>
    <t>郵便番号</t>
    <rPh sb="0" eb="4">
      <t>ユウビンバンゴウ</t>
    </rPh>
    <phoneticPr fontId="10"/>
  </si>
  <si>
    <t>－</t>
    <phoneticPr fontId="10"/>
  </si>
  <si>
    <t>電話番号</t>
    <rPh sb="0" eb="2">
      <t>デンワ</t>
    </rPh>
    <rPh sb="2" eb="4">
      <t>バンゴウ</t>
    </rPh>
    <phoneticPr fontId="10"/>
  </si>
  <si>
    <t>住　　所</t>
    <rPh sb="0" eb="1">
      <t>ジュウ</t>
    </rPh>
    <rPh sb="3" eb="4">
      <t>ショ</t>
    </rPh>
    <phoneticPr fontId="10"/>
  </si>
  <si>
    <t>口座情報</t>
    <rPh sb="0" eb="2">
      <t>コウザ</t>
    </rPh>
    <rPh sb="2" eb="4">
      <t>ジョウホウ</t>
    </rPh>
    <phoneticPr fontId="10"/>
  </si>
  <si>
    <t>金融機関</t>
    <rPh sb="0" eb="2">
      <t>キンユウ</t>
    </rPh>
    <rPh sb="2" eb="4">
      <t>キカン</t>
    </rPh>
    <phoneticPr fontId="10"/>
  </si>
  <si>
    <t>銀行・信用金庫</t>
    <rPh sb="0" eb="2">
      <t>ギンコウ</t>
    </rPh>
    <rPh sb="3" eb="5">
      <t>シンヨウ</t>
    </rPh>
    <rPh sb="5" eb="7">
      <t>キンコ</t>
    </rPh>
    <phoneticPr fontId="10"/>
  </si>
  <si>
    <t xml:space="preserve">                                         店</t>
    <rPh sb="41" eb="42">
      <t>テン</t>
    </rPh>
    <phoneticPr fontId="10"/>
  </si>
  <si>
    <t>預金種別</t>
    <rPh sb="0" eb="2">
      <t>ヨキン</t>
    </rPh>
    <rPh sb="2" eb="4">
      <t>シュベツ</t>
    </rPh>
    <phoneticPr fontId="10"/>
  </si>
  <si>
    <t>１．普　通　　　　　　　　　　　　２．当　座　　　　　　　　　　３．その他</t>
    <rPh sb="2" eb="3">
      <t>ススム</t>
    </rPh>
    <rPh sb="4" eb="5">
      <t>ツウ</t>
    </rPh>
    <rPh sb="19" eb="20">
      <t>トウ</t>
    </rPh>
    <rPh sb="21" eb="22">
      <t>ザ</t>
    </rPh>
    <rPh sb="36" eb="37">
      <t>タ</t>
    </rPh>
    <phoneticPr fontId="10"/>
  </si>
  <si>
    <t>口座番号</t>
    <rPh sb="0" eb="2">
      <t>コウザ</t>
    </rPh>
    <rPh sb="2" eb="4">
      <t>バンゴウ</t>
    </rPh>
    <phoneticPr fontId="10"/>
  </si>
  <si>
    <t>*個人の場合は、法人名の欄は記入不要です。</t>
    <rPh sb="1" eb="3">
      <t>コジン</t>
    </rPh>
    <rPh sb="4" eb="6">
      <t>バアイ</t>
    </rPh>
    <rPh sb="8" eb="10">
      <t>ホウジン</t>
    </rPh>
    <rPh sb="10" eb="11">
      <t>メイ</t>
    </rPh>
    <rPh sb="12" eb="13">
      <t>ラン</t>
    </rPh>
    <rPh sb="14" eb="16">
      <t>キニュウ</t>
    </rPh>
    <rPh sb="16" eb="18">
      <t>フヨウ</t>
    </rPh>
    <phoneticPr fontId="10"/>
  </si>
  <si>
    <t>様式１ー１</t>
    <phoneticPr fontId="6"/>
  </si>
  <si>
    <t>大阪府知事 様</t>
    <phoneticPr fontId="6"/>
  </si>
  <si>
    <t>記</t>
  </si>
  <si>
    <t>はい</t>
    <phoneticPr fontId="6"/>
  </si>
  <si>
    <t>いいえ</t>
    <phoneticPr fontId="6"/>
  </si>
  <si>
    <t>暴力団又は暴力団員であることを知りながらこれを不当に利用するなどしている。</t>
    <phoneticPr fontId="6"/>
  </si>
  <si>
    <t>公正取引委員会から私的独占の禁止及び公正取引の確保に関する法律第４９条
に規定する排除措置命令又は同法第６２条第１項に規定する納付命令を受け、
その必要な措置が完了した日又はその納付が完了した日から１年を経過しない
者である。</t>
    <phoneticPr fontId="6"/>
  </si>
  <si>
    <t>規則第２条第２号イ～ハまでのいずれかの該当の有無等に関して調査が必要と
なった場合には、大阪府が求める必要な情報又は資料を遅滞なく提出するとと
もに、その調査に協力し、調査の結果、該当することが判明した場合には、規
則第１５条に基づき、補助金の交付の決定の全部又は一部を取り消されても、
何ら異議の申し立てを行いません。</t>
    <phoneticPr fontId="6"/>
  </si>
  <si>
    <t>間接補助事業者に当該補助事業の全部又は一部を行わせる場合には、当該間接
補助事業者が上記各号のいずれかに該当することとなった場合又はいずれかに
該当していたことが判明した場合にその旨を直ちに届出ます。</t>
    <phoneticPr fontId="6"/>
  </si>
  <si>
    <t>※「１」～「８」で「はい」に〇を付けた場合及び「９」～「11」で「いいえ」に〇を付けた場合は、
   補助金の支給を受けることはできません。</t>
    <rPh sb="16" eb="17">
      <t>ツ</t>
    </rPh>
    <rPh sb="19" eb="21">
      <t>バアイ</t>
    </rPh>
    <rPh sb="21" eb="22">
      <t>オヨ</t>
    </rPh>
    <rPh sb="40" eb="41">
      <t>ツ</t>
    </rPh>
    <rPh sb="43" eb="45">
      <t>バアイ</t>
    </rPh>
    <phoneticPr fontId="6"/>
  </si>
  <si>
    <t>住所 （法人所在地）</t>
    <phoneticPr fontId="10"/>
  </si>
  <si>
    <t>法       人      名</t>
    <phoneticPr fontId="6"/>
  </si>
  <si>
    <t>代表者  職 ・ 氏 名</t>
    <phoneticPr fontId="6"/>
  </si>
  <si>
    <t>様式１ー２</t>
    <phoneticPr fontId="6"/>
  </si>
  <si>
    <t>氏名</t>
    <rPh sb="0" eb="2">
      <t>シメイ</t>
    </rPh>
    <phoneticPr fontId="10"/>
  </si>
  <si>
    <t>生年月日</t>
    <rPh sb="0" eb="2">
      <t>セイネン</t>
    </rPh>
    <rPh sb="2" eb="4">
      <t>ガッピ</t>
    </rPh>
    <phoneticPr fontId="10"/>
  </si>
  <si>
    <t>性別</t>
    <rPh sb="0" eb="2">
      <t>セイベツ</t>
    </rPh>
    <phoneticPr fontId="10"/>
  </si>
  <si>
    <t>住所（所在地）</t>
    <rPh sb="0" eb="2">
      <t>ジュウショ</t>
    </rPh>
    <rPh sb="3" eb="6">
      <t>ショザイチ</t>
    </rPh>
    <phoneticPr fontId="10"/>
  </si>
  <si>
    <t>漢字</t>
    <rPh sb="0" eb="2">
      <t>カンジ</t>
    </rPh>
    <phoneticPr fontId="10"/>
  </si>
  <si>
    <t>元号</t>
    <rPh sb="0" eb="2">
      <t>ゲンゴウ</t>
    </rPh>
    <phoneticPr fontId="10"/>
  </si>
  <si>
    <t>年</t>
    <rPh sb="0" eb="1">
      <t>ネン</t>
    </rPh>
    <phoneticPr fontId="10"/>
  </si>
  <si>
    <t>月</t>
    <rPh sb="0" eb="1">
      <t>ツキ</t>
    </rPh>
    <phoneticPr fontId="10"/>
  </si>
  <si>
    <t>日</t>
    <rPh sb="0" eb="1">
      <t>ヒ</t>
    </rPh>
    <phoneticPr fontId="10"/>
  </si>
  <si>
    <t>４　工事の工期</t>
    <rPh sb="2" eb="4">
      <t>コウジ</t>
    </rPh>
    <rPh sb="5" eb="7">
      <t>コウキ</t>
    </rPh>
    <phoneticPr fontId="10"/>
  </si>
  <si>
    <t>３　工事の概要</t>
    <rPh sb="2" eb="4">
      <t>コウジ</t>
    </rPh>
    <rPh sb="5" eb="7">
      <t>ガイヨウ</t>
    </rPh>
    <phoneticPr fontId="10"/>
  </si>
  <si>
    <t>工事費</t>
    <rPh sb="0" eb="3">
      <t>コウジヒ</t>
    </rPh>
    <phoneticPr fontId="10"/>
  </si>
  <si>
    <t>事業終了予定日</t>
    <rPh sb="0" eb="2">
      <t>ジギョウ</t>
    </rPh>
    <rPh sb="2" eb="4">
      <t>シュウリョウ</t>
    </rPh>
    <rPh sb="4" eb="7">
      <t>ヨテイビ</t>
    </rPh>
    <phoneticPr fontId="10"/>
  </si>
  <si>
    <t>工事事務費</t>
    <rPh sb="0" eb="5">
      <t>コウジジムヒ</t>
    </rPh>
    <phoneticPr fontId="10"/>
  </si>
  <si>
    <t>工事費
（工事事務費含む）</t>
    <rPh sb="0" eb="3">
      <t>コウジヒ</t>
    </rPh>
    <rPh sb="5" eb="10">
      <t>コウジジムヒ</t>
    </rPh>
    <rPh sb="10" eb="11">
      <t>フク</t>
    </rPh>
    <phoneticPr fontId="10"/>
  </si>
  <si>
    <t xml:space="preserve"> 　本表のチェック欄 にチェックを入れること。（プルダウン）</t>
    <phoneticPr fontId="7"/>
  </si>
  <si>
    <t xml:space="preserve"> ２　該当しない項目については、セルに／を入れること。（プルダウン）</t>
    <rPh sb="21" eb="22">
      <t>イ</t>
    </rPh>
    <phoneticPr fontId="7"/>
  </si>
  <si>
    <t>整備計画書・事業計画書（２シートあります。）</t>
    <rPh sb="0" eb="5">
      <t>セイビケイカクショ</t>
    </rPh>
    <rPh sb="6" eb="8">
      <t>ジギョウ</t>
    </rPh>
    <rPh sb="8" eb="11">
      <t>ケイカクショ</t>
    </rPh>
    <phoneticPr fontId="7"/>
  </si>
  <si>
    <t>４</t>
    <phoneticPr fontId="6"/>
  </si>
  <si>
    <t>５</t>
    <phoneticPr fontId="6"/>
  </si>
  <si>
    <t>補助対象事業費算出表、工事費内訳総括表、工事費内訳表（３シートあります。）</t>
    <phoneticPr fontId="6"/>
  </si>
  <si>
    <t>工事関係書類（図面など居室面積がわかるもの）</t>
    <rPh sb="0" eb="2">
      <t>コウジ</t>
    </rPh>
    <rPh sb="2" eb="4">
      <t>カンケイ</t>
    </rPh>
    <rPh sb="4" eb="6">
      <t>ショルイ</t>
    </rPh>
    <rPh sb="7" eb="9">
      <t>ズメン</t>
    </rPh>
    <rPh sb="11" eb="13">
      <t>キョシツ</t>
    </rPh>
    <rPh sb="13" eb="15">
      <t>メンセキ</t>
    </rPh>
    <phoneticPr fontId="7"/>
  </si>
  <si>
    <t xml:space="preserve"> 工事費見積書 の写し</t>
    <rPh sb="1" eb="4">
      <t>コウジヒ</t>
    </rPh>
    <rPh sb="4" eb="7">
      <t>ミツモリショ</t>
    </rPh>
    <rPh sb="9" eb="10">
      <t>ウツ</t>
    </rPh>
    <phoneticPr fontId="7"/>
  </si>
  <si>
    <t>１０</t>
    <phoneticPr fontId="6"/>
  </si>
  <si>
    <t>工程表（本事業にかかるスケジュール）</t>
    <phoneticPr fontId="6"/>
  </si>
  <si>
    <t>１１</t>
    <phoneticPr fontId="7"/>
  </si>
  <si>
    <t>１２</t>
    <phoneticPr fontId="6"/>
  </si>
  <si>
    <t>１３</t>
    <phoneticPr fontId="6"/>
  </si>
  <si>
    <t>１５</t>
    <phoneticPr fontId="6"/>
  </si>
  <si>
    <t>１６</t>
    <phoneticPr fontId="7"/>
  </si>
  <si>
    <t>１７</t>
    <phoneticPr fontId="7"/>
  </si>
  <si>
    <t>理事会議事録（事業計画等の決議）</t>
    <rPh sb="11" eb="12">
      <t>ナド</t>
    </rPh>
    <phoneticPr fontId="7"/>
  </si>
  <si>
    <t>※その他大阪府が必要と認める書類を求めることがあります。</t>
    <phoneticPr fontId="6"/>
  </si>
  <si>
    <t>　　５　図面その他工事内容の分かるものその他関係書類</t>
    <phoneticPr fontId="10"/>
  </si>
  <si>
    <t>（注１）計画に記載された施設等のうち当該年度に整備する施設等について記入すること。</t>
    <rPh sb="1" eb="2">
      <t>チュウ</t>
    </rPh>
    <rPh sb="4" eb="6">
      <t>ケイカク</t>
    </rPh>
    <rPh sb="7" eb="9">
      <t>キサイ</t>
    </rPh>
    <rPh sb="12" eb="14">
      <t>シセツ</t>
    </rPh>
    <rPh sb="14" eb="15">
      <t>トウ</t>
    </rPh>
    <rPh sb="18" eb="20">
      <t>トウガイ</t>
    </rPh>
    <rPh sb="20" eb="22">
      <t>ネンド</t>
    </rPh>
    <rPh sb="23" eb="25">
      <t>セイビ</t>
    </rPh>
    <rPh sb="27" eb="29">
      <t>シセツ</t>
    </rPh>
    <rPh sb="29" eb="30">
      <t>トウ</t>
    </rPh>
    <rPh sb="34" eb="36">
      <t>キニュウ</t>
    </rPh>
    <phoneticPr fontId="6"/>
  </si>
  <si>
    <t>資金計画確認表</t>
    <rPh sb="0" eb="2">
      <t>シキン</t>
    </rPh>
    <rPh sb="2" eb="4">
      <t>ケイカク</t>
    </rPh>
    <rPh sb="4" eb="6">
      <t>カクニン</t>
    </rPh>
    <rPh sb="6" eb="7">
      <t>ヒョウ</t>
    </rPh>
    <phoneticPr fontId="10"/>
  </si>
  <si>
    <t>施設名</t>
    <rPh sb="0" eb="2">
      <t>シセツ</t>
    </rPh>
    <rPh sb="2" eb="3">
      <t>メイ</t>
    </rPh>
    <phoneticPr fontId="10"/>
  </si>
  <si>
    <t>≪資金計画≫</t>
    <rPh sb="1" eb="3">
      <t>シキン</t>
    </rPh>
    <rPh sb="3" eb="5">
      <t>ケイカク</t>
    </rPh>
    <phoneticPr fontId="10"/>
  </si>
  <si>
    <t>（１）　事業費及び財源について</t>
    <rPh sb="4" eb="7">
      <t>ジギョウヒ</t>
    </rPh>
    <rPh sb="7" eb="8">
      <t>オヨ</t>
    </rPh>
    <rPh sb="9" eb="11">
      <t>ザイゲン</t>
    </rPh>
    <phoneticPr fontId="10"/>
  </si>
  <si>
    <t>（単位：千円）</t>
    <rPh sb="1" eb="3">
      <t>タンイ</t>
    </rPh>
    <rPh sb="4" eb="6">
      <t>センエン</t>
    </rPh>
    <phoneticPr fontId="10"/>
  </si>
  <si>
    <t>事　業　費</t>
    <rPh sb="0" eb="1">
      <t>コト</t>
    </rPh>
    <rPh sb="2" eb="3">
      <t>ギョウ</t>
    </rPh>
    <rPh sb="4" eb="5">
      <t>ヒ</t>
    </rPh>
    <phoneticPr fontId="10"/>
  </si>
  <si>
    <t>確認</t>
    <rPh sb="0" eb="2">
      <t>カクニン</t>
    </rPh>
    <phoneticPr fontId="10"/>
  </si>
  <si>
    <t>事　業　に　係　る　財　源　内　訳</t>
    <rPh sb="0" eb="1">
      <t>コト</t>
    </rPh>
    <rPh sb="2" eb="3">
      <t>ギョウ</t>
    </rPh>
    <rPh sb="6" eb="7">
      <t>カカ</t>
    </rPh>
    <rPh sb="10" eb="11">
      <t>ザイ</t>
    </rPh>
    <rPh sb="12" eb="13">
      <t>ミナモト</t>
    </rPh>
    <rPh sb="14" eb="15">
      <t>ナイ</t>
    </rPh>
    <rPh sb="16" eb="17">
      <t>ヤク</t>
    </rPh>
    <phoneticPr fontId="10"/>
  </si>
  <si>
    <t>費目</t>
    <rPh sb="0" eb="2">
      <t>ヒモク</t>
    </rPh>
    <phoneticPr fontId="10"/>
  </si>
  <si>
    <t>金　　　額</t>
    <rPh sb="0" eb="1">
      <t>キン</t>
    </rPh>
    <rPh sb="4" eb="5">
      <t>ガク</t>
    </rPh>
    <phoneticPr fontId="10"/>
  </si>
  <si>
    <t>大阪府
補助金</t>
    <rPh sb="0" eb="3">
      <t>オオサカフ</t>
    </rPh>
    <rPh sb="4" eb="7">
      <t>ホジョキン</t>
    </rPh>
    <phoneticPr fontId="10"/>
  </si>
  <si>
    <t>市補助金</t>
    <rPh sb="0" eb="1">
      <t>シ</t>
    </rPh>
    <phoneticPr fontId="10"/>
  </si>
  <si>
    <t>借入金</t>
    <rPh sb="0" eb="2">
      <t>カリイレ</t>
    </rPh>
    <rPh sb="2" eb="3">
      <t>キン</t>
    </rPh>
    <phoneticPr fontId="10"/>
  </si>
  <si>
    <t>自己資金
（法人会計）
（Ｃ）</t>
    <rPh sb="0" eb="2">
      <t>ジコ</t>
    </rPh>
    <rPh sb="2" eb="4">
      <t>シキン</t>
    </rPh>
    <rPh sb="6" eb="8">
      <t>ホウジン</t>
    </rPh>
    <rPh sb="8" eb="10">
      <t>カイケイ</t>
    </rPh>
    <phoneticPr fontId="10"/>
  </si>
  <si>
    <t>寄付金
（Ｄ）</t>
    <rPh sb="0" eb="3">
      <t>キフキン</t>
    </rPh>
    <phoneticPr fontId="10"/>
  </si>
  <si>
    <t>建築工事費</t>
    <rPh sb="0" eb="2">
      <t>ケンチク</t>
    </rPh>
    <rPh sb="2" eb="5">
      <t>コウジヒ</t>
    </rPh>
    <phoneticPr fontId="10"/>
  </si>
  <si>
    <t>設計監理費</t>
    <rPh sb="0" eb="2">
      <t>セッケイ</t>
    </rPh>
    <rPh sb="2" eb="4">
      <t>カンリ</t>
    </rPh>
    <rPh sb="4" eb="5">
      <t>ヒ</t>
    </rPh>
    <phoneticPr fontId="10"/>
  </si>
  <si>
    <t>合計</t>
    <rPh sb="0" eb="2">
      <t>ゴウケイ</t>
    </rPh>
    <phoneticPr fontId="10"/>
  </si>
  <si>
    <t>～～～～～～～～～～～～～～～　　借入金がない場合は、以下の部分を記載いただく必要はありません。　～～～～～～～～～～～～～～</t>
    <rPh sb="17" eb="19">
      <t>カリイレ</t>
    </rPh>
    <rPh sb="19" eb="20">
      <t>キン</t>
    </rPh>
    <rPh sb="23" eb="25">
      <t>バアイ</t>
    </rPh>
    <rPh sb="27" eb="29">
      <t>イカ</t>
    </rPh>
    <rPh sb="30" eb="32">
      <t>ブブン</t>
    </rPh>
    <rPh sb="33" eb="35">
      <t>キサイ</t>
    </rPh>
    <rPh sb="39" eb="41">
      <t>ヒツヨウ</t>
    </rPh>
    <phoneticPr fontId="10"/>
  </si>
  <si>
    <t>（２）　財源の確保について</t>
    <rPh sb="4" eb="6">
      <t>ザイゲン</t>
    </rPh>
    <rPh sb="7" eb="9">
      <t>カクホ</t>
    </rPh>
    <phoneticPr fontId="10"/>
  </si>
  <si>
    <t>（２）-①　担保について</t>
    <rPh sb="6" eb="8">
      <t>タンポ</t>
    </rPh>
    <phoneticPr fontId="10"/>
  </si>
  <si>
    <t>区　　　分</t>
    <rPh sb="0" eb="1">
      <t>ク</t>
    </rPh>
    <rPh sb="4" eb="5">
      <t>ブン</t>
    </rPh>
    <phoneticPr fontId="10"/>
  </si>
  <si>
    <t>面　　積</t>
    <rPh sb="0" eb="1">
      <t>メン</t>
    </rPh>
    <rPh sb="3" eb="4">
      <t>セキ</t>
    </rPh>
    <phoneticPr fontId="10"/>
  </si>
  <si>
    <t xml:space="preserve"> 評　　価　　額</t>
    <rPh sb="1" eb="2">
      <t>ヒョウ</t>
    </rPh>
    <rPh sb="4" eb="5">
      <t>アタイ</t>
    </rPh>
    <rPh sb="7" eb="8">
      <t>ガク</t>
    </rPh>
    <phoneticPr fontId="10"/>
  </si>
  <si>
    <t>残　債　額</t>
    <rPh sb="0" eb="1">
      <t>ザン</t>
    </rPh>
    <rPh sb="2" eb="3">
      <t>サイ</t>
    </rPh>
    <rPh sb="4" eb="5">
      <t>ガク</t>
    </rPh>
    <phoneticPr fontId="10"/>
  </si>
  <si>
    <t>　　　　所　　　　　有　　　　　者</t>
    <rPh sb="4" eb="5">
      <t>ショ</t>
    </rPh>
    <rPh sb="10" eb="11">
      <t>ユウ</t>
    </rPh>
    <rPh sb="16" eb="17">
      <t>シャ</t>
    </rPh>
    <phoneticPr fontId="10"/>
  </si>
  <si>
    <t>土地</t>
    <rPh sb="0" eb="1">
      <t>ツチ</t>
    </rPh>
    <rPh sb="1" eb="2">
      <t>チ</t>
    </rPh>
    <phoneticPr fontId="10"/>
  </si>
  <si>
    <t>　敷　 地</t>
    <rPh sb="1" eb="2">
      <t>シキ</t>
    </rPh>
    <rPh sb="4" eb="5">
      <t>チ</t>
    </rPh>
    <phoneticPr fontId="10"/>
  </si>
  <si>
    <t>　その他</t>
    <rPh sb="3" eb="4">
      <t>タ</t>
    </rPh>
    <phoneticPr fontId="10"/>
  </si>
  <si>
    <t>㎡</t>
    <phoneticPr fontId="10"/>
  </si>
  <si>
    <t>　　建　　　物</t>
    <rPh sb="2" eb="3">
      <t>ケン</t>
    </rPh>
    <rPh sb="6" eb="7">
      <t>ブツ</t>
    </rPh>
    <phoneticPr fontId="10"/>
  </si>
  <si>
    <t>　 借入限度額</t>
    <rPh sb="2" eb="4">
      <t>カリイレ</t>
    </rPh>
    <rPh sb="4" eb="6">
      <t>ゲンド</t>
    </rPh>
    <rPh sb="6" eb="7">
      <t>ガク</t>
    </rPh>
    <phoneticPr fontId="10"/>
  </si>
  <si>
    <t>（２）-②　保証人について</t>
    <rPh sb="6" eb="9">
      <t>ホショウニン</t>
    </rPh>
    <phoneticPr fontId="10"/>
  </si>
  <si>
    <t>イ　個人保証</t>
    <rPh sb="2" eb="4">
      <t>コジン</t>
    </rPh>
    <rPh sb="4" eb="6">
      <t>ホショウ</t>
    </rPh>
    <phoneticPr fontId="10"/>
  </si>
  <si>
    <t>利用する</t>
    <rPh sb="0" eb="2">
      <t>リヨウ</t>
    </rPh>
    <phoneticPr fontId="10"/>
  </si>
  <si>
    <t>利用時のオンコスト利率</t>
    <rPh sb="0" eb="2">
      <t>リヨウ</t>
    </rPh>
    <rPh sb="2" eb="3">
      <t>トキ</t>
    </rPh>
    <rPh sb="9" eb="11">
      <t>リリツ</t>
    </rPh>
    <phoneticPr fontId="10"/>
  </si>
  <si>
    <t>□</t>
    <phoneticPr fontId="10"/>
  </si>
  <si>
    <t>氏　　　名</t>
    <rPh sb="0" eb="1">
      <t>シ</t>
    </rPh>
    <rPh sb="4" eb="5">
      <t>メイ</t>
    </rPh>
    <phoneticPr fontId="10"/>
  </si>
  <si>
    <t>年 齢</t>
    <rPh sb="0" eb="1">
      <t>トシ</t>
    </rPh>
    <rPh sb="2" eb="3">
      <t>ヨワイ</t>
    </rPh>
    <phoneticPr fontId="10"/>
  </si>
  <si>
    <t>　職　 　業</t>
    <rPh sb="1" eb="2">
      <t>ショク</t>
    </rPh>
    <rPh sb="5" eb="6">
      <t>ギョウ</t>
    </rPh>
    <phoneticPr fontId="10"/>
  </si>
  <si>
    <t>法人との関係</t>
    <rPh sb="0" eb="2">
      <t>ホウジン</t>
    </rPh>
    <rPh sb="4" eb="6">
      <t>カンケイ</t>
    </rPh>
    <phoneticPr fontId="10"/>
  </si>
  <si>
    <t>年　　収</t>
    <rPh sb="0" eb="1">
      <t>トシ</t>
    </rPh>
    <rPh sb="3" eb="4">
      <t>オサム</t>
    </rPh>
    <phoneticPr fontId="10"/>
  </si>
  <si>
    <t>正 味 資 産</t>
    <rPh sb="0" eb="1">
      <t>セイ</t>
    </rPh>
    <rPh sb="2" eb="3">
      <t>アジ</t>
    </rPh>
    <rPh sb="4" eb="5">
      <t>シ</t>
    </rPh>
    <rPh sb="6" eb="7">
      <t>サン</t>
    </rPh>
    <phoneticPr fontId="10"/>
  </si>
  <si>
    <t>※福祉医療機構貸付分についてはオンコスト、個人保証のいずれかを選択</t>
    <rPh sb="1" eb="3">
      <t>フクシ</t>
    </rPh>
    <rPh sb="3" eb="5">
      <t>イリョウ</t>
    </rPh>
    <rPh sb="5" eb="7">
      <t>キコウ</t>
    </rPh>
    <rPh sb="7" eb="9">
      <t>カシツケ</t>
    </rPh>
    <rPh sb="9" eb="10">
      <t>ブン</t>
    </rPh>
    <rPh sb="21" eb="23">
      <t>コジン</t>
    </rPh>
    <rPh sb="23" eb="25">
      <t>ホショウ</t>
    </rPh>
    <rPh sb="31" eb="33">
      <t>センタク</t>
    </rPh>
    <phoneticPr fontId="10"/>
  </si>
  <si>
    <t>（２）－③【（C）自己資金】の確保について</t>
    <rPh sb="9" eb="11">
      <t>ジコ</t>
    </rPh>
    <rPh sb="11" eb="13">
      <t>シキン</t>
    </rPh>
    <rPh sb="15" eb="17">
      <t>カクホ</t>
    </rPh>
    <phoneticPr fontId="10"/>
  </si>
  <si>
    <t>自己資金が確実に用意されていること。
残高証明書（年月日指定）、もしくは贈与・寄付等に係る確約書等にて確認。</t>
    <rPh sb="25" eb="28">
      <t>ネンガッピ</t>
    </rPh>
    <rPh sb="28" eb="30">
      <t>シテイ</t>
    </rPh>
    <rPh sb="36" eb="38">
      <t>ゾウヨ</t>
    </rPh>
    <rPh sb="39" eb="41">
      <t>キフ</t>
    </rPh>
    <rPh sb="41" eb="42">
      <t>トウ</t>
    </rPh>
    <rPh sb="43" eb="44">
      <t>カカ</t>
    </rPh>
    <rPh sb="45" eb="47">
      <t>カクヤク</t>
    </rPh>
    <rPh sb="47" eb="48">
      <t>ショ</t>
    </rPh>
    <rPh sb="48" eb="49">
      <t>トウ</t>
    </rPh>
    <phoneticPr fontId="10"/>
  </si>
  <si>
    <t>（２）－④【（D）寄付金】の内訳</t>
    <rPh sb="9" eb="12">
      <t>キフキン</t>
    </rPh>
    <rPh sb="14" eb="16">
      <t>ウチワケ</t>
    </rPh>
    <phoneticPr fontId="10"/>
  </si>
  <si>
    <t>寄付・贈与予定者</t>
    <rPh sb="0" eb="2">
      <t>キフ</t>
    </rPh>
    <rPh sb="3" eb="5">
      <t>ゾウヨ</t>
    </rPh>
    <rPh sb="5" eb="8">
      <t>ヨテイシャ</t>
    </rPh>
    <phoneticPr fontId="10"/>
  </si>
  <si>
    <t>年齢</t>
    <rPh sb="0" eb="2">
      <t>ネンレイ</t>
    </rPh>
    <phoneticPr fontId="10"/>
  </si>
  <si>
    <t>職業</t>
    <rPh sb="0" eb="2">
      <t>ショクギョウ</t>
    </rPh>
    <phoneticPr fontId="10"/>
  </si>
  <si>
    <t>前年の課税
所得又は利益</t>
    <rPh sb="0" eb="2">
      <t>ゼンネン</t>
    </rPh>
    <rPh sb="3" eb="5">
      <t>カゼイ</t>
    </rPh>
    <rPh sb="6" eb="8">
      <t>ショトク</t>
    </rPh>
    <rPh sb="8" eb="9">
      <t>マタ</t>
    </rPh>
    <rPh sb="10" eb="12">
      <t>リエキ</t>
    </rPh>
    <phoneticPr fontId="10"/>
  </si>
  <si>
    <t>預貯金残高合計額</t>
    <rPh sb="0" eb="3">
      <t>ヨチョキン</t>
    </rPh>
    <rPh sb="3" eb="5">
      <t>ザンダカ</t>
    </rPh>
    <rPh sb="5" eb="7">
      <t>ゴウケイ</t>
    </rPh>
    <rPh sb="7" eb="8">
      <t>ガク</t>
    </rPh>
    <phoneticPr fontId="10"/>
  </si>
  <si>
    <t>寄付金額</t>
    <rPh sb="0" eb="2">
      <t>キフ</t>
    </rPh>
    <rPh sb="2" eb="4">
      <t>キンガク</t>
    </rPh>
    <phoneticPr fontId="10"/>
  </si>
  <si>
    <t>寄付履行の確認書類等</t>
    <rPh sb="0" eb="2">
      <t>キフ</t>
    </rPh>
    <rPh sb="2" eb="4">
      <t>リコウ</t>
    </rPh>
    <rPh sb="5" eb="7">
      <t>カクニン</t>
    </rPh>
    <rPh sb="7" eb="10">
      <t>ショルイトウ</t>
    </rPh>
    <phoneticPr fontId="10"/>
  </si>
  <si>
    <t>既存法人
の場合</t>
    <rPh sb="0" eb="2">
      <t>キゾン</t>
    </rPh>
    <rPh sb="2" eb="4">
      <t>ホウジン</t>
    </rPh>
    <rPh sb="6" eb="8">
      <t>バアイ</t>
    </rPh>
    <phoneticPr fontId="10"/>
  </si>
  <si>
    <t>借入金の状況</t>
    <rPh sb="0" eb="2">
      <t>カリイレ</t>
    </rPh>
    <rPh sb="2" eb="3">
      <t>キン</t>
    </rPh>
    <rPh sb="4" eb="6">
      <t>ジョウキョウ</t>
    </rPh>
    <phoneticPr fontId="10"/>
  </si>
  <si>
    <t>既設置施設名</t>
    <rPh sb="0" eb="1">
      <t>キ</t>
    </rPh>
    <rPh sb="1" eb="3">
      <t>セッチ</t>
    </rPh>
    <rPh sb="3" eb="5">
      <t>シセツ</t>
    </rPh>
    <rPh sb="5" eb="6">
      <t>メイ</t>
    </rPh>
    <phoneticPr fontId="10"/>
  </si>
  <si>
    <t>借入先</t>
    <rPh sb="0" eb="2">
      <t>カリイレ</t>
    </rPh>
    <rPh sb="2" eb="3">
      <t>サキ</t>
    </rPh>
    <phoneticPr fontId="10"/>
  </si>
  <si>
    <t>借入金額</t>
    <rPh sb="0" eb="2">
      <t>カリイレ</t>
    </rPh>
    <rPh sb="2" eb="4">
      <t>キンガク</t>
    </rPh>
    <phoneticPr fontId="10"/>
  </si>
  <si>
    <t>前年度償還額</t>
    <rPh sb="0" eb="3">
      <t>ゼンネンド</t>
    </rPh>
    <rPh sb="3" eb="5">
      <t>ショウカン</t>
    </rPh>
    <rPh sb="5" eb="6">
      <t>ガク</t>
    </rPh>
    <phoneticPr fontId="10"/>
  </si>
  <si>
    <t>充当財源等</t>
    <rPh sb="0" eb="2">
      <t>ジュウトウ</t>
    </rPh>
    <rPh sb="2" eb="5">
      <t>ザイゲントウ</t>
    </rPh>
    <phoneticPr fontId="10"/>
  </si>
  <si>
    <t>介護報酬・管理費収入等</t>
    <rPh sb="0" eb="2">
      <t>カイゴ</t>
    </rPh>
    <rPh sb="2" eb="4">
      <t>ホウシュウ</t>
    </rPh>
    <rPh sb="5" eb="8">
      <t>カンリヒ</t>
    </rPh>
    <rPh sb="8" eb="10">
      <t>シュウニュウ</t>
    </rPh>
    <rPh sb="10" eb="11">
      <t>トウ</t>
    </rPh>
    <phoneticPr fontId="10"/>
  </si>
  <si>
    <t>府・市元利補給</t>
    <rPh sb="0" eb="1">
      <t>フ</t>
    </rPh>
    <rPh sb="2" eb="3">
      <t>シ</t>
    </rPh>
    <rPh sb="3" eb="5">
      <t>ガンリ</t>
    </rPh>
    <rPh sb="5" eb="7">
      <t>ホキュウ</t>
    </rPh>
    <phoneticPr fontId="10"/>
  </si>
  <si>
    <t>設置者負担分</t>
    <rPh sb="0" eb="2">
      <t>セッチ</t>
    </rPh>
    <rPh sb="2" eb="3">
      <t>シャ</t>
    </rPh>
    <rPh sb="3" eb="6">
      <t>フタンブン</t>
    </rPh>
    <phoneticPr fontId="10"/>
  </si>
  <si>
    <t>自己資本比率（医療法人の場合）</t>
    <rPh sb="0" eb="2">
      <t>ジコ</t>
    </rPh>
    <rPh sb="2" eb="4">
      <t>シホン</t>
    </rPh>
    <rPh sb="4" eb="6">
      <t>ヒリツ</t>
    </rPh>
    <rPh sb="7" eb="9">
      <t>イリョウ</t>
    </rPh>
    <rPh sb="9" eb="11">
      <t>ホウジン</t>
    </rPh>
    <rPh sb="12" eb="14">
      <t>バアイ</t>
    </rPh>
    <phoneticPr fontId="10"/>
  </si>
  <si>
    <t>％</t>
    <phoneticPr fontId="10"/>
  </si>
  <si>
    <t>※自己資本比率は２０％以上確保が望ましい</t>
    <rPh sb="1" eb="3">
      <t>ジコ</t>
    </rPh>
    <rPh sb="3" eb="5">
      <t>シホン</t>
    </rPh>
    <rPh sb="5" eb="7">
      <t>ヒリツ</t>
    </rPh>
    <rPh sb="11" eb="13">
      <t>イジョウ</t>
    </rPh>
    <rPh sb="13" eb="15">
      <t>カクホ</t>
    </rPh>
    <rPh sb="16" eb="17">
      <t>ノゾ</t>
    </rPh>
    <phoneticPr fontId="10"/>
  </si>
  <si>
    <t>本部会計繰入金等</t>
    <rPh sb="0" eb="2">
      <t>ホンブ</t>
    </rPh>
    <rPh sb="2" eb="4">
      <t>カイケイ</t>
    </rPh>
    <rPh sb="4" eb="6">
      <t>クリイレ</t>
    </rPh>
    <rPh sb="6" eb="8">
      <t>キントウ</t>
    </rPh>
    <phoneticPr fontId="10"/>
  </si>
  <si>
    <t>内容</t>
    <rPh sb="0" eb="2">
      <t>ナイヨウ</t>
    </rPh>
    <phoneticPr fontId="10"/>
  </si>
  <si>
    <t>繰入総額</t>
    <rPh sb="0" eb="1">
      <t>ク</t>
    </rPh>
    <rPh sb="1" eb="2">
      <t>イ</t>
    </rPh>
    <rPh sb="2" eb="4">
      <t>ソウガク</t>
    </rPh>
    <phoneticPr fontId="10"/>
  </si>
  <si>
    <t>◎記入上の注意点</t>
    <rPh sb="1" eb="3">
      <t>キニュウ</t>
    </rPh>
    <rPh sb="3" eb="4">
      <t>ジョウ</t>
    </rPh>
    <rPh sb="5" eb="8">
      <t>チュウイテン</t>
    </rPh>
    <phoneticPr fontId="10"/>
  </si>
  <si>
    <t>１．（２）－④【（D）寄付金】の内訳欄の「寄付履行の確認書類等」は、寄付履行の確実性を確認した書類（贈与契約書・残高証明書等）を記載すること。</t>
    <rPh sb="11" eb="14">
      <t>キフキン</t>
    </rPh>
    <rPh sb="16" eb="18">
      <t>ウチワケ</t>
    </rPh>
    <rPh sb="18" eb="19">
      <t>ラン</t>
    </rPh>
    <rPh sb="21" eb="23">
      <t>キフ</t>
    </rPh>
    <rPh sb="23" eb="25">
      <t>リコウ</t>
    </rPh>
    <rPh sb="26" eb="28">
      <t>カクニン</t>
    </rPh>
    <rPh sb="28" eb="31">
      <t>ショルイトウ</t>
    </rPh>
    <rPh sb="34" eb="36">
      <t>キフ</t>
    </rPh>
    <rPh sb="36" eb="38">
      <t>リコウ</t>
    </rPh>
    <rPh sb="39" eb="42">
      <t>カクジツセイ</t>
    </rPh>
    <rPh sb="43" eb="45">
      <t>カクニン</t>
    </rPh>
    <rPh sb="47" eb="49">
      <t>ショルイ</t>
    </rPh>
    <rPh sb="50" eb="52">
      <t>ゾウヨ</t>
    </rPh>
    <rPh sb="52" eb="54">
      <t>ケイヤク</t>
    </rPh>
    <rPh sb="54" eb="55">
      <t>ショ</t>
    </rPh>
    <rPh sb="56" eb="58">
      <t>ザンダカ</t>
    </rPh>
    <rPh sb="58" eb="60">
      <t>ショウメイ</t>
    </rPh>
    <rPh sb="60" eb="62">
      <t>ショトウ</t>
    </rPh>
    <rPh sb="64" eb="66">
      <t>キサイ</t>
    </rPh>
    <phoneticPr fontId="10"/>
  </si>
  <si>
    <t>２．各欄のスペースが足りない場合は、別紙とすること。（様式自由）</t>
    <rPh sb="2" eb="4">
      <t>カクラン</t>
    </rPh>
    <rPh sb="10" eb="11">
      <t>タ</t>
    </rPh>
    <rPh sb="14" eb="16">
      <t>バアイ</t>
    </rPh>
    <rPh sb="18" eb="20">
      <t>ベッシ</t>
    </rPh>
    <rPh sb="27" eb="29">
      <t>ヨウシキ</t>
    </rPh>
    <rPh sb="29" eb="31">
      <t>ジユウ</t>
    </rPh>
    <phoneticPr fontId="10"/>
  </si>
  <si>
    <t>（添付資料）</t>
    <rPh sb="1" eb="3">
      <t>テンプ</t>
    </rPh>
    <rPh sb="3" eb="5">
      <t>シリョウ</t>
    </rPh>
    <phoneticPr fontId="10"/>
  </si>
  <si>
    <t>　　　１　別紙「借入金償還計画等一覧」</t>
    <rPh sb="5" eb="7">
      <t>ベッシ</t>
    </rPh>
    <rPh sb="8" eb="10">
      <t>カリイレ</t>
    </rPh>
    <rPh sb="10" eb="11">
      <t>キン</t>
    </rPh>
    <rPh sb="11" eb="13">
      <t>ショウカン</t>
    </rPh>
    <rPh sb="13" eb="15">
      <t>ケイカク</t>
    </rPh>
    <rPh sb="15" eb="16">
      <t>トウ</t>
    </rPh>
    <rPh sb="16" eb="18">
      <t>イチラン</t>
    </rPh>
    <phoneticPr fontId="10"/>
  </si>
  <si>
    <t>　　　２　償還財源確認書類（贈与契約書、贈与予定者の前年の課税証明書（預貯金を償還財源とする場合は残高証明書を添付）、印鑑登録証明書）。</t>
    <rPh sb="5" eb="7">
      <t>ショウカン</t>
    </rPh>
    <rPh sb="7" eb="9">
      <t>ザイゲン</t>
    </rPh>
    <rPh sb="9" eb="11">
      <t>カクニン</t>
    </rPh>
    <rPh sb="11" eb="13">
      <t>ショルイ</t>
    </rPh>
    <rPh sb="14" eb="16">
      <t>ゾウヨ</t>
    </rPh>
    <rPh sb="16" eb="19">
      <t>ケイヤクショ</t>
    </rPh>
    <rPh sb="20" eb="22">
      <t>ゾウヨ</t>
    </rPh>
    <rPh sb="22" eb="25">
      <t>ヨテイシャ</t>
    </rPh>
    <rPh sb="26" eb="28">
      <t>ゼンネン</t>
    </rPh>
    <rPh sb="29" eb="31">
      <t>カゼイ</t>
    </rPh>
    <rPh sb="31" eb="33">
      <t>ショウメイ</t>
    </rPh>
    <rPh sb="33" eb="34">
      <t>ショ</t>
    </rPh>
    <rPh sb="35" eb="38">
      <t>ヨチョキン</t>
    </rPh>
    <rPh sb="39" eb="41">
      <t>ショウカン</t>
    </rPh>
    <rPh sb="41" eb="43">
      <t>ザイゲン</t>
    </rPh>
    <phoneticPr fontId="10"/>
  </si>
  <si>
    <t>　　　３　その他参考となる資料があれば、添付すること。</t>
    <rPh sb="7" eb="8">
      <t>タ</t>
    </rPh>
    <rPh sb="8" eb="10">
      <t>サンコウ</t>
    </rPh>
    <rPh sb="13" eb="15">
      <t>シリョウ</t>
    </rPh>
    <rPh sb="20" eb="22">
      <t>テンプ</t>
    </rPh>
    <phoneticPr fontId="10"/>
  </si>
  <si>
    <t>借　入　金　償　還　計　画　等　一　覧　表</t>
    <rPh sb="0" eb="1">
      <t>シャク</t>
    </rPh>
    <rPh sb="2" eb="3">
      <t>イリ</t>
    </rPh>
    <rPh sb="4" eb="5">
      <t>キン</t>
    </rPh>
    <rPh sb="6" eb="7">
      <t>ショウ</t>
    </rPh>
    <rPh sb="8" eb="9">
      <t>カン</t>
    </rPh>
    <rPh sb="10" eb="11">
      <t>ケイ</t>
    </rPh>
    <rPh sb="12" eb="13">
      <t>ガ</t>
    </rPh>
    <rPh sb="14" eb="15">
      <t>トウ</t>
    </rPh>
    <rPh sb="16" eb="17">
      <t>イチ</t>
    </rPh>
    <rPh sb="18" eb="19">
      <t>ラン</t>
    </rPh>
    <rPh sb="20" eb="21">
      <t>ヒョウ</t>
    </rPh>
    <phoneticPr fontId="10"/>
  </si>
  <si>
    <t>借入れ費目</t>
    <rPh sb="0" eb="2">
      <t>カリイ</t>
    </rPh>
    <rPh sb="3" eb="5">
      <t>ヒモク</t>
    </rPh>
    <phoneticPr fontId="10"/>
  </si>
  <si>
    <t>（単位：円）</t>
    <rPh sb="1" eb="3">
      <t>タンイ</t>
    </rPh>
    <rPh sb="4" eb="5">
      <t>エン</t>
    </rPh>
    <phoneticPr fontId="10"/>
  </si>
  <si>
    <t>施　設　名</t>
    <rPh sb="0" eb="1">
      <t>シ</t>
    </rPh>
    <rPh sb="2" eb="3">
      <t>セツ</t>
    </rPh>
    <rPh sb="4" eb="5">
      <t>メイ</t>
    </rPh>
    <phoneticPr fontId="10"/>
  </si>
  <si>
    <t>法　人　名</t>
    <rPh sb="0" eb="1">
      <t>ホウ</t>
    </rPh>
    <rPh sb="2" eb="3">
      <t>ジン</t>
    </rPh>
    <rPh sb="4" eb="5">
      <t>メイ</t>
    </rPh>
    <phoneticPr fontId="10"/>
  </si>
  <si>
    <t>区　　分</t>
    <rPh sb="0" eb="1">
      <t>ク</t>
    </rPh>
    <rPh sb="3" eb="4">
      <t>ブン</t>
    </rPh>
    <phoneticPr fontId="10"/>
  </si>
  <si>
    <t>１．既借入分</t>
    <rPh sb="2" eb="3">
      <t>キ</t>
    </rPh>
    <rPh sb="3" eb="5">
      <t>カリイレ</t>
    </rPh>
    <rPh sb="5" eb="6">
      <t>ブン</t>
    </rPh>
    <phoneticPr fontId="10"/>
  </si>
  <si>
    <t>２．新規借入分</t>
    <rPh sb="2" eb="4">
      <t>シンキ</t>
    </rPh>
    <rPh sb="4" eb="6">
      <t>カリイレ</t>
    </rPh>
    <rPh sb="6" eb="7">
      <t>ブン</t>
    </rPh>
    <phoneticPr fontId="10"/>
  </si>
  <si>
    <t>返済年次</t>
    <rPh sb="0" eb="2">
      <t>ヘンサイ</t>
    </rPh>
    <rPh sb="2" eb="4">
      <t>ネンジ</t>
    </rPh>
    <phoneticPr fontId="10"/>
  </si>
  <si>
    <t>償　　　還　　　財　　　源　　　内　　　訳</t>
    <rPh sb="0" eb="1">
      <t>ショウ</t>
    </rPh>
    <rPh sb="4" eb="5">
      <t>カン</t>
    </rPh>
    <rPh sb="8" eb="9">
      <t>ザイ</t>
    </rPh>
    <rPh sb="12" eb="13">
      <t>ミナモト</t>
    </rPh>
    <rPh sb="16" eb="17">
      <t>ナイ</t>
    </rPh>
    <rPh sb="20" eb="21">
      <t>ヤク</t>
    </rPh>
    <phoneticPr fontId="10"/>
  </si>
  <si>
    <t>償還財源
合　　　計</t>
    <rPh sb="0" eb="2">
      <t>ショウカン</t>
    </rPh>
    <rPh sb="2" eb="4">
      <t>ザイゲン</t>
    </rPh>
    <rPh sb="5" eb="6">
      <t>ゴウ</t>
    </rPh>
    <rPh sb="9" eb="10">
      <t>ケイ</t>
    </rPh>
    <phoneticPr fontId="10"/>
  </si>
  <si>
    <t>元　　　金</t>
    <rPh sb="0" eb="1">
      <t>モト</t>
    </rPh>
    <rPh sb="4" eb="5">
      <t>キン</t>
    </rPh>
    <phoneticPr fontId="10"/>
  </si>
  <si>
    <t>利　　　子</t>
    <rPh sb="0" eb="1">
      <t>リ</t>
    </rPh>
    <rPh sb="4" eb="5">
      <t>コ</t>
    </rPh>
    <phoneticPr fontId="10"/>
  </si>
  <si>
    <t>合　　　計</t>
    <rPh sb="0" eb="1">
      <t>ゴウ</t>
    </rPh>
    <rPh sb="4" eb="5">
      <t>ケイ</t>
    </rPh>
    <phoneticPr fontId="10"/>
  </si>
  <si>
    <t>（利率）</t>
    <rPh sb="1" eb="3">
      <t>リリツ</t>
    </rPh>
    <phoneticPr fontId="10"/>
  </si>
  <si>
    <t>合　　計</t>
    <rPh sb="0" eb="1">
      <t>ゴウ</t>
    </rPh>
    <rPh sb="3" eb="4">
      <t>ケイ</t>
    </rPh>
    <phoneticPr fontId="10"/>
  </si>
  <si>
    <t>（注）　１．既設法人で既借入金があり、今回の整備で新たな借入れを予定してる場合は、既借入分と新規借入分を別々に作成し提出すること。</t>
    <rPh sb="1" eb="2">
      <t>チュウ</t>
    </rPh>
    <rPh sb="6" eb="8">
      <t>キセツ</t>
    </rPh>
    <rPh sb="8" eb="10">
      <t>ホウジン</t>
    </rPh>
    <rPh sb="11" eb="12">
      <t>キ</t>
    </rPh>
    <rPh sb="12" eb="14">
      <t>カリイレ</t>
    </rPh>
    <rPh sb="14" eb="15">
      <t>キン</t>
    </rPh>
    <rPh sb="19" eb="21">
      <t>コンカイ</t>
    </rPh>
    <rPh sb="22" eb="24">
      <t>セイビ</t>
    </rPh>
    <rPh sb="25" eb="26">
      <t>アラ</t>
    </rPh>
    <rPh sb="28" eb="30">
      <t>カリイレ</t>
    </rPh>
    <rPh sb="32" eb="34">
      <t>ヨテイ</t>
    </rPh>
    <rPh sb="37" eb="39">
      <t>バアイ</t>
    </rPh>
    <rPh sb="41" eb="42">
      <t>キ</t>
    </rPh>
    <rPh sb="42" eb="44">
      <t>カリイレ</t>
    </rPh>
    <rPh sb="44" eb="45">
      <t>ブン</t>
    </rPh>
    <rPh sb="46" eb="48">
      <t>シンキ</t>
    </rPh>
    <rPh sb="48" eb="50">
      <t>カリイレ</t>
    </rPh>
    <rPh sb="50" eb="51">
      <t>ブン</t>
    </rPh>
    <rPh sb="52" eb="54">
      <t>ベツベツ</t>
    </rPh>
    <rPh sb="55" eb="57">
      <t>サクセイ</t>
    </rPh>
    <rPh sb="58" eb="60">
      <t>テイシュツ</t>
    </rPh>
    <phoneticPr fontId="10"/>
  </si>
  <si>
    <t>　　　　　　なお、既借入金は未償還額について記入すること。</t>
    <rPh sb="9" eb="10">
      <t>キ</t>
    </rPh>
    <rPh sb="10" eb="12">
      <t>カリイレ</t>
    </rPh>
    <rPh sb="12" eb="13">
      <t>キン</t>
    </rPh>
    <rPh sb="14" eb="15">
      <t>ミ</t>
    </rPh>
    <rPh sb="15" eb="17">
      <t>ショウカン</t>
    </rPh>
    <rPh sb="17" eb="18">
      <t>ガク</t>
    </rPh>
    <rPh sb="22" eb="24">
      <t>キニュウ</t>
    </rPh>
    <phoneticPr fontId="10"/>
  </si>
  <si>
    <t>　　　　２．市等の利子補給等がある場合は、償還財源内訳欄に記入すること。</t>
    <rPh sb="6" eb="7">
      <t>シ</t>
    </rPh>
    <rPh sb="7" eb="8">
      <t>トウ</t>
    </rPh>
    <rPh sb="9" eb="11">
      <t>リシ</t>
    </rPh>
    <rPh sb="11" eb="13">
      <t>ホキュウ</t>
    </rPh>
    <rPh sb="13" eb="14">
      <t>トウ</t>
    </rPh>
    <rPh sb="17" eb="19">
      <t>バアイ</t>
    </rPh>
    <rPh sb="21" eb="23">
      <t>ショウカン</t>
    </rPh>
    <rPh sb="23" eb="25">
      <t>ザイゲン</t>
    </rPh>
    <rPh sb="25" eb="27">
      <t>ウチワケ</t>
    </rPh>
    <rPh sb="27" eb="28">
      <t>ラン</t>
    </rPh>
    <rPh sb="29" eb="31">
      <t>キニュウ</t>
    </rPh>
    <phoneticPr fontId="10"/>
  </si>
  <si>
    <t>　　　　３．利率、返済方法等詳細については、借入先に確認すること。</t>
    <rPh sb="6" eb="8">
      <t>リリツ</t>
    </rPh>
    <rPh sb="9" eb="11">
      <t>ヘンサイ</t>
    </rPh>
    <rPh sb="11" eb="13">
      <t>ホウホウ</t>
    </rPh>
    <rPh sb="13" eb="14">
      <t>トウ</t>
    </rPh>
    <rPh sb="14" eb="16">
      <t>ショウサイ</t>
    </rPh>
    <rPh sb="22" eb="24">
      <t>カリイレ</t>
    </rPh>
    <rPh sb="24" eb="25">
      <t>サキ</t>
    </rPh>
    <rPh sb="26" eb="28">
      <t>カクニン</t>
    </rPh>
    <phoneticPr fontId="10"/>
  </si>
  <si>
    <t>✓</t>
    <phoneticPr fontId="6"/>
  </si>
  <si>
    <t>／</t>
    <phoneticPr fontId="6"/>
  </si>
  <si>
    <r>
      <t xml:space="preserve">番号
</t>
    </r>
    <r>
      <rPr>
        <sz val="6"/>
        <color indexed="8"/>
        <rFont val="ＭＳ Ｐゴシック"/>
        <family val="3"/>
        <charset val="128"/>
      </rPr>
      <t>(順番)</t>
    </r>
    <rPh sb="0" eb="2">
      <t>バンゴウ</t>
    </rPh>
    <phoneticPr fontId="7"/>
  </si>
  <si>
    <t xml:space="preserve"> 補　助　対　象　事　業　費　算　出　表</t>
    <rPh sb="1" eb="2">
      <t>タスク</t>
    </rPh>
    <rPh sb="3" eb="4">
      <t>スケ</t>
    </rPh>
    <rPh sb="5" eb="6">
      <t>タイ</t>
    </rPh>
    <rPh sb="7" eb="8">
      <t>ゾウ</t>
    </rPh>
    <rPh sb="9" eb="10">
      <t>コト</t>
    </rPh>
    <rPh sb="11" eb="12">
      <t>ギョウ</t>
    </rPh>
    <rPh sb="13" eb="14">
      <t>ヒ</t>
    </rPh>
    <rPh sb="15" eb="16">
      <t>ザン</t>
    </rPh>
    <rPh sb="17" eb="18">
      <t>デ</t>
    </rPh>
    <rPh sb="19" eb="20">
      <t>ヒョウ</t>
    </rPh>
    <phoneticPr fontId="7"/>
  </si>
  <si>
    <t>（単位：円）</t>
    <rPh sb="1" eb="3">
      <t>タンイ</t>
    </rPh>
    <rPh sb="4" eb="5">
      <t>エン</t>
    </rPh>
    <phoneticPr fontId="7"/>
  </si>
  <si>
    <t>面積　　　　　　　　　　　　　施設種別</t>
    <rPh sb="0" eb="2">
      <t>メンセキ</t>
    </rPh>
    <rPh sb="15" eb="17">
      <t>シセツ</t>
    </rPh>
    <rPh sb="17" eb="19">
      <t>シュベツ</t>
    </rPh>
    <phoneticPr fontId="7"/>
  </si>
  <si>
    <t>突合</t>
    <rPh sb="0" eb="1">
      <t>ツ</t>
    </rPh>
    <rPh sb="1" eb="2">
      <t>ゴウ</t>
    </rPh>
    <phoneticPr fontId="7"/>
  </si>
  <si>
    <t xml:space="preserve">備　　　　　考 </t>
  </si>
  <si>
    <t>区　　　　分</t>
  </si>
  <si>
    <t>総面積　</t>
  </si>
  <si>
    <t>㎡</t>
  </si>
  <si>
    <t>延面積</t>
    <rPh sb="0" eb="1">
      <t>ノベ</t>
    </rPh>
    <rPh sb="1" eb="3">
      <t>メンセキ</t>
    </rPh>
    <phoneticPr fontId="7"/>
  </si>
  <si>
    <t>総事業費</t>
    <phoneticPr fontId="7"/>
  </si>
  <si>
    <t>補助対象経費</t>
    <phoneticPr fontId="7"/>
  </si>
  <si>
    <t>補助対象外経費</t>
    <rPh sb="0" eb="2">
      <t>ホジョ</t>
    </rPh>
    <rPh sb="2" eb="5">
      <t>タイショウガイ</t>
    </rPh>
    <rPh sb="5" eb="7">
      <t>ケイヒ</t>
    </rPh>
    <phoneticPr fontId="10"/>
  </si>
  <si>
    <t xml:space="preserve"> (     %)は、按分率</t>
  </si>
  <si>
    <t>補助対象工事費①</t>
    <rPh sb="0" eb="2">
      <t>ホジョ</t>
    </rPh>
    <rPh sb="2" eb="4">
      <t>タイショウ</t>
    </rPh>
    <rPh sb="4" eb="7">
      <t>コウジヒ</t>
    </rPh>
    <phoneticPr fontId="7"/>
  </si>
  <si>
    <t>工 事 事 務 費②</t>
    <phoneticPr fontId="7"/>
  </si>
  <si>
    <t>　　補助対象工事事務費③</t>
    <rPh sb="2" eb="4">
      <t>ホジョ</t>
    </rPh>
    <rPh sb="4" eb="6">
      <t>タイショウ</t>
    </rPh>
    <rPh sb="6" eb="8">
      <t>コウジ</t>
    </rPh>
    <rPh sb="8" eb="10">
      <t>ジム</t>
    </rPh>
    <rPh sb="10" eb="11">
      <t>ヒ</t>
    </rPh>
    <phoneticPr fontId="10"/>
  </si>
  <si>
    <t>　　補助対象工事費の２．６％分④</t>
    <rPh sb="2" eb="4">
      <t>ホジョ</t>
    </rPh>
    <rPh sb="4" eb="6">
      <t>タイショウ</t>
    </rPh>
    <phoneticPr fontId="7"/>
  </si>
  <si>
    <t>合計①＋(③または④の低い額）</t>
    <rPh sb="0" eb="1">
      <t>ゴウ</t>
    </rPh>
    <rPh sb="1" eb="2">
      <t>ケイ</t>
    </rPh>
    <rPh sb="11" eb="12">
      <t>ヒク</t>
    </rPh>
    <rPh sb="13" eb="14">
      <t>ガク</t>
    </rPh>
    <phoneticPr fontId="7"/>
  </si>
  <si>
    <t>補助対象外工事費</t>
    <rPh sb="0" eb="2">
      <t>ホジョ</t>
    </rPh>
    <rPh sb="2" eb="5">
      <t>タイショウガイ</t>
    </rPh>
    <rPh sb="5" eb="7">
      <t>コウジ</t>
    </rPh>
    <rPh sb="7" eb="8">
      <t>ヒ</t>
    </rPh>
    <phoneticPr fontId="7"/>
  </si>
  <si>
    <t>補助対象外工事事務費
②－(③または④の低い額)</t>
    <rPh sb="7" eb="9">
      <t>ジム</t>
    </rPh>
    <rPh sb="20" eb="21">
      <t>ヒク</t>
    </rPh>
    <rPh sb="22" eb="23">
      <t>ガク</t>
    </rPh>
    <phoneticPr fontId="18"/>
  </si>
  <si>
    <t>総　　合　　計　　額</t>
    <rPh sb="0" eb="1">
      <t>ソウ</t>
    </rPh>
    <rPh sb="3" eb="4">
      <t>ゴウ</t>
    </rPh>
    <rPh sb="6" eb="7">
      <t>ケイ</t>
    </rPh>
    <rPh sb="9" eb="10">
      <t>ガク</t>
    </rPh>
    <phoneticPr fontId="7"/>
  </si>
  <si>
    <t>対象経費の実支出（予定）額</t>
    <rPh sb="0" eb="2">
      <t>タイショウ</t>
    </rPh>
    <rPh sb="2" eb="4">
      <t>ケイヒ</t>
    </rPh>
    <rPh sb="5" eb="6">
      <t>ジツ</t>
    </rPh>
    <rPh sb="6" eb="8">
      <t>シシュツ</t>
    </rPh>
    <rPh sb="9" eb="11">
      <t>ヨテイ</t>
    </rPh>
    <rPh sb="12" eb="13">
      <t>ガク</t>
    </rPh>
    <phoneticPr fontId="7"/>
  </si>
  <si>
    <t>＝</t>
    <phoneticPr fontId="7"/>
  </si>
  <si>
    <t>　（注）・「補助対象工事事務費③」とは、補助金交付決定後に発生する設計監理料などの事務費。</t>
    <rPh sb="6" eb="8">
      <t>ホジョ</t>
    </rPh>
    <rPh sb="8" eb="10">
      <t>タイショウ</t>
    </rPh>
    <rPh sb="10" eb="12">
      <t>コウジ</t>
    </rPh>
    <rPh sb="12" eb="15">
      <t>ジムヒ</t>
    </rPh>
    <rPh sb="20" eb="23">
      <t>ホジョキン</t>
    </rPh>
    <rPh sb="23" eb="25">
      <t>コウフ</t>
    </rPh>
    <rPh sb="25" eb="27">
      <t>ケッテイ</t>
    </rPh>
    <rPh sb="27" eb="28">
      <t>ゴ</t>
    </rPh>
    <rPh sb="29" eb="31">
      <t>ハッセイ</t>
    </rPh>
    <rPh sb="33" eb="35">
      <t>セッケイ</t>
    </rPh>
    <rPh sb="35" eb="37">
      <t>カンリ</t>
    </rPh>
    <rPh sb="37" eb="38">
      <t>リョウ</t>
    </rPh>
    <rPh sb="41" eb="43">
      <t>ジム</t>
    </rPh>
    <rPh sb="43" eb="44">
      <t>ヒ</t>
    </rPh>
    <phoneticPr fontId="7"/>
  </si>
  <si>
    <t>　　　　　ただし、「補助対象工事費①」の２．６％を上限とする。</t>
    <rPh sb="9" eb="11">
      <t>ホジョ</t>
    </rPh>
    <rPh sb="11" eb="13">
      <t>タイショウ</t>
    </rPh>
    <rPh sb="13" eb="15">
      <t>コウジ</t>
    </rPh>
    <rPh sb="15" eb="16">
      <t>ヒ</t>
    </rPh>
    <rPh sb="24" eb="26">
      <t>ジョウゲン</t>
    </rPh>
    <phoneticPr fontId="7"/>
  </si>
  <si>
    <t>　　　　・複合施設の場合、横欄の総事業費はそれぞれの施設の延面積で経費を按分し算出すること。</t>
    <rPh sb="5" eb="7">
      <t>フクゴウ</t>
    </rPh>
    <rPh sb="7" eb="9">
      <t>シ</t>
    </rPh>
    <rPh sb="10" eb="12">
      <t>バアイ</t>
    </rPh>
    <rPh sb="13" eb="14">
      <t>ヨコ</t>
    </rPh>
    <rPh sb="14" eb="15">
      <t>ラン</t>
    </rPh>
    <rPh sb="16" eb="17">
      <t>ソウ</t>
    </rPh>
    <rPh sb="17" eb="19">
      <t>ジギョウ</t>
    </rPh>
    <rPh sb="19" eb="20">
      <t>ヒ</t>
    </rPh>
    <rPh sb="26" eb="28">
      <t>シ</t>
    </rPh>
    <rPh sb="29" eb="30">
      <t>ノ</t>
    </rPh>
    <rPh sb="33" eb="35">
      <t>ケイヒ</t>
    </rPh>
    <rPh sb="36" eb="38">
      <t>アンブン</t>
    </rPh>
    <rPh sb="39" eb="41">
      <t>サンシュツ</t>
    </rPh>
    <phoneticPr fontId="7"/>
  </si>
  <si>
    <t>工　事　費　内　訳　総　括　表</t>
    <rPh sb="0" eb="1">
      <t>コウ</t>
    </rPh>
    <rPh sb="2" eb="3">
      <t>コト</t>
    </rPh>
    <rPh sb="4" eb="5">
      <t>ヒ</t>
    </rPh>
    <rPh sb="6" eb="7">
      <t>ナイ</t>
    </rPh>
    <rPh sb="8" eb="9">
      <t>ヤク</t>
    </rPh>
    <rPh sb="10" eb="11">
      <t>フサ</t>
    </rPh>
    <rPh sb="12" eb="13">
      <t>クク</t>
    </rPh>
    <rPh sb="14" eb="15">
      <t>オモテ</t>
    </rPh>
    <phoneticPr fontId="7"/>
  </si>
  <si>
    <t>工事別内訳</t>
    <rPh sb="0" eb="2">
      <t>コウジ</t>
    </rPh>
    <rPh sb="2" eb="3">
      <t>ベツ</t>
    </rPh>
    <rPh sb="3" eb="5">
      <t>ウチワケ</t>
    </rPh>
    <phoneticPr fontId="7"/>
  </si>
  <si>
    <t>検算</t>
    <rPh sb="0" eb="2">
      <t>ケンザン</t>
    </rPh>
    <phoneticPr fontId="7"/>
  </si>
  <si>
    <t xml:space="preserve">        備       考     </t>
    <rPh sb="8" eb="9">
      <t>ソナエ</t>
    </rPh>
    <rPh sb="16" eb="17">
      <t>コウ</t>
    </rPh>
    <phoneticPr fontId="7"/>
  </si>
  <si>
    <t>計　　　　　　　　　（A）</t>
    <rPh sb="0" eb="1">
      <t>ケイ</t>
    </rPh>
    <phoneticPr fontId="7"/>
  </si>
  <si>
    <t>合計（Ａ＋Ｂ＋Ｃ＋Ｄ）</t>
    <rPh sb="0" eb="1">
      <t>ゴウ</t>
    </rPh>
    <rPh sb="1" eb="2">
      <t>ケイ</t>
    </rPh>
    <phoneticPr fontId="7"/>
  </si>
  <si>
    <t>消費税</t>
    <rPh sb="0" eb="3">
      <t>ショウヒゼイ</t>
    </rPh>
    <phoneticPr fontId="7"/>
  </si>
  <si>
    <t>（確認）</t>
    <rPh sb="1" eb="3">
      <t>カクニン</t>
    </rPh>
    <phoneticPr fontId="7"/>
  </si>
  <si>
    <t>総 合 計</t>
    <rPh sb="0" eb="1">
      <t>ソウ</t>
    </rPh>
    <rPh sb="2" eb="3">
      <t>ゴウ</t>
    </rPh>
    <rPh sb="4" eb="5">
      <t>ケイ</t>
    </rPh>
    <phoneticPr fontId="7"/>
  </si>
  <si>
    <t>工　　事　　費　　内　　訳　　表</t>
    <rPh sb="0" eb="1">
      <t>コウ</t>
    </rPh>
    <rPh sb="3" eb="4">
      <t>コト</t>
    </rPh>
    <rPh sb="6" eb="7">
      <t>ヒ</t>
    </rPh>
    <rPh sb="9" eb="10">
      <t>ナイ</t>
    </rPh>
    <rPh sb="12" eb="13">
      <t>ヤク</t>
    </rPh>
    <rPh sb="15" eb="16">
      <t>ヒョウ</t>
    </rPh>
    <phoneticPr fontId="7"/>
  </si>
  <si>
    <t>主体等工事
（全体）</t>
    <rPh sb="0" eb="3">
      <t>シュタイトウ</t>
    </rPh>
    <rPh sb="3" eb="5">
      <t>コウジ</t>
    </rPh>
    <rPh sb="7" eb="9">
      <t>ゼンタイ</t>
    </rPh>
    <phoneticPr fontId="7"/>
  </si>
  <si>
    <t>補助対象外工事</t>
    <rPh sb="0" eb="2">
      <t>ホジョ</t>
    </rPh>
    <rPh sb="2" eb="5">
      <t>タイショウガイ</t>
    </rPh>
    <rPh sb="5" eb="7">
      <t>コウジ</t>
    </rPh>
    <phoneticPr fontId="7"/>
  </si>
  <si>
    <t>計（Ａ）</t>
    <rPh sb="0" eb="1">
      <t>ケイ</t>
    </rPh>
    <phoneticPr fontId="7"/>
  </si>
  <si>
    <t>審査基準計算表</t>
    <rPh sb="0" eb="2">
      <t>シンサ</t>
    </rPh>
    <rPh sb="2" eb="4">
      <t>キジュン</t>
    </rPh>
    <rPh sb="4" eb="7">
      <t>ケイサンヒョウ</t>
    </rPh>
    <phoneticPr fontId="10"/>
  </si>
  <si>
    <t>[参考]</t>
    <rPh sb="1" eb="3">
      <t>サンコウ</t>
    </rPh>
    <phoneticPr fontId="6"/>
  </si>
  <si>
    <t>◆流動比率・・・120％以上</t>
    <rPh sb="1" eb="3">
      <t>リュウドウ</t>
    </rPh>
    <rPh sb="3" eb="5">
      <t>ヒリツ</t>
    </rPh>
    <rPh sb="12" eb="14">
      <t>イジョウ</t>
    </rPh>
    <phoneticPr fontId="6"/>
  </si>
  <si>
    <t>流動比率（％）＝流動資産/流動負債×100</t>
    <rPh sb="0" eb="2">
      <t>リュウドウ</t>
    </rPh>
    <rPh sb="2" eb="4">
      <t>ヒリツ</t>
    </rPh>
    <rPh sb="8" eb="10">
      <t>リュウドウ</t>
    </rPh>
    <rPh sb="10" eb="12">
      <t>シサン</t>
    </rPh>
    <rPh sb="13" eb="15">
      <t>リュウドウ</t>
    </rPh>
    <rPh sb="15" eb="17">
      <t>フサイ</t>
    </rPh>
    <phoneticPr fontId="6"/>
  </si>
  <si>
    <t>◆固定長期適合比率・・・100％以下</t>
    <rPh sb="1" eb="3">
      <t>コテイ</t>
    </rPh>
    <rPh sb="3" eb="5">
      <t>チョウキ</t>
    </rPh>
    <rPh sb="5" eb="7">
      <t>テキゴウ</t>
    </rPh>
    <rPh sb="7" eb="9">
      <t>ヒリツ</t>
    </rPh>
    <rPh sb="16" eb="18">
      <t>イカ</t>
    </rPh>
    <phoneticPr fontId="6"/>
  </si>
  <si>
    <t>固定長期適合比率（％）＝固定資産/(純資産＋固定負債)×100</t>
    <rPh sb="12" eb="14">
      <t>コテイ</t>
    </rPh>
    <rPh sb="14" eb="16">
      <t>シサン</t>
    </rPh>
    <rPh sb="18" eb="21">
      <t>ジュンシサン</t>
    </rPh>
    <rPh sb="22" eb="24">
      <t>コテイ</t>
    </rPh>
    <rPh sb="24" eb="26">
      <t>フサイ</t>
    </rPh>
    <phoneticPr fontId="6"/>
  </si>
  <si>
    <t>◆自己資本比率・・・33％以上</t>
    <rPh sb="1" eb="3">
      <t>ジコ</t>
    </rPh>
    <rPh sb="3" eb="5">
      <t>シホン</t>
    </rPh>
    <rPh sb="5" eb="7">
      <t>ヒリツ</t>
    </rPh>
    <rPh sb="13" eb="15">
      <t>イジョウ</t>
    </rPh>
    <phoneticPr fontId="6"/>
  </si>
  <si>
    <t>自己資本比率（％）＝純資産（＝自己資本）/総資本（純資産＋負債合計）×100</t>
    <rPh sb="0" eb="6">
      <t>ジコシホンヒリツ</t>
    </rPh>
    <rPh sb="10" eb="13">
      <t>ジュンシサン</t>
    </rPh>
    <rPh sb="15" eb="17">
      <t>ジコ</t>
    </rPh>
    <rPh sb="17" eb="19">
      <t>シホン</t>
    </rPh>
    <rPh sb="21" eb="24">
      <t>ソウシホン</t>
    </rPh>
    <rPh sb="25" eb="28">
      <t>ジュンシサン</t>
    </rPh>
    <rPh sb="29" eb="31">
      <t>フサイ</t>
    </rPh>
    <rPh sb="31" eb="33">
      <t>ゴウケイ</t>
    </rPh>
    <phoneticPr fontId="6"/>
  </si>
  <si>
    <t>◆借入金償還余裕率・・・120％以上</t>
    <rPh sb="1" eb="4">
      <t>カリイレキン</t>
    </rPh>
    <rPh sb="4" eb="6">
      <t>ショウカン</t>
    </rPh>
    <rPh sb="6" eb="8">
      <t>ヨユウ</t>
    </rPh>
    <rPh sb="8" eb="9">
      <t>リツ</t>
    </rPh>
    <rPh sb="16" eb="18">
      <t>イジョウ</t>
    </rPh>
    <phoneticPr fontId="6"/>
  </si>
  <si>
    <r>
      <t>借入金償還余裕率（％）＝（（</t>
    </r>
    <r>
      <rPr>
        <u/>
        <sz val="11"/>
        <color rgb="FFFF0000"/>
        <rFont val="ＭＳ ゴシック"/>
        <family val="3"/>
        <charset val="128"/>
      </rPr>
      <t>事業活動計算書におけるサービス活動増減差額</t>
    </r>
    <r>
      <rPr>
        <sz val="11"/>
        <rFont val="ＭＳ ゴシック"/>
        <family val="3"/>
        <charset val="128"/>
      </rPr>
      <t>＋（減価償却費－国庫補助金等特別積立金取崩額））/借入金元利償還額×100）</t>
    </r>
    <rPh sb="0" eb="3">
      <t>カリイレキン</t>
    </rPh>
    <rPh sb="3" eb="5">
      <t>ショウカン</t>
    </rPh>
    <rPh sb="5" eb="7">
      <t>ヨユウ</t>
    </rPh>
    <rPh sb="7" eb="8">
      <t>リツ</t>
    </rPh>
    <rPh sb="14" eb="16">
      <t>ジギョウ</t>
    </rPh>
    <rPh sb="16" eb="18">
      <t>カツドウ</t>
    </rPh>
    <rPh sb="18" eb="21">
      <t>ケイサンショ</t>
    </rPh>
    <rPh sb="29" eb="31">
      <t>カツドウ</t>
    </rPh>
    <rPh sb="31" eb="33">
      <t>ゾウゲン</t>
    </rPh>
    <rPh sb="33" eb="35">
      <t>サガク</t>
    </rPh>
    <rPh sb="37" eb="39">
      <t>ゲンカ</t>
    </rPh>
    <rPh sb="39" eb="41">
      <t>ショウキャク</t>
    </rPh>
    <rPh sb="41" eb="42">
      <t>ヒ</t>
    </rPh>
    <rPh sb="43" eb="45">
      <t>コッコ</t>
    </rPh>
    <rPh sb="45" eb="48">
      <t>ホジョキン</t>
    </rPh>
    <rPh sb="48" eb="49">
      <t>ナド</t>
    </rPh>
    <rPh sb="50" eb="52">
      <t>ゲンカ</t>
    </rPh>
    <rPh sb="52" eb="54">
      <t>ショウキャク</t>
    </rPh>
    <rPh sb="54" eb="55">
      <t>ヒ</t>
    </rPh>
    <rPh sb="56" eb="58">
      <t>コッコ</t>
    </rPh>
    <rPh sb="58" eb="61">
      <t>ホジョキン</t>
    </rPh>
    <rPh sb="61" eb="62">
      <t>ナド</t>
    </rPh>
    <rPh sb="62" eb="64">
      <t>トクベツ</t>
    </rPh>
    <rPh sb="64" eb="66">
      <t>ツミタテ</t>
    </rPh>
    <rPh sb="66" eb="67">
      <t>キン</t>
    </rPh>
    <rPh sb="67" eb="68">
      <t>ト</t>
    </rPh>
    <rPh sb="68" eb="69">
      <t>クズ</t>
    </rPh>
    <rPh sb="69" eb="70">
      <t>ガクカリイレキンモトリショウカンガク</t>
    </rPh>
    <phoneticPr fontId="6"/>
  </si>
  <si>
    <t>法人名：</t>
    <rPh sb="0" eb="3">
      <t>ホウジンメイ</t>
    </rPh>
    <phoneticPr fontId="10"/>
  </si>
  <si>
    <t>（単位：千円）</t>
    <rPh sb="1" eb="3">
      <t>タンイ</t>
    </rPh>
    <rPh sb="4" eb="5">
      <t>セン</t>
    </rPh>
    <rPh sb="5" eb="6">
      <t>エン</t>
    </rPh>
    <phoneticPr fontId="6"/>
  </si>
  <si>
    <t>流動資産
a</t>
    <rPh sb="0" eb="2">
      <t>リュウドウ</t>
    </rPh>
    <rPh sb="2" eb="4">
      <t>シサン</t>
    </rPh>
    <phoneticPr fontId="6"/>
  </si>
  <si>
    <t>流動負債
ｂ</t>
    <rPh sb="0" eb="2">
      <t>リュウドウ</t>
    </rPh>
    <rPh sb="2" eb="4">
      <t>フサイ</t>
    </rPh>
    <phoneticPr fontId="6"/>
  </si>
  <si>
    <t>固定資産
c</t>
    <rPh sb="0" eb="2">
      <t>コテイ</t>
    </rPh>
    <rPh sb="2" eb="4">
      <t>シサン</t>
    </rPh>
    <phoneticPr fontId="6"/>
  </si>
  <si>
    <t>固定負債
d</t>
    <rPh sb="0" eb="2">
      <t>コテイ</t>
    </rPh>
    <rPh sb="2" eb="4">
      <t>フサイ</t>
    </rPh>
    <phoneticPr fontId="6"/>
  </si>
  <si>
    <t>総資産(a＋c)e</t>
    <rPh sb="0" eb="3">
      <t>ソウシサン</t>
    </rPh>
    <phoneticPr fontId="6"/>
  </si>
  <si>
    <t>総負債(b+d)
f</t>
    <rPh sb="0" eb="1">
      <t>ソウ</t>
    </rPh>
    <rPh sb="1" eb="3">
      <t>フサイ</t>
    </rPh>
    <phoneticPr fontId="6"/>
  </si>
  <si>
    <t>純資産(e-f)
g</t>
    <rPh sb="0" eb="3">
      <t>ジュンシサン</t>
    </rPh>
    <phoneticPr fontId="6"/>
  </si>
  <si>
    <t>流動比率(％)
a/b×100</t>
    <rPh sb="0" eb="2">
      <t>リュウドウ</t>
    </rPh>
    <rPh sb="2" eb="4">
      <t>ヒリツ</t>
    </rPh>
    <phoneticPr fontId="6"/>
  </si>
  <si>
    <t>固定長期適合比率(％)
c/(d+g)×100</t>
    <rPh sb="0" eb="2">
      <t>コテイ</t>
    </rPh>
    <rPh sb="2" eb="4">
      <t>チョウキ</t>
    </rPh>
    <rPh sb="4" eb="6">
      <t>テキゴウ</t>
    </rPh>
    <rPh sb="6" eb="8">
      <t>ヒリツ</t>
    </rPh>
    <phoneticPr fontId="6"/>
  </si>
  <si>
    <t>自己資本比率(％)
g/(f+g)×100</t>
    <rPh sb="0" eb="4">
      <t>ジコシホン</t>
    </rPh>
    <rPh sb="4" eb="6">
      <t>ヒリツ</t>
    </rPh>
    <phoneticPr fontId="6"/>
  </si>
  <si>
    <r>
      <t>直近決算
（令和</t>
    </r>
    <r>
      <rPr>
        <u/>
        <sz val="11"/>
        <color rgb="FFFF0000"/>
        <rFont val="ＭＳ ゴシック"/>
        <family val="3"/>
        <charset val="128"/>
      </rPr>
      <t>●</t>
    </r>
    <r>
      <rPr>
        <sz val="11"/>
        <rFont val="ＭＳ ゴシック"/>
        <family val="3"/>
        <charset val="128"/>
      </rPr>
      <t>年度）</t>
    </r>
    <rPh sb="0" eb="2">
      <t>チョッキン</t>
    </rPh>
    <rPh sb="2" eb="4">
      <t>ケッサン</t>
    </rPh>
    <rPh sb="6" eb="8">
      <t>レイワ</t>
    </rPh>
    <rPh sb="9" eb="11">
      <t>ネンド</t>
    </rPh>
    <phoneticPr fontId="6"/>
  </si>
  <si>
    <t>※120％以上</t>
    <rPh sb="5" eb="7">
      <t>イジョウ</t>
    </rPh>
    <phoneticPr fontId="6"/>
  </si>
  <si>
    <t>※100％以内</t>
    <rPh sb="5" eb="7">
      <t>イナイ</t>
    </rPh>
    <phoneticPr fontId="6"/>
  </si>
  <si>
    <t>※33％以上</t>
    <rPh sb="4" eb="6">
      <t>イジョウ</t>
    </rPh>
    <phoneticPr fontId="6"/>
  </si>
  <si>
    <r>
      <rPr>
        <u/>
        <sz val="8"/>
        <rFont val="ＭＳ ゴシック"/>
        <family val="3"/>
        <charset val="128"/>
      </rPr>
      <t>サービス活動増減差額</t>
    </r>
    <r>
      <rPr>
        <sz val="8"/>
        <rFont val="ＭＳ ゴシック"/>
        <family val="3"/>
        <charset val="128"/>
      </rPr>
      <t>　ｈ</t>
    </r>
    <rPh sb="4" eb="6">
      <t>カツドウ</t>
    </rPh>
    <rPh sb="6" eb="8">
      <t>ゾウゲン</t>
    </rPh>
    <rPh sb="8" eb="10">
      <t>サガク</t>
    </rPh>
    <phoneticPr fontId="6"/>
  </si>
  <si>
    <t>減価償却費
i</t>
    <rPh sb="0" eb="2">
      <t>ゲンカ</t>
    </rPh>
    <rPh sb="2" eb="4">
      <t>ショウキャク</t>
    </rPh>
    <rPh sb="4" eb="5">
      <t>ヒ</t>
    </rPh>
    <phoneticPr fontId="6"/>
  </si>
  <si>
    <t>国庫補助金等特別積立金取崩額　j</t>
    <rPh sb="0" eb="5">
      <t>コッコホジョキン</t>
    </rPh>
    <rPh sb="5" eb="6">
      <t>ナド</t>
    </rPh>
    <rPh sb="6" eb="8">
      <t>トクベツ</t>
    </rPh>
    <rPh sb="8" eb="11">
      <t>ツミタテキン</t>
    </rPh>
    <rPh sb="11" eb="13">
      <t>トリクズシ</t>
    </rPh>
    <rPh sb="13" eb="14">
      <t>ガク</t>
    </rPh>
    <phoneticPr fontId="6"/>
  </si>
  <si>
    <r>
      <rPr>
        <u/>
        <sz val="8"/>
        <rFont val="ＭＳ ゴシック"/>
        <family val="3"/>
        <charset val="128"/>
      </rPr>
      <t>借入金元利償還額</t>
    </r>
    <r>
      <rPr>
        <sz val="8"/>
        <rFont val="ＭＳ ゴシック"/>
        <family val="3"/>
        <charset val="128"/>
      </rPr>
      <t>　　　ｋ</t>
    </r>
    <rPh sb="0" eb="2">
      <t>カリイレ</t>
    </rPh>
    <rPh sb="2" eb="3">
      <t>キン</t>
    </rPh>
    <rPh sb="3" eb="5">
      <t>ガンリ</t>
    </rPh>
    <rPh sb="5" eb="7">
      <t>ショウカン</t>
    </rPh>
    <rPh sb="7" eb="8">
      <t>ガク</t>
    </rPh>
    <phoneticPr fontId="6"/>
  </si>
  <si>
    <t>借入金償還余裕率(％)
(h+(i-j))/k×100</t>
    <rPh sb="0" eb="3">
      <t>カリイレキン</t>
    </rPh>
    <rPh sb="3" eb="5">
      <t>ショウカン</t>
    </rPh>
    <rPh sb="5" eb="7">
      <t>ヨユウ</t>
    </rPh>
    <rPh sb="7" eb="8">
      <t>リツ</t>
    </rPh>
    <phoneticPr fontId="6"/>
  </si>
  <si>
    <t>（参考）大阪府社会福祉法人設立認可及び施設整備審査分科会「大阪府社会福祉法人に係る審査基準」　抜粋　
ア　支払能力
  (イ)　直近の年度末及び収支見込みにおける借入金の最多償還年度の借入金償還余裕率
（事業活動計算書におけるサービス活動増減差額＋（減価償却費－国庫補助金等特別積立金取崩額））÷　借入金元利償還額×100が120パーセント以上であること。</t>
    <phoneticPr fontId="6"/>
  </si>
  <si>
    <r>
      <t>令和</t>
    </r>
    <r>
      <rPr>
        <u/>
        <sz val="11"/>
        <color rgb="FFFF0000"/>
        <rFont val="ＭＳ ゴシック"/>
        <family val="3"/>
        <charset val="128"/>
      </rPr>
      <t>●</t>
    </r>
    <r>
      <rPr>
        <sz val="11"/>
        <rFont val="ＭＳ ゴシック"/>
        <family val="3"/>
        <charset val="128"/>
      </rPr>
      <t>年度決算
法人全体</t>
    </r>
    <rPh sb="0" eb="2">
      <t>レイワ</t>
    </rPh>
    <rPh sb="3" eb="5">
      <t>ネンド</t>
    </rPh>
    <rPh sb="5" eb="7">
      <t>ケッサン</t>
    </rPh>
    <rPh sb="8" eb="10">
      <t>ホウジン</t>
    </rPh>
    <rPh sb="10" eb="12">
      <t>ゼンタイ</t>
    </rPh>
    <phoneticPr fontId="6"/>
  </si>
  <si>
    <r>
      <t>借入金最多償還年度
（</t>
    </r>
    <r>
      <rPr>
        <sz val="9"/>
        <rFont val="ＭＳ ゴシック"/>
        <family val="3"/>
        <charset val="128"/>
      </rPr>
      <t>R</t>
    </r>
    <r>
      <rPr>
        <u/>
        <sz val="9"/>
        <color rgb="FFFF0000"/>
        <rFont val="ＭＳ ゴシック"/>
        <family val="3"/>
        <charset val="128"/>
      </rPr>
      <t>●</t>
    </r>
    <r>
      <rPr>
        <sz val="9"/>
        <color theme="1"/>
        <rFont val="ＭＳ ゴシック"/>
        <family val="3"/>
        <charset val="128"/>
      </rPr>
      <t>年度）
法人全体＋新施設収支</t>
    </r>
    <rPh sb="0" eb="3">
      <t>カリイレキン</t>
    </rPh>
    <rPh sb="3" eb="5">
      <t>サイタ</t>
    </rPh>
    <rPh sb="5" eb="7">
      <t>ショウカン</t>
    </rPh>
    <rPh sb="7" eb="9">
      <t>ネンド</t>
    </rPh>
    <rPh sb="13" eb="15">
      <t>ネンド</t>
    </rPh>
    <rPh sb="17" eb="19">
      <t>ホウジン</t>
    </rPh>
    <rPh sb="19" eb="21">
      <t>ゼンタイ</t>
    </rPh>
    <rPh sb="22" eb="25">
      <t>シンシセツ</t>
    </rPh>
    <rPh sb="25" eb="27">
      <t>シュウシ</t>
    </rPh>
    <phoneticPr fontId="6"/>
  </si>
  <si>
    <t>令和●年度見込み
法人全体</t>
    <rPh sb="0" eb="2">
      <t>レイワ</t>
    </rPh>
    <rPh sb="3" eb="5">
      <t>ネンド</t>
    </rPh>
    <rPh sb="5" eb="7">
      <t>ミコ</t>
    </rPh>
    <rPh sb="9" eb="11">
      <t>ホウジン</t>
    </rPh>
    <rPh sb="11" eb="13">
      <t>ゼンタイ</t>
    </rPh>
    <phoneticPr fontId="6"/>
  </si>
  <si>
    <r>
      <t>借入金最多償還年度
（</t>
    </r>
    <r>
      <rPr>
        <sz val="9"/>
        <rFont val="ＭＳ ゴシック"/>
        <family val="3"/>
        <charset val="128"/>
      </rPr>
      <t>R</t>
    </r>
    <r>
      <rPr>
        <u/>
        <sz val="9"/>
        <color rgb="FFFF0000"/>
        <rFont val="ＭＳ ゴシック"/>
        <family val="3"/>
        <charset val="128"/>
      </rPr>
      <t>●</t>
    </r>
    <r>
      <rPr>
        <sz val="9"/>
        <color theme="1"/>
        <rFont val="ＭＳ ゴシック"/>
        <family val="3"/>
        <charset val="128"/>
      </rPr>
      <t>年度）
新施設収支</t>
    </r>
    <rPh sb="0" eb="3">
      <t>カリイレキン</t>
    </rPh>
    <rPh sb="3" eb="5">
      <t>サイタ</t>
    </rPh>
    <rPh sb="5" eb="7">
      <t>ショウカン</t>
    </rPh>
    <rPh sb="7" eb="9">
      <t>ネンド</t>
    </rPh>
    <rPh sb="13" eb="15">
      <t>ネンド</t>
    </rPh>
    <rPh sb="17" eb="20">
      <t>シンシセツ</t>
    </rPh>
    <rPh sb="20" eb="22">
      <t>シュウシ</t>
    </rPh>
    <phoneticPr fontId="6"/>
  </si>
  <si>
    <t>資金計画確認表（3シートあります。）</t>
    <phoneticPr fontId="6"/>
  </si>
  <si>
    <t xml:space="preserve"> [別紙]</t>
  </si>
  <si>
    <t>施設整備・施設開設準備・定期借地権利用・ユニット化改修等・
新型コロナウイルス感染拡大防止対策・宿舎施設整備事業　計画書</t>
    <phoneticPr fontId="10"/>
  </si>
  <si>
    <t>事業の区分</t>
  </si>
  <si>
    <t>事業名</t>
  </si>
  <si>
    <t>事業の対象となる区域</t>
    <phoneticPr fontId="10"/>
  </si>
  <si>
    <t>（例）○○市</t>
    <phoneticPr fontId="10"/>
  </si>
  <si>
    <t>事業の実施主体</t>
  </si>
  <si>
    <t>事業の実施期間</t>
  </si>
  <si>
    <t>事業の目標</t>
  </si>
  <si>
    <t>事業の内容</t>
  </si>
  <si>
    <t>備考（注１）</t>
    <phoneticPr fontId="10"/>
  </si>
  <si>
    <t>（注１）複数年度にまたがり支出を要する事業の各年度の基金所要見込額を記載</t>
    <rPh sb="1" eb="2">
      <t>チュウ</t>
    </rPh>
    <phoneticPr fontId="10"/>
  </si>
  <si>
    <t>　1.施設整備事業　　　2.施設開設準備事業　　　3.定期借地権利用事業　
　4.ユニット化改修等事業　　5.新型コロナウイルス感染拡大防止対策事業　
　6.介護職員の宿舎施設整備事業</t>
    <rPh sb="79" eb="83">
      <t>カイゴショクイン</t>
    </rPh>
    <phoneticPr fontId="10"/>
  </si>
  <si>
    <t>（例）介護人材を確保するため、介護職員宿舎を整備する。</t>
    <rPh sb="3" eb="7">
      <t>カイゴジンザイ</t>
    </rPh>
    <rPh sb="8" eb="10">
      <t>カクホ</t>
    </rPh>
    <rPh sb="15" eb="19">
      <t>カイゴショクイン</t>
    </rPh>
    <rPh sb="19" eb="21">
      <t>シュクシャ</t>
    </rPh>
    <rPh sb="22" eb="24">
      <t>セイビ</t>
    </rPh>
    <phoneticPr fontId="10"/>
  </si>
  <si>
    <t xml:space="preserve"> 関係官庁（所管消防署や建築関係部署等）や入居者・利用者との事前調整状況の記録
 （例）着工届の必要の有無や完成時の検査の必要の有無等、建築基準法の規定による確認済証</t>
    <phoneticPr fontId="7"/>
  </si>
  <si>
    <t>補助の対象となる施設種別</t>
    <rPh sb="0" eb="2">
      <t>ホジョ</t>
    </rPh>
    <rPh sb="3" eb="5">
      <t>タイショウ</t>
    </rPh>
    <rPh sb="8" eb="10">
      <t>シセツ</t>
    </rPh>
    <rPh sb="10" eb="12">
      <t>シュベツ</t>
    </rPh>
    <phoneticPr fontId="6"/>
  </si>
  <si>
    <t>補助の対象となる施設種別</t>
    <phoneticPr fontId="10"/>
  </si>
  <si>
    <t xml:space="preserve">〇〇市において運営中である△△△に勤務する介護職員を確保するため、「介護職員の宿舎整備事業」を以下のとおり行う。
・△△△の職員数　　　　人に対し整備する住戸数：　　　　　戸
・家賃：　　　　　円予定　（近傍同種の賃貸住宅家賃：約　　　　　　円）
・入居者の内訳：　職員　　　　　名
　　　　　　　　（施設種別ごとの人数を記入すること）
　　　　　　　　　職員の家族　　名
　　　　　　　　　（※職員の家族及び補助対象対象外施設の職員が入居定員の2割を
　　　　　　　　　　超えないこと）
</t>
    <rPh sb="2" eb="3">
      <t>シ</t>
    </rPh>
    <rPh sb="7" eb="10">
      <t>ウンエイチュウ</t>
    </rPh>
    <rPh sb="17" eb="19">
      <t>キンム</t>
    </rPh>
    <rPh sb="21" eb="25">
      <t>カイゴショクイン</t>
    </rPh>
    <rPh sb="26" eb="28">
      <t>カクホ</t>
    </rPh>
    <rPh sb="36" eb="38">
      <t>ショクイン</t>
    </rPh>
    <rPh sb="39" eb="41">
      <t>シュクシャ</t>
    </rPh>
    <rPh sb="41" eb="43">
      <t>セイビ</t>
    </rPh>
    <rPh sb="63" eb="65">
      <t>ショクイン</t>
    </rPh>
    <rPh sb="65" eb="66">
      <t>スウ</t>
    </rPh>
    <rPh sb="70" eb="71">
      <t>ニン</t>
    </rPh>
    <rPh sb="72" eb="73">
      <t>タイ</t>
    </rPh>
    <rPh sb="74" eb="76">
      <t>セイビ</t>
    </rPh>
    <rPh sb="78" eb="81">
      <t>ジュウコスウ</t>
    </rPh>
    <rPh sb="87" eb="88">
      <t>コ</t>
    </rPh>
    <rPh sb="90" eb="92">
      <t>ヤチン</t>
    </rPh>
    <rPh sb="98" eb="99">
      <t>エン</t>
    </rPh>
    <rPh sb="99" eb="101">
      <t>ヨテイ</t>
    </rPh>
    <rPh sb="103" eb="107">
      <t>キンボウドウシュ</t>
    </rPh>
    <rPh sb="108" eb="112">
      <t>チンタイジュウタク</t>
    </rPh>
    <rPh sb="112" eb="114">
      <t>ヤチン</t>
    </rPh>
    <rPh sb="115" eb="116">
      <t>ヤク</t>
    </rPh>
    <rPh sb="122" eb="123">
      <t>エン</t>
    </rPh>
    <rPh sb="126" eb="129">
      <t>ニュウキョシャ</t>
    </rPh>
    <rPh sb="130" eb="132">
      <t>ウチワケ</t>
    </rPh>
    <rPh sb="134" eb="136">
      <t>ショクイン</t>
    </rPh>
    <rPh sb="141" eb="142">
      <t>メイ</t>
    </rPh>
    <rPh sb="152" eb="156">
      <t>シセツシュベツ</t>
    </rPh>
    <rPh sb="159" eb="161">
      <t>ニンズウ</t>
    </rPh>
    <rPh sb="162" eb="164">
      <t>キニュウ</t>
    </rPh>
    <rPh sb="179" eb="181">
      <t>ショクイン</t>
    </rPh>
    <rPh sb="182" eb="184">
      <t>カゾク</t>
    </rPh>
    <rPh sb="186" eb="187">
      <t>メイ</t>
    </rPh>
    <rPh sb="199" eb="201">
      <t>ショクイン</t>
    </rPh>
    <rPh sb="202" eb="205">
      <t>カゾクオヨ</t>
    </rPh>
    <rPh sb="206" eb="210">
      <t>ホジョタイショウ</t>
    </rPh>
    <rPh sb="210" eb="212">
      <t>タイショウ</t>
    </rPh>
    <rPh sb="212" eb="215">
      <t>ガイシセツ</t>
    </rPh>
    <rPh sb="216" eb="218">
      <t>ショクイン</t>
    </rPh>
    <rPh sb="219" eb="221">
      <t>ニュウキョ</t>
    </rPh>
    <rPh sb="221" eb="223">
      <t>テイイン</t>
    </rPh>
    <rPh sb="225" eb="226">
      <t>ワリ</t>
    </rPh>
    <rPh sb="238" eb="239">
      <t>コ</t>
    </rPh>
    <phoneticPr fontId="10"/>
  </si>
  <si>
    <t>補助の対象となる施設種別</t>
    <phoneticPr fontId="7"/>
  </si>
  <si>
    <t>１８</t>
    <phoneticPr fontId="6"/>
  </si>
  <si>
    <t>誓約書</t>
    <rPh sb="0" eb="3">
      <t>セイヤクショ</t>
    </rPh>
    <phoneticPr fontId="6"/>
  </si>
  <si>
    <t>様式第１号（直接補助事業者用）</t>
    <phoneticPr fontId="10"/>
  </si>
  <si>
    <t>大阪府知事　　　　　　様</t>
  </si>
  <si>
    <t xml:space="preserve">住  所 </t>
    <phoneticPr fontId="10"/>
  </si>
  <si>
    <r>
      <t>（大阪府地域医療介護総合確保基金事業）（</t>
    </r>
    <r>
      <rPr>
        <sz val="10"/>
        <color rgb="FF000000"/>
        <rFont val="ＭＳ ゴシック"/>
        <family val="3"/>
        <charset val="128"/>
      </rPr>
      <t>介護施設等の整備分</t>
    </r>
    <r>
      <rPr>
        <sz val="10"/>
        <rFont val="ＭＳ ゴシック"/>
        <family val="3"/>
        <charset val="128"/>
      </rPr>
      <t>）</t>
    </r>
    <phoneticPr fontId="10"/>
  </si>
  <si>
    <t>　標記補助金について、次により交付決定をされるよう、大阪府介護施設等の整備に関する事業補助金交付要綱（大阪府地域医療介護総合確保基金事業）第９条の規定により、下記の書類を添えて申請します。</t>
    <phoneticPr fontId="10"/>
  </si>
  <si>
    <t>　　１　施設整備・施設開設準備・定期借地権利用・ユニット化改修等・新型コロナ　　
　　　ウイルス感染拡大防止対策・宿舎施設整備事業計画書</t>
    <phoneticPr fontId="10"/>
  </si>
  <si>
    <t>　　２　申請額内訳書　　　　</t>
    <rPh sb="9" eb="10">
      <t>ショ</t>
    </rPh>
    <phoneticPr fontId="10"/>
  </si>
  <si>
    <t>　　３　経費積算表（定期借地権設定のための一時金の支援事業については不要）</t>
    <rPh sb="4" eb="9">
      <t>ケイヒセキサンヒョウ</t>
    </rPh>
    <phoneticPr fontId="10"/>
  </si>
  <si>
    <t>　　４　予算書</t>
    <rPh sb="4" eb="7">
      <t>ヨサンショ</t>
    </rPh>
    <phoneticPr fontId="10"/>
  </si>
  <si>
    <t>対象施設</t>
    <rPh sb="0" eb="4">
      <t>タイショウシセツ</t>
    </rPh>
    <phoneticPr fontId="10"/>
  </si>
  <si>
    <t>特別養護老人ホーム</t>
    <rPh sb="0" eb="2">
      <t>トクベツ</t>
    </rPh>
    <rPh sb="2" eb="4">
      <t>ヨウゴ</t>
    </rPh>
    <rPh sb="4" eb="6">
      <t>ロウジン</t>
    </rPh>
    <phoneticPr fontId="10"/>
  </si>
  <si>
    <t>介護老人保健施設</t>
    <rPh sb="0" eb="2">
      <t>カイゴ</t>
    </rPh>
    <rPh sb="2" eb="4">
      <t>ロウジン</t>
    </rPh>
    <rPh sb="4" eb="6">
      <t>ホケン</t>
    </rPh>
    <rPh sb="6" eb="8">
      <t>シセツ</t>
    </rPh>
    <phoneticPr fontId="10"/>
  </si>
  <si>
    <t>介護医療院</t>
    <rPh sb="0" eb="2">
      <t>カイゴ</t>
    </rPh>
    <rPh sb="2" eb="5">
      <t>イリョウイン</t>
    </rPh>
    <phoneticPr fontId="10"/>
  </si>
  <si>
    <t>ケアハウス（特定）</t>
    <rPh sb="6" eb="8">
      <t>トクテイ</t>
    </rPh>
    <phoneticPr fontId="10"/>
  </si>
  <si>
    <t>認知症高齢者GH</t>
    <rPh sb="0" eb="3">
      <t>ニンチショウ</t>
    </rPh>
    <rPh sb="3" eb="6">
      <t>コウレイシャ</t>
    </rPh>
    <phoneticPr fontId="10"/>
  </si>
  <si>
    <t>小規模多機能型居宅介護</t>
    <rPh sb="0" eb="3">
      <t>ショウキボ</t>
    </rPh>
    <rPh sb="3" eb="6">
      <t>タキノウ</t>
    </rPh>
    <rPh sb="6" eb="7">
      <t>ガタ</t>
    </rPh>
    <rPh sb="7" eb="9">
      <t>キョタク</t>
    </rPh>
    <rPh sb="9" eb="11">
      <t>カイゴ</t>
    </rPh>
    <phoneticPr fontId="10"/>
  </si>
  <si>
    <t>定期巡回・随時対応型訪問介護</t>
    <rPh sb="0" eb="4">
      <t>テイキジュンカイ</t>
    </rPh>
    <rPh sb="5" eb="7">
      <t>ズイジ</t>
    </rPh>
    <rPh sb="7" eb="9">
      <t>タイオウ</t>
    </rPh>
    <rPh sb="9" eb="10">
      <t>ガタ</t>
    </rPh>
    <rPh sb="10" eb="14">
      <t>ホウモンカイゴ</t>
    </rPh>
    <phoneticPr fontId="10"/>
  </si>
  <si>
    <t>看護小規模多機能</t>
    <rPh sb="0" eb="2">
      <t>カンゴ</t>
    </rPh>
    <rPh sb="2" eb="5">
      <t>ショウキボ</t>
    </rPh>
    <rPh sb="5" eb="8">
      <t>タキノウ</t>
    </rPh>
    <phoneticPr fontId="10"/>
  </si>
  <si>
    <t>介護付きホーム</t>
    <rPh sb="0" eb="3">
      <t>カイゴツ</t>
    </rPh>
    <phoneticPr fontId="10"/>
  </si>
  <si>
    <t>（注２）介護職員１定員当たりの延べ床面積（バルコニー、廊下、階段等共用部分を含む。）が33㎡以内の場合は、Ｄ欄に記載の金額をE欄に記載すること。</t>
    <rPh sb="4" eb="6">
      <t>カイゴ</t>
    </rPh>
    <rPh sb="6" eb="8">
      <t>ショクイン</t>
    </rPh>
    <rPh sb="9" eb="11">
      <t>テイイン</t>
    </rPh>
    <rPh sb="11" eb="12">
      <t>トウ</t>
    </rPh>
    <rPh sb="15" eb="16">
      <t>ノ</t>
    </rPh>
    <rPh sb="17" eb="20">
      <t>ユカメンセキ</t>
    </rPh>
    <rPh sb="27" eb="29">
      <t>ロウカ</t>
    </rPh>
    <rPh sb="30" eb="32">
      <t>カイダン</t>
    </rPh>
    <rPh sb="32" eb="33">
      <t>トウ</t>
    </rPh>
    <rPh sb="33" eb="35">
      <t>キョウヨウ</t>
    </rPh>
    <rPh sb="35" eb="37">
      <t>ブブン</t>
    </rPh>
    <rPh sb="38" eb="39">
      <t>フク</t>
    </rPh>
    <rPh sb="46" eb="48">
      <t>イナイ</t>
    </rPh>
    <rPh sb="49" eb="51">
      <t>バアイ</t>
    </rPh>
    <rPh sb="54" eb="55">
      <t>ラン</t>
    </rPh>
    <rPh sb="56" eb="58">
      <t>キサイ</t>
    </rPh>
    <rPh sb="59" eb="61">
      <t>キンガク</t>
    </rPh>
    <rPh sb="63" eb="64">
      <t>ラン</t>
    </rPh>
    <rPh sb="65" eb="67">
      <t>キサイ</t>
    </rPh>
    <phoneticPr fontId="6"/>
  </si>
  <si>
    <t>　　　　33㎡を超える場合は、Ｄ欄に記載の金額に、33㎡／一人当たりの延べ床面積を乗じた金額を記載すること。</t>
    <rPh sb="8" eb="9">
      <t>コ</t>
    </rPh>
    <rPh sb="11" eb="13">
      <t>バアイ</t>
    </rPh>
    <rPh sb="16" eb="17">
      <t>ラン</t>
    </rPh>
    <rPh sb="18" eb="20">
      <t>キサイ</t>
    </rPh>
    <rPh sb="21" eb="23">
      <t>キンガク</t>
    </rPh>
    <rPh sb="29" eb="32">
      <t>ヒトリア</t>
    </rPh>
    <rPh sb="35" eb="36">
      <t>ノ</t>
    </rPh>
    <rPh sb="37" eb="40">
      <t>ユカメンセキ</t>
    </rPh>
    <rPh sb="41" eb="42">
      <t>ジョウ</t>
    </rPh>
    <rPh sb="44" eb="46">
      <t>キンガク</t>
    </rPh>
    <rPh sb="47" eb="49">
      <t>キサイ</t>
    </rPh>
    <phoneticPr fontId="6"/>
  </si>
  <si>
    <t>（注３）Ｅ欄に記載の金額に補助率１／３を乗じて得た金額をＦ欄に記載すること。</t>
    <rPh sb="1" eb="2">
      <t>チュウ</t>
    </rPh>
    <rPh sb="5" eb="6">
      <t>ラン</t>
    </rPh>
    <rPh sb="7" eb="9">
      <t>キサイ</t>
    </rPh>
    <rPh sb="10" eb="12">
      <t>キンガク</t>
    </rPh>
    <rPh sb="13" eb="16">
      <t>ホジョリツ</t>
    </rPh>
    <rPh sb="20" eb="21">
      <t>ジョウ</t>
    </rPh>
    <rPh sb="23" eb="24">
      <t>エ</t>
    </rPh>
    <rPh sb="25" eb="27">
      <t>キンガク</t>
    </rPh>
    <rPh sb="29" eb="30">
      <t>ラン</t>
    </rPh>
    <rPh sb="31" eb="33">
      <t>キサイ</t>
    </rPh>
    <phoneticPr fontId="6"/>
  </si>
  <si>
    <t>（注４）Ｃ欄、Ｆ欄に記載の金額のいずれか低い金額の1,000円未満の端数を切り捨てた金額をＧ欄に記載すること。</t>
    <phoneticPr fontId="6"/>
  </si>
  <si>
    <t>申請額内訳書 　[大阪府介護施設等の整備に関する事業補助金（地域医療介護総合確保基金事業）]</t>
    <rPh sb="0" eb="3">
      <t>シンセイガク</t>
    </rPh>
    <rPh sb="3" eb="6">
      <t>ウチワケショ</t>
    </rPh>
    <phoneticPr fontId="6"/>
  </si>
  <si>
    <r>
      <t xml:space="preserve">総事業費
</t>
    </r>
    <r>
      <rPr>
        <b/>
        <sz val="10"/>
        <rFont val="HGSｺﾞｼｯｸM"/>
        <family val="3"/>
        <charset val="128"/>
      </rPr>
      <t>Ａ</t>
    </r>
    <r>
      <rPr>
        <sz val="10"/>
        <rFont val="HGSｺﾞｼｯｸM"/>
        <family val="3"/>
        <charset val="128"/>
      </rPr>
      <t>円</t>
    </r>
    <rPh sb="0" eb="4">
      <t>ソウジギョウヒ</t>
    </rPh>
    <rPh sb="6" eb="7">
      <t>エン</t>
    </rPh>
    <phoneticPr fontId="6"/>
  </si>
  <si>
    <r>
      <t xml:space="preserve">寄付金その他
の収入額
</t>
    </r>
    <r>
      <rPr>
        <b/>
        <sz val="10"/>
        <rFont val="HGSｺﾞｼｯｸM"/>
        <family val="3"/>
        <charset val="128"/>
      </rPr>
      <t>Ｂ</t>
    </r>
    <r>
      <rPr>
        <sz val="10"/>
        <rFont val="HGSｺﾞｼｯｸM"/>
        <family val="3"/>
        <charset val="128"/>
      </rPr>
      <t>円</t>
    </r>
    <rPh sb="0" eb="3">
      <t>キフキン</t>
    </rPh>
    <rPh sb="5" eb="6">
      <t>タ</t>
    </rPh>
    <rPh sb="8" eb="10">
      <t>シュウニュウ</t>
    </rPh>
    <rPh sb="10" eb="11">
      <t>ガク</t>
    </rPh>
    <rPh sb="13" eb="14">
      <t>エン</t>
    </rPh>
    <phoneticPr fontId="6"/>
  </si>
  <si>
    <r>
      <t xml:space="preserve">実支出（予定）額
</t>
    </r>
    <r>
      <rPr>
        <b/>
        <sz val="10"/>
        <rFont val="HGSｺﾞｼｯｸM"/>
        <family val="3"/>
        <charset val="128"/>
      </rPr>
      <t>Ｃ</t>
    </r>
    <r>
      <rPr>
        <sz val="10"/>
        <rFont val="HGSｺﾞｼｯｸM"/>
        <family val="3"/>
        <charset val="128"/>
      </rPr>
      <t>(=A-B)円</t>
    </r>
    <rPh sb="0" eb="1">
      <t>ジツ</t>
    </rPh>
    <rPh sb="1" eb="3">
      <t>シシュツ</t>
    </rPh>
    <rPh sb="4" eb="6">
      <t>ヨテイ</t>
    </rPh>
    <rPh sb="7" eb="8">
      <t>ガク</t>
    </rPh>
    <rPh sb="16" eb="17">
      <t>エン</t>
    </rPh>
    <phoneticPr fontId="6"/>
  </si>
  <si>
    <r>
      <t xml:space="preserve">補助対象
事業費
</t>
    </r>
    <r>
      <rPr>
        <b/>
        <sz val="10"/>
        <rFont val="HGSｺﾞｼｯｸM"/>
        <family val="3"/>
        <charset val="128"/>
      </rPr>
      <t>Ｄ</t>
    </r>
    <r>
      <rPr>
        <sz val="10"/>
        <rFont val="HGSｺﾞｼｯｸM"/>
        <family val="3"/>
        <charset val="128"/>
      </rPr>
      <t>円</t>
    </r>
    <rPh sb="0" eb="2">
      <t>ホジョ</t>
    </rPh>
    <rPh sb="2" eb="4">
      <t>タイショウ</t>
    </rPh>
    <rPh sb="5" eb="7">
      <t>ジギョウ</t>
    </rPh>
    <rPh sb="7" eb="8">
      <t>ヒ</t>
    </rPh>
    <rPh sb="10" eb="11">
      <t>エン</t>
    </rPh>
    <phoneticPr fontId="6"/>
  </si>
  <si>
    <t>補助基準額</t>
    <rPh sb="0" eb="2">
      <t>ホジョ</t>
    </rPh>
    <rPh sb="2" eb="3">
      <t>モト</t>
    </rPh>
    <rPh sb="3" eb="4">
      <t>ジュン</t>
    </rPh>
    <rPh sb="4" eb="5">
      <t>ガク</t>
    </rPh>
    <phoneticPr fontId="6"/>
  </si>
  <si>
    <r>
      <t xml:space="preserve">E欄に記載の金額に補助率1/3を乗じて得た金額
</t>
    </r>
    <r>
      <rPr>
        <b/>
        <sz val="10"/>
        <rFont val="HGSｺﾞｼｯｸM"/>
        <family val="3"/>
        <charset val="128"/>
      </rPr>
      <t>Ｆ　　　　　</t>
    </r>
    <r>
      <rPr>
        <sz val="10"/>
        <rFont val="HGSｺﾞｼｯｸM"/>
        <family val="3"/>
        <charset val="128"/>
      </rPr>
      <t>円</t>
    </r>
    <rPh sb="1" eb="2">
      <t>ラン</t>
    </rPh>
    <rPh sb="3" eb="5">
      <t>キサイ</t>
    </rPh>
    <rPh sb="6" eb="8">
      <t>キンガク</t>
    </rPh>
    <rPh sb="9" eb="12">
      <t>ホジョリツ</t>
    </rPh>
    <rPh sb="16" eb="17">
      <t>ジョウ</t>
    </rPh>
    <rPh sb="19" eb="20">
      <t>エ</t>
    </rPh>
    <rPh sb="21" eb="23">
      <t>キンガク</t>
    </rPh>
    <rPh sb="30" eb="31">
      <t>エン</t>
    </rPh>
    <phoneticPr fontId="6"/>
  </si>
  <si>
    <r>
      <t xml:space="preserve">補助所要額
C、Ｆのいずれか低い金額
(千円未満切捨)
</t>
    </r>
    <r>
      <rPr>
        <b/>
        <sz val="10"/>
        <rFont val="HGSｺﾞｼｯｸM"/>
        <family val="3"/>
        <charset val="128"/>
      </rPr>
      <t>Ｇ</t>
    </r>
    <r>
      <rPr>
        <sz val="10"/>
        <rFont val="HGSｺﾞｼｯｸM"/>
        <family val="3"/>
        <charset val="128"/>
      </rPr>
      <t>円</t>
    </r>
    <rPh sb="0" eb="2">
      <t>ホジョ</t>
    </rPh>
    <rPh sb="2" eb="4">
      <t>ショヨウ</t>
    </rPh>
    <rPh sb="4" eb="5">
      <t>ガク</t>
    </rPh>
    <rPh sb="5" eb="6">
      <t>テイガク</t>
    </rPh>
    <rPh sb="14" eb="15">
      <t>ヒク</t>
    </rPh>
    <rPh sb="16" eb="18">
      <t>キンガク</t>
    </rPh>
    <rPh sb="20" eb="22">
      <t>センエン</t>
    </rPh>
    <rPh sb="22" eb="24">
      <t>ミマン</t>
    </rPh>
    <rPh sb="24" eb="26">
      <t>キリス</t>
    </rPh>
    <rPh sb="29" eb="30">
      <t>エン</t>
    </rPh>
    <phoneticPr fontId="6"/>
  </si>
  <si>
    <r>
      <t xml:space="preserve">面積基準による算定額
</t>
    </r>
    <r>
      <rPr>
        <b/>
        <sz val="10"/>
        <rFont val="HGSｺﾞｼｯｸM"/>
        <family val="3"/>
        <charset val="128"/>
      </rPr>
      <t>Ｅ　　　</t>
    </r>
    <r>
      <rPr>
        <sz val="10"/>
        <rFont val="HGSｺﾞｼｯｸM"/>
        <family val="3"/>
        <charset val="128"/>
      </rPr>
      <t>円</t>
    </r>
    <rPh sb="0" eb="2">
      <t>メンセキ</t>
    </rPh>
    <rPh sb="2" eb="4">
      <t>キジュン</t>
    </rPh>
    <rPh sb="7" eb="10">
      <t>サンテイガク</t>
    </rPh>
    <rPh sb="15" eb="16">
      <t>エン</t>
    </rPh>
    <phoneticPr fontId="6"/>
  </si>
  <si>
    <t>定員数</t>
    <rPh sb="0" eb="2">
      <t>テイイン</t>
    </rPh>
    <rPh sb="2" eb="3">
      <t>スウ</t>
    </rPh>
    <phoneticPr fontId="10"/>
  </si>
  <si>
    <t>名</t>
    <rPh sb="0" eb="1">
      <t>メイ</t>
    </rPh>
    <phoneticPr fontId="10"/>
  </si>
  <si>
    <t>○○施設の宿舎整備事業</t>
    <rPh sb="2" eb="4">
      <t>シセツ</t>
    </rPh>
    <rPh sb="5" eb="7">
      <t>シュクシャ</t>
    </rPh>
    <rPh sb="7" eb="9">
      <t>セイビ</t>
    </rPh>
    <rPh sb="9" eb="11">
      <t>ジギョウ</t>
    </rPh>
    <phoneticPr fontId="10"/>
  </si>
  <si>
    <t>介護職員の宿舎施設整備事業</t>
    <rPh sb="0" eb="4">
      <t>カイゴショクイン</t>
    </rPh>
    <rPh sb="5" eb="7">
      <t>シュクシャ</t>
    </rPh>
    <rPh sb="7" eb="11">
      <t>シセツセイビ</t>
    </rPh>
    <rPh sb="11" eb="13">
      <t>ジギョウ</t>
    </rPh>
    <phoneticPr fontId="10"/>
  </si>
  <si>
    <t>法人との
関係</t>
    <rPh sb="0" eb="2">
      <t>ホウジン</t>
    </rPh>
    <rPh sb="5" eb="7">
      <t>カンケイ</t>
    </rPh>
    <phoneticPr fontId="10"/>
  </si>
  <si>
    <t>（評価額　　○○○○千円－残債額　　　　０千円）　×７０％＝　○○○○　千円</t>
    <rPh sb="1" eb="3">
      <t>ヒョウカ</t>
    </rPh>
    <rPh sb="3" eb="4">
      <t>ガク</t>
    </rPh>
    <rPh sb="10" eb="11">
      <t>セン</t>
    </rPh>
    <rPh sb="11" eb="12">
      <t>エン</t>
    </rPh>
    <rPh sb="13" eb="15">
      <t>ザンサイ</t>
    </rPh>
    <rPh sb="15" eb="16">
      <t>ガク</t>
    </rPh>
    <rPh sb="21" eb="23">
      <t>センエン</t>
    </rPh>
    <rPh sb="36" eb="38">
      <t>センエン</t>
    </rPh>
    <phoneticPr fontId="10"/>
  </si>
  <si>
    <t>〇法人・第三者（　　　　　　　　)</t>
    <rPh sb="1" eb="3">
      <t>ホウジン</t>
    </rPh>
    <rPh sb="4" eb="7">
      <t>ダイサンシャ</t>
    </rPh>
    <phoneticPr fontId="10"/>
  </si>
  <si>
    <t>法人・第三者（　　　　　　　　　)</t>
    <rPh sb="0" eb="2">
      <t>ホウジン</t>
    </rPh>
    <rPh sb="3" eb="6">
      <t>ダイサンシャ</t>
    </rPh>
    <phoneticPr fontId="10"/>
  </si>
  <si>
    <t>その他
（　　　　）</t>
    <rPh sb="2" eb="3">
      <t>タ</t>
    </rPh>
    <phoneticPr fontId="10"/>
  </si>
  <si>
    <t>市中借入
（　　　）
（Ｂ）</t>
    <rPh sb="0" eb="2">
      <t>シチュウ</t>
    </rPh>
    <rPh sb="2" eb="4">
      <t>カリイレ</t>
    </rPh>
    <phoneticPr fontId="10"/>
  </si>
  <si>
    <t>福祉医療
機構（Ａ）</t>
    <phoneticPr fontId="10"/>
  </si>
  <si>
    <t>その他
（共同募金分配金・その他助成制度）</t>
    <rPh sb="2" eb="3">
      <t>タ</t>
    </rPh>
    <rPh sb="5" eb="7">
      <t>キョウドウ</t>
    </rPh>
    <rPh sb="7" eb="9">
      <t>ボキン</t>
    </rPh>
    <rPh sb="9" eb="12">
      <t>ブンパイキン</t>
    </rPh>
    <rPh sb="15" eb="16">
      <t>タ</t>
    </rPh>
    <rPh sb="16" eb="18">
      <t>ジョセイ</t>
    </rPh>
    <rPh sb="18" eb="20">
      <t>セイド</t>
    </rPh>
    <phoneticPr fontId="10"/>
  </si>
  <si>
    <t>施設種別</t>
    <rPh sb="0" eb="2">
      <t>シセツ</t>
    </rPh>
    <rPh sb="2" eb="4">
      <t>シュベツ</t>
    </rPh>
    <phoneticPr fontId="10"/>
  </si>
  <si>
    <t>介護職員の宿舎施設整備事業経費積算表　</t>
    <rPh sb="0" eb="2">
      <t>カイゴ</t>
    </rPh>
    <rPh sb="2" eb="4">
      <t>ショクイン</t>
    </rPh>
    <rPh sb="5" eb="7">
      <t>シュクシャ</t>
    </rPh>
    <rPh sb="7" eb="9">
      <t>シセツ</t>
    </rPh>
    <rPh sb="9" eb="11">
      <t>セイビ</t>
    </rPh>
    <rPh sb="11" eb="13">
      <t>ジギョウ</t>
    </rPh>
    <rPh sb="13" eb="15">
      <t>ケイヒ</t>
    </rPh>
    <rPh sb="15" eb="17">
      <t>セキサン</t>
    </rPh>
    <rPh sb="17" eb="18">
      <t>ヒョウ</t>
    </rPh>
    <phoneticPr fontId="10"/>
  </si>
  <si>
    <t>宿舎場所</t>
    <rPh sb="0" eb="2">
      <t>シュクシャ</t>
    </rPh>
    <rPh sb="2" eb="4">
      <t>バショ</t>
    </rPh>
    <phoneticPr fontId="10"/>
  </si>
  <si>
    <t>宿舎利用
介護職員定員</t>
    <rPh sb="0" eb="2">
      <t>シュクシャ</t>
    </rPh>
    <rPh sb="2" eb="4">
      <t>リヨウ</t>
    </rPh>
    <rPh sb="5" eb="7">
      <t>カイゴ</t>
    </rPh>
    <rPh sb="7" eb="9">
      <t>ショクイン</t>
    </rPh>
    <rPh sb="9" eb="11">
      <t>テイイン</t>
    </rPh>
    <phoneticPr fontId="10"/>
  </si>
  <si>
    <t>寄付金その他収入</t>
    <rPh sb="0" eb="3">
      <t>キフキン</t>
    </rPh>
    <rPh sb="5" eb="6">
      <t>タ</t>
    </rPh>
    <rPh sb="6" eb="8">
      <t>シュウニュウ</t>
    </rPh>
    <phoneticPr fontId="10"/>
  </si>
  <si>
    <t>実支出（予定額）</t>
    <rPh sb="0" eb="3">
      <t>ジツシシュツ</t>
    </rPh>
    <rPh sb="4" eb="6">
      <t>ヨテイ</t>
    </rPh>
    <rPh sb="6" eb="7">
      <t>ガク</t>
    </rPh>
    <phoneticPr fontId="10"/>
  </si>
  <si>
    <t>基準面積</t>
    <rPh sb="0" eb="2">
      <t>キジュン</t>
    </rPh>
    <rPh sb="2" eb="4">
      <t>メンセキ</t>
    </rPh>
    <phoneticPr fontId="10"/>
  </si>
  <si>
    <t>配分基準額</t>
    <rPh sb="0" eb="2">
      <t>ハイブン</t>
    </rPh>
    <rPh sb="2" eb="4">
      <t>キジュン</t>
    </rPh>
    <rPh sb="4" eb="5">
      <t>ガク</t>
    </rPh>
    <phoneticPr fontId="10"/>
  </si>
  <si>
    <t>補助率</t>
    <rPh sb="0" eb="3">
      <t>ホジョリツ</t>
    </rPh>
    <phoneticPr fontId="10"/>
  </si>
  <si>
    <t>算定額</t>
    <rPh sb="0" eb="2">
      <t>サンテイ</t>
    </rPh>
    <rPh sb="2" eb="3">
      <t>ガク</t>
    </rPh>
    <phoneticPr fontId="10"/>
  </si>
  <si>
    <t>g</t>
    <phoneticPr fontId="10"/>
  </si>
  <si>
    <t>（d又はf）×g</t>
    <rPh sb="2" eb="3">
      <t>マタ</t>
    </rPh>
    <phoneticPr fontId="10"/>
  </si>
  <si>
    <t>１／３</t>
    <phoneticPr fontId="10"/>
  </si>
  <si>
    <t>※介護職員１定員当たりの延べ床面積（バルコニー、廊下、階段等共用部分を含む。）33㎡が補助金算出の限度となる基準面積</t>
    <rPh sb="43" eb="46">
      <t>ホジョキン</t>
    </rPh>
    <rPh sb="46" eb="48">
      <t>サンシュツ</t>
    </rPh>
    <rPh sb="49" eb="51">
      <t>ゲンド</t>
    </rPh>
    <rPh sb="54" eb="56">
      <t>キジュン</t>
    </rPh>
    <rPh sb="56" eb="58">
      <t>メンセキ</t>
    </rPh>
    <phoneticPr fontId="10"/>
  </si>
  <si>
    <t>　総事業費（a）</t>
    <rPh sb="1" eb="5">
      <t>ソウジギョウヒ</t>
    </rPh>
    <phoneticPr fontId="10"/>
  </si>
  <si>
    <t>工事(請負)費</t>
    <rPh sb="0" eb="2">
      <t>コウジ</t>
    </rPh>
    <rPh sb="3" eb="5">
      <t>ウケオイ</t>
    </rPh>
    <rPh sb="6" eb="7">
      <t>ヒ</t>
    </rPh>
    <phoneticPr fontId="10"/>
  </si>
  <si>
    <t>工事事務費</t>
    <rPh sb="0" eb="2">
      <t>コウジ</t>
    </rPh>
    <rPh sb="2" eb="4">
      <t>ジム</t>
    </rPh>
    <rPh sb="4" eb="5">
      <t>ヒ</t>
    </rPh>
    <phoneticPr fontId="10"/>
  </si>
  <si>
    <t>　収入額（b）</t>
    <rPh sb="1" eb="3">
      <t>シュウニュウ</t>
    </rPh>
    <rPh sb="3" eb="4">
      <t>ガク</t>
    </rPh>
    <phoneticPr fontId="10"/>
  </si>
  <si>
    <t>実支出額c（a－b）</t>
    <rPh sb="0" eb="1">
      <t>ジツ</t>
    </rPh>
    <rPh sb="1" eb="3">
      <t>シシュツ</t>
    </rPh>
    <rPh sb="3" eb="4">
      <t>ガク</t>
    </rPh>
    <phoneticPr fontId="10"/>
  </si>
  <si>
    <t>※工事施行のため直接必要な事務に要する費用であって、工事（請負）費の２．６％に相当する額を限度とする。</t>
    <rPh sb="1" eb="3">
      <t>コウジ</t>
    </rPh>
    <rPh sb="3" eb="5">
      <t>セコウ</t>
    </rPh>
    <rPh sb="8" eb="10">
      <t>チョクセツ</t>
    </rPh>
    <rPh sb="10" eb="12">
      <t>ヒツヨウ</t>
    </rPh>
    <rPh sb="13" eb="15">
      <t>ジム</t>
    </rPh>
    <rPh sb="16" eb="17">
      <t>ヨウ</t>
    </rPh>
    <rPh sb="19" eb="21">
      <t>ヒヨウ</t>
    </rPh>
    <rPh sb="26" eb="28">
      <t>コウジ</t>
    </rPh>
    <rPh sb="29" eb="31">
      <t>ウケオイ</t>
    </rPh>
    <rPh sb="32" eb="33">
      <t>ヒ</t>
    </rPh>
    <rPh sb="39" eb="41">
      <t>ソウトウ</t>
    </rPh>
    <rPh sb="43" eb="44">
      <t>ガク</t>
    </rPh>
    <rPh sb="45" eb="47">
      <t>ゲンド</t>
    </rPh>
    <phoneticPr fontId="10"/>
  </si>
  <si>
    <t>比　　　率　（％）</t>
    <rPh sb="0" eb="1">
      <t>ヒ</t>
    </rPh>
    <rPh sb="4" eb="5">
      <t>リツ</t>
    </rPh>
    <phoneticPr fontId="7"/>
  </si>
  <si>
    <t>共通仮設　　（Ｂ）</t>
    <rPh sb="0" eb="2">
      <t>キョウツウ</t>
    </rPh>
    <rPh sb="2" eb="4">
      <t>カセツ</t>
    </rPh>
    <phoneticPr fontId="7"/>
  </si>
  <si>
    <t>現場経費　　（Ｃ）</t>
    <rPh sb="0" eb="2">
      <t>ゲンバ</t>
    </rPh>
    <rPh sb="2" eb="4">
      <t>ケイヒ</t>
    </rPh>
    <phoneticPr fontId="7"/>
  </si>
  <si>
    <t>一般管理費　（Ｄ）</t>
    <rPh sb="0" eb="2">
      <t>イッパン</t>
    </rPh>
    <rPh sb="2" eb="5">
      <t>カンリヒ</t>
    </rPh>
    <phoneticPr fontId="7"/>
  </si>
  <si>
    <t>備            考</t>
    <rPh sb="0" eb="1">
      <t>ソナエ</t>
    </rPh>
    <rPh sb="13" eb="14">
      <t>コウ</t>
    </rPh>
    <phoneticPr fontId="7"/>
  </si>
  <si>
    <t>大阪府知事様</t>
    <rPh sb="0" eb="2">
      <t>オオサカ</t>
    </rPh>
    <rPh sb="2" eb="6">
      <t>フチジサマ</t>
    </rPh>
    <phoneticPr fontId="10"/>
  </si>
  <si>
    <t>代表者名・肩書・　氏名</t>
    <rPh sb="0" eb="3">
      <t>ダイヒョウシャ</t>
    </rPh>
    <rPh sb="3" eb="4">
      <t>メイ</t>
    </rPh>
    <rPh sb="5" eb="7">
      <t>カタガキ</t>
    </rPh>
    <rPh sb="9" eb="11">
      <t>シメイ</t>
    </rPh>
    <phoneticPr fontId="10"/>
  </si>
  <si>
    <t>口座名義人（カナ）</t>
    <rPh sb="0" eb="2">
      <t>コウザ</t>
    </rPh>
    <rPh sb="2" eb="4">
      <t>メイギ</t>
    </rPh>
    <rPh sb="4" eb="5">
      <t>ニン</t>
    </rPh>
    <phoneticPr fontId="10"/>
  </si>
  <si>
    <t>要件確認申立書</t>
  </si>
  <si>
    <r>
      <t>※各項目を確認し、</t>
    </r>
    <r>
      <rPr>
        <b/>
        <sz val="12"/>
        <rFont val="ＭＳ ゴシック"/>
        <family val="3"/>
        <charset val="128"/>
      </rPr>
      <t>はい・いいえのどちらかに〇をつけてください。</t>
    </r>
    <phoneticPr fontId="6"/>
  </si>
  <si>
    <r>
      <t>暴力団員による不当な行為の防止等に関する法律第２条第２号に規定する</t>
    </r>
    <r>
      <rPr>
        <b/>
        <u/>
        <sz val="11"/>
        <rFont val="ＭＳ ゴシック"/>
        <family val="3"/>
        <charset val="128"/>
      </rPr>
      <t>暴力団</t>
    </r>
    <r>
      <rPr>
        <sz val="11"/>
        <rFont val="ＭＳ ゴシック"/>
        <family val="3"/>
        <charset val="128"/>
      </rPr>
      <t>、
同法第２条第６号に規定する</t>
    </r>
    <r>
      <rPr>
        <b/>
        <u/>
        <sz val="11"/>
        <rFont val="ＭＳ ゴシック"/>
        <family val="3"/>
        <charset val="128"/>
      </rPr>
      <t>暴力団員</t>
    </r>
    <r>
      <rPr>
        <sz val="11"/>
        <rFont val="ＭＳ ゴシック"/>
        <family val="3"/>
        <charset val="128"/>
      </rPr>
      <t>、大阪府暴力団排除条例第２条第４号に規定
する</t>
    </r>
    <r>
      <rPr>
        <b/>
        <u/>
        <sz val="11"/>
        <rFont val="ＭＳ ゴシック"/>
        <family val="3"/>
        <charset val="128"/>
      </rPr>
      <t>暴力団密接関係者</t>
    </r>
    <r>
      <rPr>
        <sz val="11"/>
        <rFont val="ＭＳ ゴシック"/>
        <family val="3"/>
        <charset val="128"/>
      </rPr>
      <t>である。
※「暴力団密接関係者」については、次の２～６も確認してください。</t>
    </r>
    <phoneticPr fontId="6"/>
  </si>
  <si>
    <r>
      <t>自己、自社若しくは第三者の不正の利益を図る目的又は第三者に損害を加える目的
をもって、</t>
    </r>
    <r>
      <rPr>
        <b/>
        <u/>
        <sz val="11"/>
        <rFont val="ＭＳ ゴシック"/>
        <family val="3"/>
        <charset val="128"/>
      </rPr>
      <t>暴力団</t>
    </r>
    <r>
      <rPr>
        <sz val="11"/>
        <rFont val="ＭＳ ゴシック"/>
        <family val="3"/>
        <charset val="128"/>
      </rPr>
      <t>又は</t>
    </r>
    <r>
      <rPr>
        <b/>
        <u/>
        <sz val="11"/>
        <rFont val="ＭＳ ゴシック"/>
        <family val="3"/>
        <charset val="128"/>
      </rPr>
      <t>暴力団員</t>
    </r>
    <r>
      <rPr>
        <sz val="11"/>
        <rFont val="ＭＳ ゴシック"/>
        <family val="3"/>
        <charset val="128"/>
      </rPr>
      <t>を利用するなどしている。</t>
    </r>
    <phoneticPr fontId="6"/>
  </si>
  <si>
    <r>
      <rPr>
        <b/>
        <u/>
        <sz val="11"/>
        <rFont val="ＭＳ ゴシック"/>
        <family val="3"/>
        <charset val="128"/>
      </rPr>
      <t>暴力団</t>
    </r>
    <r>
      <rPr>
        <sz val="11"/>
        <rFont val="ＭＳ ゴシック"/>
        <family val="3"/>
        <charset val="128"/>
      </rPr>
      <t>又は</t>
    </r>
    <r>
      <rPr>
        <b/>
        <u/>
        <sz val="11"/>
        <rFont val="ＭＳ ゴシック"/>
        <family val="3"/>
        <charset val="128"/>
      </rPr>
      <t>暴力団員</t>
    </r>
    <r>
      <rPr>
        <sz val="11"/>
        <rFont val="ＭＳ ゴシック"/>
        <family val="3"/>
        <charset val="128"/>
      </rPr>
      <t>に対して、資金等を供給し、又は便宜を供与するなど直接的
あるいは積極的に暴力団の維持、運営に協力し、若しくは関与している。</t>
    </r>
    <phoneticPr fontId="6"/>
  </si>
  <si>
    <r>
      <rPr>
        <b/>
        <u/>
        <sz val="11"/>
        <rFont val="ＭＳ ゴシック"/>
        <family val="3"/>
        <charset val="128"/>
      </rPr>
      <t>暴力団</t>
    </r>
    <r>
      <rPr>
        <sz val="11"/>
        <rFont val="ＭＳ ゴシック"/>
        <family val="3"/>
        <charset val="128"/>
      </rPr>
      <t>又は</t>
    </r>
    <r>
      <rPr>
        <b/>
        <u/>
        <sz val="11"/>
        <rFont val="ＭＳ ゴシック"/>
        <family val="3"/>
        <charset val="128"/>
      </rPr>
      <t>暴力団員</t>
    </r>
    <r>
      <rPr>
        <sz val="11"/>
        <rFont val="ＭＳ ゴシック"/>
        <family val="3"/>
        <charset val="128"/>
      </rPr>
      <t>と社会的に非難されるべき関係を有している。</t>
    </r>
    <phoneticPr fontId="6"/>
  </si>
  <si>
    <t>（事業者においては、）次に掲げる者のうちに暴力団員又は上記２～５のいずれかに
該当する者がいる。
・事業者の役員（業務を執行する社員、取締役、執行役又はこれらに準ずる者をいい、
  相談役、顧問その他いかなる名称を有する者であるか否かを問わず、当該事業者に
  対し業務を執行する社員、取締役、執行役又はこれらに準ずる者と同等以上の支配
  力を有するものと認められる者を含む。）
・支配人、本店長、支店長、営業所長、事務所長その他いかなる名称を有する者であ
  るかを問わず、営業所、事務所その他の組織（以下「営業所等」という。）の業務
  を統括する者
・営業所等において、部長、課長、支店次長、副支店長、副所長その他いかなる名称
  を有する者であるかを問わず、それらと同等以上の職にあるものであって、事業の
  利益に重大な影響を及ぼす業務について、一切の裁判外の行為をする権限を有し、
  又は当該営業所等の業務を統括する者の権限を代行し得る地位にある者
・事実上事業者の経営に参加していると認められる者</t>
    <phoneticPr fontId="6"/>
  </si>
  <si>
    <t>暴力団等審査情報を、大阪府暴力団排除条例第２６条に基づき、大阪府警察本
部に提供することに同意する。</t>
    <phoneticPr fontId="6"/>
  </si>
  <si>
    <t>〇</t>
    <phoneticPr fontId="6"/>
  </si>
  <si>
    <t>暴力団等審査情報</t>
    <phoneticPr fontId="10"/>
  </si>
  <si>
    <t>ｶﾅ(半角)</t>
    <rPh sb="3" eb="5">
      <t>ハンカク</t>
    </rPh>
    <phoneticPr fontId="10"/>
  </si>
  <si>
    <t>　※役員数に応じ、適宜、行を追加すること。</t>
    <phoneticPr fontId="10"/>
  </si>
  <si>
    <t>　※役員の変更による報告の場合は、変更した者のみにつき記載すること。</t>
    <phoneticPr fontId="10"/>
  </si>
  <si>
    <t>　※氏名のカナは姓と名の間は半角スペースとし、漢字は姓と名の間は全角スペースとすること。</t>
    <rPh sb="2" eb="4">
      <t>シメイ</t>
    </rPh>
    <rPh sb="8" eb="9">
      <t>セイ</t>
    </rPh>
    <rPh sb="10" eb="11">
      <t>ナ</t>
    </rPh>
    <rPh sb="12" eb="13">
      <t>アイダ</t>
    </rPh>
    <rPh sb="14" eb="16">
      <t>ハンカク</t>
    </rPh>
    <rPh sb="23" eb="25">
      <t>カンジ</t>
    </rPh>
    <rPh sb="26" eb="27">
      <t>セイ</t>
    </rPh>
    <rPh sb="28" eb="29">
      <t>ナ</t>
    </rPh>
    <rPh sb="30" eb="31">
      <t>アイダ</t>
    </rPh>
    <rPh sb="32" eb="34">
      <t>ゼンカク</t>
    </rPh>
    <phoneticPr fontId="6"/>
  </si>
  <si>
    <t>　※生年月日の元号は、西暦は和暦に直し、明治は「M」、大正は「T」、昭和は「S」、平成は「H」と記載すること。</t>
    <rPh sb="2" eb="4">
      <t>セイネン</t>
    </rPh>
    <rPh sb="4" eb="6">
      <t>ガッピ</t>
    </rPh>
    <rPh sb="7" eb="9">
      <t>ゲンゴウ</t>
    </rPh>
    <rPh sb="11" eb="13">
      <t>セイレキ</t>
    </rPh>
    <rPh sb="14" eb="16">
      <t>ワレキ</t>
    </rPh>
    <rPh sb="17" eb="18">
      <t>ナオ</t>
    </rPh>
    <rPh sb="20" eb="22">
      <t>メイジ</t>
    </rPh>
    <rPh sb="27" eb="29">
      <t>タイショウ</t>
    </rPh>
    <rPh sb="34" eb="36">
      <t>ショウワ</t>
    </rPh>
    <rPh sb="41" eb="43">
      <t>ヘイセイ</t>
    </rPh>
    <rPh sb="48" eb="50">
      <t>キサイ</t>
    </rPh>
    <phoneticPr fontId="10"/>
  </si>
  <si>
    <t>　※生年月日は半角数字を用い、一の位の1から9の数字については頭に「0」を付加　（「01」～「09」）すること。</t>
    <rPh sb="2" eb="4">
      <t>セイネン</t>
    </rPh>
    <rPh sb="4" eb="6">
      <t>ガッピ</t>
    </rPh>
    <rPh sb="7" eb="9">
      <t>ハンカク</t>
    </rPh>
    <rPh sb="9" eb="11">
      <t>スウジ</t>
    </rPh>
    <rPh sb="12" eb="13">
      <t>モチ</t>
    </rPh>
    <rPh sb="15" eb="16">
      <t>イチ</t>
    </rPh>
    <rPh sb="17" eb="18">
      <t>クライ</t>
    </rPh>
    <rPh sb="24" eb="26">
      <t>スウジ</t>
    </rPh>
    <rPh sb="31" eb="32">
      <t>アタマ</t>
    </rPh>
    <rPh sb="37" eb="39">
      <t>フカ</t>
    </rPh>
    <phoneticPr fontId="10"/>
  </si>
  <si>
    <t>　※性別は男性は「M」、女性は「F」と記載すること。</t>
    <rPh sb="2" eb="4">
      <t>セイベツ</t>
    </rPh>
    <rPh sb="5" eb="7">
      <t>ダンセイ</t>
    </rPh>
    <rPh sb="12" eb="14">
      <t>ジョセイ</t>
    </rPh>
    <rPh sb="19" eb="21">
      <t>キサイ</t>
    </rPh>
    <phoneticPr fontId="10"/>
  </si>
  <si>
    <r>
      <t>債権債務者登録
（</t>
    </r>
    <r>
      <rPr>
        <u/>
        <sz val="10"/>
        <color indexed="8"/>
        <rFont val="ＭＳ Ｐゴシック"/>
        <family val="3"/>
        <charset val="128"/>
      </rPr>
      <t>口座番号等、登録申請内容確認用に通帳の写し（表紙等、口座番号や預金種別がある頁）を郵送</t>
    </r>
    <r>
      <rPr>
        <sz val="10"/>
        <color indexed="8"/>
        <rFont val="ＭＳ Ｐゴシック"/>
        <family val="3"/>
        <charset val="128"/>
      </rPr>
      <t>）</t>
    </r>
    <rPh sb="0" eb="2">
      <t>サイケン</t>
    </rPh>
    <rPh sb="2" eb="4">
      <t>サイム</t>
    </rPh>
    <rPh sb="4" eb="5">
      <t>シャ</t>
    </rPh>
    <rPh sb="5" eb="7">
      <t>トウロク</t>
    </rPh>
    <rPh sb="9" eb="11">
      <t>コウザ</t>
    </rPh>
    <rPh sb="11" eb="13">
      <t>バンゴウ</t>
    </rPh>
    <rPh sb="13" eb="14">
      <t>ナド</t>
    </rPh>
    <rPh sb="15" eb="17">
      <t>トウロク</t>
    </rPh>
    <rPh sb="17" eb="19">
      <t>シンセイ</t>
    </rPh>
    <rPh sb="19" eb="21">
      <t>ナイヨウ</t>
    </rPh>
    <rPh sb="21" eb="24">
      <t>カクニンヨウ</t>
    </rPh>
    <rPh sb="25" eb="27">
      <t>ツウチョウ</t>
    </rPh>
    <rPh sb="28" eb="29">
      <t>ウツ</t>
    </rPh>
    <rPh sb="31" eb="33">
      <t>ヒョウシ</t>
    </rPh>
    <rPh sb="33" eb="34">
      <t>ナド</t>
    </rPh>
    <rPh sb="35" eb="39">
      <t>コウザバンゴウ</t>
    </rPh>
    <rPh sb="40" eb="42">
      <t>ヨキン</t>
    </rPh>
    <rPh sb="42" eb="44">
      <t>シュベツ</t>
    </rPh>
    <rPh sb="47" eb="48">
      <t>ページ</t>
    </rPh>
    <rPh sb="50" eb="52">
      <t>ユウソウ</t>
    </rPh>
    <phoneticPr fontId="7"/>
  </si>
  <si>
    <t>大 阪 府 知 事  様</t>
    <phoneticPr fontId="10"/>
  </si>
  <si>
    <t xml:space="preserve">介護職員の宿舎施設整備事業について
</t>
    <phoneticPr fontId="10"/>
  </si>
  <si>
    <t>　予定家賃価格：</t>
    <rPh sb="1" eb="3">
      <t>ヨテイ</t>
    </rPh>
    <rPh sb="3" eb="7">
      <t>ヤチンカカク</t>
    </rPh>
    <phoneticPr fontId="10"/>
  </si>
  <si>
    <t xml:space="preserve">　このたび、補助金の交付申請をする標記事業の実施にあたって、下記事項を遵守する'ことを申し立てます。
</t>
    <phoneticPr fontId="10"/>
  </si>
  <si>
    <t xml:space="preserve">
（参考として近傍類似住戸の家賃価格がわかるもの（チラシ等）を添付）</t>
    <phoneticPr fontId="10"/>
  </si>
  <si>
    <t>○補助金の交付を受け整備する宿舎の家賃設定は、永続的に近傍類似住戸の家賃と比較し低廉な価格設定とします。</t>
    <rPh sb="23" eb="26">
      <t>エイゾクテキ</t>
    </rPh>
    <phoneticPr fontId="10"/>
  </si>
  <si>
    <t>○補助金の交付を受け整備する宿舎の入居者は、原則当法人の運営する施設</t>
    <phoneticPr fontId="10"/>
  </si>
  <si>
    <t>　に勤務する職員とし、当該職員の家族が同居する場合は定員規模の2割以内の員数とします。</t>
    <rPh sb="2" eb="4">
      <t>キンム</t>
    </rPh>
    <rPh sb="6" eb="8">
      <t>ショクイン</t>
    </rPh>
    <phoneticPr fontId="10"/>
  </si>
  <si>
    <t>[直接補助用（宿舎整備）]</t>
    <rPh sb="1" eb="6">
      <t>チョクセツホジョヨウ</t>
    </rPh>
    <rPh sb="7" eb="9">
      <t>シュクシャ</t>
    </rPh>
    <rPh sb="9" eb="11">
      <t>セイビ</t>
    </rPh>
    <phoneticPr fontId="6"/>
  </si>
  <si>
    <t>経費積算表(6)宿舎整備</t>
    <rPh sb="0" eb="2">
      <t>ケイヒ</t>
    </rPh>
    <rPh sb="2" eb="4">
      <t>セキサン</t>
    </rPh>
    <rPh sb="4" eb="5">
      <t>ヒョウ</t>
    </rPh>
    <rPh sb="8" eb="12">
      <t>シュクシャセイビ</t>
    </rPh>
    <phoneticPr fontId="10"/>
  </si>
  <si>
    <t>経費積算表(6)宿舎整備</t>
    <rPh sb="0" eb="2">
      <t>ケイヒ</t>
    </rPh>
    <rPh sb="2" eb="4">
      <t>セキサン</t>
    </rPh>
    <rPh sb="4" eb="5">
      <t>ヒョウ</t>
    </rPh>
    <rPh sb="8" eb="12">
      <t>シュクシャセイビ</t>
    </rPh>
    <phoneticPr fontId="7"/>
  </si>
  <si>
    <t>【全体按分】</t>
    <rPh sb="1" eb="3">
      <t>ゼンタイ</t>
    </rPh>
    <rPh sb="3" eb="5">
      <t>アンブン</t>
    </rPh>
    <phoneticPr fontId="10"/>
  </si>
  <si>
    <t>令和８年度大阪府地域医療介護総合確保基金事業補助金
（介護職員の宿舎施設整備事業）交付申請書類チェックリスト</t>
    <rPh sb="0" eb="2">
      <t>レイワ</t>
    </rPh>
    <rPh sb="3" eb="5">
      <t>ネンド</t>
    </rPh>
    <rPh sb="5" eb="8">
      <t>オ</t>
    </rPh>
    <rPh sb="27" eb="31">
      <t>カイゴショクイン</t>
    </rPh>
    <rPh sb="32" eb="34">
      <t>シュクシャ</t>
    </rPh>
    <rPh sb="34" eb="38">
      <t>シセツセイビ</t>
    </rPh>
    <rPh sb="38" eb="40">
      <t>ジギョウ</t>
    </rPh>
    <rPh sb="41" eb="43">
      <t>コウフ</t>
    </rPh>
    <rPh sb="43" eb="45">
      <t>シンセイ</t>
    </rPh>
    <rPh sb="45" eb="47">
      <t>ショルイ</t>
    </rPh>
    <phoneticPr fontId="7"/>
  </si>
  <si>
    <t>令和８年度大阪府介護施設等の整備に関する事業補助金交付申請書</t>
    <phoneticPr fontId="10"/>
  </si>
  <si>
    <t>（整備事業年度：令和８年度）</t>
    <rPh sb="1" eb="3">
      <t>セイビ</t>
    </rPh>
    <rPh sb="3" eb="5">
      <t>ジギョウ</t>
    </rPh>
    <rPh sb="5" eb="7">
      <t>ネンド</t>
    </rPh>
    <rPh sb="8" eb="10">
      <t>レイワ</t>
    </rPh>
    <rPh sb="11" eb="13">
      <t>ネンド</t>
    </rPh>
    <phoneticPr fontId="10"/>
  </si>
  <si>
    <t>法人にあっては罰金の刑、個人にあっては拘禁刑以上の刑に処せられ、その執行
を終わり、又はその執行を受けることがなくなった日から１年を経過しない者
である。</t>
    <rPh sb="19" eb="22">
      <t>コウキンケイ</t>
    </rPh>
    <phoneticPr fontId="6"/>
  </si>
  <si>
    <t>私（当団体）は、大阪府補助金交付規則（以下「規則」という。）第４条第２項第３号の規定に基づき、令和８年度大阪府介護施設等の整備に関する事業補助金にかかる交付申請を行うにあたり、下記の内容について申立てます。</t>
    <phoneticPr fontId="10"/>
  </si>
  <si>
    <t>　大阪府補助金交付規則（以下「規則」という。）第４条第２項第３号の規定に基づき令和８年度大阪府介護施設等の整備に関する事業補助金にかかる交付申請を行うにあたり、規則第２条第２号イに該当しないことを審査するため、本書面を提出するとともに、大阪府暴力団排除条例第２６条に基づき、府警察本部へ提供することに同意します。なお、役員の変更があった場合は、直ちに本様式をもって報告します。</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</si>
</sst>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1" formatCode="_ * #,##0_ ;_ * \-#,##0_ ;_ * &quot;-&quot;_ ;_ @_ "/>
    <numFmt numFmtId="43" formatCode="_ * #,##0.00_ ;_ * \-#,##0.00_ ;_ * &quot;-&quot;??_ ;_ @_ "/>
    <numFmt numFmtId="176" formatCode="[$-411]ggge&quot;年&quot;m&quot;月&quot;d&quot;日&quot;;@"/>
    <numFmt numFmtId="177" formatCode="\ \ \ \ \ ###\ &quot;人&quot;"/>
    <numFmt numFmtId="178" formatCode="#,##0_);[Red]\(#,##0\)"/>
    <numFmt numFmtId="179" formatCode="00"/>
    <numFmt numFmtId="180" formatCode="#,##0_ ;[Red]\-#,##0\ "/>
    <numFmt numFmtId="181" formatCode="#,##0&quot;円&quot;_);[Red]\(#,##0\)"/>
    <numFmt numFmtId="182" formatCode="#,##0_ &quot;㎡&quot;"/>
    <numFmt numFmtId="183" formatCode="#,##0_ &quot;千&quot;&quot;円&quot;"/>
    <numFmt numFmtId="184" formatCode="#,##0&quot;千円&quot;"/>
    <numFmt numFmtId="185" formatCode="#&quot;年度&quot;"/>
    <numFmt numFmtId="186" formatCode="#,##0_ "/>
    <numFmt numFmtId="187" formatCode="#,##0.00_ ;[Red]\-#,##0.00\ "/>
    <numFmt numFmtId="188" formatCode="#,##0.00_ "/>
    <numFmt numFmtId="189" formatCode="\(\ 0.00%\ \)"/>
    <numFmt numFmtId="190" formatCode="[&lt;=999]000;[&lt;=9999]000\-00;000\-0000"/>
    <numFmt numFmtId="191" formatCode="\(#,000\)"/>
    <numFmt numFmtId="192" formatCode="#,000"/>
    <numFmt numFmtId="193" formatCode="\(#,###\)"/>
    <numFmt numFmtId="194" formatCode="\(0%\)"/>
    <numFmt numFmtId="195" formatCode="#,000.00"/>
    <numFmt numFmtId="196" formatCode="\(0.00%\)"/>
    <numFmt numFmtId="197" formatCode="0.0%"/>
  </numFmts>
  <fonts count="123">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0.5"/>
      <name val="ＭＳ 明朝"/>
      <family val="1"/>
      <charset val="128"/>
    </font>
    <font>
      <sz val="6"/>
      <name val="游ゴシック"/>
      <family val="2"/>
      <charset val="128"/>
      <scheme val="minor"/>
    </font>
    <font>
      <sz val="6"/>
      <name val="ＭＳ 明朝"/>
      <family val="1"/>
      <charset val="128"/>
    </font>
    <font>
      <i/>
      <sz val="10"/>
      <color indexed="8"/>
      <name val="ＭＳ 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name val="HGSｺﾞｼｯｸM"/>
      <family val="3"/>
      <charset val="128"/>
    </font>
    <font>
      <sz val="20"/>
      <name val="ＭＳ Ｐゴシック"/>
      <family val="3"/>
      <charset val="128"/>
    </font>
    <font>
      <sz val="14"/>
      <name val="ＭＳ Ｐゴシック"/>
      <family val="3"/>
      <charset val="128"/>
    </font>
    <font>
      <sz val="11"/>
      <color theme="1"/>
      <name val="游ゴシック"/>
      <family val="2"/>
      <scheme val="minor"/>
    </font>
    <font>
      <b/>
      <sz val="11"/>
      <name val="ＭＳ Ｐゴシック"/>
      <family val="3"/>
      <charset val="128"/>
    </font>
    <font>
      <b/>
      <sz val="12"/>
      <name val="ＭＳ Ｐゴシック"/>
      <family val="3"/>
      <charset val="128"/>
    </font>
    <font>
      <sz val="12"/>
      <color indexed="10"/>
      <name val="ＭＳ Ｐゴシック"/>
      <family val="3"/>
      <charset val="128"/>
    </font>
    <font>
      <sz val="9"/>
      <name val="ＭＳ Ｐゴシック"/>
      <family val="3"/>
      <charset val="128"/>
    </font>
    <font>
      <sz val="14"/>
      <name val="HGS創英角ｺﾞｼｯｸUB"/>
      <family val="3"/>
      <charset val="128"/>
    </font>
    <font>
      <b/>
      <sz val="16"/>
      <name val="ＭＳ Ｐゴシック"/>
      <family val="3"/>
      <charset val="128"/>
    </font>
    <font>
      <sz val="11"/>
      <color rgb="FF0000FF"/>
      <name val="ＭＳ Ｐゴシック"/>
      <family val="3"/>
      <charset val="128"/>
    </font>
    <font>
      <sz val="9"/>
      <color rgb="FF0000FF"/>
      <name val="ＭＳ Ｐゴシック"/>
      <family val="3"/>
      <charset val="128"/>
    </font>
    <font>
      <b/>
      <sz val="13.5"/>
      <color indexed="8"/>
      <name val="ＭＳ Ｐゴシック"/>
      <family val="3"/>
      <charset val="128"/>
    </font>
    <font>
      <sz val="11"/>
      <color indexed="8"/>
      <name val="ＭＳ Ｐゴシック"/>
      <family val="3"/>
      <charset val="128"/>
    </font>
    <font>
      <sz val="10.5"/>
      <color indexed="8"/>
      <name val="ＭＳ Ｐゴシック"/>
      <family val="3"/>
      <charset val="128"/>
    </font>
    <font>
      <b/>
      <sz val="11"/>
      <color indexed="8"/>
      <name val="ＭＳ Ｐゴシック"/>
      <family val="3"/>
      <charset val="128"/>
    </font>
    <font>
      <u/>
      <sz val="10.5"/>
      <color indexed="8"/>
      <name val="ＭＳ Ｐゴシック"/>
      <family val="3"/>
      <charset val="128"/>
    </font>
    <font>
      <sz val="10"/>
      <color indexed="8"/>
      <name val="ＭＳ Ｐゴシック"/>
      <family val="3"/>
      <charset val="128"/>
    </font>
    <font>
      <sz val="6"/>
      <color indexed="8"/>
      <name val="ＭＳ Ｐゴシック"/>
      <family val="3"/>
      <charset val="128"/>
    </font>
    <font>
      <sz val="10.5"/>
      <name val="ＭＳ Ｐゴシック"/>
      <family val="3"/>
      <charset val="128"/>
    </font>
    <font>
      <sz val="18"/>
      <color indexed="8"/>
      <name val="ＭＳ Ｐゴシック"/>
      <family val="3"/>
      <charset val="128"/>
    </font>
    <font>
      <u/>
      <sz val="10"/>
      <color indexed="8"/>
      <name val="ＭＳ Ｐゴシック"/>
      <family val="3"/>
      <charset val="128"/>
    </font>
    <font>
      <sz val="9"/>
      <color indexed="8"/>
      <name val="ＭＳ Ｐゴシック"/>
      <family val="3"/>
      <charset val="128"/>
    </font>
    <font>
      <sz val="8"/>
      <name val="ＭＳ Ｐゴシック"/>
      <family val="3"/>
      <charset val="128"/>
    </font>
    <font>
      <b/>
      <sz val="20"/>
      <name val="ＭＳ Ｐゴシック"/>
      <family val="3"/>
      <charset val="128"/>
    </font>
    <font>
      <b/>
      <sz val="28"/>
      <name val="ＭＳ ゴシック"/>
      <family val="3"/>
      <charset val="128"/>
    </font>
    <font>
      <b/>
      <sz val="24"/>
      <color indexed="8"/>
      <name val="ＭＳ ゴシック"/>
      <family val="3"/>
      <charset val="128"/>
    </font>
    <font>
      <sz val="24"/>
      <color indexed="8"/>
      <name val="ＭＳ ゴシック"/>
      <family val="3"/>
      <charset val="128"/>
    </font>
    <font>
      <sz val="24"/>
      <color rgb="FF0000FF"/>
      <name val="ＭＳ ゴシック"/>
      <family val="3"/>
      <charset val="128"/>
    </font>
    <font>
      <i/>
      <sz val="24"/>
      <color indexed="8"/>
      <name val="ＭＳ ゴシック"/>
      <family val="3"/>
      <charset val="128"/>
    </font>
    <font>
      <sz val="11"/>
      <color theme="1"/>
      <name val="ＭＳ ゴシック"/>
      <family val="3"/>
      <charset val="128"/>
    </font>
    <font>
      <b/>
      <sz val="11"/>
      <color theme="1"/>
      <name val="ＭＳ ゴシック"/>
      <family val="3"/>
      <charset val="128"/>
    </font>
    <font>
      <u/>
      <sz val="11"/>
      <color rgb="FFFF0000"/>
      <name val="ＭＳ ゴシック"/>
      <family val="3"/>
      <charset val="128"/>
    </font>
    <font>
      <sz val="11"/>
      <name val="ＭＳ ゴシック"/>
      <family val="3"/>
      <charset val="128"/>
    </font>
    <font>
      <sz val="10"/>
      <color theme="1"/>
      <name val="ＭＳ ゴシック"/>
      <family val="3"/>
      <charset val="128"/>
    </font>
    <font>
      <sz val="11"/>
      <color rgb="FFFF0000"/>
      <name val="Arial"/>
      <family val="2"/>
    </font>
    <font>
      <sz val="11"/>
      <color rgb="FF0000FF"/>
      <name val="Arial"/>
      <family val="2"/>
    </font>
    <font>
      <sz val="11"/>
      <color rgb="FFFF0000"/>
      <name val="ＭＳ ゴシック"/>
      <family val="3"/>
      <charset val="128"/>
    </font>
    <font>
      <sz val="10"/>
      <color rgb="FFFF0000"/>
      <name val="ＭＳ ゴシック"/>
      <family val="3"/>
      <charset val="128"/>
    </font>
    <font>
      <sz val="8"/>
      <name val="ＭＳ ゴシック"/>
      <family val="3"/>
      <charset val="128"/>
    </font>
    <font>
      <u/>
      <sz val="8"/>
      <name val="ＭＳ ゴシック"/>
      <family val="3"/>
      <charset val="128"/>
    </font>
    <font>
      <sz val="8"/>
      <color theme="1"/>
      <name val="ＭＳ ゴシック"/>
      <family val="3"/>
      <charset val="128"/>
    </font>
    <font>
      <sz val="10"/>
      <name val="ＭＳ ゴシック"/>
      <family val="3"/>
      <charset val="128"/>
    </font>
    <font>
      <sz val="9"/>
      <color theme="1"/>
      <name val="ＭＳ ゴシック"/>
      <family val="3"/>
      <charset val="128"/>
    </font>
    <font>
      <sz val="9"/>
      <name val="ＭＳ ゴシック"/>
      <family val="3"/>
      <charset val="128"/>
    </font>
    <font>
      <u/>
      <sz val="9"/>
      <color rgb="FFFF0000"/>
      <name val="ＭＳ ゴシック"/>
      <family val="3"/>
      <charset val="128"/>
    </font>
    <font>
      <sz val="11"/>
      <color theme="1"/>
      <name val="Arial"/>
      <family val="2"/>
    </font>
    <font>
      <sz val="12"/>
      <color theme="1"/>
      <name val="ＭＳ ゴシック"/>
      <family val="3"/>
      <charset val="128"/>
    </font>
    <font>
      <sz val="12"/>
      <color rgb="FF000000"/>
      <name val="ＭＳ ゴシック"/>
      <family val="3"/>
      <charset val="128"/>
    </font>
    <font>
      <sz val="10"/>
      <color rgb="FF000000"/>
      <name val="ＭＳ ゴシック"/>
      <family val="3"/>
      <charset val="128"/>
    </font>
    <font>
      <b/>
      <u/>
      <sz val="12"/>
      <color indexed="81"/>
      <name val="Meiryo UI"/>
      <family val="3"/>
      <charset val="128"/>
    </font>
    <font>
      <sz val="12"/>
      <color indexed="81"/>
      <name val="Meiryo UI"/>
      <family val="3"/>
      <charset val="128"/>
    </font>
    <font>
      <sz val="12"/>
      <name val="HGSｺﾞｼｯｸM"/>
      <family val="3"/>
      <charset val="128"/>
    </font>
    <font>
      <sz val="14"/>
      <name val="HGSｺﾞｼｯｸM"/>
      <family val="3"/>
      <charset val="128"/>
    </font>
    <font>
      <sz val="10"/>
      <name val="HGSｺﾞｼｯｸM"/>
      <family val="3"/>
      <charset val="128"/>
    </font>
    <font>
      <b/>
      <sz val="10"/>
      <name val="HGSｺﾞｼｯｸM"/>
      <family val="3"/>
      <charset val="128"/>
    </font>
    <font>
      <sz val="12"/>
      <name val="ＭＳ ゴシック"/>
      <family val="3"/>
      <charset val="128"/>
    </font>
    <font>
      <sz val="14"/>
      <name val="Arial"/>
      <family val="2"/>
    </font>
    <font>
      <sz val="11"/>
      <name val="Arial"/>
      <family val="2"/>
    </font>
    <font>
      <sz val="10"/>
      <name val="Arial"/>
      <family val="2"/>
    </font>
    <font>
      <sz val="14"/>
      <name val="ＭＳ ゴシック"/>
      <family val="3"/>
      <charset val="128"/>
    </font>
    <font>
      <u/>
      <sz val="14"/>
      <name val="ＭＳ ゴシック"/>
      <family val="3"/>
      <charset val="128"/>
    </font>
    <font>
      <sz val="18"/>
      <name val="ＭＳ ゴシック"/>
      <family val="3"/>
      <charset val="128"/>
    </font>
    <font>
      <i/>
      <sz val="14"/>
      <name val="ＭＳ ゴシック"/>
      <family val="3"/>
      <charset val="128"/>
    </font>
    <font>
      <b/>
      <sz val="16"/>
      <color theme="1"/>
      <name val="ＭＳ ゴシック"/>
      <family val="3"/>
      <charset val="128"/>
    </font>
    <font>
      <sz val="10.5"/>
      <name val="ＭＳ ゴシック"/>
      <family val="3"/>
      <charset val="128"/>
    </font>
    <font>
      <sz val="24"/>
      <name val="ＭＳ ゴシック"/>
      <family val="3"/>
      <charset val="128"/>
    </font>
    <font>
      <sz val="28"/>
      <name val="ＭＳ ゴシック"/>
      <family val="3"/>
      <charset val="128"/>
    </font>
    <font>
      <b/>
      <sz val="20"/>
      <name val="ＭＳ ゴシック"/>
      <family val="3"/>
      <charset val="128"/>
    </font>
    <font>
      <b/>
      <sz val="14"/>
      <color indexed="8"/>
      <name val="ＭＳ ゴシック"/>
      <family val="3"/>
      <charset val="128"/>
    </font>
    <font>
      <b/>
      <sz val="14"/>
      <name val="ＭＳ ゴシック"/>
      <family val="3"/>
      <charset val="128"/>
    </font>
    <font>
      <b/>
      <sz val="12"/>
      <name val="ＭＳ ゴシック"/>
      <family val="3"/>
      <charset val="128"/>
    </font>
    <font>
      <sz val="12"/>
      <color indexed="8"/>
      <name val="ＭＳ ゴシック"/>
      <family val="3"/>
      <charset val="128"/>
    </font>
    <font>
      <sz val="8"/>
      <color indexed="8"/>
      <name val="ＭＳ ゴシック"/>
      <family val="3"/>
      <charset val="128"/>
    </font>
    <font>
      <sz val="9"/>
      <color indexed="8"/>
      <name val="ＭＳ ゴシック"/>
      <family val="3"/>
      <charset val="128"/>
    </font>
    <font>
      <sz val="11"/>
      <color indexed="8"/>
      <name val="Arial"/>
      <family val="2"/>
    </font>
    <font>
      <sz val="14"/>
      <color indexed="8"/>
      <name val="ＭＳ ゴシック"/>
      <family val="3"/>
      <charset val="128"/>
    </font>
    <font>
      <sz val="10"/>
      <color rgb="FF0070C0"/>
      <name val="Arial"/>
      <family val="2"/>
    </font>
    <font>
      <sz val="10"/>
      <color indexed="8"/>
      <name val="Arial"/>
      <family val="2"/>
    </font>
    <font>
      <b/>
      <sz val="12"/>
      <color indexed="8"/>
      <name val="ＭＳ ゴシック"/>
      <family val="3"/>
      <charset val="128"/>
    </font>
    <font>
      <sz val="14"/>
      <color rgb="FF00B050"/>
      <name val="Arial"/>
      <family val="2"/>
    </font>
    <font>
      <sz val="14"/>
      <color rgb="FF0070C0"/>
      <name val="Arial"/>
      <family val="2"/>
    </font>
    <font>
      <sz val="14"/>
      <color rgb="FF0000FF"/>
      <name val="Arial"/>
      <family val="2"/>
    </font>
    <font>
      <sz val="14"/>
      <color indexed="8"/>
      <name val="Arial"/>
      <family val="2"/>
    </font>
    <font>
      <sz val="12"/>
      <color indexed="8"/>
      <name val="Arial"/>
      <family val="2"/>
    </font>
    <font>
      <sz val="18"/>
      <color rgb="FF0000FF"/>
      <name val="Arial"/>
      <family val="2"/>
    </font>
    <font>
      <sz val="12"/>
      <color indexed="81"/>
      <name val="メイリオ"/>
      <family val="3"/>
      <charset val="128"/>
    </font>
    <font>
      <b/>
      <sz val="24"/>
      <name val="ＭＳ ゴシック"/>
      <family val="3"/>
      <charset val="128"/>
    </font>
    <font>
      <sz val="24"/>
      <color indexed="72"/>
      <name val="ＭＳ ゴシック"/>
      <family val="3"/>
      <charset val="128"/>
    </font>
    <font>
      <sz val="20"/>
      <name val="ＭＳ ゴシック"/>
      <family val="3"/>
      <charset val="128"/>
    </font>
    <font>
      <sz val="24"/>
      <color rgb="FF0000FF"/>
      <name val="Arial"/>
      <family val="2"/>
    </font>
    <font>
      <sz val="24"/>
      <color indexed="72"/>
      <name val="Arial"/>
      <family val="2"/>
    </font>
    <font>
      <sz val="24"/>
      <name val="Arial"/>
      <family val="2"/>
    </font>
    <font>
      <i/>
      <sz val="24"/>
      <color indexed="8"/>
      <name val="Arial"/>
      <family val="2"/>
    </font>
    <font>
      <b/>
      <i/>
      <sz val="24"/>
      <name val="ＭＳ ゴシック"/>
      <family val="3"/>
      <charset val="128"/>
    </font>
    <font>
      <sz val="22"/>
      <color indexed="81"/>
      <name val="メイリオ"/>
      <family val="3"/>
      <charset val="128"/>
    </font>
    <font>
      <b/>
      <i/>
      <sz val="24"/>
      <color rgb="FF0000FF"/>
      <name val="ＭＳ ゴシック"/>
      <family val="3"/>
      <charset val="128"/>
    </font>
    <font>
      <sz val="16"/>
      <name val="HGS創英角ｺﾞｼｯｸUB"/>
      <family val="3"/>
      <charset val="128"/>
    </font>
    <font>
      <b/>
      <u/>
      <sz val="11"/>
      <name val="ＭＳ ゴシック"/>
      <family val="3"/>
      <charset val="128"/>
    </font>
    <font>
      <u/>
      <sz val="10.5"/>
      <name val="ＭＳ ゴシック"/>
      <family val="3"/>
      <charset val="128"/>
    </font>
    <font>
      <sz val="9"/>
      <color indexed="81"/>
      <name val="メイリオ"/>
      <family val="3"/>
      <charset val="128"/>
    </font>
    <font>
      <b/>
      <sz val="20"/>
      <color theme="1"/>
      <name val="ＭＳ ゴシック"/>
      <family val="3"/>
      <charset val="128"/>
    </font>
    <font>
      <sz val="11"/>
      <name val="HGPｺﾞｼｯｸM"/>
      <family val="3"/>
      <charset val="128"/>
    </font>
    <font>
      <sz val="10.5"/>
      <name val="HGPｺﾞｼｯｸM"/>
      <family val="3"/>
      <charset val="128"/>
    </font>
    <font>
      <sz val="10"/>
      <name val="HGPｺﾞｼｯｸM"/>
      <family val="3"/>
      <charset val="128"/>
    </font>
    <font>
      <sz val="14"/>
      <name val="HGPｺﾞｼｯｸM"/>
      <family val="3"/>
      <charset val="128"/>
    </font>
    <font>
      <sz val="16"/>
      <name val="HGPｺﾞｼｯｸM"/>
      <family val="3"/>
      <charset val="128"/>
    </font>
    <font>
      <sz val="12"/>
      <name val="HGPｺﾞｼｯｸM"/>
      <family val="3"/>
      <charset val="128"/>
    </font>
    <font>
      <sz val="9"/>
      <name val="HGPｺﾞｼｯｸM"/>
      <family val="3"/>
      <charset val="128"/>
    </font>
    <font>
      <b/>
      <sz val="9"/>
      <color indexed="81"/>
      <name val="MS P ゴシック"/>
      <family val="3"/>
      <charset val="128"/>
    </font>
  </fonts>
  <fills count="9">
    <fill>
      <patternFill patternType="none"/>
    </fill>
    <fill>
      <patternFill patternType="gray125"/>
    </fill>
    <fill>
      <patternFill patternType="solid">
        <fgColor theme="8" tint="0.79998168889431442"/>
        <bgColor indexed="64"/>
      </patternFill>
    </fill>
    <fill>
      <patternFill patternType="solid">
        <fgColor indexed="43"/>
        <bgColor indexed="64"/>
      </patternFill>
    </fill>
    <fill>
      <patternFill patternType="solid">
        <fgColor rgb="FFFFFFCC"/>
        <bgColor indexed="64"/>
      </patternFill>
    </fill>
    <fill>
      <patternFill patternType="solid">
        <fgColor theme="0"/>
        <bgColor indexed="64"/>
      </patternFill>
    </fill>
    <fill>
      <patternFill patternType="solid">
        <fgColor rgb="FFFFFF00"/>
        <bgColor indexed="64"/>
      </patternFill>
    </fill>
    <fill>
      <patternFill patternType="solid">
        <fgColor theme="2"/>
        <bgColor indexed="64"/>
      </patternFill>
    </fill>
    <fill>
      <patternFill patternType="solid">
        <fgColor rgb="FFD9D9D9"/>
        <bgColor indexed="64"/>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diagonalUp="1">
      <left style="thin">
        <color indexed="64"/>
      </left>
      <right style="thin">
        <color indexed="64"/>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left style="medium">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diagonalUp="1">
      <left style="medium">
        <color indexed="64"/>
      </left>
      <right/>
      <top style="double">
        <color indexed="64"/>
      </top>
      <bottom style="medium">
        <color indexed="64"/>
      </bottom>
      <diagonal style="thin">
        <color indexed="64"/>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style="thin">
        <color indexed="64"/>
      </left>
      <right style="thin">
        <color indexed="64"/>
      </right>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thin">
        <color indexed="64"/>
      </right>
      <top style="double">
        <color indexed="64"/>
      </top>
      <bottom/>
      <diagonal/>
    </border>
    <border>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hair">
        <color indexed="64"/>
      </right>
      <top style="double">
        <color indexed="64"/>
      </top>
      <bottom style="thin">
        <color indexed="64"/>
      </bottom>
      <diagonal/>
    </border>
    <border diagonalUp="1">
      <left style="hair">
        <color indexed="64"/>
      </left>
      <right style="hair">
        <color indexed="64"/>
      </right>
      <top style="double">
        <color indexed="64"/>
      </top>
      <bottom style="thin">
        <color indexed="64"/>
      </bottom>
      <diagonal style="hair">
        <color indexed="64"/>
      </diagonal>
    </border>
    <border>
      <left style="hair">
        <color indexed="64"/>
      </left>
      <right style="hair">
        <color indexed="64"/>
      </right>
      <top style="double">
        <color indexed="64"/>
      </top>
      <bottom style="thin">
        <color indexed="64"/>
      </bottom>
      <diagonal/>
    </border>
    <border diagonalUp="1">
      <left style="hair">
        <color indexed="64"/>
      </left>
      <right style="medium">
        <color indexed="64"/>
      </right>
      <top style="double">
        <color indexed="64"/>
      </top>
      <bottom style="thin">
        <color indexed="64"/>
      </bottom>
      <diagonal style="hair">
        <color indexed="64"/>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bottom style="thin">
        <color indexed="64"/>
      </bottom>
      <diagonal/>
    </border>
    <border>
      <left style="medium">
        <color indexed="64"/>
      </left>
      <right style="thin">
        <color indexed="64"/>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thin">
        <color indexed="64"/>
      </bottom>
      <diagonal/>
    </border>
    <border>
      <left style="medium">
        <color indexed="64"/>
      </left>
      <right style="thin">
        <color indexed="64"/>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style="double">
        <color indexed="64"/>
      </right>
      <top style="medium">
        <color indexed="64"/>
      </top>
      <bottom/>
      <diagonal/>
    </border>
    <border>
      <left style="double">
        <color indexed="64"/>
      </left>
      <right/>
      <top style="medium">
        <color indexed="64"/>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top/>
      <bottom style="thin">
        <color indexed="64"/>
      </bottom>
      <diagonal/>
    </border>
    <border>
      <left style="thin">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diagonal/>
    </border>
    <border>
      <left style="double">
        <color indexed="64"/>
      </left>
      <right style="double">
        <color indexed="64"/>
      </right>
      <top/>
      <bottom style="double">
        <color indexed="64"/>
      </bottom>
      <diagonal/>
    </border>
    <border diagonalDown="1">
      <left style="thin">
        <color indexed="64"/>
      </left>
      <right style="thin">
        <color indexed="64"/>
      </right>
      <top style="thin">
        <color indexed="64"/>
      </top>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thin">
        <color indexed="64"/>
      </left>
      <right style="medium">
        <color indexed="64"/>
      </right>
      <top style="double">
        <color indexed="64"/>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double">
        <color indexed="64"/>
      </right>
      <top style="double">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medium">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style="medium">
        <color indexed="64"/>
      </left>
      <right style="double">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double">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double">
        <color indexed="64"/>
      </bottom>
      <diagonal/>
    </border>
    <border>
      <left style="thin">
        <color indexed="64"/>
      </left>
      <right/>
      <top style="dashed">
        <color indexed="64"/>
      </top>
      <bottom style="double">
        <color indexed="64"/>
      </bottom>
      <diagonal/>
    </border>
    <border>
      <left/>
      <right style="thin">
        <color indexed="64"/>
      </right>
      <top style="dashed">
        <color indexed="64"/>
      </top>
      <bottom style="double">
        <color indexed="64"/>
      </bottom>
      <diagonal/>
    </border>
    <border>
      <left style="thin">
        <color indexed="64"/>
      </left>
      <right style="thin">
        <color indexed="64"/>
      </right>
      <top style="dashed">
        <color indexed="64"/>
      </top>
      <bottom style="double">
        <color indexed="64"/>
      </bottom>
      <diagonal/>
    </border>
    <border>
      <left style="medium">
        <color indexed="64"/>
      </left>
      <right style="double">
        <color indexed="64"/>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left style="medium">
        <color indexed="64"/>
      </left>
      <right style="medium">
        <color indexed="64"/>
      </right>
      <top style="medium">
        <color indexed="64"/>
      </top>
      <bottom style="medium">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medium">
        <color indexed="64"/>
      </right>
      <top style="medium">
        <color indexed="64"/>
      </top>
      <bottom style="medium">
        <color indexed="64"/>
      </bottom>
      <diagonal style="thin">
        <color indexed="64"/>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top style="thin">
        <color indexed="64"/>
      </top>
      <bottom style="dashed">
        <color indexed="64"/>
      </bottom>
      <diagonal/>
    </border>
    <border>
      <left style="medium">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right/>
      <top/>
      <bottom style="dashed">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medium">
        <color indexed="64"/>
      </left>
      <right style="medium">
        <color indexed="64"/>
      </right>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style="medium">
        <color indexed="64"/>
      </right>
      <top style="dashed">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style="medium">
        <color indexed="64"/>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8"/>
      </left>
      <right/>
      <top style="medium">
        <color indexed="8"/>
      </top>
      <bottom/>
      <diagonal/>
    </border>
    <border>
      <left/>
      <right/>
      <top style="medium">
        <color indexed="8"/>
      </top>
      <bottom style="medium">
        <color indexed="8"/>
      </bottom>
      <diagonal/>
    </border>
    <border>
      <left/>
      <right/>
      <top style="medium">
        <color indexed="8"/>
      </top>
      <bottom/>
      <diagonal/>
    </border>
    <border>
      <left style="medium">
        <color indexed="8"/>
      </left>
      <right style="medium">
        <color indexed="8"/>
      </right>
      <top style="medium">
        <color indexed="8"/>
      </top>
      <bottom/>
      <diagonal/>
    </border>
    <border>
      <left style="medium">
        <color indexed="8"/>
      </left>
      <right style="medium">
        <color indexed="8"/>
      </right>
      <top style="medium">
        <color indexed="64"/>
      </top>
      <bottom style="thin">
        <color indexed="8"/>
      </bottom>
      <diagonal/>
    </border>
    <border>
      <left style="medium">
        <color indexed="8"/>
      </left>
      <right/>
      <top style="medium">
        <color indexed="64"/>
      </top>
      <bottom/>
      <diagonal/>
    </border>
    <border>
      <left style="medium">
        <color indexed="8"/>
      </left>
      <right style="medium">
        <color indexed="8"/>
      </right>
      <top style="thin">
        <color indexed="8"/>
      </top>
      <bottom style="double">
        <color indexed="64"/>
      </bottom>
      <diagonal/>
    </border>
    <border>
      <left style="medium">
        <color indexed="8"/>
      </left>
      <right style="medium">
        <color indexed="8"/>
      </right>
      <top style="thin">
        <color indexed="8"/>
      </top>
      <bottom/>
      <diagonal/>
    </border>
    <border>
      <left style="medium">
        <color indexed="8"/>
      </left>
      <right/>
      <top style="thin">
        <color indexed="64"/>
      </top>
      <bottom/>
      <diagonal/>
    </border>
    <border>
      <left style="medium">
        <color indexed="64"/>
      </left>
      <right/>
      <top style="double">
        <color indexed="64"/>
      </top>
      <bottom style="double">
        <color indexed="64"/>
      </bottom>
      <diagonal/>
    </border>
    <border>
      <left style="thin">
        <color indexed="8"/>
      </left>
      <right/>
      <top style="double">
        <color indexed="64"/>
      </top>
      <bottom style="double">
        <color indexed="64"/>
      </bottom>
      <diagonal/>
    </border>
    <border>
      <left style="medium">
        <color indexed="8"/>
      </left>
      <right style="medium">
        <color indexed="8"/>
      </right>
      <top style="double">
        <color indexed="64"/>
      </top>
      <bottom style="double">
        <color indexed="64"/>
      </bottom>
      <diagonal/>
    </border>
    <border>
      <left style="medium">
        <color indexed="8"/>
      </left>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thin">
        <color indexed="8"/>
      </left>
      <right/>
      <top/>
      <bottom/>
      <diagonal/>
    </border>
    <border>
      <left style="medium">
        <color indexed="8"/>
      </left>
      <right style="medium">
        <color indexed="8"/>
      </right>
      <top/>
      <bottom/>
      <diagonal/>
    </border>
    <border>
      <left style="medium">
        <color indexed="8"/>
      </left>
      <right/>
      <top/>
      <bottom/>
      <diagonal/>
    </border>
    <border>
      <left style="thin">
        <color indexed="8"/>
      </left>
      <right/>
      <top style="thin">
        <color indexed="64"/>
      </top>
      <bottom style="thin">
        <color indexed="64"/>
      </bottom>
      <diagonal/>
    </border>
    <border>
      <left style="medium">
        <color indexed="8"/>
      </left>
      <right style="medium">
        <color indexed="8"/>
      </right>
      <top style="thin">
        <color indexed="64"/>
      </top>
      <bottom style="thin">
        <color indexed="64"/>
      </bottom>
      <diagonal/>
    </border>
    <border>
      <left style="medium">
        <color indexed="8"/>
      </left>
      <right/>
      <top style="thin">
        <color indexed="64"/>
      </top>
      <bottom style="thin">
        <color indexed="64"/>
      </bottom>
      <diagonal/>
    </border>
    <border>
      <left/>
      <right/>
      <top/>
      <bottom style="thin">
        <color indexed="8"/>
      </bottom>
      <diagonal/>
    </border>
    <border>
      <left style="thin">
        <color indexed="8"/>
      </left>
      <right/>
      <top/>
      <bottom style="thin">
        <color indexed="8"/>
      </bottom>
      <diagonal/>
    </border>
    <border>
      <left style="medium">
        <color indexed="8"/>
      </left>
      <right style="medium">
        <color indexed="8"/>
      </right>
      <top/>
      <bottom style="thin">
        <color indexed="8"/>
      </bottom>
      <diagonal/>
    </border>
    <border>
      <left style="medium">
        <color indexed="8"/>
      </left>
      <right/>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indexed="8"/>
      </top>
      <bottom style="medium">
        <color indexed="64"/>
      </bottom>
      <diagonal/>
    </border>
    <border>
      <left style="thin">
        <color indexed="64"/>
      </left>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8"/>
      </left>
      <right style="medium">
        <color indexed="8"/>
      </right>
      <top style="medium">
        <color indexed="8"/>
      </top>
      <bottom style="medium">
        <color indexed="8"/>
      </bottom>
      <diagonal/>
    </border>
    <border>
      <left style="medium">
        <color indexed="8"/>
      </left>
      <right style="medium">
        <color indexed="64"/>
      </right>
      <top style="medium">
        <color indexed="64"/>
      </top>
      <bottom style="medium">
        <color indexed="64"/>
      </bottom>
      <diagonal/>
    </border>
    <border>
      <left style="medium">
        <color indexed="64"/>
      </left>
      <right/>
      <top style="double">
        <color indexed="64"/>
      </top>
      <bottom style="medium">
        <color indexed="8"/>
      </bottom>
      <diagonal/>
    </border>
    <border>
      <left style="thin">
        <color indexed="8"/>
      </left>
      <right/>
      <top style="double">
        <color indexed="64"/>
      </top>
      <bottom style="medium">
        <color indexed="8"/>
      </bottom>
      <diagonal/>
    </border>
    <border>
      <left style="medium">
        <color indexed="8"/>
      </left>
      <right style="medium">
        <color indexed="8"/>
      </right>
      <top style="double">
        <color indexed="64"/>
      </top>
      <bottom style="medium">
        <color indexed="8"/>
      </bottom>
      <diagonal/>
    </border>
    <border>
      <left style="medium">
        <color indexed="8"/>
      </left>
      <right style="medium">
        <color indexed="64"/>
      </right>
      <top style="double">
        <color indexed="64"/>
      </top>
      <bottom style="medium">
        <color indexed="64"/>
      </bottom>
      <diagonal/>
    </border>
    <border>
      <left style="medium">
        <color indexed="64"/>
      </left>
      <right style="medium">
        <color indexed="8"/>
      </right>
      <top/>
      <bottom/>
      <diagonal/>
    </border>
    <border>
      <left style="thin">
        <color indexed="8"/>
      </left>
      <right/>
      <top style="medium">
        <color indexed="64"/>
      </top>
      <bottom style="thin">
        <color indexed="8"/>
      </bottom>
      <diagonal/>
    </border>
    <border>
      <left style="medium">
        <color indexed="64"/>
      </left>
      <right style="medium">
        <color indexed="64"/>
      </right>
      <top style="medium">
        <color indexed="64"/>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style="medium">
        <color indexed="64"/>
      </right>
      <top/>
      <bottom style="thin">
        <color indexed="8"/>
      </bottom>
      <diagonal/>
    </border>
    <border>
      <left style="medium">
        <color indexed="64"/>
      </left>
      <right style="medium">
        <color indexed="8"/>
      </right>
      <top/>
      <bottom style="thin">
        <color indexed="8"/>
      </bottom>
      <diagonal/>
    </border>
    <border>
      <left style="medium">
        <color indexed="8"/>
      </left>
      <right style="medium">
        <color indexed="64"/>
      </right>
      <top style="thin">
        <color indexed="8"/>
      </top>
      <bottom style="thin">
        <color indexed="8"/>
      </bottom>
      <diagonal/>
    </border>
    <border>
      <left style="medium">
        <color indexed="8"/>
      </left>
      <right/>
      <top style="double">
        <color indexed="8"/>
      </top>
      <bottom style="medium">
        <color indexed="8"/>
      </bottom>
      <diagonal/>
    </border>
    <border>
      <left/>
      <right/>
      <top style="double">
        <color indexed="8"/>
      </top>
      <bottom style="medium">
        <color indexed="8"/>
      </bottom>
      <diagonal/>
    </border>
    <border>
      <left style="thin">
        <color indexed="8"/>
      </left>
      <right style="medium">
        <color indexed="64"/>
      </right>
      <top style="double">
        <color indexed="8"/>
      </top>
      <bottom style="medium">
        <color indexed="8"/>
      </bottom>
      <diagonal/>
    </border>
    <border>
      <left style="medium">
        <color indexed="64"/>
      </left>
      <right style="medium">
        <color indexed="64"/>
      </right>
      <top style="double">
        <color indexed="8"/>
      </top>
      <bottom style="medium">
        <color indexed="8"/>
      </bottom>
      <diagonal/>
    </border>
    <border>
      <left/>
      <right style="medium">
        <color indexed="64"/>
      </right>
      <top style="double">
        <color indexed="8"/>
      </top>
      <bottom style="medium">
        <color indexed="8"/>
      </bottom>
      <diagonal/>
    </border>
    <border>
      <left style="medium">
        <color indexed="8"/>
      </left>
      <right style="medium">
        <color indexed="64"/>
      </right>
      <top style="double">
        <color indexed="8"/>
      </top>
      <bottom style="medium">
        <color indexed="8"/>
      </bottom>
      <diagonal/>
    </border>
    <border diagonalDown="1">
      <left style="medium">
        <color indexed="64"/>
      </left>
      <right style="thin">
        <color indexed="64"/>
      </right>
      <top style="medium">
        <color indexed="64"/>
      </top>
      <bottom style="medium">
        <color indexed="64"/>
      </bottom>
      <diagonal style="thin">
        <color indexed="64"/>
      </diagonal>
    </border>
    <border diagonalDown="1">
      <left style="thin">
        <color indexed="64"/>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double">
        <color indexed="64"/>
      </left>
      <right style="thin">
        <color indexed="64"/>
      </right>
      <top/>
      <bottom style="medium">
        <color indexed="64"/>
      </bottom>
      <diagonal/>
    </border>
    <border>
      <left style="thin">
        <color indexed="64"/>
      </left>
      <right style="double">
        <color indexed="64"/>
      </right>
      <top/>
      <bottom style="medium">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double">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8"/>
      </left>
      <right style="medium">
        <color indexed="64"/>
      </right>
      <top style="medium">
        <color indexed="64"/>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bottom style="thin">
        <color indexed="8"/>
      </bottom>
      <diagonal/>
    </border>
    <border>
      <left style="medium">
        <color indexed="64"/>
      </left>
      <right style="thin">
        <color indexed="64"/>
      </right>
      <top style="dotted">
        <color indexed="64"/>
      </top>
      <bottom style="medium">
        <color indexed="64"/>
      </bottom>
      <diagonal/>
    </border>
  </borders>
  <cellStyleXfs count="16">
    <xf numFmtId="0" fontId="0" fillId="0" borderId="0">
      <alignment vertical="center"/>
    </xf>
    <xf numFmtId="0" fontId="5" fillId="0" borderId="0"/>
    <xf numFmtId="38" fontId="9"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9" fillId="0" borderId="0"/>
    <xf numFmtId="38" fontId="16" fillId="0" borderId="0" applyFont="0" applyFill="0" applyBorder="0" applyAlignment="0" applyProtection="0">
      <alignment vertical="center"/>
    </xf>
    <xf numFmtId="0" fontId="9" fillId="0" borderId="0">
      <alignment vertical="center"/>
    </xf>
    <xf numFmtId="0" fontId="4" fillId="0" borderId="0">
      <alignment vertical="center"/>
    </xf>
    <xf numFmtId="0" fontId="9" fillId="0" borderId="0"/>
    <xf numFmtId="9" fontId="9"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1236">
    <xf numFmtId="0" fontId="0" fillId="0" borderId="0" xfId="0">
      <alignment vertical="center"/>
    </xf>
    <xf numFmtId="0" fontId="9" fillId="0" borderId="0" xfId="0" applyFont="1">
      <alignment vertical="center"/>
    </xf>
    <xf numFmtId="0" fontId="14" fillId="0" borderId="0" xfId="5" applyFont="1" applyAlignment="1">
      <alignment vertical="center"/>
    </xf>
    <xf numFmtId="0" fontId="9" fillId="0" borderId="0" xfId="5"/>
    <xf numFmtId="0" fontId="9" fillId="0" borderId="0" xfId="5" applyAlignment="1">
      <alignment vertical="center"/>
    </xf>
    <xf numFmtId="49" fontId="12" fillId="0" borderId="0" xfId="5" applyNumberFormat="1" applyFont="1" applyAlignment="1">
      <alignment vertical="center"/>
    </xf>
    <xf numFmtId="0" fontId="12" fillId="0" borderId="0" xfId="5" applyFont="1" applyAlignment="1">
      <alignment vertical="center"/>
    </xf>
    <xf numFmtId="0" fontId="11" fillId="0" borderId="0" xfId="5" applyFont="1" applyAlignment="1">
      <alignment vertical="top"/>
    </xf>
    <xf numFmtId="49" fontId="15" fillId="0" borderId="0" xfId="5" applyNumberFormat="1" applyFont="1" applyAlignment="1">
      <alignment vertical="center"/>
    </xf>
    <xf numFmtId="49" fontId="11" fillId="0" borderId="0" xfId="5" applyNumberFormat="1" applyFont="1" applyAlignment="1">
      <alignment horizontal="center" vertical="center"/>
    </xf>
    <xf numFmtId="0" fontId="11" fillId="0" borderId="0" xfId="5" applyFont="1" applyAlignment="1">
      <alignment vertical="center"/>
    </xf>
    <xf numFmtId="49" fontId="9" fillId="0" borderId="0" xfId="5" applyNumberFormat="1" applyAlignment="1">
      <alignment vertical="center"/>
    </xf>
    <xf numFmtId="177" fontId="12" fillId="0" borderId="0" xfId="5" applyNumberFormat="1" applyFont="1" applyAlignment="1">
      <alignment vertical="center"/>
    </xf>
    <xf numFmtId="0" fontId="11" fillId="0" borderId="36" xfId="5" applyFont="1" applyBorder="1" applyAlignment="1">
      <alignment horizontal="right" vertical="center"/>
    </xf>
    <xf numFmtId="0" fontId="9" fillId="0" borderId="3" xfId="5" applyBorder="1" applyAlignment="1">
      <alignment vertical="center"/>
    </xf>
    <xf numFmtId="0" fontId="9" fillId="0" borderId="37" xfId="5" applyBorder="1" applyAlignment="1">
      <alignment vertical="center"/>
    </xf>
    <xf numFmtId="0" fontId="12" fillId="0" borderId="37" xfId="5" applyFont="1" applyBorder="1" applyAlignment="1">
      <alignment vertical="center"/>
    </xf>
    <xf numFmtId="49" fontId="11" fillId="0" borderId="0" xfId="5" applyNumberFormat="1" applyFont="1" applyAlignment="1">
      <alignment horizontal="right" vertical="center"/>
    </xf>
    <xf numFmtId="0" fontId="15" fillId="2" borderId="37" xfId="5" applyFont="1" applyFill="1" applyBorder="1" applyAlignment="1">
      <alignment vertical="center"/>
    </xf>
    <xf numFmtId="0" fontId="0" fillId="0" borderId="36" xfId="5" applyFont="1" applyBorder="1" applyAlignment="1">
      <alignment vertical="center"/>
    </xf>
    <xf numFmtId="0" fontId="9" fillId="5" borderId="36" xfId="5" applyFill="1" applyBorder="1" applyAlignment="1">
      <alignment horizontal="right" vertical="center"/>
    </xf>
    <xf numFmtId="0" fontId="9" fillId="2" borderId="36" xfId="5" applyFill="1" applyBorder="1" applyAlignment="1">
      <alignment vertical="center"/>
    </xf>
    <xf numFmtId="0" fontId="9" fillId="0" borderId="36" xfId="5" applyBorder="1" applyAlignment="1">
      <alignment vertical="center"/>
    </xf>
    <xf numFmtId="0" fontId="9" fillId="0" borderId="37" xfId="5" applyBorder="1" applyAlignment="1">
      <alignment horizontal="right" vertical="center"/>
    </xf>
    <xf numFmtId="0" fontId="9" fillId="2" borderId="36" xfId="5" applyFill="1" applyBorder="1" applyAlignment="1">
      <alignment horizontal="right" vertical="center"/>
    </xf>
    <xf numFmtId="0" fontId="12" fillId="0" borderId="3" xfId="5" applyFont="1" applyBorder="1" applyAlignment="1">
      <alignment vertical="center"/>
    </xf>
    <xf numFmtId="0" fontId="12" fillId="0" borderId="0" xfId="5" applyFont="1" applyAlignment="1">
      <alignment horizontal="right" vertical="center"/>
    </xf>
    <xf numFmtId="49" fontId="15" fillId="0" borderId="0" xfId="5" applyNumberFormat="1" applyFont="1" applyAlignment="1">
      <alignment horizontal="left" vertical="center"/>
    </xf>
    <xf numFmtId="49" fontId="11" fillId="0" borderId="0" xfId="5" applyNumberFormat="1" applyFont="1" applyAlignment="1">
      <alignment vertical="center"/>
    </xf>
    <xf numFmtId="0" fontId="15" fillId="0" borderId="0" xfId="5" applyFont="1" applyAlignment="1">
      <alignment horizontal="right" vertical="center"/>
    </xf>
    <xf numFmtId="0" fontId="11" fillId="0" borderId="0" xfId="5" applyFont="1" applyAlignment="1">
      <alignment horizontal="right" vertical="center"/>
    </xf>
    <xf numFmtId="38" fontId="15" fillId="0" borderId="0" xfId="6" applyFont="1" applyFill="1" applyAlignment="1">
      <alignment vertical="center"/>
    </xf>
    <xf numFmtId="0" fontId="15" fillId="0" borderId="0" xfId="7" applyFont="1">
      <alignment vertical="center"/>
    </xf>
    <xf numFmtId="38" fontId="15" fillId="0" borderId="0" xfId="6" applyFont="1" applyFill="1" applyAlignment="1">
      <alignment horizontal="center" vertical="center"/>
    </xf>
    <xf numFmtId="38" fontId="11" fillId="0" borderId="0" xfId="6" applyFont="1" applyFill="1" applyAlignment="1">
      <alignment horizontal="left" vertical="center"/>
    </xf>
    <xf numFmtId="38" fontId="11" fillId="0" borderId="0" xfId="6" applyFont="1" applyFill="1" applyAlignment="1">
      <alignment horizontal="center" vertical="center"/>
    </xf>
    <xf numFmtId="38" fontId="9" fillId="0" borderId="0" xfId="6" applyFont="1" applyFill="1" applyAlignment="1">
      <alignment horizontal="center" vertical="center"/>
    </xf>
    <xf numFmtId="38" fontId="9" fillId="0" borderId="0" xfId="6" applyFont="1" applyFill="1" applyAlignment="1">
      <alignment horizontal="right" vertical="center"/>
    </xf>
    <xf numFmtId="38" fontId="9" fillId="0" borderId="46" xfId="6" applyFont="1" applyFill="1" applyBorder="1" applyAlignment="1">
      <alignment horizontal="center" vertical="center"/>
    </xf>
    <xf numFmtId="38" fontId="9" fillId="0" borderId="47" xfId="6" applyFont="1" applyFill="1" applyBorder="1" applyAlignment="1">
      <alignment horizontal="center" vertical="center" shrinkToFit="1"/>
    </xf>
    <xf numFmtId="38" fontId="9" fillId="0" borderId="47" xfId="6" applyFont="1" applyFill="1" applyBorder="1" applyAlignment="1">
      <alignment horizontal="center" vertical="center"/>
    </xf>
    <xf numFmtId="38" fontId="9" fillId="0" borderId="48" xfId="6" applyFont="1" applyFill="1" applyBorder="1" applyAlignment="1">
      <alignment horizontal="center" vertical="center" shrinkToFit="1"/>
    </xf>
    <xf numFmtId="38" fontId="9" fillId="4" borderId="51" xfId="6" applyFont="1" applyFill="1" applyBorder="1" applyAlignment="1">
      <alignment horizontal="right" vertical="center"/>
    </xf>
    <xf numFmtId="38" fontId="9" fillId="4" borderId="52" xfId="6" applyFont="1" applyFill="1" applyBorder="1" applyAlignment="1">
      <alignment horizontal="right" vertical="center"/>
    </xf>
    <xf numFmtId="38" fontId="9" fillId="4" borderId="53" xfId="6" applyFont="1" applyFill="1" applyBorder="1" applyAlignment="1">
      <alignment horizontal="right" vertical="center"/>
    </xf>
    <xf numFmtId="38" fontId="9" fillId="4" borderId="53" xfId="6" applyFont="1" applyFill="1" applyBorder="1" applyAlignment="1">
      <alignment horizontal="center" vertical="center"/>
    </xf>
    <xf numFmtId="38" fontId="9" fillId="4" borderId="54" xfId="6" applyFont="1" applyFill="1" applyBorder="1" applyAlignment="1">
      <alignment horizontal="right" vertical="center"/>
    </xf>
    <xf numFmtId="38" fontId="9" fillId="4" borderId="55" xfId="6" applyFont="1" applyFill="1" applyBorder="1" applyAlignment="1">
      <alignment horizontal="right" vertical="center"/>
    </xf>
    <xf numFmtId="38" fontId="9" fillId="0" borderId="56" xfId="6" applyFont="1" applyFill="1" applyBorder="1" applyAlignment="1">
      <alignment horizontal="center" vertical="center"/>
    </xf>
    <xf numFmtId="38" fontId="9" fillId="0" borderId="22" xfId="6" applyFont="1" applyFill="1" applyBorder="1" applyAlignment="1">
      <alignment horizontal="right" vertical="center"/>
    </xf>
    <xf numFmtId="38" fontId="9" fillId="0" borderId="57" xfId="6" applyFont="1" applyFill="1" applyBorder="1" applyAlignment="1">
      <alignment horizontal="right" vertical="center"/>
    </xf>
    <xf numFmtId="38" fontId="9" fillId="0" borderId="58" xfId="6" applyFont="1" applyFill="1" applyBorder="1" applyAlignment="1">
      <alignment horizontal="right" vertical="center"/>
    </xf>
    <xf numFmtId="38" fontId="9" fillId="0" borderId="59" xfId="6" applyFont="1" applyFill="1" applyBorder="1" applyAlignment="1">
      <alignment horizontal="right" vertical="center"/>
    </xf>
    <xf numFmtId="38" fontId="12" fillId="0" borderId="0" xfId="6" applyFont="1" applyFill="1" applyBorder="1" applyAlignment="1">
      <alignment horizontal="center" vertical="center"/>
    </xf>
    <xf numFmtId="38" fontId="12" fillId="0" borderId="0" xfId="6" applyFont="1" applyFill="1" applyBorder="1" applyAlignment="1">
      <alignment horizontal="left" vertical="center"/>
    </xf>
    <xf numFmtId="38" fontId="12" fillId="0" borderId="0" xfId="6" applyFont="1" applyFill="1" applyBorder="1" applyAlignment="1">
      <alignment horizontal="right" vertical="center"/>
    </xf>
    <xf numFmtId="38" fontId="12" fillId="0" borderId="0" xfId="6" applyFont="1" applyFill="1" applyAlignment="1">
      <alignment horizontal="center" vertical="center"/>
    </xf>
    <xf numFmtId="0" fontId="9" fillId="0" borderId="0" xfId="7">
      <alignment vertical="center"/>
    </xf>
    <xf numFmtId="38" fontId="9" fillId="0" borderId="0" xfId="6" applyFont="1" applyFill="1" applyBorder="1" applyAlignment="1">
      <alignment horizontal="center" vertical="center"/>
    </xf>
    <xf numFmtId="38" fontId="9" fillId="0" borderId="0" xfId="6" applyFont="1" applyFill="1" applyBorder="1" applyAlignment="1">
      <alignment horizontal="right" vertical="center"/>
    </xf>
    <xf numFmtId="38" fontId="9" fillId="0" borderId="0" xfId="6" applyFont="1" applyFill="1" applyBorder="1" applyAlignment="1">
      <alignment horizontal="distributed" vertical="center"/>
    </xf>
    <xf numFmtId="0" fontId="9" fillId="0" borderId="0" xfId="7" applyAlignment="1">
      <alignment horizontal="left" vertical="center"/>
    </xf>
    <xf numFmtId="38" fontId="9" fillId="0" borderId="0" xfId="6" applyFont="1" applyFill="1" applyBorder="1" applyAlignment="1">
      <alignment vertical="center" shrinkToFit="1"/>
    </xf>
    <xf numFmtId="0" fontId="18" fillId="0" borderId="0" xfId="0" applyFont="1">
      <alignment vertical="center"/>
    </xf>
    <xf numFmtId="0" fontId="17" fillId="0" borderId="0" xfId="0" applyFont="1" applyAlignment="1">
      <alignment vertical="top"/>
    </xf>
    <xf numFmtId="0" fontId="12" fillId="0" borderId="0" xfId="0" applyFont="1">
      <alignment vertical="center"/>
    </xf>
    <xf numFmtId="0" fontId="11" fillId="0" borderId="0" xfId="0" applyFont="1" applyAlignment="1">
      <alignment horizontal="distributed" vertical="center" indent="1"/>
    </xf>
    <xf numFmtId="0" fontId="12" fillId="0" borderId="0" xfId="0" applyFont="1" applyAlignment="1">
      <alignment horizontal="distributed" vertical="center" indent="1"/>
    </xf>
    <xf numFmtId="0" fontId="11" fillId="0" borderId="0" xfId="0" applyFont="1" applyAlignment="1">
      <alignment horizontal="left" vertical="center" indent="1"/>
    </xf>
    <xf numFmtId="0" fontId="11" fillId="0" borderId="0" xfId="0" applyFont="1">
      <alignment vertical="center"/>
    </xf>
    <xf numFmtId="0" fontId="12" fillId="0" borderId="2" xfId="0" applyFont="1" applyBorder="1">
      <alignment vertical="center"/>
    </xf>
    <xf numFmtId="0" fontId="12" fillId="0" borderId="3" xfId="0" applyFont="1" applyBorder="1">
      <alignment vertical="center"/>
    </xf>
    <xf numFmtId="0" fontId="12" fillId="0" borderId="4" xfId="0" applyFont="1" applyBorder="1">
      <alignment vertical="center"/>
    </xf>
    <xf numFmtId="0" fontId="11" fillId="0" borderId="5" xfId="0" applyFont="1" applyBorder="1">
      <alignment vertical="center"/>
    </xf>
    <xf numFmtId="0" fontId="15" fillId="0" borderId="0" xfId="0" applyFont="1">
      <alignment vertical="center"/>
    </xf>
    <xf numFmtId="0" fontId="11" fillId="0" borderId="6" xfId="0" applyFont="1" applyBorder="1">
      <alignment vertical="center"/>
    </xf>
    <xf numFmtId="38" fontId="11" fillId="0" borderId="5" xfId="2" applyFont="1" applyFill="1" applyBorder="1">
      <alignment vertical="center"/>
    </xf>
    <xf numFmtId="38" fontId="11" fillId="0" borderId="0" xfId="2" applyFont="1" applyFill="1" applyBorder="1" applyAlignment="1">
      <alignment vertical="center"/>
    </xf>
    <xf numFmtId="38" fontId="11" fillId="0" borderId="6" xfId="2" applyFont="1" applyFill="1" applyBorder="1">
      <alignment vertical="center"/>
    </xf>
    <xf numFmtId="38" fontId="11" fillId="0" borderId="0" xfId="2" applyFont="1" applyFill="1">
      <alignment vertical="center"/>
    </xf>
    <xf numFmtId="0" fontId="12" fillId="0" borderId="5" xfId="0" applyFont="1" applyBorder="1">
      <alignment vertical="center"/>
    </xf>
    <xf numFmtId="0" fontId="0" fillId="0" borderId="6" xfId="0" applyBorder="1">
      <alignment vertical="center"/>
    </xf>
    <xf numFmtId="0" fontId="11" fillId="0" borderId="44" xfId="0" applyFont="1" applyBorder="1">
      <alignment vertical="center"/>
    </xf>
    <xf numFmtId="0" fontId="11" fillId="0" borderId="2" xfId="0" applyFont="1" applyBorder="1">
      <alignment vertical="center"/>
    </xf>
    <xf numFmtId="0" fontId="11" fillId="0" borderId="3" xfId="0" applyFont="1" applyBorder="1">
      <alignment vertical="center"/>
    </xf>
    <xf numFmtId="0" fontId="11" fillId="0" borderId="4" xfId="0" applyFont="1" applyBorder="1">
      <alignment vertical="center"/>
    </xf>
    <xf numFmtId="38" fontId="19" fillId="0" borderId="0" xfId="2" applyFont="1" applyFill="1" applyBorder="1" applyAlignment="1">
      <alignment horizontal="center" vertical="center"/>
    </xf>
    <xf numFmtId="38" fontId="11" fillId="0" borderId="0" xfId="2" applyFont="1" applyFill="1" applyBorder="1" applyAlignment="1">
      <alignment horizontal="center" vertical="center"/>
    </xf>
    <xf numFmtId="0" fontId="11" fillId="0" borderId="73" xfId="0" applyFont="1" applyBorder="1">
      <alignment vertical="center"/>
    </xf>
    <xf numFmtId="0" fontId="11" fillId="0" borderId="18" xfId="0" applyFont="1" applyBorder="1">
      <alignment vertical="center"/>
    </xf>
    <xf numFmtId="0" fontId="11" fillId="0" borderId="38" xfId="0" applyFont="1" applyBorder="1">
      <alignment vertical="center"/>
    </xf>
    <xf numFmtId="0" fontId="11" fillId="0" borderId="64" xfId="0" applyFont="1" applyBorder="1">
      <alignment vertical="center"/>
    </xf>
    <xf numFmtId="0" fontId="11" fillId="0" borderId="24" xfId="0" applyFont="1" applyBorder="1">
      <alignment vertical="center"/>
    </xf>
    <xf numFmtId="0" fontId="11" fillId="0" borderId="36" xfId="0" applyFont="1" applyBorder="1" applyAlignment="1">
      <alignment horizontal="left" vertical="center" wrapText="1"/>
    </xf>
    <xf numFmtId="0" fontId="11" fillId="0" borderId="36" xfId="0" applyFont="1" applyBorder="1">
      <alignment vertical="center"/>
    </xf>
    <xf numFmtId="0" fontId="11" fillId="0" borderId="26" xfId="0" applyFont="1" applyBorder="1">
      <alignment vertical="center"/>
    </xf>
    <xf numFmtId="0" fontId="11" fillId="0" borderId="13" xfId="0" applyFont="1" applyBorder="1" applyAlignment="1">
      <alignment horizontal="center" vertical="center"/>
    </xf>
    <xf numFmtId="0" fontId="11" fillId="0" borderId="77" xfId="0" applyFont="1" applyBorder="1" applyAlignment="1">
      <alignment horizontal="center" vertical="center"/>
    </xf>
    <xf numFmtId="0" fontId="0" fillId="0" borderId="80" xfId="0" applyBorder="1">
      <alignment vertical="center"/>
    </xf>
    <xf numFmtId="0" fontId="11" fillId="0" borderId="81" xfId="0" applyFont="1" applyBorder="1" applyAlignment="1">
      <alignment horizontal="center" vertical="center"/>
    </xf>
    <xf numFmtId="0" fontId="11" fillId="0" borderId="84" xfId="0" applyFont="1" applyBorder="1" applyAlignment="1">
      <alignment horizontal="center" vertical="center"/>
    </xf>
    <xf numFmtId="0" fontId="11" fillId="0" borderId="85" xfId="0" applyFont="1" applyBorder="1" applyAlignment="1">
      <alignment horizontal="center" vertical="center"/>
    </xf>
    <xf numFmtId="0" fontId="11" fillId="0" borderId="84" xfId="0" applyFont="1" applyBorder="1" applyAlignment="1">
      <alignment horizontal="center" vertical="center" wrapText="1"/>
    </xf>
    <xf numFmtId="0" fontId="11" fillId="0" borderId="90" xfId="0" applyFont="1" applyBorder="1" applyAlignment="1">
      <alignment horizontal="center" vertical="center"/>
    </xf>
    <xf numFmtId="0" fontId="11" fillId="0" borderId="30" xfId="0" applyFont="1" applyBorder="1" applyAlignment="1">
      <alignment horizontal="center" vertical="center"/>
    </xf>
    <xf numFmtId="0" fontId="0" fillId="0" borderId="84" xfId="0" applyBorder="1">
      <alignment vertical="center"/>
    </xf>
    <xf numFmtId="0" fontId="0" fillId="0" borderId="20" xfId="0" applyBorder="1">
      <alignment vertical="center"/>
    </xf>
    <xf numFmtId="0" fontId="21" fillId="0" borderId="0" xfId="0" applyFont="1" applyAlignment="1">
      <alignment horizontal="center" vertical="center"/>
    </xf>
    <xf numFmtId="0" fontId="11" fillId="0" borderId="76" xfId="0" applyFont="1" applyBorder="1" applyAlignment="1">
      <alignment horizontal="center" vertical="center"/>
    </xf>
    <xf numFmtId="0" fontId="11" fillId="0" borderId="15" xfId="0" applyFont="1" applyBorder="1" applyAlignment="1">
      <alignment horizontal="left" vertical="center" shrinkToFit="1"/>
    </xf>
    <xf numFmtId="0" fontId="11" fillId="0" borderId="28" xfId="0" applyFont="1" applyBorder="1" applyAlignment="1">
      <alignment horizontal="center" vertical="center"/>
    </xf>
    <xf numFmtId="38" fontId="0" fillId="0" borderId="50" xfId="6" applyFont="1" applyFill="1" applyBorder="1" applyAlignment="1">
      <alignment horizontal="center" vertical="center" wrapText="1"/>
    </xf>
    <xf numFmtId="0" fontId="9" fillId="0" borderId="0" xfId="0" applyFont="1" applyAlignment="1">
      <alignment horizontal="right" vertical="center"/>
    </xf>
    <xf numFmtId="0" fontId="9" fillId="0" borderId="147" xfId="0" applyFont="1" applyBorder="1" applyAlignment="1">
      <alignment horizontal="center" vertical="center"/>
    </xf>
    <xf numFmtId="0" fontId="9" fillId="0" borderId="147" xfId="0" applyFont="1" applyBorder="1" applyAlignment="1">
      <alignment horizontal="center" vertical="center" wrapText="1"/>
    </xf>
    <xf numFmtId="0" fontId="12" fillId="0" borderId="147" xfId="0" applyFont="1" applyBorder="1">
      <alignment vertical="center"/>
    </xf>
    <xf numFmtId="0" fontId="12" fillId="0" borderId="148" xfId="0" applyFont="1" applyBorder="1">
      <alignment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45" xfId="0" applyFont="1" applyBorder="1">
      <alignment vertical="center"/>
    </xf>
    <xf numFmtId="0" fontId="9" fillId="0" borderId="45" xfId="0" applyFont="1" applyBorder="1" applyAlignment="1">
      <alignment horizontal="center" vertical="center"/>
    </xf>
    <xf numFmtId="0" fontId="9" fillId="0" borderId="5" xfId="0" applyFont="1" applyBorder="1" applyAlignment="1">
      <alignment horizontal="center" vertical="center"/>
    </xf>
    <xf numFmtId="0" fontId="9" fillId="0" borderId="60" xfId="0" applyFont="1" applyBorder="1" applyAlignment="1">
      <alignment horizontal="center" vertical="center"/>
    </xf>
    <xf numFmtId="0" fontId="9" fillId="0" borderId="1" xfId="0" applyFont="1" applyBorder="1" applyAlignment="1">
      <alignment horizontal="center" vertical="center"/>
    </xf>
    <xf numFmtId="0" fontId="9" fillId="0" borderId="25" xfId="0" applyFont="1" applyBorder="1" applyAlignment="1">
      <alignment horizontal="center" vertical="center"/>
    </xf>
    <xf numFmtId="0" fontId="9" fillId="0" borderId="17" xfId="0" applyFont="1" applyBorder="1">
      <alignment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9" fillId="0" borderId="56" xfId="0" applyFont="1" applyBorder="1" applyAlignment="1">
      <alignment horizontal="center" vertical="center"/>
    </xf>
    <xf numFmtId="0" fontId="9" fillId="0" borderId="22" xfId="0" applyFont="1" applyBorder="1" applyAlignment="1">
      <alignment horizontal="center" vertical="center"/>
    </xf>
    <xf numFmtId="0" fontId="9" fillId="0" borderId="110" xfId="0" applyFont="1" applyBorder="1" applyAlignment="1">
      <alignment horizontal="center" vertical="center"/>
    </xf>
    <xf numFmtId="0" fontId="9" fillId="0" borderId="152" xfId="0" applyFont="1" applyBorder="1" applyAlignment="1">
      <alignment horizontal="center" vertical="center"/>
    </xf>
    <xf numFmtId="0" fontId="20" fillId="0" borderId="153" xfId="0" applyFont="1" applyBorder="1" applyAlignment="1">
      <alignment horizontal="center" vertical="center"/>
    </xf>
    <xf numFmtId="186" fontId="0" fillId="0" borderId="155" xfId="0" applyNumberFormat="1" applyBorder="1" applyAlignment="1">
      <alignment horizontal="right" vertical="center"/>
    </xf>
    <xf numFmtId="186" fontId="0" fillId="0" borderId="153" xfId="0" applyNumberFormat="1" applyBorder="1">
      <alignment vertical="center"/>
    </xf>
    <xf numFmtId="186" fontId="23" fillId="0" borderId="156" xfId="0" applyNumberFormat="1" applyFont="1" applyBorder="1">
      <alignment vertical="center"/>
    </xf>
    <xf numFmtId="186" fontId="23" fillId="0" borderId="154" xfId="0" applyNumberFormat="1" applyFont="1" applyBorder="1" applyAlignment="1">
      <alignment horizontal="right" vertical="center"/>
    </xf>
    <xf numFmtId="186" fontId="9" fillId="0" borderId="155" xfId="0" applyNumberFormat="1" applyFont="1" applyBorder="1" applyAlignment="1">
      <alignment horizontal="right" vertical="center"/>
    </xf>
    <xf numFmtId="186" fontId="9" fillId="0" borderId="157" xfId="0" applyNumberFormat="1" applyFont="1" applyBorder="1" applyAlignment="1">
      <alignment horizontal="right" vertical="center"/>
    </xf>
    <xf numFmtId="186" fontId="9" fillId="0" borderId="0" xfId="0" applyNumberFormat="1" applyFont="1">
      <alignment vertical="center"/>
    </xf>
    <xf numFmtId="0" fontId="9" fillId="0" borderId="158" xfId="0" applyFont="1" applyBorder="1" applyAlignment="1">
      <alignment horizontal="center" vertical="center"/>
    </xf>
    <xf numFmtId="0" fontId="20" fillId="0" borderId="138" xfId="0" applyFont="1" applyBorder="1" applyAlignment="1">
      <alignment horizontal="center" vertical="center"/>
    </xf>
    <xf numFmtId="185" fontId="24" fillId="0" borderId="136" xfId="0" applyNumberFormat="1" applyFont="1" applyBorder="1" applyAlignment="1">
      <alignment horizontal="center" vertical="center"/>
    </xf>
    <xf numFmtId="186" fontId="0" fillId="0" borderId="137" xfId="0" applyNumberFormat="1" applyBorder="1" applyAlignment="1">
      <alignment horizontal="right" vertical="center"/>
    </xf>
    <xf numFmtId="186" fontId="0" fillId="0" borderId="138" xfId="0" applyNumberFormat="1" applyBorder="1">
      <alignment vertical="center"/>
    </xf>
    <xf numFmtId="186" fontId="23" fillId="0" borderId="159" xfId="0" applyNumberFormat="1" applyFont="1" applyBorder="1">
      <alignment vertical="center"/>
    </xf>
    <xf numFmtId="186" fontId="23" fillId="0" borderId="136" xfId="0" applyNumberFormat="1" applyFont="1" applyBorder="1" applyAlignment="1">
      <alignment horizontal="right" vertical="center"/>
    </xf>
    <xf numFmtId="186" fontId="9" fillId="0" borderId="137" xfId="0" applyNumberFormat="1" applyFont="1" applyBorder="1" applyAlignment="1">
      <alignment horizontal="right" vertical="center"/>
    </xf>
    <xf numFmtId="186" fontId="9" fillId="0" borderId="160" xfId="0" applyNumberFormat="1" applyFont="1" applyBorder="1" applyAlignment="1">
      <alignment horizontal="right" vertical="center"/>
    </xf>
    <xf numFmtId="0" fontId="9" fillId="0" borderId="161" xfId="0" applyFont="1" applyBorder="1" applyAlignment="1">
      <alignment horizontal="center" vertical="center"/>
    </xf>
    <xf numFmtId="0" fontId="20" fillId="0" borderId="162" xfId="0" applyFont="1" applyBorder="1" applyAlignment="1">
      <alignment horizontal="center" vertical="center"/>
    </xf>
    <xf numFmtId="185" fontId="24" fillId="0" borderId="163" xfId="0" applyNumberFormat="1" applyFont="1" applyBorder="1" applyAlignment="1">
      <alignment horizontal="center" vertical="center"/>
    </xf>
    <xf numFmtId="186" fontId="0" fillId="0" borderId="164" xfId="0" applyNumberFormat="1" applyBorder="1" applyAlignment="1">
      <alignment horizontal="right" vertical="center"/>
    </xf>
    <xf numFmtId="186" fontId="0" fillId="0" borderId="162" xfId="0" applyNumberFormat="1" applyBorder="1">
      <alignment vertical="center"/>
    </xf>
    <xf numFmtId="186" fontId="23" fillId="0" borderId="165" xfId="0" applyNumberFormat="1" applyFont="1" applyBorder="1">
      <alignment vertical="center"/>
    </xf>
    <xf numFmtId="186" fontId="23" fillId="0" borderId="163" xfId="0" applyNumberFormat="1" applyFont="1" applyBorder="1" applyAlignment="1">
      <alignment horizontal="right" vertical="center"/>
    </xf>
    <xf numFmtId="186" fontId="9" fillId="0" borderId="164" xfId="0" applyNumberFormat="1" applyFont="1" applyBorder="1" applyAlignment="1">
      <alignment horizontal="right" vertical="center"/>
    </xf>
    <xf numFmtId="186" fontId="9" fillId="0" borderId="166" xfId="0" applyNumberFormat="1" applyFont="1" applyBorder="1" applyAlignment="1">
      <alignment horizontal="right" vertical="center"/>
    </xf>
    <xf numFmtId="0" fontId="0" fillId="0" borderId="0" xfId="0" applyFont="1" applyAlignment="1">
      <alignment vertical="top"/>
    </xf>
    <xf numFmtId="0" fontId="0" fillId="0" borderId="0" xfId="0" applyFont="1">
      <alignment vertical="center"/>
    </xf>
    <xf numFmtId="0" fontId="26" fillId="2" borderId="1" xfId="0" applyFont="1" applyFill="1" applyBorder="1" applyAlignment="1">
      <alignment horizontal="left" vertical="center" indent="1"/>
    </xf>
    <xf numFmtId="0" fontId="27" fillId="0" borderId="0" xfId="0" quotePrefix="1" applyFont="1" applyAlignment="1"/>
    <xf numFmtId="49" fontId="0" fillId="0" borderId="0" xfId="0" applyNumberFormat="1" applyFont="1" applyAlignment="1">
      <alignment horizontal="center"/>
    </xf>
    <xf numFmtId="0" fontId="27" fillId="0" borderId="0" xfId="0" applyFont="1" applyAlignment="1"/>
    <xf numFmtId="0" fontId="28" fillId="0" borderId="2" xfId="0" applyFont="1" applyBorder="1" applyAlignment="1">
      <alignment horizontal="left" vertical="center"/>
    </xf>
    <xf numFmtId="49" fontId="29" fillId="0" borderId="3" xfId="0" quotePrefix="1" applyNumberFormat="1" applyFont="1" applyBorder="1" applyAlignment="1">
      <alignment horizontal="center"/>
    </xf>
    <xf numFmtId="0" fontId="29" fillId="0" borderId="4" xfId="0" quotePrefix="1" applyFont="1" applyBorder="1" applyAlignment="1">
      <alignment horizontal="centerContinuous"/>
    </xf>
    <xf numFmtId="0" fontId="27" fillId="0" borderId="0" xfId="0" applyFont="1">
      <alignment vertical="center"/>
    </xf>
    <xf numFmtId="0" fontId="30" fillId="0" borderId="5" xfId="0" quotePrefix="1" applyFont="1" applyBorder="1" applyAlignment="1">
      <alignment horizontal="left" vertical="center"/>
    </xf>
    <xf numFmtId="49" fontId="30" fillId="0" borderId="0" xfId="0" quotePrefix="1" applyNumberFormat="1" applyFont="1" applyAlignment="1">
      <alignment horizontal="center" vertical="center"/>
    </xf>
    <xf numFmtId="0" fontId="30" fillId="0" borderId="6" xfId="0" quotePrefix="1" applyFont="1" applyBorder="1" applyAlignment="1">
      <alignment horizontal="left" vertical="center"/>
    </xf>
    <xf numFmtId="0" fontId="27" fillId="0" borderId="0" xfId="1" applyFont="1"/>
    <xf numFmtId="0" fontId="30" fillId="0" borderId="7" xfId="1" quotePrefix="1" applyFont="1" applyBorder="1" applyAlignment="1">
      <alignment horizontal="center" vertical="center"/>
    </xf>
    <xf numFmtId="49" fontId="30" fillId="0" borderId="7" xfId="1" applyNumberFormat="1" applyFont="1" applyBorder="1" applyAlignment="1">
      <alignment horizontal="center" vertical="center" wrapText="1"/>
    </xf>
    <xf numFmtId="0" fontId="26" fillId="0" borderId="7" xfId="1" quotePrefix="1" applyFont="1" applyBorder="1" applyAlignment="1">
      <alignment horizontal="left" vertical="center"/>
    </xf>
    <xf numFmtId="0" fontId="20" fillId="0" borderId="5" xfId="1" applyFont="1" applyBorder="1" applyAlignment="1">
      <alignment horizontal="center" vertical="center"/>
    </xf>
    <xf numFmtId="0" fontId="32" fillId="0" borderId="0" xfId="1" applyFont="1"/>
    <xf numFmtId="49" fontId="33" fillId="2" borderId="1" xfId="1" applyNumberFormat="1" applyFont="1" applyFill="1" applyBorder="1" applyAlignment="1">
      <alignment horizontal="center" vertical="center"/>
    </xf>
    <xf numFmtId="49" fontId="30" fillId="0" borderId="1" xfId="1" applyNumberFormat="1" applyFont="1" applyBorder="1" applyAlignment="1">
      <alignment horizontal="center" vertical="center"/>
    </xf>
    <xf numFmtId="0" fontId="30" fillId="0" borderId="1" xfId="1" applyFont="1" applyBorder="1" applyAlignment="1">
      <alignment vertical="center"/>
    </xf>
    <xf numFmtId="0" fontId="32" fillId="0" borderId="5" xfId="1" applyFont="1" applyBorder="1" applyAlignment="1">
      <alignment horizontal="center" vertical="center"/>
    </xf>
    <xf numFmtId="0" fontId="32" fillId="3" borderId="0" xfId="1" applyFont="1" applyFill="1"/>
    <xf numFmtId="0" fontId="30" fillId="0" borderId="1" xfId="1" applyFont="1" applyBorder="1" applyAlignment="1">
      <alignment vertical="center" wrapText="1"/>
    </xf>
    <xf numFmtId="0" fontId="30" fillId="0" borderId="7" xfId="1" applyFont="1" applyBorder="1" applyAlignment="1">
      <alignment vertical="center" wrapText="1"/>
    </xf>
    <xf numFmtId="0" fontId="32" fillId="0" borderId="0" xfId="1" applyFont="1" applyAlignment="1">
      <alignment horizontal="center" vertical="center"/>
    </xf>
    <xf numFmtId="0" fontId="30" fillId="0" borderId="8" xfId="1" applyFont="1" applyBorder="1" applyAlignment="1">
      <alignment vertical="center" wrapText="1"/>
    </xf>
    <xf numFmtId="0" fontId="26" fillId="0" borderId="0" xfId="1" quotePrefix="1" applyFont="1" applyAlignment="1">
      <alignment horizontal="left"/>
    </xf>
    <xf numFmtId="49" fontId="35" fillId="0" borderId="0" xfId="1" quotePrefix="1" applyNumberFormat="1" applyFont="1" applyAlignment="1">
      <alignment horizontal="center"/>
    </xf>
    <xf numFmtId="0" fontId="35" fillId="0" borderId="0" xfId="1" quotePrefix="1" applyFont="1" applyAlignment="1">
      <alignment horizontal="left"/>
    </xf>
    <xf numFmtId="49" fontId="27" fillId="0" borderId="0" xfId="1" applyNumberFormat="1" applyFont="1" applyAlignment="1">
      <alignment horizontal="center"/>
    </xf>
    <xf numFmtId="49" fontId="32" fillId="0" borderId="0" xfId="1" applyNumberFormat="1" applyFont="1" applyAlignment="1">
      <alignment horizontal="center"/>
    </xf>
    <xf numFmtId="0" fontId="20" fillId="0" borderId="0" xfId="0" applyFont="1">
      <alignment vertical="center"/>
    </xf>
    <xf numFmtId="0" fontId="39" fillId="0" borderId="0" xfId="0" applyFont="1" applyAlignment="1">
      <alignment horizontal="center" vertical="center"/>
    </xf>
    <xf numFmtId="0" fontId="39" fillId="0" borderId="0" xfId="0" applyFont="1" applyAlignment="1">
      <alignment horizontal="distributed" vertical="center"/>
    </xf>
    <xf numFmtId="0" fontId="40" fillId="0" borderId="0" xfId="0" applyFont="1" applyAlignment="1">
      <alignment horizontal="center" vertical="center"/>
    </xf>
    <xf numFmtId="0" fontId="39" fillId="0" borderId="0" xfId="0" applyFont="1">
      <alignment vertical="center"/>
    </xf>
    <xf numFmtId="0" fontId="40" fillId="0" borderId="0" xfId="0" applyFont="1">
      <alignment vertical="center"/>
    </xf>
    <xf numFmtId="10" fontId="40" fillId="0" borderId="208" xfId="0" applyNumberFormat="1" applyFont="1" applyBorder="1">
      <alignment vertical="center"/>
    </xf>
    <xf numFmtId="10" fontId="40" fillId="0" borderId="210" xfId="0" applyNumberFormat="1" applyFont="1" applyBorder="1">
      <alignment vertical="center"/>
    </xf>
    <xf numFmtId="10" fontId="40" fillId="0" borderId="0" xfId="0" applyNumberFormat="1" applyFont="1">
      <alignment vertical="center"/>
    </xf>
    <xf numFmtId="191" fontId="42" fillId="0" borderId="0" xfId="0" applyNumberFormat="1" applyFont="1">
      <alignment vertical="center"/>
    </xf>
    <xf numFmtId="10" fontId="42" fillId="0" borderId="212" xfId="0" applyNumberFormat="1" applyFont="1" applyBorder="1">
      <alignment vertical="center"/>
    </xf>
    <xf numFmtId="10" fontId="42" fillId="0" borderId="84" xfId="0" applyNumberFormat="1" applyFont="1" applyBorder="1">
      <alignment vertical="center"/>
    </xf>
    <xf numFmtId="10" fontId="42" fillId="0" borderId="0" xfId="0" applyNumberFormat="1" applyFont="1">
      <alignment vertical="center"/>
    </xf>
    <xf numFmtId="0" fontId="42" fillId="0" borderId="0" xfId="0" applyFont="1">
      <alignment vertical="center"/>
    </xf>
    <xf numFmtId="0" fontId="42" fillId="0" borderId="0" xfId="0" applyFont="1" applyAlignment="1">
      <alignment horizontal="center" vertical="center"/>
    </xf>
    <xf numFmtId="192" fontId="42" fillId="0" borderId="0" xfId="0" applyNumberFormat="1" applyFont="1">
      <alignment vertical="center"/>
    </xf>
    <xf numFmtId="0" fontId="40" fillId="0" borderId="0" xfId="0" applyFont="1" applyAlignment="1">
      <alignment horizontal="distributed" vertical="center"/>
    </xf>
    <xf numFmtId="194" fontId="40" fillId="0" borderId="0" xfId="0" applyNumberFormat="1" applyFont="1" applyAlignment="1">
      <alignment horizontal="center" vertical="center"/>
    </xf>
    <xf numFmtId="195" fontId="42" fillId="0" borderId="0" xfId="0" applyNumberFormat="1" applyFont="1">
      <alignment vertical="center"/>
    </xf>
    <xf numFmtId="196" fontId="42" fillId="0" borderId="0" xfId="0" applyNumberFormat="1" applyFont="1">
      <alignment vertical="center"/>
    </xf>
    <xf numFmtId="0" fontId="43" fillId="0" borderId="0" xfId="11" applyFont="1">
      <alignment vertical="center"/>
    </xf>
    <xf numFmtId="0" fontId="44" fillId="0" borderId="0" xfId="11" applyFont="1">
      <alignment vertical="center"/>
    </xf>
    <xf numFmtId="0" fontId="43" fillId="0" borderId="38" xfId="11" applyFont="1" applyBorder="1">
      <alignment vertical="center"/>
    </xf>
    <xf numFmtId="0" fontId="46" fillId="0" borderId="0" xfId="11" applyFont="1">
      <alignment vertical="center"/>
    </xf>
    <xf numFmtId="0" fontId="50" fillId="0" borderId="0" xfId="11" applyFont="1">
      <alignment vertical="center"/>
    </xf>
    <xf numFmtId="0" fontId="60" fillId="0" borderId="0" xfId="12" applyFont="1" applyAlignment="1">
      <alignment horizontal="left" vertical="center"/>
    </xf>
    <xf numFmtId="0" fontId="60" fillId="0" borderId="0" xfId="12" applyFont="1">
      <alignment vertical="center"/>
    </xf>
    <xf numFmtId="0" fontId="60" fillId="0" borderId="0" xfId="12" applyFont="1" applyAlignment="1">
      <alignment vertical="center" wrapText="1"/>
    </xf>
    <xf numFmtId="0" fontId="61" fillId="8" borderId="76" xfId="12" applyFont="1" applyFill="1" applyBorder="1" applyAlignment="1">
      <alignment horizontal="justify" vertical="top" wrapText="1"/>
    </xf>
    <xf numFmtId="0" fontId="60" fillId="0" borderId="44" xfId="12" applyFont="1" applyBorder="1" applyAlignment="1">
      <alignment vertical="center" wrapText="1"/>
    </xf>
    <xf numFmtId="0" fontId="60" fillId="0" borderId="0" xfId="12" applyFont="1" applyAlignment="1">
      <alignment horizontal="justify" vertical="center"/>
    </xf>
    <xf numFmtId="0" fontId="61" fillId="8" borderId="28" xfId="12" applyFont="1" applyFill="1" applyBorder="1" applyAlignment="1">
      <alignment horizontal="justify" vertical="top" wrapText="1"/>
    </xf>
    <xf numFmtId="0" fontId="60" fillId="0" borderId="0" xfId="12" applyFont="1" applyAlignment="1">
      <alignment horizontal="justify" vertical="center" wrapText="1"/>
    </xf>
    <xf numFmtId="0" fontId="61" fillId="8" borderId="21" xfId="12" applyFont="1" applyFill="1" applyBorder="1" applyAlignment="1">
      <alignment horizontal="left" vertical="top" wrapText="1"/>
    </xf>
    <xf numFmtId="0" fontId="11" fillId="0" borderId="0" xfId="0" applyFont="1" applyAlignment="1">
      <alignment horizontal="center" vertical="center"/>
    </xf>
    <xf numFmtId="0" fontId="0" fillId="0" borderId="0" xfId="0" applyAlignment="1">
      <alignment horizontal="center" vertical="center"/>
    </xf>
    <xf numFmtId="0" fontId="11" fillId="0" borderId="1" xfId="0" applyFont="1" applyBorder="1" applyAlignment="1">
      <alignment horizontal="center" vertical="center"/>
    </xf>
    <xf numFmtId="0" fontId="11" fillId="0" borderId="0" xfId="0" applyFont="1" applyAlignment="1">
      <alignment horizontal="left" vertical="center"/>
    </xf>
    <xf numFmtId="0" fontId="11" fillId="0" borderId="16" xfId="0" applyFont="1" applyBorder="1" applyAlignment="1">
      <alignment horizontal="center" vertical="center"/>
    </xf>
    <xf numFmtId="0" fontId="11" fillId="0" borderId="23" xfId="0" applyFont="1" applyBorder="1" applyAlignment="1">
      <alignment horizontal="center" vertical="center"/>
    </xf>
    <xf numFmtId="0" fontId="46" fillId="0" borderId="0" xfId="0" applyFont="1">
      <alignment vertical="center"/>
    </xf>
    <xf numFmtId="176" fontId="46" fillId="2" borderId="0" xfId="0" applyNumberFormat="1" applyFont="1" applyFill="1" applyAlignment="1">
      <alignment horizontal="right" vertical="center"/>
    </xf>
    <xf numFmtId="0" fontId="46" fillId="0" borderId="0" xfId="0" applyFont="1" applyAlignment="1">
      <alignment horizontal="justify" vertical="center"/>
    </xf>
    <xf numFmtId="0" fontId="46" fillId="2" borderId="0" xfId="0" applyFont="1" applyFill="1" applyAlignment="1">
      <alignment horizontal="justify" vertical="center"/>
    </xf>
    <xf numFmtId="0" fontId="46" fillId="2" borderId="0" xfId="0" applyFont="1" applyFill="1" applyAlignment="1">
      <alignment vertical="center" wrapText="1"/>
    </xf>
    <xf numFmtId="0" fontId="46" fillId="2" borderId="0" xfId="0" applyFont="1" applyFill="1">
      <alignment vertical="center"/>
    </xf>
    <xf numFmtId="0" fontId="46" fillId="0" borderId="0" xfId="0" applyFont="1" applyAlignment="1">
      <alignment horizontal="center" vertical="center"/>
    </xf>
    <xf numFmtId="0" fontId="46" fillId="0" borderId="0" xfId="0" applyFont="1" applyAlignment="1">
      <alignment horizontal="left" vertical="center"/>
    </xf>
    <xf numFmtId="0" fontId="0" fillId="0" borderId="0" xfId="3" applyFont="1">
      <alignment vertical="center"/>
    </xf>
    <xf numFmtId="0" fontId="46" fillId="0" borderId="0" xfId="3" applyFont="1">
      <alignment vertical="center"/>
    </xf>
    <xf numFmtId="0" fontId="65" fillId="0" borderId="0" xfId="13" applyFont="1" applyAlignment="1">
      <alignment horizontal="left" vertical="center"/>
    </xf>
    <xf numFmtId="0" fontId="65" fillId="0" borderId="0" xfId="13" applyFont="1">
      <alignment vertical="center"/>
    </xf>
    <xf numFmtId="0" fontId="65" fillId="0" borderId="0" xfId="13" applyFont="1" applyAlignment="1">
      <alignment horizontal="right" vertical="center"/>
    </xf>
    <xf numFmtId="0" fontId="65" fillId="0" borderId="0" xfId="13" applyFont="1" applyAlignment="1">
      <alignment horizontal="center" vertical="center"/>
    </xf>
    <xf numFmtId="0" fontId="13" fillId="0" borderId="0" xfId="13" applyFont="1">
      <alignment vertical="center"/>
    </xf>
    <xf numFmtId="0" fontId="13" fillId="0" borderId="0" xfId="13" applyFont="1" applyAlignment="1">
      <alignment horizontal="center" vertical="center"/>
    </xf>
    <xf numFmtId="0" fontId="67" fillId="0" borderId="76" xfId="13" applyFont="1" applyBorder="1" applyAlignment="1">
      <alignment horizontal="center" vertical="center" wrapText="1"/>
    </xf>
    <xf numFmtId="0" fontId="67" fillId="0" borderId="0" xfId="13" applyFont="1">
      <alignment vertical="center"/>
    </xf>
    <xf numFmtId="0" fontId="67" fillId="0" borderId="21" xfId="13" applyFont="1" applyBorder="1" applyAlignment="1">
      <alignment horizontal="distributed" vertical="center" wrapText="1"/>
    </xf>
    <xf numFmtId="38" fontId="13" fillId="0" borderId="23" xfId="14" applyFont="1" applyBorder="1" applyAlignment="1">
      <alignment horizontal="center" vertical="center" shrinkToFit="1"/>
    </xf>
    <xf numFmtId="38" fontId="13" fillId="0" borderId="0" xfId="14" applyFont="1" applyAlignment="1">
      <alignment vertical="center" shrinkToFit="1"/>
    </xf>
    <xf numFmtId="38" fontId="13" fillId="0" borderId="28" xfId="14" applyFont="1" applyBorder="1" applyAlignment="1">
      <alignment horizontal="center" vertical="center" shrinkToFit="1"/>
    </xf>
    <xf numFmtId="38" fontId="13" fillId="0" borderId="16" xfId="14" applyFont="1" applyBorder="1" applyAlignment="1">
      <alignment horizontal="center" vertical="center" shrinkToFit="1"/>
    </xf>
    <xf numFmtId="38" fontId="13" fillId="0" borderId="31" xfId="14" applyFont="1" applyBorder="1" applyAlignment="1">
      <alignment vertical="center" shrinkToFit="1"/>
    </xf>
    <xf numFmtId="38" fontId="13" fillId="0" borderId="32" xfId="14" applyFont="1" applyBorder="1" applyAlignment="1">
      <alignment vertical="center" shrinkToFit="1"/>
    </xf>
    <xf numFmtId="38" fontId="13" fillId="0" borderId="35" xfId="14" applyFont="1" applyBorder="1" applyAlignment="1">
      <alignment vertical="center" shrinkToFit="1"/>
    </xf>
    <xf numFmtId="38" fontId="13" fillId="0" borderId="0" xfId="14" applyFont="1" applyAlignment="1">
      <alignment horizontal="left" vertical="center"/>
    </xf>
    <xf numFmtId="38" fontId="13" fillId="0" borderId="0" xfId="14" applyFont="1">
      <alignment vertical="center"/>
    </xf>
    <xf numFmtId="0" fontId="13" fillId="0" borderId="0" xfId="13" applyFont="1" applyAlignment="1">
      <alignment horizontal="left" vertical="center"/>
    </xf>
    <xf numFmtId="38" fontId="13" fillId="4" borderId="24" xfId="14" applyFont="1" applyFill="1" applyBorder="1" applyAlignment="1">
      <alignment vertical="center" shrinkToFit="1"/>
    </xf>
    <xf numFmtId="38" fontId="13" fillId="4" borderId="29" xfId="14" applyFont="1" applyFill="1" applyBorder="1" applyAlignment="1">
      <alignment vertical="center" shrinkToFit="1"/>
    </xf>
    <xf numFmtId="38" fontId="13" fillId="2" borderId="24" xfId="14" applyFont="1" applyFill="1" applyBorder="1" applyAlignment="1">
      <alignment vertical="center" shrinkToFit="1"/>
    </xf>
    <xf numFmtId="38" fontId="13" fillId="2" borderId="23" xfId="14" applyFont="1" applyFill="1" applyBorder="1" applyAlignment="1">
      <alignment vertical="center" shrinkToFit="1"/>
    </xf>
    <xf numFmtId="38" fontId="13" fillId="2" borderId="29" xfId="14" applyFont="1" applyFill="1" applyBorder="1" applyAlignment="1">
      <alignment vertical="center" shrinkToFit="1"/>
    </xf>
    <xf numFmtId="38" fontId="13" fillId="2" borderId="28" xfId="14" applyFont="1" applyFill="1" applyBorder="1" applyAlignment="1">
      <alignment vertical="center" shrinkToFit="1"/>
    </xf>
    <xf numFmtId="38" fontId="13" fillId="2" borderId="8" xfId="14" applyFont="1" applyFill="1" applyBorder="1" applyAlignment="1">
      <alignment vertical="center" shrinkToFit="1"/>
    </xf>
    <xf numFmtId="38" fontId="13" fillId="4" borderId="27" xfId="14" applyFont="1" applyFill="1" applyBorder="1" applyAlignment="1">
      <alignment vertical="center" shrinkToFit="1"/>
    </xf>
    <xf numFmtId="38" fontId="13" fillId="4" borderId="25" xfId="14" applyFont="1" applyFill="1" applyBorder="1" applyAlignment="1">
      <alignment vertical="center" shrinkToFit="1"/>
    </xf>
    <xf numFmtId="38" fontId="13" fillId="4" borderId="19" xfId="14" applyFont="1" applyFill="1" applyBorder="1" applyAlignment="1">
      <alignment vertical="center" shrinkToFit="1"/>
    </xf>
    <xf numFmtId="38" fontId="13" fillId="4" borderId="17" xfId="14" applyFont="1" applyFill="1" applyBorder="1" applyAlignment="1">
      <alignment vertical="center" shrinkToFit="1"/>
    </xf>
    <xf numFmtId="38" fontId="13" fillId="4" borderId="20" xfId="14" applyFont="1" applyFill="1" applyBorder="1" applyAlignment="1">
      <alignment vertical="center" shrinkToFit="1"/>
    </xf>
    <xf numFmtId="38" fontId="13" fillId="4" borderId="34" xfId="14" applyFont="1" applyFill="1" applyBorder="1" applyAlignment="1">
      <alignment horizontal="right" vertical="center" shrinkToFit="1"/>
    </xf>
    <xf numFmtId="38" fontId="13" fillId="4" borderId="19" xfId="14" applyFont="1" applyFill="1" applyBorder="1" applyAlignment="1">
      <alignment horizontal="right" vertical="center" shrinkToFit="1"/>
    </xf>
    <xf numFmtId="38" fontId="13" fillId="2" borderId="80" xfId="14" applyFont="1" applyFill="1" applyBorder="1" applyAlignment="1">
      <alignment vertical="center" shrinkToFit="1"/>
    </xf>
    <xf numFmtId="38" fontId="13" fillId="4" borderId="253" xfId="14" applyFont="1" applyFill="1" applyBorder="1" applyAlignment="1">
      <alignment vertical="center" shrinkToFit="1"/>
    </xf>
    <xf numFmtId="38" fontId="13" fillId="4" borderId="16" xfId="14" applyFont="1" applyFill="1" applyBorder="1" applyAlignment="1">
      <alignment vertical="center" shrinkToFit="1"/>
    </xf>
    <xf numFmtId="38" fontId="13" fillId="2" borderId="258" xfId="14" applyFont="1" applyFill="1" applyBorder="1" applyAlignment="1">
      <alignment vertical="center" shrinkToFit="1"/>
    </xf>
    <xf numFmtId="38" fontId="13" fillId="2" borderId="259" xfId="14" applyFont="1" applyFill="1" applyBorder="1" applyAlignment="1">
      <alignment vertical="center" shrinkToFit="1"/>
    </xf>
    <xf numFmtId="38" fontId="13" fillId="4" borderId="260" xfId="14" applyFont="1" applyFill="1" applyBorder="1" applyAlignment="1">
      <alignment vertical="center" shrinkToFit="1"/>
    </xf>
    <xf numFmtId="38" fontId="13" fillId="2" borderId="261" xfId="14" applyFont="1" applyFill="1" applyBorder="1" applyAlignment="1">
      <alignment vertical="center" shrinkToFit="1"/>
    </xf>
    <xf numFmtId="38" fontId="13" fillId="4" borderId="261" xfId="14" applyFont="1" applyFill="1" applyBorder="1" applyAlignment="1">
      <alignment vertical="center" shrinkToFit="1"/>
    </xf>
    <xf numFmtId="0" fontId="69" fillId="0" borderId="36" xfId="5" applyFont="1" applyBorder="1" applyAlignment="1">
      <alignment horizontal="right" vertical="center"/>
    </xf>
    <xf numFmtId="0" fontId="69" fillId="2" borderId="36" xfId="5" applyFont="1" applyFill="1" applyBorder="1" applyAlignment="1">
      <alignment vertical="center"/>
    </xf>
    <xf numFmtId="0" fontId="46" fillId="0" borderId="0" xfId="5" applyFont="1" applyAlignment="1">
      <alignment vertical="center"/>
    </xf>
    <xf numFmtId="0" fontId="72" fillId="0" borderId="0" xfId="5" applyFont="1" applyAlignment="1">
      <alignment vertical="center"/>
    </xf>
    <xf numFmtId="49" fontId="73" fillId="2" borderId="0" xfId="5" applyNumberFormat="1" applyFont="1" applyFill="1" applyAlignment="1">
      <alignment horizontal="centerContinuous" vertical="center"/>
    </xf>
    <xf numFmtId="0" fontId="73" fillId="0" borderId="0" xfId="0" applyFont="1">
      <alignment vertical="center"/>
    </xf>
    <xf numFmtId="0" fontId="73" fillId="5" borderId="0" xfId="0" applyFont="1" applyFill="1">
      <alignment vertical="center"/>
    </xf>
    <xf numFmtId="0" fontId="73" fillId="5" borderId="1" xfId="0" applyFont="1" applyFill="1" applyBorder="1" applyAlignment="1">
      <alignment horizontal="center" vertical="center"/>
    </xf>
    <xf numFmtId="0" fontId="73" fillId="5" borderId="60" xfId="0" applyFont="1" applyFill="1" applyBorder="1">
      <alignment vertical="center"/>
    </xf>
    <xf numFmtId="0" fontId="73" fillId="5" borderId="37" xfId="0" applyFont="1" applyFill="1" applyBorder="1">
      <alignment vertical="center"/>
    </xf>
    <xf numFmtId="0" fontId="73" fillId="5" borderId="29" xfId="0" applyFont="1" applyFill="1" applyBorder="1">
      <alignment vertical="center"/>
    </xf>
    <xf numFmtId="0" fontId="73" fillId="2" borderId="140" xfId="0" applyFont="1" applyFill="1" applyBorder="1">
      <alignment vertical="center"/>
    </xf>
    <xf numFmtId="0" fontId="73" fillId="2" borderId="139" xfId="0" applyFont="1" applyFill="1" applyBorder="1">
      <alignment vertical="center"/>
    </xf>
    <xf numFmtId="0" fontId="73" fillId="2" borderId="136" xfId="0" applyFont="1" applyFill="1" applyBorder="1">
      <alignment vertical="center"/>
    </xf>
    <xf numFmtId="0" fontId="73" fillId="2" borderId="135" xfId="0" applyFont="1" applyFill="1" applyBorder="1">
      <alignment vertical="center"/>
    </xf>
    <xf numFmtId="0" fontId="73" fillId="2" borderId="132" xfId="0" applyFont="1" applyFill="1" applyBorder="1">
      <alignment vertical="center"/>
    </xf>
    <xf numFmtId="0" fontId="73" fillId="2" borderId="91" xfId="0" applyFont="1" applyFill="1" applyBorder="1">
      <alignment vertical="center"/>
    </xf>
    <xf numFmtId="0" fontId="73" fillId="2" borderId="1" xfId="0" applyFont="1" applyFill="1" applyBorder="1" applyAlignment="1">
      <alignment horizontal="center" vertical="center"/>
    </xf>
    <xf numFmtId="0" fontId="73" fillId="5" borderId="0" xfId="0" applyFont="1" applyFill="1" applyAlignment="1">
      <alignment horizontal="center" vertical="center"/>
    </xf>
    <xf numFmtId="38" fontId="73" fillId="5" borderId="0" xfId="2" applyFont="1" applyFill="1" applyBorder="1" applyAlignment="1">
      <alignment horizontal="center" vertical="center"/>
    </xf>
    <xf numFmtId="38" fontId="73" fillId="5" borderId="0" xfId="2" applyFont="1" applyFill="1" applyBorder="1" applyAlignment="1">
      <alignment horizontal="right" vertical="center"/>
    </xf>
    <xf numFmtId="38" fontId="73" fillId="5" borderId="36" xfId="2" applyFont="1" applyFill="1" applyBorder="1" applyAlignment="1">
      <alignment horizontal="right" vertical="center"/>
    </xf>
    <xf numFmtId="0" fontId="73" fillId="5" borderId="36" xfId="0" applyFont="1" applyFill="1" applyBorder="1">
      <alignment vertical="center"/>
    </xf>
    <xf numFmtId="0" fontId="73" fillId="2" borderId="8" xfId="0" applyFont="1" applyFill="1" applyBorder="1" applyAlignment="1">
      <alignment horizontal="center" vertical="center"/>
    </xf>
    <xf numFmtId="0" fontId="73" fillId="5" borderId="7" xfId="0" applyFont="1" applyFill="1" applyBorder="1" applyAlignment="1">
      <alignment horizontal="center" vertical="center"/>
    </xf>
    <xf numFmtId="0" fontId="73" fillId="5" borderId="0" xfId="0" applyFont="1" applyFill="1" applyAlignment="1">
      <alignment horizontal="right" vertical="center"/>
    </xf>
    <xf numFmtId="0" fontId="73" fillId="2" borderId="60" xfId="0" applyFont="1" applyFill="1" applyBorder="1">
      <alignment vertical="center"/>
    </xf>
    <xf numFmtId="0" fontId="73" fillId="2" borderId="37" xfId="0" applyFont="1" applyFill="1" applyBorder="1">
      <alignment vertical="center"/>
    </xf>
    <xf numFmtId="0" fontId="73" fillId="2" borderId="29" xfId="0" applyFont="1" applyFill="1" applyBorder="1">
      <alignment vertical="center"/>
    </xf>
    <xf numFmtId="0" fontId="73" fillId="2" borderId="26" xfId="0" applyFont="1" applyFill="1" applyBorder="1">
      <alignment vertical="center"/>
    </xf>
    <xf numFmtId="0" fontId="73" fillId="2" borderId="24" xfId="0" applyFont="1" applyFill="1" applyBorder="1">
      <alignment vertical="center"/>
    </xf>
    <xf numFmtId="0" fontId="73" fillId="2" borderId="36" xfId="0" applyFont="1" applyFill="1" applyBorder="1">
      <alignment vertical="center"/>
    </xf>
    <xf numFmtId="183" fontId="73" fillId="2" borderId="36" xfId="0" applyNumberFormat="1" applyFont="1" applyFill="1" applyBorder="1">
      <alignment vertical="center"/>
    </xf>
    <xf numFmtId="183" fontId="73" fillId="2" borderId="24" xfId="0" applyNumberFormat="1" applyFont="1" applyFill="1" applyBorder="1">
      <alignment vertical="center"/>
    </xf>
    <xf numFmtId="181" fontId="73" fillId="5" borderId="0" xfId="0" applyNumberFormat="1" applyFont="1" applyFill="1">
      <alignment vertical="center"/>
    </xf>
    <xf numFmtId="0" fontId="73" fillId="5" borderId="0" xfId="0" applyFont="1" applyFill="1" applyAlignment="1">
      <alignment horizontal="left" vertical="center" indent="1"/>
    </xf>
    <xf numFmtId="181" fontId="73" fillId="5" borderId="0" xfId="0" applyNumberFormat="1" applyFont="1" applyFill="1" applyAlignment="1">
      <alignment horizontal="right" vertical="center"/>
    </xf>
    <xf numFmtId="0" fontId="73" fillId="5" borderId="0" xfId="0" applyFont="1" applyFill="1" applyAlignment="1">
      <alignment horizontal="left" vertical="center"/>
    </xf>
    <xf numFmtId="181" fontId="73" fillId="0" borderId="0" xfId="0" applyNumberFormat="1" applyFont="1">
      <alignment vertical="center"/>
    </xf>
    <xf numFmtId="0" fontId="73" fillId="0" borderId="0" xfId="0" applyFont="1" applyAlignment="1">
      <alignment horizontal="left" vertical="center" indent="1"/>
    </xf>
    <xf numFmtId="0" fontId="73" fillId="0" borderId="0" xfId="0" applyFont="1" applyAlignment="1">
      <alignment horizontal="center" vertical="center"/>
    </xf>
    <xf numFmtId="181" fontId="73" fillId="0" borderId="0" xfId="0" applyNumberFormat="1" applyFont="1" applyAlignment="1">
      <alignment horizontal="right" vertical="center"/>
    </xf>
    <xf numFmtId="180" fontId="73" fillId="0" borderId="0" xfId="2" applyNumberFormat="1" applyFont="1" applyFill="1" applyBorder="1" applyAlignment="1">
      <alignment vertical="center"/>
    </xf>
    <xf numFmtId="180" fontId="73" fillId="0" borderId="0" xfId="2" applyNumberFormat="1" applyFont="1" applyFill="1" applyBorder="1" applyAlignment="1">
      <alignment horizontal="right" vertical="center"/>
    </xf>
    <xf numFmtId="38" fontId="73" fillId="0" borderId="0" xfId="2" applyFont="1" applyFill="1" applyBorder="1" applyAlignment="1">
      <alignment horizontal="center" vertical="center"/>
    </xf>
    <xf numFmtId="38" fontId="73" fillId="0" borderId="0" xfId="2" applyFont="1" applyFill="1" applyBorder="1" applyAlignment="1">
      <alignment horizontal="right" vertical="center"/>
    </xf>
    <xf numFmtId="0" fontId="73" fillId="0" borderId="0" xfId="0" applyFont="1" applyAlignment="1">
      <alignment horizontal="right" vertical="center"/>
    </xf>
    <xf numFmtId="0" fontId="73" fillId="0" borderId="36" xfId="0" applyFont="1" applyBorder="1">
      <alignment vertical="center"/>
    </xf>
    <xf numFmtId="0" fontId="74" fillId="0" borderId="36" xfId="0" applyFont="1" applyBorder="1">
      <alignment vertical="center"/>
    </xf>
    <xf numFmtId="0" fontId="74" fillId="0" borderId="0" xfId="0" applyFont="1">
      <alignment vertical="center"/>
    </xf>
    <xf numFmtId="0" fontId="74" fillId="0" borderId="36" xfId="0" applyFont="1" applyBorder="1" applyAlignment="1">
      <alignment horizontal="center" vertical="center"/>
    </xf>
    <xf numFmtId="0" fontId="75" fillId="0" borderId="0" xfId="0" applyFont="1" applyAlignment="1">
      <alignment horizontal="center" vertical="center"/>
    </xf>
    <xf numFmtId="0" fontId="76" fillId="0" borderId="0" xfId="0" applyFont="1">
      <alignment vertical="center"/>
    </xf>
    <xf numFmtId="0" fontId="0" fillId="2" borderId="147" xfId="0" applyFill="1" applyBorder="1" applyAlignment="1">
      <alignment horizontal="center" vertical="center"/>
    </xf>
    <xf numFmtId="0" fontId="20" fillId="3" borderId="147" xfId="0" applyFont="1" applyFill="1" applyBorder="1" applyAlignment="1">
      <alignment horizontal="center" vertical="center" shrinkToFit="1"/>
    </xf>
    <xf numFmtId="10" fontId="9" fillId="2" borderId="45" xfId="10" applyNumberFormat="1" applyFont="1" applyFill="1" applyBorder="1" applyAlignment="1">
      <alignment horizontal="center" vertical="center"/>
    </xf>
    <xf numFmtId="185" fontId="20" fillId="2" borderId="154" xfId="0" applyNumberFormat="1" applyFont="1" applyFill="1" applyBorder="1" applyAlignment="1">
      <alignment horizontal="center" vertical="center"/>
    </xf>
    <xf numFmtId="186" fontId="9" fillId="4" borderId="17" xfId="0" applyNumberFormat="1" applyFont="1" applyFill="1" applyBorder="1">
      <alignment vertical="center"/>
    </xf>
    <xf numFmtId="186" fontId="23" fillId="4" borderId="17" xfId="0" applyNumberFormat="1" applyFont="1" applyFill="1" applyBorder="1">
      <alignment vertical="center"/>
    </xf>
    <xf numFmtId="186" fontId="23" fillId="4" borderId="18" xfId="0" applyNumberFormat="1" applyFont="1" applyFill="1" applyBorder="1">
      <alignment vertical="center"/>
    </xf>
    <xf numFmtId="186" fontId="23" fillId="4" borderId="151" xfId="0" applyNumberFormat="1" applyFont="1" applyFill="1" applyBorder="1">
      <alignment vertical="center"/>
    </xf>
    <xf numFmtId="186" fontId="23" fillId="4" borderId="74" xfId="0" applyNumberFormat="1" applyFont="1" applyFill="1" applyBorder="1" applyAlignment="1">
      <alignment horizontal="right" vertical="center"/>
    </xf>
    <xf numFmtId="186" fontId="23" fillId="4" borderId="17" xfId="0" applyNumberFormat="1" applyFont="1" applyFill="1" applyBorder="1" applyAlignment="1">
      <alignment horizontal="right" vertical="center"/>
    </xf>
    <xf numFmtId="186" fontId="23" fillId="4" borderId="19" xfId="0" applyNumberFormat="1" applyFont="1" applyFill="1" applyBorder="1" applyAlignment="1">
      <alignment horizontal="right" vertical="center"/>
    </xf>
    <xf numFmtId="0" fontId="11" fillId="0" borderId="0" xfId="0" applyFont="1" applyAlignment="1">
      <alignment horizontal="right" vertical="center"/>
    </xf>
    <xf numFmtId="0" fontId="11" fillId="0" borderId="6" xfId="0" applyFont="1" applyBorder="1" applyAlignment="1">
      <alignment horizontal="right" vertical="center"/>
    </xf>
    <xf numFmtId="0" fontId="11" fillId="0" borderId="70" xfId="0" applyFont="1" applyBorder="1">
      <alignment vertical="center"/>
    </xf>
    <xf numFmtId="38" fontId="19" fillId="0" borderId="2" xfId="2" applyFont="1" applyFill="1" applyBorder="1" applyAlignment="1">
      <alignment horizontal="center" vertical="center"/>
    </xf>
    <xf numFmtId="38" fontId="11" fillId="0" borderId="3" xfId="2" applyFont="1" applyFill="1" applyBorder="1" applyAlignment="1">
      <alignment horizontal="center" vertical="center"/>
    </xf>
    <xf numFmtId="38" fontId="11" fillId="0" borderId="72" xfId="2" applyFont="1" applyFill="1" applyBorder="1" applyAlignment="1">
      <alignment horizontal="center" vertical="center"/>
    </xf>
    <xf numFmtId="38" fontId="19" fillId="0" borderId="18" xfId="2" applyFont="1" applyFill="1" applyBorder="1" applyAlignment="1">
      <alignment horizontal="center" vertical="center"/>
    </xf>
    <xf numFmtId="38" fontId="11" fillId="0" borderId="38" xfId="2" applyFont="1" applyFill="1" applyBorder="1" applyAlignment="1">
      <alignment horizontal="center" vertical="center"/>
    </xf>
    <xf numFmtId="38" fontId="11" fillId="0" borderId="75" xfId="2" applyFont="1" applyFill="1" applyBorder="1" applyAlignment="1">
      <alignment horizontal="center" vertical="center"/>
    </xf>
    <xf numFmtId="38" fontId="13" fillId="2" borderId="257" xfId="14" applyFont="1" applyFill="1" applyBorder="1" applyAlignment="1">
      <alignment vertical="center" shrinkToFit="1"/>
    </xf>
    <xf numFmtId="38" fontId="13" fillId="2" borderId="98" xfId="14" applyFont="1" applyFill="1" applyBorder="1" applyAlignment="1">
      <alignment vertical="center" shrinkToFit="1"/>
    </xf>
    <xf numFmtId="0" fontId="66" fillId="0" borderId="0" xfId="13" applyFont="1" applyAlignment="1">
      <alignment vertical="center"/>
    </xf>
    <xf numFmtId="0" fontId="13" fillId="0" borderId="0" xfId="13" applyFont="1" applyAlignment="1">
      <alignment vertical="center"/>
    </xf>
    <xf numFmtId="0" fontId="78" fillId="0" borderId="0" xfId="0" applyFont="1">
      <alignment vertical="center"/>
    </xf>
    <xf numFmtId="178" fontId="78" fillId="0" borderId="0" xfId="0" applyNumberFormat="1" applyFont="1">
      <alignment vertical="center"/>
    </xf>
    <xf numFmtId="187" fontId="78" fillId="0" borderId="0" xfId="0" applyNumberFormat="1" applyFont="1">
      <alignment vertical="center"/>
    </xf>
    <xf numFmtId="0" fontId="79" fillId="0" borderId="167" xfId="0" applyFont="1" applyBorder="1" applyAlignment="1">
      <alignment horizontal="center" vertical="center"/>
    </xf>
    <xf numFmtId="0" fontId="81" fillId="0" borderId="0" xfId="0" applyFont="1" applyAlignment="1">
      <alignment horizontal="center" vertical="center"/>
    </xf>
    <xf numFmtId="0" fontId="82" fillId="0" borderId="0" xfId="0" applyFont="1" applyAlignment="1">
      <alignment horizontal="right" vertical="center"/>
    </xf>
    <xf numFmtId="0" fontId="84" fillId="0" borderId="0" xfId="0" applyFont="1" applyAlignment="1">
      <alignment horizontal="center" vertical="center"/>
    </xf>
    <xf numFmtId="0" fontId="79" fillId="0" borderId="0" xfId="0" applyFont="1">
      <alignment vertical="center"/>
    </xf>
    <xf numFmtId="0" fontId="83" fillId="0" borderId="38" xfId="0" applyFont="1" applyBorder="1" applyAlignment="1">
      <alignment horizontal="left" vertical="center"/>
    </xf>
    <xf numFmtId="0" fontId="78" fillId="0" borderId="39" xfId="0" applyFont="1" applyBorder="1">
      <alignment vertical="center"/>
    </xf>
    <xf numFmtId="0" fontId="85" fillId="0" borderId="62" xfId="0" applyFont="1" applyBorder="1" applyAlignment="1">
      <alignment horizontal="center" vertical="center"/>
    </xf>
    <xf numFmtId="0" fontId="55" fillId="0" borderId="167" xfId="0" applyFont="1" applyBorder="1" applyAlignment="1">
      <alignment horizontal="center" vertical="center" textRotation="255" wrapText="1"/>
    </xf>
    <xf numFmtId="0" fontId="85" fillId="0" borderId="167" xfId="0" quotePrefix="1" applyFont="1" applyBorder="1" applyAlignment="1">
      <alignment horizontal="center" vertical="center"/>
    </xf>
    <xf numFmtId="0" fontId="85" fillId="0" borderId="0" xfId="0" quotePrefix="1" applyFont="1" applyAlignment="1">
      <alignment horizontal="center" vertical="center"/>
    </xf>
    <xf numFmtId="0" fontId="87" fillId="0" borderId="44" xfId="0" applyFont="1" applyBorder="1" applyAlignment="1">
      <alignment horizontal="distributed" vertical="center"/>
    </xf>
    <xf numFmtId="43" fontId="88" fillId="2" borderId="0" xfId="0" applyNumberFormat="1" applyFont="1" applyFill="1" applyAlignment="1" applyProtection="1">
      <alignment vertical="center" shrinkToFit="1"/>
      <protection locked="0"/>
    </xf>
    <xf numFmtId="0" fontId="87" fillId="0" borderId="145" xfId="0" applyFont="1" applyBorder="1">
      <alignment vertical="center"/>
    </xf>
    <xf numFmtId="178" fontId="89" fillId="0" borderId="167" xfId="0" quotePrefix="1" applyNumberFormat="1" applyFont="1" applyBorder="1" applyAlignment="1">
      <alignment horizontal="center" vertical="center"/>
    </xf>
    <xf numFmtId="187" fontId="88" fillId="2" borderId="0" xfId="0" applyNumberFormat="1" applyFont="1" applyFill="1" applyAlignment="1" applyProtection="1">
      <alignment vertical="center" shrinkToFit="1"/>
      <protection locked="0"/>
    </xf>
    <xf numFmtId="0" fontId="87" fillId="0" borderId="0" xfId="0" applyFont="1">
      <alignment vertical="center"/>
    </xf>
    <xf numFmtId="189" fontId="90" fillId="4" borderId="0" xfId="0" quotePrefix="1" applyNumberFormat="1" applyFont="1" applyFill="1" applyAlignment="1">
      <alignment vertical="center" shrinkToFit="1"/>
    </xf>
    <xf numFmtId="187" fontId="88" fillId="2" borderId="0" xfId="0" applyNumberFormat="1" applyFont="1" applyFill="1" applyProtection="1">
      <alignment vertical="center"/>
      <protection locked="0"/>
    </xf>
    <xf numFmtId="189" fontId="91" fillId="4" borderId="0" xfId="0" quotePrefix="1" applyNumberFormat="1" applyFont="1" applyFill="1" applyAlignment="1">
      <alignment vertical="center" shrinkToFit="1"/>
    </xf>
    <xf numFmtId="0" fontId="85" fillId="0" borderId="84" xfId="0" applyFont="1" applyBorder="1">
      <alignment vertical="center"/>
    </xf>
    <xf numFmtId="0" fontId="85" fillId="0" borderId="0" xfId="0" applyFont="1">
      <alignment vertical="center"/>
    </xf>
    <xf numFmtId="0" fontId="78" fillId="0" borderId="44" xfId="0" applyFont="1" applyBorder="1">
      <alignment vertical="center"/>
    </xf>
    <xf numFmtId="0" fontId="85" fillId="0" borderId="75" xfId="0" applyFont="1" applyBorder="1">
      <alignment vertical="center"/>
    </xf>
    <xf numFmtId="0" fontId="85" fillId="0" borderId="20" xfId="0" quotePrefix="1" applyFont="1" applyBorder="1" applyAlignment="1">
      <alignment vertical="center" shrinkToFit="1"/>
    </xf>
    <xf numFmtId="0" fontId="85" fillId="0" borderId="0" xfId="0" quotePrefix="1" applyFont="1" applyAlignment="1">
      <alignment vertical="center" shrinkToFit="1"/>
    </xf>
    <xf numFmtId="178" fontId="89" fillId="0" borderId="172" xfId="0" quotePrefix="1" applyNumberFormat="1" applyFont="1" applyBorder="1" applyAlignment="1">
      <alignment horizontal="center" vertical="center"/>
    </xf>
    <xf numFmtId="0" fontId="97" fillId="0" borderId="174" xfId="0" quotePrefix="1" applyFont="1" applyBorder="1">
      <alignment vertical="center"/>
    </xf>
    <xf numFmtId="0" fontId="85" fillId="0" borderId="44" xfId="0" quotePrefix="1" applyFont="1" applyBorder="1">
      <alignment vertical="center"/>
    </xf>
    <xf numFmtId="0" fontId="85" fillId="0" borderId="175" xfId="0" applyFont="1" applyBorder="1">
      <alignment vertical="center"/>
    </xf>
    <xf numFmtId="0" fontId="85" fillId="0" borderId="92" xfId="0" applyFont="1" applyBorder="1">
      <alignment vertical="center"/>
    </xf>
    <xf numFmtId="186" fontId="89" fillId="0" borderId="91" xfId="0" applyNumberFormat="1" applyFont="1" applyBorder="1" applyAlignment="1" applyProtection="1">
      <alignment horizontal="center" vertical="center"/>
      <protection locked="0"/>
    </xf>
    <xf numFmtId="0" fontId="97" fillId="0" borderId="176" xfId="0" applyFont="1" applyBorder="1">
      <alignment vertical="center"/>
    </xf>
    <xf numFmtId="0" fontId="85" fillId="0" borderId="44" xfId="0" applyFont="1" applyBorder="1">
      <alignment vertical="center"/>
    </xf>
    <xf numFmtId="186" fontId="89" fillId="0" borderId="179" xfId="0" applyNumberFormat="1" applyFont="1" applyBorder="1" applyAlignment="1" applyProtection="1">
      <alignment horizontal="center" vertical="center"/>
      <protection locked="0"/>
    </xf>
    <xf numFmtId="0" fontId="96" fillId="0" borderId="44" xfId="0" applyFont="1" applyBorder="1" applyAlignment="1">
      <alignment horizontal="right" vertical="center"/>
    </xf>
    <xf numFmtId="0" fontId="96" fillId="0" borderId="0" xfId="0" applyFont="1" applyAlignment="1">
      <alignment horizontal="right" vertical="center"/>
    </xf>
    <xf numFmtId="0" fontId="96" fillId="0" borderId="64" xfId="0" applyFont="1" applyBorder="1" applyAlignment="1">
      <alignment horizontal="right" vertical="center"/>
    </xf>
    <xf numFmtId="0" fontId="96" fillId="0" borderId="180" xfId="0" applyFont="1" applyBorder="1" applyAlignment="1">
      <alignment horizontal="right" vertical="center"/>
    </xf>
    <xf numFmtId="0" fontId="96" fillId="0" borderId="179" xfId="0" applyFont="1" applyBorder="1" applyAlignment="1">
      <alignment horizontal="right" vertical="center"/>
    </xf>
    <xf numFmtId="0" fontId="96" fillId="0" borderId="181" xfId="0" applyFont="1" applyBorder="1" applyAlignment="1">
      <alignment horizontal="right" vertical="center"/>
    </xf>
    <xf numFmtId="0" fontId="97" fillId="0" borderId="182" xfId="0" applyFont="1" applyBorder="1">
      <alignment vertical="center"/>
    </xf>
    <xf numFmtId="186" fontId="89" fillId="0" borderId="135" xfId="0" applyNumberFormat="1" applyFont="1" applyBorder="1" applyAlignment="1">
      <alignment horizontal="center" vertical="center"/>
    </xf>
    <xf numFmtId="0" fontId="97" fillId="0" borderId="186" xfId="0" applyFont="1" applyBorder="1">
      <alignment vertical="center"/>
    </xf>
    <xf numFmtId="186" fontId="89" fillId="0" borderId="145" xfId="0" applyNumberFormat="1" applyFont="1" applyBorder="1" applyAlignment="1">
      <alignment horizontal="center" vertical="center"/>
    </xf>
    <xf numFmtId="0" fontId="97" fillId="0" borderId="167" xfId="0" applyFont="1" applyBorder="1">
      <alignment vertical="center"/>
    </xf>
    <xf numFmtId="0" fontId="85" fillId="0" borderId="39" xfId="0" applyFont="1" applyBorder="1">
      <alignment vertical="center"/>
    </xf>
    <xf numFmtId="0" fontId="46" fillId="0" borderId="62" xfId="0" applyFont="1" applyBorder="1">
      <alignment vertical="center"/>
    </xf>
    <xf numFmtId="186" fontId="89" fillId="0" borderId="167" xfId="0" applyNumberFormat="1" applyFont="1" applyBorder="1" applyAlignment="1">
      <alignment horizontal="center" vertical="center"/>
    </xf>
    <xf numFmtId="186" fontId="89" fillId="0" borderId="0" xfId="0" applyNumberFormat="1" applyFont="1" applyAlignment="1">
      <alignment horizontal="center" vertical="center"/>
    </xf>
    <xf numFmtId="0" fontId="97" fillId="0" borderId="190" xfId="0" applyFont="1" applyBorder="1">
      <alignment vertical="center"/>
    </xf>
    <xf numFmtId="0" fontId="82" fillId="0" borderId="143" xfId="0" applyFont="1" applyBorder="1">
      <alignment vertical="center"/>
    </xf>
    <xf numFmtId="0" fontId="46" fillId="0" borderId="145" xfId="0" applyFont="1" applyBorder="1">
      <alignment vertical="center"/>
    </xf>
    <xf numFmtId="186" fontId="89" fillId="0" borderId="194" xfId="0" applyNumberFormat="1" applyFont="1" applyBorder="1" applyAlignment="1">
      <alignment horizontal="center" vertical="center"/>
    </xf>
    <xf numFmtId="0" fontId="97" fillId="0" borderId="20" xfId="0" applyFont="1" applyBorder="1">
      <alignment vertical="center"/>
    </xf>
    <xf numFmtId="0" fontId="92" fillId="0" borderId="0" xfId="0" quotePrefix="1" applyFont="1" applyProtection="1">
      <alignment vertical="center"/>
      <protection locked="0"/>
    </xf>
    <xf numFmtId="9" fontId="84" fillId="0" borderId="0" xfId="0" applyNumberFormat="1" applyFont="1" applyAlignment="1" applyProtection="1">
      <alignment horizontal="distributed" vertical="center"/>
      <protection locked="0"/>
    </xf>
    <xf numFmtId="178" fontId="87" fillId="0" borderId="0" xfId="0" applyNumberFormat="1" applyFont="1">
      <alignment vertical="center"/>
    </xf>
    <xf numFmtId="0" fontId="89" fillId="0" borderId="167" xfId="0" applyFont="1" applyBorder="1" applyAlignment="1">
      <alignment horizontal="center" vertical="center"/>
    </xf>
    <xf numFmtId="187" fontId="87" fillId="0" borderId="0" xfId="0" applyNumberFormat="1" applyFont="1">
      <alignment vertical="center"/>
    </xf>
    <xf numFmtId="0" fontId="57" fillId="0" borderId="0" xfId="0" applyFont="1">
      <alignment vertical="center"/>
    </xf>
    <xf numFmtId="0" fontId="83" fillId="0" borderId="36" xfId="0" applyFont="1" applyBorder="1">
      <alignment vertical="center"/>
    </xf>
    <xf numFmtId="0" fontId="57" fillId="0" borderId="36" xfId="0" applyFont="1" applyBorder="1">
      <alignment vertical="center"/>
    </xf>
    <xf numFmtId="0" fontId="78" fillId="0" borderId="36" xfId="0" applyFont="1" applyBorder="1">
      <alignment vertical="center"/>
    </xf>
    <xf numFmtId="0" fontId="73" fillId="0" borderId="36" xfId="0" applyFont="1" applyBorder="1" applyAlignment="1">
      <alignment horizontal="left" vertical="center"/>
    </xf>
    <xf numFmtId="0" fontId="89" fillId="0" borderId="0" xfId="0" quotePrefix="1" applyFont="1">
      <alignment vertical="center"/>
    </xf>
    <xf numFmtId="178" fontId="57" fillId="0" borderId="0" xfId="0" applyNumberFormat="1" applyFont="1">
      <alignment vertical="center"/>
    </xf>
    <xf numFmtId="187" fontId="57" fillId="0" borderId="0" xfId="0" applyNumberFormat="1" applyFont="1">
      <alignment vertical="center"/>
    </xf>
    <xf numFmtId="0" fontId="100" fillId="0" borderId="0" xfId="0" applyFont="1" applyAlignment="1">
      <alignment horizontal="center" vertical="center"/>
    </xf>
    <xf numFmtId="0" fontId="101" fillId="0" borderId="0" xfId="0" applyFont="1">
      <alignment vertical="center"/>
    </xf>
    <xf numFmtId="0" fontId="79" fillId="0" borderId="200" xfId="0" applyFont="1" applyBorder="1" applyAlignment="1">
      <alignment horizontal="distributed" vertical="center" justifyLastLine="1"/>
    </xf>
    <xf numFmtId="0" fontId="102" fillId="0" borderId="197" xfId="0" applyFont="1" applyBorder="1" applyAlignment="1">
      <alignment horizontal="distributed" vertical="center"/>
    </xf>
    <xf numFmtId="0" fontId="79" fillId="0" borderId="197" xfId="0" applyFont="1" applyBorder="1" applyAlignment="1">
      <alignment horizontal="distributed" vertical="center"/>
    </xf>
    <xf numFmtId="0" fontId="79" fillId="0" borderId="167" xfId="0" applyFont="1" applyBorder="1" applyAlignment="1" applyProtection="1">
      <alignment horizontal="center" vertical="center"/>
      <protection locked="0"/>
    </xf>
    <xf numFmtId="0" fontId="101" fillId="0" borderId="0" xfId="0" applyFont="1" applyAlignment="1">
      <alignment horizontal="center" vertical="center"/>
    </xf>
    <xf numFmtId="0" fontId="79" fillId="0" borderId="13" xfId="0" applyFont="1" applyBorder="1" applyAlignment="1">
      <alignment horizontal="distributed" vertical="center" justifyLastLine="1"/>
    </xf>
    <xf numFmtId="0" fontId="79" fillId="0" borderId="95" xfId="0" applyFont="1" applyBorder="1">
      <alignment vertical="center"/>
    </xf>
    <xf numFmtId="41" fontId="103" fillId="4" borderId="11" xfId="0" applyNumberFormat="1" applyFont="1" applyFill="1" applyBorder="1">
      <alignment vertical="center"/>
    </xf>
    <xf numFmtId="41" fontId="101" fillId="0" borderId="201" xfId="0" applyNumberFormat="1" applyFont="1" applyBorder="1">
      <alignment vertical="center"/>
    </xf>
    <xf numFmtId="41" fontId="103" fillId="4" borderId="201" xfId="0" applyNumberFormat="1" applyFont="1" applyFill="1" applyBorder="1">
      <alignment vertical="center"/>
    </xf>
    <xf numFmtId="41" fontId="103" fillId="4" borderId="202" xfId="0" applyNumberFormat="1" applyFont="1" applyFill="1" applyBorder="1">
      <alignment vertical="center"/>
    </xf>
    <xf numFmtId="0" fontId="79" fillId="0" borderId="84" xfId="0" applyFont="1" applyBorder="1" applyAlignment="1">
      <alignment horizontal="left" vertical="center"/>
    </xf>
    <xf numFmtId="0" fontId="101" fillId="0" borderId="0" xfId="0" applyFont="1" applyAlignment="1">
      <alignment horizontal="left" vertical="center"/>
    </xf>
    <xf numFmtId="0" fontId="79" fillId="0" borderId="84" xfId="0" applyFont="1" applyBorder="1" applyAlignment="1">
      <alignment horizontal="distributed" vertical="center" justifyLastLine="1"/>
    </xf>
    <xf numFmtId="0" fontId="79" fillId="0" borderId="71" xfId="0" applyFont="1" applyBorder="1" applyAlignment="1">
      <alignment horizontal="left" vertical="center" indent="1"/>
    </xf>
    <xf numFmtId="41" fontId="104" fillId="0" borderId="2" xfId="0" applyNumberFormat="1" applyFont="1" applyBorder="1">
      <alignment vertical="center"/>
    </xf>
    <xf numFmtId="41" fontId="101" fillId="0" borderId="203" xfId="0" applyNumberFormat="1" applyFont="1" applyBorder="1">
      <alignment vertical="center"/>
    </xf>
    <xf numFmtId="41" fontId="104" fillId="0" borderId="204" xfId="0" applyNumberFormat="1" applyFont="1" applyBorder="1">
      <alignment vertical="center"/>
    </xf>
    <xf numFmtId="41" fontId="105" fillId="0" borderId="205" xfId="0" applyNumberFormat="1" applyFont="1" applyBorder="1">
      <alignment vertical="center"/>
    </xf>
    <xf numFmtId="0" fontId="79" fillId="0" borderId="84" xfId="0" applyFont="1" applyBorder="1" applyAlignment="1">
      <alignment horizontal="distributed" vertical="center"/>
    </xf>
    <xf numFmtId="0" fontId="101" fillId="0" borderId="0" xfId="0" applyFont="1" applyAlignment="1">
      <alignment horizontal="distributed" vertical="center"/>
    </xf>
    <xf numFmtId="0" fontId="101" fillId="0" borderId="84" xfId="0" applyFont="1" applyBorder="1" applyAlignment="1">
      <alignment horizontal="center" vertical="center" textRotation="255"/>
    </xf>
    <xf numFmtId="0" fontId="79" fillId="0" borderId="206" xfId="0" applyFont="1" applyBorder="1" applyAlignment="1">
      <alignment horizontal="left" vertical="center" indent="1"/>
    </xf>
    <xf numFmtId="10" fontId="103" fillId="4" borderId="207" xfId="0" applyNumberFormat="1" applyFont="1" applyFill="1" applyBorder="1">
      <alignment vertical="center"/>
    </xf>
    <xf numFmtId="10" fontId="103" fillId="4" borderId="209" xfId="0" applyNumberFormat="1" applyFont="1" applyFill="1" applyBorder="1">
      <alignment vertical="center"/>
    </xf>
    <xf numFmtId="0" fontId="79" fillId="0" borderId="0" xfId="0" applyFont="1" applyAlignment="1">
      <alignment horizontal="left" vertical="center" indent="1"/>
    </xf>
    <xf numFmtId="10" fontId="106" fillId="0" borderId="211" xfId="0" applyNumberFormat="1" applyFont="1" applyBorder="1">
      <alignment vertical="center"/>
    </xf>
    <xf numFmtId="10" fontId="106" fillId="0" borderId="213" xfId="0" applyNumberFormat="1" applyFont="1" applyBorder="1">
      <alignment vertical="center"/>
    </xf>
    <xf numFmtId="0" fontId="79" fillId="0" borderId="37" xfId="0" applyFont="1" applyBorder="1">
      <alignment vertical="center"/>
    </xf>
    <xf numFmtId="38" fontId="105" fillId="2" borderId="214" xfId="0" applyNumberFormat="1" applyFont="1" applyFill="1" applyBorder="1" applyProtection="1">
      <alignment vertical="center"/>
      <protection locked="0"/>
    </xf>
    <xf numFmtId="38" fontId="79" fillId="0" borderId="215" xfId="0" applyNumberFormat="1" applyFont="1" applyBorder="1" applyProtection="1">
      <alignment vertical="center"/>
      <protection locked="0"/>
    </xf>
    <xf numFmtId="38" fontId="103" fillId="4" borderId="216" xfId="0" applyNumberFormat="1" applyFont="1" applyFill="1" applyBorder="1">
      <alignment vertical="center"/>
    </xf>
    <xf numFmtId="0" fontId="101" fillId="0" borderId="84" xfId="0" applyFont="1" applyBorder="1">
      <alignment vertical="center"/>
    </xf>
    <xf numFmtId="38" fontId="101" fillId="0" borderId="0" xfId="0" applyNumberFormat="1" applyFont="1">
      <alignment vertical="center"/>
    </xf>
    <xf numFmtId="0" fontId="79" fillId="0" borderId="217" xfId="0" applyFont="1" applyBorder="1">
      <alignment vertical="center"/>
    </xf>
    <xf numFmtId="38" fontId="105" fillId="0" borderId="218" xfId="0" applyNumberFormat="1" applyFont="1" applyBorder="1">
      <alignment vertical="center"/>
    </xf>
    <xf numFmtId="38" fontId="79" fillId="0" borderId="219" xfId="0" applyNumberFormat="1" applyFont="1" applyBorder="1">
      <alignment vertical="center"/>
    </xf>
    <xf numFmtId="38" fontId="105" fillId="0" borderId="220" xfId="0" applyNumberFormat="1" applyFont="1" applyBorder="1">
      <alignment vertical="center"/>
    </xf>
    <xf numFmtId="38" fontId="105" fillId="2" borderId="218" xfId="0" applyNumberFormat="1" applyFont="1" applyFill="1" applyBorder="1" applyProtection="1">
      <alignment vertical="center"/>
      <protection locked="0"/>
    </xf>
    <xf numFmtId="38" fontId="79" fillId="0" borderId="221" xfId="0" applyNumberFormat="1" applyFont="1" applyBorder="1" applyProtection="1">
      <alignment vertical="center"/>
      <protection locked="0"/>
    </xf>
    <xf numFmtId="38" fontId="79" fillId="0" borderId="221" xfId="0" applyNumberFormat="1" applyFont="1" applyBorder="1">
      <alignment vertical="center"/>
    </xf>
    <xf numFmtId="0" fontId="101" fillId="0" borderId="0" xfId="0" applyFont="1" applyAlignment="1">
      <alignment horizontal="left" vertical="center" indent="1"/>
    </xf>
    <xf numFmtId="38" fontId="105" fillId="0" borderId="211" xfId="0" applyNumberFormat="1" applyFont="1" applyBorder="1" applyProtection="1">
      <alignment vertical="center"/>
      <protection locked="0"/>
    </xf>
    <xf numFmtId="38" fontId="79" fillId="0" borderId="222" xfId="0" applyNumberFormat="1" applyFont="1" applyBorder="1" applyProtection="1">
      <alignment vertical="center"/>
      <protection locked="0"/>
    </xf>
    <xf numFmtId="38" fontId="105" fillId="0" borderId="213" xfId="0" applyNumberFormat="1" applyFont="1" applyBorder="1">
      <alignment vertical="center"/>
    </xf>
    <xf numFmtId="0" fontId="79" fillId="0" borderId="143" xfId="0" applyFont="1" applyBorder="1" applyAlignment="1">
      <alignment horizontal="left" vertical="center"/>
    </xf>
    <xf numFmtId="38" fontId="103" fillId="0" borderId="223" xfId="0" applyNumberFormat="1" applyFont="1" applyBorder="1" applyProtection="1">
      <alignment vertical="center"/>
      <protection locked="0"/>
    </xf>
    <xf numFmtId="38" fontId="79" fillId="0" borderId="224" xfId="0" applyNumberFormat="1" applyFont="1" applyBorder="1" applyProtection="1">
      <alignment vertical="center"/>
      <protection locked="0"/>
    </xf>
    <xf numFmtId="38" fontId="103" fillId="4" borderId="225" xfId="0" applyNumberFormat="1" applyFont="1" applyFill="1" applyBorder="1">
      <alignment vertical="center"/>
    </xf>
    <xf numFmtId="38" fontId="103" fillId="4" borderId="226" xfId="0" applyNumberFormat="1" applyFont="1" applyFill="1" applyBorder="1">
      <alignment vertical="center"/>
    </xf>
    <xf numFmtId="0" fontId="101" fillId="0" borderId="167" xfId="0" applyFont="1" applyBorder="1">
      <alignment vertical="center"/>
    </xf>
    <xf numFmtId="38" fontId="104" fillId="0" borderId="211" xfId="0" applyNumberFormat="1" applyFont="1" applyBorder="1">
      <alignment vertical="center"/>
    </xf>
    <xf numFmtId="38" fontId="101" fillId="0" borderId="212" xfId="0" applyNumberFormat="1" applyFont="1" applyBorder="1">
      <alignment vertical="center"/>
    </xf>
    <xf numFmtId="38" fontId="104" fillId="0" borderId="213" xfId="0" applyNumberFormat="1" applyFont="1" applyBorder="1">
      <alignment vertical="center"/>
    </xf>
    <xf numFmtId="0" fontId="79" fillId="0" borderId="93" xfId="0" applyFont="1" applyBorder="1" applyAlignment="1">
      <alignment horizontal="left" vertical="center" indent="1"/>
    </xf>
    <xf numFmtId="38" fontId="105" fillId="0" borderId="214" xfId="0" applyNumberFormat="1" applyFont="1" applyBorder="1" applyProtection="1">
      <alignment vertical="center"/>
      <protection locked="0"/>
    </xf>
    <xf numFmtId="38" fontId="103" fillId="4" borderId="214" xfId="0" applyNumberFormat="1" applyFont="1" applyFill="1" applyBorder="1" applyProtection="1">
      <alignment vertical="center"/>
      <protection locked="0"/>
    </xf>
    <xf numFmtId="0" fontId="79" fillId="0" borderId="217" xfId="0" applyFont="1" applyBorder="1" applyAlignment="1">
      <alignment horizontal="left" vertical="center" indent="1"/>
    </xf>
    <xf numFmtId="193" fontId="103" fillId="0" borderId="218" xfId="0" applyNumberFormat="1" applyFont="1" applyBorder="1">
      <alignment vertical="center"/>
    </xf>
    <xf numFmtId="38" fontId="41" fillId="0" borderId="219" xfId="0" applyNumberFormat="1" applyFont="1" applyBorder="1" applyAlignment="1">
      <alignment horizontal="center" vertical="center"/>
    </xf>
    <xf numFmtId="38" fontId="104" fillId="0" borderId="220" xfId="0" applyNumberFormat="1" applyFont="1" applyBorder="1">
      <alignment vertical="center"/>
    </xf>
    <xf numFmtId="0" fontId="101" fillId="0" borderId="20" xfId="0" applyFont="1" applyBorder="1" applyAlignment="1">
      <alignment horizontal="center" vertical="center" textRotation="255"/>
    </xf>
    <xf numFmtId="0" fontId="100" fillId="0" borderId="227" xfId="0" applyFont="1" applyBorder="1" applyAlignment="1">
      <alignment horizontal="left" vertical="center" indent="1"/>
    </xf>
    <xf numFmtId="38" fontId="105" fillId="0" borderId="228" xfId="0" applyNumberFormat="1" applyFont="1" applyBorder="1">
      <alignment vertical="center"/>
    </xf>
    <xf numFmtId="38" fontId="41" fillId="0" borderId="229" xfId="0" applyNumberFormat="1" applyFont="1" applyBorder="1" applyAlignment="1">
      <alignment horizontal="center" vertical="center"/>
    </xf>
    <xf numFmtId="38" fontId="105" fillId="4" borderId="229" xfId="0" applyNumberFormat="1" applyFont="1" applyFill="1" applyBorder="1">
      <alignment vertical="center"/>
    </xf>
    <xf numFmtId="0" fontId="101" fillId="0" borderId="230" xfId="0" applyFont="1" applyBorder="1">
      <alignment vertical="center"/>
    </xf>
    <xf numFmtId="41" fontId="107" fillId="0" borderId="0" xfId="0" applyNumberFormat="1" applyFont="1" applyAlignment="1">
      <alignment horizontal="center" vertical="center"/>
    </xf>
    <xf numFmtId="0" fontId="79" fillId="0" borderId="167" xfId="0" applyFont="1" applyBorder="1" applyAlignment="1" applyProtection="1">
      <alignment horizontal="center" vertical="center" justifyLastLine="1"/>
      <protection locked="0"/>
    </xf>
    <xf numFmtId="0" fontId="75" fillId="0" borderId="167" xfId="0" applyFont="1" applyBorder="1" applyAlignment="1" applyProtection="1">
      <alignment horizontal="distributed" vertical="center" wrapText="1"/>
      <protection locked="0"/>
    </xf>
    <xf numFmtId="0" fontId="79" fillId="0" borderId="167" xfId="0" applyFont="1" applyBorder="1" applyAlignment="1" applyProtection="1">
      <alignment horizontal="distributed" vertical="center"/>
      <protection locked="0"/>
    </xf>
    <xf numFmtId="0" fontId="79" fillId="0" borderId="0" xfId="0" applyFont="1" applyAlignment="1">
      <alignment horizontal="right" vertical="center"/>
    </xf>
    <xf numFmtId="0" fontId="79" fillId="2" borderId="220" xfId="0" applyFont="1" applyFill="1" applyBorder="1" applyAlignment="1" applyProtection="1">
      <alignment horizontal="distributed" vertical="center"/>
      <protection locked="0"/>
    </xf>
    <xf numFmtId="41" fontId="79" fillId="2" borderId="232" xfId="0" applyNumberFormat="1" applyFont="1" applyFill="1" applyBorder="1" applyProtection="1">
      <alignment vertical="center"/>
      <protection locked="0"/>
    </xf>
    <xf numFmtId="41" fontId="41" fillId="0" borderId="233" xfId="0" applyNumberFormat="1" applyFont="1" applyBorder="1" applyAlignment="1" applyProtection="1">
      <alignment horizontal="center" vertical="center"/>
      <protection locked="0"/>
    </xf>
    <xf numFmtId="41" fontId="105" fillId="2" borderId="232" xfId="0" applyNumberFormat="1" applyFont="1" applyFill="1" applyBorder="1" applyProtection="1">
      <alignment vertical="center"/>
      <protection locked="0"/>
    </xf>
    <xf numFmtId="41" fontId="105" fillId="2" borderId="220" xfId="0" applyNumberFormat="1" applyFont="1" applyFill="1" applyBorder="1" applyProtection="1">
      <alignment vertical="center"/>
      <protection locked="0"/>
    </xf>
    <xf numFmtId="0" fontId="105" fillId="2" borderId="262" xfId="0" applyFont="1" applyFill="1" applyBorder="1" applyAlignment="1">
      <alignment horizontal="center" vertical="center"/>
    </xf>
    <xf numFmtId="41" fontId="79" fillId="2" borderId="218" xfId="0" applyNumberFormat="1" applyFont="1" applyFill="1" applyBorder="1" applyProtection="1">
      <alignment vertical="center"/>
      <protection locked="0"/>
    </xf>
    <xf numFmtId="41" fontId="41" fillId="0" borderId="234" xfId="0" applyNumberFormat="1" applyFont="1" applyBorder="1" applyAlignment="1" applyProtection="1">
      <alignment horizontal="center" vertical="center"/>
      <protection locked="0"/>
    </xf>
    <xf numFmtId="41" fontId="105" fillId="2" borderId="218" xfId="0" applyNumberFormat="1" applyFont="1" applyFill="1" applyBorder="1" applyProtection="1">
      <alignment vertical="center"/>
      <protection locked="0"/>
    </xf>
    <xf numFmtId="0" fontId="105" fillId="2" borderId="237" xfId="0" applyFont="1" applyFill="1" applyBorder="1" applyAlignment="1">
      <alignment horizontal="center" vertical="center"/>
    </xf>
    <xf numFmtId="41" fontId="41" fillId="0" borderId="235" xfId="0" applyNumberFormat="1" applyFont="1" applyBorder="1" applyAlignment="1" applyProtection="1">
      <alignment horizontal="center" vertical="center"/>
      <protection locked="0"/>
    </xf>
    <xf numFmtId="41" fontId="79" fillId="2" borderId="263" xfId="0" applyNumberFormat="1" applyFont="1" applyFill="1" applyBorder="1" applyProtection="1">
      <alignment vertical="center"/>
      <protection locked="0"/>
    </xf>
    <xf numFmtId="41" fontId="79" fillId="2" borderId="264" xfId="0" applyNumberFormat="1" applyFont="1" applyFill="1" applyBorder="1" applyProtection="1">
      <alignment vertical="center"/>
      <protection locked="0"/>
    </xf>
    <xf numFmtId="41" fontId="105" fillId="2" borderId="236" xfId="0" applyNumberFormat="1" applyFont="1" applyFill="1" applyBorder="1" applyProtection="1">
      <alignment vertical="center"/>
      <protection locked="0"/>
    </xf>
    <xf numFmtId="41" fontId="79" fillId="0" borderId="235" xfId="0" applyNumberFormat="1" applyFont="1" applyBorder="1" applyAlignment="1" applyProtection="1">
      <alignment horizontal="center" vertical="center"/>
      <protection locked="0"/>
    </xf>
    <xf numFmtId="0" fontId="79" fillId="2" borderId="220" xfId="0" quotePrefix="1" applyFont="1" applyFill="1" applyBorder="1" applyAlignment="1" applyProtection="1">
      <alignment horizontal="distributed" vertical="center"/>
      <protection locked="0"/>
    </xf>
    <xf numFmtId="0" fontId="79" fillId="2" borderId="213" xfId="0" applyFont="1" applyFill="1" applyBorder="1" applyAlignment="1" applyProtection="1">
      <alignment horizontal="distributed" vertical="center"/>
      <protection locked="0"/>
    </xf>
    <xf numFmtId="41" fontId="79" fillId="2" borderId="211" xfId="0" applyNumberFormat="1" applyFont="1" applyFill="1" applyBorder="1" applyProtection="1">
      <alignment vertical="center"/>
      <protection locked="0"/>
    </xf>
    <xf numFmtId="41" fontId="79" fillId="0" borderId="84" xfId="0" applyNumberFormat="1" applyFont="1" applyBorder="1" applyAlignment="1" applyProtection="1">
      <alignment horizontal="center" vertical="center"/>
      <protection locked="0"/>
    </xf>
    <xf numFmtId="41" fontId="105" fillId="2" borderId="213" xfId="0" applyNumberFormat="1" applyFont="1" applyFill="1" applyBorder="1" applyProtection="1">
      <alignment vertical="center"/>
      <protection locked="0"/>
    </xf>
    <xf numFmtId="41" fontId="109" fillId="4" borderId="240" xfId="0" applyNumberFormat="1" applyFont="1" applyFill="1" applyBorder="1">
      <alignment vertical="center"/>
    </xf>
    <xf numFmtId="41" fontId="107" fillId="0" borderId="241" xfId="0" applyNumberFormat="1" applyFont="1" applyBorder="1" applyAlignment="1">
      <alignment horizontal="center" vertical="center"/>
    </xf>
    <xf numFmtId="41" fontId="109" fillId="4" borderId="242" xfId="0" applyNumberFormat="1" applyFont="1" applyFill="1" applyBorder="1">
      <alignment vertical="center"/>
    </xf>
    <xf numFmtId="41" fontId="107" fillId="4" borderId="243" xfId="0" applyNumberFormat="1" applyFont="1" applyFill="1" applyBorder="1">
      <alignment vertical="center"/>
    </xf>
    <xf numFmtId="41" fontId="107" fillId="0" borderId="243" xfId="0" applyNumberFormat="1" applyFont="1" applyBorder="1">
      <alignment vertical="center"/>
    </xf>
    <xf numFmtId="0" fontId="11" fillId="0" borderId="265" xfId="0" applyFont="1" applyBorder="1" applyAlignment="1">
      <alignment horizontal="center" vertical="center"/>
    </xf>
    <xf numFmtId="0" fontId="43" fillId="0" borderId="0" xfId="15" applyFont="1">
      <alignment vertical="center"/>
    </xf>
    <xf numFmtId="0" fontId="43" fillId="0" borderId="0" xfId="15" applyFont="1" applyAlignment="1" applyProtection="1">
      <alignment horizontal="center" vertical="center"/>
      <protection locked="0"/>
    </xf>
    <xf numFmtId="0" fontId="43" fillId="0" borderId="0" xfId="15" applyFont="1" applyProtection="1">
      <alignment vertical="center"/>
      <protection locked="0"/>
    </xf>
    <xf numFmtId="0" fontId="69" fillId="0" borderId="0" xfId="15" applyFont="1" applyAlignment="1" applyProtection="1">
      <alignment horizontal="left" vertical="center"/>
      <protection locked="0"/>
    </xf>
    <xf numFmtId="0" fontId="60" fillId="0" borderId="0" xfId="15" applyFont="1" applyProtection="1">
      <alignment vertical="center"/>
      <protection locked="0"/>
    </xf>
    <xf numFmtId="0" fontId="60" fillId="0" borderId="0" xfId="15" applyFont="1" applyAlignment="1" applyProtection="1">
      <alignment horizontal="center" vertical="center"/>
      <protection locked="0"/>
    </xf>
    <xf numFmtId="0" fontId="60" fillId="0" borderId="0" xfId="15" applyFont="1">
      <alignment vertical="center"/>
    </xf>
    <xf numFmtId="0" fontId="60" fillId="0" borderId="0" xfId="15" applyFont="1" applyAlignment="1">
      <alignment horizontal="center" vertical="center"/>
    </xf>
    <xf numFmtId="0" fontId="43" fillId="0" borderId="1" xfId="15" applyFont="1" applyBorder="1" applyAlignment="1" applyProtection="1">
      <alignment horizontal="center" vertical="center"/>
      <protection locked="0"/>
    </xf>
    <xf numFmtId="0" fontId="43" fillId="2" borderId="99" xfId="15" applyFont="1" applyFill="1" applyBorder="1" applyAlignment="1" applyProtection="1">
      <alignment horizontal="center" vertical="center"/>
      <protection locked="0"/>
    </xf>
    <xf numFmtId="0" fontId="43" fillId="0" borderId="37" xfId="15" applyFont="1" applyBorder="1" applyAlignment="1" applyProtection="1">
      <alignment horizontal="center" vertical="center"/>
      <protection locked="0"/>
    </xf>
    <xf numFmtId="0" fontId="43" fillId="2" borderId="100" xfId="15" applyFont="1" applyFill="1" applyBorder="1" applyAlignment="1" applyProtection="1">
      <alignment horizontal="center" vertical="center"/>
      <protection locked="0"/>
    </xf>
    <xf numFmtId="0" fontId="43" fillId="0" borderId="60" xfId="15" applyFont="1" applyBorder="1" applyAlignment="1" applyProtection="1">
      <alignment horizontal="center" vertical="center"/>
      <protection locked="0"/>
    </xf>
    <xf numFmtId="0" fontId="55" fillId="0" borderId="0" xfId="15" applyFont="1" applyAlignment="1" applyProtection="1">
      <alignment vertical="center" wrapText="1"/>
      <protection locked="0"/>
    </xf>
    <xf numFmtId="0" fontId="78" fillId="0" borderId="0" xfId="15" applyFont="1" applyProtection="1">
      <alignment vertical="center"/>
      <protection locked="0"/>
    </xf>
    <xf numFmtId="0" fontId="112" fillId="0" borderId="0" xfId="15" applyFont="1" applyProtection="1">
      <alignment vertical="center"/>
      <protection locked="0"/>
    </xf>
    <xf numFmtId="0" fontId="60" fillId="0" borderId="0" xfId="15" applyFont="1" applyAlignment="1" applyProtection="1">
      <alignment horizontal="right" vertical="center"/>
      <protection locked="0"/>
    </xf>
    <xf numFmtId="0" fontId="60" fillId="0" borderId="0" xfId="15" applyFont="1" applyAlignment="1" applyProtection="1">
      <alignment vertical="top" shrinkToFit="1"/>
      <protection locked="0"/>
    </xf>
    <xf numFmtId="0" fontId="60" fillId="0" borderId="0" xfId="15" applyFont="1" applyAlignment="1">
      <alignment horizontal="left" vertical="top" shrinkToFit="1"/>
    </xf>
    <xf numFmtId="0" fontId="60" fillId="0" borderId="0" xfId="15" applyFont="1" applyAlignment="1">
      <alignment vertical="top" shrinkToFit="1"/>
    </xf>
    <xf numFmtId="0" fontId="60" fillId="0" borderId="1" xfId="15" applyFont="1" applyBorder="1" applyAlignment="1" applyProtection="1">
      <alignment horizontal="center" vertical="center"/>
      <protection locked="0"/>
    </xf>
    <xf numFmtId="0" fontId="60" fillId="2" borderId="1" xfId="15" applyFont="1" applyFill="1" applyBorder="1" applyAlignment="1" applyProtection="1">
      <alignment horizontal="center" vertical="center" shrinkToFit="1"/>
      <protection locked="0"/>
    </xf>
    <xf numFmtId="179" fontId="60" fillId="2" borderId="1" xfId="15" applyNumberFormat="1" applyFont="1" applyFill="1" applyBorder="1" applyAlignment="1" applyProtection="1">
      <alignment horizontal="center" vertical="center" shrinkToFit="1"/>
      <protection locked="0"/>
    </xf>
    <xf numFmtId="0" fontId="60" fillId="0" borderId="0" xfId="15" applyFont="1" applyAlignment="1" applyProtection="1">
      <alignment horizontal="center" vertical="center" shrinkToFit="1"/>
      <protection locked="0"/>
    </xf>
    <xf numFmtId="179" fontId="60" fillId="0" borderId="0" xfId="15" applyNumberFormat="1" applyFont="1" applyAlignment="1" applyProtection="1">
      <alignment horizontal="center" vertical="center" shrinkToFit="1"/>
      <protection locked="0"/>
    </xf>
    <xf numFmtId="0" fontId="60" fillId="0" borderId="0" xfId="15" applyFont="1" applyAlignment="1" applyProtection="1">
      <alignment horizontal="left" vertical="center" shrinkToFit="1"/>
      <protection locked="0"/>
    </xf>
    <xf numFmtId="0" fontId="60" fillId="0" borderId="0" xfId="9" applyFont="1" applyAlignment="1" applyProtection="1">
      <alignment horizontal="left" vertical="center"/>
      <protection locked="0"/>
    </xf>
    <xf numFmtId="176" fontId="60" fillId="0" borderId="0" xfId="15" applyNumberFormat="1" applyFont="1">
      <alignment vertical="center"/>
    </xf>
    <xf numFmtId="0" fontId="60" fillId="0" borderId="0" xfId="15" applyFont="1" applyAlignment="1" applyProtection="1">
      <alignment vertical="center" wrapText="1"/>
      <protection locked="0"/>
    </xf>
    <xf numFmtId="0" fontId="115" fillId="0" borderId="0" xfId="0" applyFont="1">
      <alignment vertical="center"/>
    </xf>
    <xf numFmtId="0" fontId="117" fillId="0" borderId="0" xfId="0" applyFont="1" applyAlignment="1">
      <alignment vertical="center"/>
    </xf>
    <xf numFmtId="0" fontId="115" fillId="0" borderId="0" xfId="0" applyFont="1" applyAlignment="1">
      <alignment horizontal="center" vertical="center"/>
    </xf>
    <xf numFmtId="0" fontId="118" fillId="0" borderId="0" xfId="0" applyFont="1" applyAlignment="1">
      <alignment horizontal="center" vertical="center"/>
    </xf>
    <xf numFmtId="0" fontId="119" fillId="0" borderId="0" xfId="0" applyFont="1" applyAlignment="1">
      <alignment horizontal="center" vertical="center"/>
    </xf>
    <xf numFmtId="0" fontId="120" fillId="0" borderId="0" xfId="0" applyFont="1">
      <alignment vertical="center"/>
    </xf>
    <xf numFmtId="0" fontId="120" fillId="0" borderId="0" xfId="0" applyFont="1" applyAlignment="1">
      <alignment horizontal="left" vertical="center"/>
    </xf>
    <xf numFmtId="0" fontId="120" fillId="0" borderId="0" xfId="0" quotePrefix="1" applyFont="1" applyAlignment="1">
      <alignment horizontal="right" vertical="center"/>
    </xf>
    <xf numFmtId="0" fontId="121" fillId="0" borderId="0" xfId="0" quotePrefix="1" applyFont="1" applyAlignment="1">
      <alignment horizontal="left" vertical="center"/>
    </xf>
    <xf numFmtId="0" fontId="120" fillId="0" borderId="0" xfId="0" applyFont="1" applyFill="1" applyAlignment="1">
      <alignment vertical="center"/>
    </xf>
    <xf numFmtId="0" fontId="120" fillId="0" borderId="0" xfId="0" applyFont="1" applyAlignment="1">
      <alignment vertical="center"/>
    </xf>
    <xf numFmtId="0" fontId="121" fillId="0" borderId="0" xfId="0" applyFont="1" applyAlignment="1">
      <alignment horizontal="left" vertical="center"/>
    </xf>
    <xf numFmtId="0" fontId="121" fillId="2" borderId="0" xfId="0" applyFont="1" applyFill="1" applyAlignment="1">
      <alignment horizontal="left" vertical="center"/>
    </xf>
    <xf numFmtId="0" fontId="116" fillId="0" borderId="0" xfId="0" applyFont="1" applyAlignment="1">
      <alignment horizontal="justify" vertical="center"/>
    </xf>
    <xf numFmtId="0" fontId="115" fillId="4" borderId="0" xfId="0" applyFont="1" applyFill="1">
      <alignment vertical="center"/>
    </xf>
    <xf numFmtId="0" fontId="116" fillId="4" borderId="0" xfId="0" applyFont="1" applyFill="1" applyAlignment="1">
      <alignment horizontal="right" vertical="center"/>
    </xf>
    <xf numFmtId="0" fontId="115" fillId="0" borderId="0" xfId="0" applyFont="1" applyFill="1" applyAlignment="1">
      <alignment vertical="center"/>
    </xf>
    <xf numFmtId="0" fontId="60" fillId="4" borderId="1" xfId="12" applyFont="1" applyFill="1" applyBorder="1" applyAlignment="1">
      <alignment horizontal="center" vertical="center" wrapText="1"/>
    </xf>
    <xf numFmtId="0" fontId="120" fillId="0" borderId="0" xfId="0" applyFont="1" applyFill="1">
      <alignment vertical="center"/>
    </xf>
    <xf numFmtId="0" fontId="90" fillId="4" borderId="37" xfId="0" quotePrefix="1" applyNumberFormat="1" applyFont="1" applyFill="1" applyBorder="1" applyAlignment="1">
      <alignment vertical="center" shrinkToFit="1"/>
    </xf>
    <xf numFmtId="0" fontId="25" fillId="0" borderId="0" xfId="0" applyFont="1" applyAlignment="1">
      <alignment horizontal="center" vertical="center" wrapText="1"/>
    </xf>
    <xf numFmtId="0" fontId="25" fillId="0" borderId="0" xfId="0" applyFont="1" applyAlignment="1">
      <alignment horizontal="center" vertical="center"/>
    </xf>
    <xf numFmtId="0" fontId="36" fillId="0" borderId="1"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46" fillId="0" borderId="0" xfId="0" applyFont="1" applyAlignment="1">
      <alignment horizontal="left" vertical="center"/>
    </xf>
    <xf numFmtId="0" fontId="46" fillId="0" borderId="0" xfId="0" applyFont="1" applyAlignment="1">
      <alignment horizontal="center" vertical="center"/>
    </xf>
    <xf numFmtId="0" fontId="55" fillId="0" borderId="0" xfId="0" applyFont="1" applyAlignment="1">
      <alignment horizontal="center" vertical="center"/>
    </xf>
    <xf numFmtId="0" fontId="46" fillId="0" borderId="0" xfId="0" applyFont="1" applyAlignment="1">
      <alignment horizontal="left" vertical="center" wrapText="1"/>
    </xf>
    <xf numFmtId="0" fontId="67" fillId="0" borderId="11" xfId="13" applyFont="1" applyBorder="1" applyAlignment="1">
      <alignment horizontal="center" vertical="center" wrapText="1"/>
    </xf>
    <xf numFmtId="0" fontId="67" fillId="0" borderId="18" xfId="13" applyFont="1" applyBorder="1" applyAlignment="1">
      <alignment horizontal="center" vertical="center" wrapText="1"/>
    </xf>
    <xf numFmtId="0" fontId="67" fillId="0" borderId="9" xfId="13" applyFont="1" applyBorder="1" applyAlignment="1">
      <alignment horizontal="center" vertical="center"/>
    </xf>
    <xf numFmtId="0" fontId="67" fillId="0" borderId="16" xfId="13" applyFont="1" applyBorder="1" applyAlignment="1">
      <alignment horizontal="center" vertical="center"/>
    </xf>
    <xf numFmtId="0" fontId="67" fillId="0" borderId="10" xfId="13" applyFont="1" applyBorder="1" applyAlignment="1">
      <alignment horizontal="center" vertical="center"/>
    </xf>
    <xf numFmtId="0" fontId="67" fillId="0" borderId="17" xfId="13" applyFont="1" applyBorder="1" applyAlignment="1">
      <alignment horizontal="center" vertical="center"/>
    </xf>
    <xf numFmtId="0" fontId="67" fillId="0" borderId="12" xfId="13" applyFont="1" applyBorder="1" applyAlignment="1">
      <alignment horizontal="center" vertical="center" wrapText="1"/>
    </xf>
    <xf numFmtId="0" fontId="67" fillId="0" borderId="19" xfId="13" applyFont="1" applyBorder="1" applyAlignment="1">
      <alignment horizontal="center" vertical="center" wrapText="1"/>
    </xf>
    <xf numFmtId="0" fontId="67" fillId="0" borderId="9" xfId="13" applyFont="1" applyBorder="1" applyAlignment="1">
      <alignment horizontal="center" vertical="center" wrapText="1"/>
    </xf>
    <xf numFmtId="0" fontId="67" fillId="0" borderId="16" xfId="13" applyFont="1" applyBorder="1" applyAlignment="1">
      <alignment horizontal="center" vertical="center" wrapText="1"/>
    </xf>
    <xf numFmtId="0" fontId="67" fillId="0" borderId="10" xfId="13" applyFont="1" applyBorder="1" applyAlignment="1">
      <alignment horizontal="center" vertical="center" wrapText="1"/>
    </xf>
    <xf numFmtId="0" fontId="67" fillId="0" borderId="17" xfId="13" applyFont="1" applyBorder="1" applyAlignment="1">
      <alignment horizontal="center" vertical="center" wrapText="1"/>
    </xf>
    <xf numFmtId="0" fontId="67" fillId="0" borderId="13" xfId="13" applyFont="1" applyBorder="1" applyAlignment="1">
      <alignment horizontal="center" vertical="center" wrapText="1"/>
    </xf>
    <xf numFmtId="0" fontId="67" fillId="0" borderId="20" xfId="13" applyFont="1" applyBorder="1" applyAlignment="1">
      <alignment horizontal="center" vertical="center" wrapText="1"/>
    </xf>
    <xf numFmtId="0" fontId="67" fillId="0" borderId="13" xfId="13" applyFont="1" applyBorder="1" applyAlignment="1">
      <alignment horizontal="distributed" vertical="center" wrapText="1"/>
    </xf>
    <xf numFmtId="0" fontId="67" fillId="0" borderId="20" xfId="13" applyFont="1" applyBorder="1" applyAlignment="1">
      <alignment horizontal="distributed" vertical="center" wrapText="1"/>
    </xf>
    <xf numFmtId="0" fontId="11" fillId="4" borderId="36" xfId="5" applyFont="1" applyFill="1" applyBorder="1" applyAlignment="1">
      <alignment horizontal="center" vertical="center" wrapText="1"/>
    </xf>
    <xf numFmtId="0" fontId="0" fillId="4" borderId="36" xfId="0" applyFill="1" applyBorder="1" applyAlignment="1">
      <alignment horizontal="center" vertical="center" wrapText="1"/>
    </xf>
    <xf numFmtId="0" fontId="14" fillId="0" borderId="0" xfId="5" applyFont="1" applyAlignment="1">
      <alignment horizontal="distributed" indent="3"/>
    </xf>
    <xf numFmtId="0" fontId="15" fillId="0" borderId="0" xfId="5" applyFont="1" applyAlignment="1">
      <alignment horizontal="center" vertical="center"/>
    </xf>
    <xf numFmtId="0" fontId="11" fillId="4" borderId="36" xfId="5" applyFont="1" applyFill="1" applyBorder="1" applyAlignment="1">
      <alignment horizontal="left" vertical="center" shrinkToFit="1"/>
    </xf>
    <xf numFmtId="0" fontId="12" fillId="2" borderId="36" xfId="5" applyFont="1" applyFill="1" applyBorder="1" applyAlignment="1">
      <alignment horizontal="left" vertical="center"/>
    </xf>
    <xf numFmtId="0" fontId="9" fillId="2" borderId="36" xfId="5" applyFill="1" applyBorder="1" applyAlignment="1">
      <alignment horizontal="left" vertical="center"/>
    </xf>
    <xf numFmtId="0" fontId="11" fillId="4" borderId="37" xfId="5" applyFont="1" applyFill="1" applyBorder="1" applyAlignment="1">
      <alignment horizontal="left" vertical="center" shrinkToFit="1"/>
    </xf>
    <xf numFmtId="0" fontId="12" fillId="2" borderId="37" xfId="5" applyFont="1" applyFill="1" applyBorder="1" applyAlignment="1">
      <alignment horizontal="left" vertical="center"/>
    </xf>
    <xf numFmtId="0" fontId="11" fillId="0" borderId="0" xfId="5" applyFont="1" applyAlignment="1">
      <alignment horizontal="left" vertical="center"/>
    </xf>
    <xf numFmtId="0" fontId="11" fillId="2" borderId="37" xfId="5" applyFont="1" applyFill="1" applyBorder="1" applyAlignment="1">
      <alignment horizontal="left" vertical="center"/>
    </xf>
    <xf numFmtId="0" fontId="0" fillId="2" borderId="37" xfId="0" applyFill="1" applyBorder="1">
      <alignment vertical="center"/>
    </xf>
    <xf numFmtId="0" fontId="11" fillId="2" borderId="36" xfId="5" applyFont="1" applyFill="1" applyBorder="1" applyAlignment="1">
      <alignment horizontal="left" vertical="center"/>
    </xf>
    <xf numFmtId="0" fontId="0" fillId="2" borderId="37" xfId="5" applyFont="1" applyFill="1" applyBorder="1" applyAlignment="1">
      <alignment horizontal="left" vertical="center"/>
    </xf>
    <xf numFmtId="2" fontId="15" fillId="2" borderId="37" xfId="5" applyNumberFormat="1" applyFont="1" applyFill="1" applyBorder="1" applyAlignment="1">
      <alignment horizontal="right" vertical="center"/>
    </xf>
    <xf numFmtId="0" fontId="9" fillId="2" borderId="37" xfId="5" applyFill="1" applyBorder="1" applyAlignment="1">
      <alignment horizontal="left" vertical="center"/>
    </xf>
    <xf numFmtId="38" fontId="70" fillId="2" borderId="37" xfId="2" applyFont="1" applyFill="1" applyBorder="1" applyAlignment="1">
      <alignment vertical="center"/>
    </xf>
    <xf numFmtId="0" fontId="71" fillId="2" borderId="37" xfId="5" applyFont="1" applyFill="1" applyBorder="1" applyAlignment="1">
      <alignment vertical="center"/>
    </xf>
    <xf numFmtId="0" fontId="0" fillId="2" borderId="0" xfId="5" applyFont="1" applyFill="1" applyAlignment="1">
      <alignment horizontal="left" vertical="center" wrapText="1"/>
    </xf>
    <xf numFmtId="0" fontId="9" fillId="2" borderId="0" xfId="5" applyFill="1" applyAlignment="1">
      <alignment horizontal="left" vertical="center" wrapText="1"/>
    </xf>
    <xf numFmtId="0" fontId="12" fillId="0" borderId="0" xfId="5" applyFont="1" applyAlignment="1">
      <alignment horizontal="right" vertical="center"/>
    </xf>
    <xf numFmtId="38" fontId="70" fillId="4" borderId="36" xfId="2" applyFont="1" applyFill="1" applyBorder="1" applyAlignment="1">
      <alignment vertical="center"/>
    </xf>
    <xf numFmtId="0" fontId="71" fillId="4" borderId="36" xfId="5" applyFont="1" applyFill="1" applyBorder="1" applyAlignment="1">
      <alignment vertical="center"/>
    </xf>
    <xf numFmtId="40" fontId="15" fillId="2" borderId="37" xfId="2" applyNumberFormat="1" applyFont="1" applyFill="1" applyBorder="1" applyAlignment="1">
      <alignment vertical="center"/>
    </xf>
    <xf numFmtId="0" fontId="15" fillId="2" borderId="37" xfId="5" applyFont="1" applyFill="1" applyBorder="1" applyAlignment="1">
      <alignment vertical="center"/>
    </xf>
    <xf numFmtId="0" fontId="11" fillId="0" borderId="3" xfId="5" applyFont="1" applyBorder="1" applyAlignment="1">
      <alignment horizontal="left" vertical="center"/>
    </xf>
    <xf numFmtId="0" fontId="11" fillId="2" borderId="36" xfId="5" applyFont="1" applyFill="1" applyBorder="1" applyAlignment="1">
      <alignment horizontal="right" vertical="center"/>
    </xf>
    <xf numFmtId="38" fontId="70" fillId="4" borderId="37" xfId="2" applyFont="1" applyFill="1" applyBorder="1" applyAlignment="1">
      <alignment vertical="center"/>
    </xf>
    <xf numFmtId="0" fontId="71" fillId="4" borderId="37" xfId="5" applyFont="1" applyFill="1" applyBorder="1" applyAlignment="1">
      <alignment vertical="center"/>
    </xf>
    <xf numFmtId="0" fontId="72" fillId="0" borderId="0" xfId="5" applyFont="1" applyAlignment="1">
      <alignment horizontal="right" vertical="center"/>
    </xf>
    <xf numFmtId="38" fontId="70" fillId="0" borderId="37" xfId="2" applyFont="1" applyFill="1" applyBorder="1" applyAlignment="1">
      <alignment vertical="center"/>
    </xf>
    <xf numFmtId="0" fontId="71" fillId="0" borderId="37" xfId="5" applyFont="1" applyBorder="1" applyAlignment="1">
      <alignment vertical="center"/>
    </xf>
    <xf numFmtId="38" fontId="70" fillId="2" borderId="37" xfId="2" applyFont="1" applyFill="1" applyBorder="1" applyAlignment="1">
      <alignment horizontal="right" vertical="center"/>
    </xf>
    <xf numFmtId="49" fontId="15" fillId="2" borderId="0" xfId="5" applyNumberFormat="1" applyFont="1" applyFill="1" applyAlignment="1">
      <alignment horizontal="center" vertical="center"/>
    </xf>
    <xf numFmtId="0" fontId="60" fillId="0" borderId="0" xfId="12" applyFont="1" applyAlignment="1">
      <alignment horizontal="justify" vertical="center" wrapText="1"/>
    </xf>
    <xf numFmtId="0" fontId="60" fillId="0" borderId="0" xfId="12" applyFont="1">
      <alignment vertical="center"/>
    </xf>
    <xf numFmtId="0" fontId="60" fillId="2" borderId="22" xfId="12" applyFont="1" applyFill="1" applyBorder="1" applyAlignment="1">
      <alignment horizontal="justify" vertical="top" wrapText="1"/>
    </xf>
    <xf numFmtId="0" fontId="60" fillId="2" borderId="110" xfId="12" applyFont="1" applyFill="1" applyBorder="1" applyAlignment="1">
      <alignment horizontal="justify" vertical="top" wrapText="1"/>
    </xf>
    <xf numFmtId="0" fontId="60" fillId="0" borderId="61" xfId="12" applyFont="1" applyBorder="1" applyAlignment="1">
      <alignment horizontal="left" vertical="center"/>
    </xf>
    <xf numFmtId="0" fontId="61" fillId="8" borderId="28" xfId="12" applyFont="1" applyFill="1" applyBorder="1" applyAlignment="1">
      <alignment horizontal="justify" vertical="top" wrapText="1"/>
    </xf>
    <xf numFmtId="0" fontId="60" fillId="2" borderId="1" xfId="12" applyFont="1" applyFill="1" applyBorder="1" applyAlignment="1">
      <alignment horizontal="left" vertical="center" wrapText="1"/>
    </xf>
    <xf numFmtId="0" fontId="60" fillId="2" borderId="25" xfId="12" applyFont="1" applyFill="1" applyBorder="1" applyAlignment="1">
      <alignment horizontal="left" vertical="center" wrapText="1"/>
    </xf>
    <xf numFmtId="0" fontId="60" fillId="0" borderId="44" xfId="12" applyFont="1" applyBorder="1" applyAlignment="1">
      <alignment vertical="center" wrapText="1"/>
    </xf>
    <xf numFmtId="0" fontId="61" fillId="2" borderId="1" xfId="12" applyFont="1" applyFill="1" applyBorder="1" applyAlignment="1">
      <alignment horizontal="left" vertical="center" wrapText="1"/>
    </xf>
    <xf numFmtId="0" fontId="61" fillId="2" borderId="25" xfId="12" applyFont="1" applyFill="1" applyBorder="1" applyAlignment="1">
      <alignment horizontal="left" vertical="center" wrapText="1"/>
    </xf>
    <xf numFmtId="0" fontId="60" fillId="4" borderId="1" xfId="12" applyFont="1" applyFill="1" applyBorder="1" applyAlignment="1">
      <alignment horizontal="center" vertical="center" wrapText="1"/>
    </xf>
    <xf numFmtId="0" fontId="60" fillId="4" borderId="29" xfId="12" applyFont="1" applyFill="1" applyBorder="1" applyAlignment="1">
      <alignment horizontal="center" vertical="center" wrapText="1"/>
    </xf>
    <xf numFmtId="0" fontId="60" fillId="4" borderId="37" xfId="12" applyFont="1" applyFill="1" applyBorder="1" applyAlignment="1">
      <alignment horizontal="center" vertical="center" wrapText="1"/>
    </xf>
    <xf numFmtId="0" fontId="60" fillId="4" borderId="94" xfId="12" applyFont="1" applyFill="1" applyBorder="1" applyAlignment="1">
      <alignment horizontal="center" vertical="center" wrapText="1"/>
    </xf>
    <xf numFmtId="0" fontId="60" fillId="0" borderId="0" xfId="12" applyFont="1" applyAlignment="1">
      <alignment horizontal="center" vertical="center" wrapText="1"/>
    </xf>
    <xf numFmtId="0" fontId="60" fillId="0" borderId="101" xfId="12" applyFont="1" applyBorder="1" applyAlignment="1">
      <alignment horizontal="justify" vertical="center" wrapText="1"/>
    </xf>
    <xf numFmtId="0" fontId="60" fillId="0" borderId="253" xfId="12" applyFont="1" applyBorder="1" applyAlignment="1">
      <alignment horizontal="justify" vertical="center" wrapText="1"/>
    </xf>
    <xf numFmtId="0" fontId="60" fillId="0" borderId="1" xfId="12" applyFont="1" applyBorder="1" applyAlignment="1">
      <alignment horizontal="justify" vertical="center" wrapText="1"/>
    </xf>
    <xf numFmtId="0" fontId="60" fillId="0" borderId="25" xfId="12" applyFont="1" applyBorder="1" applyAlignment="1">
      <alignment horizontal="justify" vertical="center" wrapText="1"/>
    </xf>
    <xf numFmtId="0" fontId="60" fillId="2" borderId="1" xfId="12" applyFont="1" applyFill="1" applyBorder="1" applyAlignment="1">
      <alignment horizontal="justify" vertical="center" wrapText="1"/>
    </xf>
    <xf numFmtId="0" fontId="60" fillId="2" borderId="25" xfId="12" applyFont="1" applyFill="1" applyBorder="1" applyAlignment="1">
      <alignment horizontal="justify" vertical="center" wrapText="1"/>
    </xf>
    <xf numFmtId="0" fontId="60" fillId="4" borderId="1" xfId="12" applyFont="1" applyFill="1" applyBorder="1" applyAlignment="1">
      <alignment horizontal="justify" vertical="center" wrapText="1"/>
    </xf>
    <xf numFmtId="0" fontId="60" fillId="4" borderId="25" xfId="12" applyFont="1" applyFill="1" applyBorder="1" applyAlignment="1">
      <alignment horizontal="justify" vertical="center" wrapText="1"/>
    </xf>
    <xf numFmtId="0" fontId="73" fillId="5" borderId="29" xfId="0" applyFont="1" applyFill="1" applyBorder="1" applyAlignment="1">
      <alignment horizontal="center" vertical="center"/>
    </xf>
    <xf numFmtId="0" fontId="73" fillId="5" borderId="37" xfId="0" applyFont="1" applyFill="1" applyBorder="1" applyAlignment="1">
      <alignment horizontal="center" vertical="center"/>
    </xf>
    <xf numFmtId="0" fontId="73" fillId="5" borderId="0" xfId="0" applyFont="1" applyFill="1" applyAlignment="1">
      <alignment horizontal="center" vertical="center"/>
    </xf>
    <xf numFmtId="184" fontId="73" fillId="5" borderId="0" xfId="0" applyNumberFormat="1" applyFont="1" applyFill="1" applyAlignment="1">
      <alignment horizontal="right" vertical="center"/>
    </xf>
    <xf numFmtId="0" fontId="73" fillId="5" borderId="60" xfId="0" applyFont="1" applyFill="1" applyBorder="1" applyAlignment="1">
      <alignment horizontal="center" vertical="center"/>
    </xf>
    <xf numFmtId="180" fontId="73" fillId="4" borderId="120" xfId="2" applyNumberFormat="1" applyFont="1" applyFill="1" applyBorder="1" applyAlignment="1">
      <alignment vertical="center"/>
    </xf>
    <xf numFmtId="180" fontId="73" fillId="4" borderId="22" xfId="2" applyNumberFormat="1" applyFont="1" applyFill="1" applyBorder="1" applyAlignment="1">
      <alignment vertical="center"/>
    </xf>
    <xf numFmtId="184" fontId="73" fillId="2" borderId="29" xfId="0" applyNumberFormat="1" applyFont="1" applyFill="1" applyBorder="1" applyAlignment="1">
      <alignment horizontal="right" vertical="center"/>
    </xf>
    <xf numFmtId="184" fontId="73" fillId="2" borderId="60" xfId="0" applyNumberFormat="1" applyFont="1" applyFill="1" applyBorder="1" applyAlignment="1">
      <alignment horizontal="right" vertical="center"/>
    </xf>
    <xf numFmtId="184" fontId="73" fillId="2" borderId="1" xfId="0" applyNumberFormat="1" applyFont="1" applyFill="1" applyBorder="1" applyAlignment="1">
      <alignment horizontal="center" vertical="center"/>
    </xf>
    <xf numFmtId="0" fontId="73" fillId="2" borderId="131" xfId="0" applyFont="1" applyFill="1" applyBorder="1" applyAlignment="1">
      <alignment horizontal="center" vertical="center"/>
    </xf>
    <xf numFmtId="0" fontId="73" fillId="5" borderId="2" xfId="0" applyFont="1" applyFill="1" applyBorder="1" applyAlignment="1">
      <alignment horizontal="left" vertical="center" wrapText="1"/>
    </xf>
    <xf numFmtId="0" fontId="73" fillId="5" borderId="3" xfId="0" applyFont="1" applyFill="1" applyBorder="1" applyAlignment="1">
      <alignment horizontal="left" vertical="center" wrapText="1"/>
    </xf>
    <xf numFmtId="0" fontId="73" fillId="5" borderId="4" xfId="0" applyFont="1" applyFill="1" applyBorder="1" applyAlignment="1">
      <alignment horizontal="left" vertical="center" wrapText="1"/>
    </xf>
    <xf numFmtId="0" fontId="73" fillId="5" borderId="24" xfId="0" applyFont="1" applyFill="1" applyBorder="1" applyAlignment="1">
      <alignment horizontal="left" vertical="center" wrapText="1"/>
    </xf>
    <xf numFmtId="0" fontId="73" fillId="5" borderId="36" xfId="0" applyFont="1" applyFill="1" applyBorder="1" applyAlignment="1">
      <alignment horizontal="left" vertical="center" wrapText="1"/>
    </xf>
    <xf numFmtId="0" fontId="73" fillId="5" borderId="26" xfId="0" applyFont="1" applyFill="1" applyBorder="1" applyAlignment="1">
      <alignment horizontal="left" vertical="center" wrapText="1"/>
    </xf>
    <xf numFmtId="0" fontId="73" fillId="2" borderId="29" xfId="0" applyFont="1" applyFill="1" applyBorder="1" applyAlignment="1">
      <alignment horizontal="center" vertical="center"/>
    </xf>
    <xf numFmtId="0" fontId="73" fillId="2" borderId="37" xfId="0" applyFont="1" applyFill="1" applyBorder="1" applyAlignment="1">
      <alignment horizontal="center" vertical="center"/>
    </xf>
    <xf numFmtId="0" fontId="73" fillId="2" borderId="60" xfId="0" applyFont="1" applyFill="1" applyBorder="1" applyAlignment="1">
      <alignment horizontal="center" vertical="center"/>
    </xf>
    <xf numFmtId="184" fontId="73" fillId="2" borderId="29" xfId="2" applyNumberFormat="1" applyFont="1" applyFill="1" applyBorder="1" applyAlignment="1">
      <alignment horizontal="right" vertical="center"/>
    </xf>
    <xf numFmtId="184" fontId="73" fillId="2" borderId="60" xfId="2" applyNumberFormat="1" applyFont="1" applyFill="1" applyBorder="1" applyAlignment="1">
      <alignment horizontal="right" vertical="center"/>
    </xf>
    <xf numFmtId="184" fontId="73" fillId="2" borderId="37" xfId="2" applyNumberFormat="1" applyFont="1" applyFill="1" applyBorder="1" applyAlignment="1">
      <alignment horizontal="right" vertical="center"/>
    </xf>
    <xf numFmtId="0" fontId="73" fillId="5" borderId="0" xfId="0" applyFont="1" applyFill="1" applyAlignment="1">
      <alignment vertical="center" wrapText="1"/>
    </xf>
    <xf numFmtId="0" fontId="73" fillId="5" borderId="0" xfId="0" applyFont="1" applyFill="1">
      <alignment vertical="center"/>
    </xf>
    <xf numFmtId="0" fontId="73" fillId="5" borderId="1" xfId="0" applyFont="1" applyFill="1" applyBorder="1" applyAlignment="1">
      <alignment horizontal="center" vertical="center"/>
    </xf>
    <xf numFmtId="0" fontId="73" fillId="2" borderId="141" xfId="0" applyFont="1" applyFill="1" applyBorder="1" applyAlignment="1">
      <alignment horizontal="center" vertical="center"/>
    </xf>
    <xf numFmtId="0" fontId="73" fillId="2" borderId="142" xfId="0" applyFont="1" applyFill="1" applyBorder="1" applyAlignment="1">
      <alignment horizontal="center" vertical="center"/>
    </xf>
    <xf numFmtId="38" fontId="73" fillId="2" borderId="29" xfId="2" applyFont="1" applyFill="1" applyBorder="1" applyAlignment="1">
      <alignment horizontal="center" vertical="center" shrinkToFit="1"/>
    </xf>
    <xf numFmtId="184" fontId="73" fillId="2" borderId="29" xfId="2" applyNumberFormat="1" applyFont="1" applyFill="1" applyBorder="1" applyAlignment="1">
      <alignment horizontal="center" vertical="center"/>
    </xf>
    <xf numFmtId="184" fontId="73" fillId="2" borderId="60" xfId="2" applyNumberFormat="1" applyFont="1" applyFill="1" applyBorder="1" applyAlignment="1">
      <alignment horizontal="center" vertical="center"/>
    </xf>
    <xf numFmtId="184" fontId="73" fillId="2" borderId="37" xfId="2" applyNumberFormat="1" applyFont="1" applyFill="1" applyBorder="1" applyAlignment="1">
      <alignment horizontal="center" vertical="center"/>
    </xf>
    <xf numFmtId="0" fontId="73" fillId="2" borderId="133" xfId="0" applyFont="1" applyFill="1" applyBorder="1" applyAlignment="1">
      <alignment horizontal="center" vertical="center"/>
    </xf>
    <xf numFmtId="0" fontId="73" fillId="2" borderId="134" xfId="0" applyFont="1" applyFill="1" applyBorder="1" applyAlignment="1">
      <alignment horizontal="center" vertical="center"/>
    </xf>
    <xf numFmtId="183" fontId="73" fillId="2" borderId="141" xfId="2" applyNumberFormat="1" applyFont="1" applyFill="1" applyBorder="1" applyAlignment="1">
      <alignment horizontal="center" vertical="center"/>
    </xf>
    <xf numFmtId="0" fontId="73" fillId="5" borderId="2" xfId="0" applyFont="1" applyFill="1" applyBorder="1" applyAlignment="1">
      <alignment horizontal="center" vertical="center"/>
    </xf>
    <xf numFmtId="0" fontId="46" fillId="5" borderId="3" xfId="0" applyFont="1" applyFill="1" applyBorder="1" applyAlignment="1">
      <alignment horizontal="center" vertical="center"/>
    </xf>
    <xf numFmtId="0" fontId="46" fillId="5" borderId="4" xfId="0" applyFont="1" applyFill="1" applyBorder="1" applyAlignment="1">
      <alignment horizontal="center" vertical="center"/>
    </xf>
    <xf numFmtId="0" fontId="73" fillId="5" borderId="29" xfId="0" applyFont="1" applyFill="1" applyBorder="1" applyAlignment="1">
      <alignment horizontal="center" vertical="center" wrapText="1"/>
    </xf>
    <xf numFmtId="0" fontId="69" fillId="5" borderId="29" xfId="0" applyFont="1" applyFill="1" applyBorder="1" applyAlignment="1">
      <alignment horizontal="center" vertical="center" wrapText="1" shrinkToFit="1"/>
    </xf>
    <xf numFmtId="0" fontId="69" fillId="5" borderId="37" xfId="0" applyFont="1" applyFill="1" applyBorder="1" applyAlignment="1">
      <alignment horizontal="center" vertical="center" shrinkToFit="1"/>
    </xf>
    <xf numFmtId="0" fontId="73" fillId="2" borderId="137" xfId="0" applyFont="1" applyFill="1" applyBorder="1" applyAlignment="1">
      <alignment horizontal="center" vertical="center"/>
    </xf>
    <xf numFmtId="183" fontId="73" fillId="2" borderId="133" xfId="2" applyNumberFormat="1" applyFont="1" applyFill="1" applyBorder="1" applyAlignment="1">
      <alignment horizontal="center" vertical="center"/>
    </xf>
    <xf numFmtId="183" fontId="73" fillId="2" borderId="137" xfId="2" applyNumberFormat="1" applyFont="1" applyFill="1" applyBorder="1" applyAlignment="1">
      <alignment horizontal="center" vertical="center"/>
    </xf>
    <xf numFmtId="0" fontId="73" fillId="0" borderId="0" xfId="0" applyFont="1" applyAlignment="1">
      <alignment horizontal="center" vertical="center"/>
    </xf>
    <xf numFmtId="0" fontId="73" fillId="5" borderId="7" xfId="0" applyFont="1" applyFill="1" applyBorder="1" applyAlignment="1">
      <alignment horizontal="distributed" vertical="center" wrapText="1"/>
    </xf>
    <xf numFmtId="0" fontId="73" fillId="5" borderId="45" xfId="0" applyFont="1" applyFill="1" applyBorder="1" applyAlignment="1">
      <alignment horizontal="distributed" vertical="center" wrapText="1"/>
    </xf>
    <xf numFmtId="0" fontId="73" fillId="5" borderId="8" xfId="0" applyFont="1" applyFill="1" applyBorder="1" applyAlignment="1">
      <alignment horizontal="distributed" vertical="center" wrapText="1"/>
    </xf>
    <xf numFmtId="183" fontId="73" fillId="2" borderId="1" xfId="0" applyNumberFormat="1" applyFont="1" applyFill="1" applyBorder="1" applyAlignment="1">
      <alignment horizontal="center" vertical="center"/>
    </xf>
    <xf numFmtId="0" fontId="73" fillId="5" borderId="7" xfId="0" applyFont="1" applyFill="1" applyBorder="1" applyAlignment="1">
      <alignment horizontal="center" vertical="center" textRotation="255"/>
    </xf>
    <xf numFmtId="0" fontId="73" fillId="5" borderId="45" xfId="0" applyFont="1" applyFill="1" applyBorder="1" applyAlignment="1">
      <alignment horizontal="center" vertical="center" textRotation="255"/>
    </xf>
    <xf numFmtId="0" fontId="73" fillId="5" borderId="8" xfId="0" applyFont="1" applyFill="1" applyBorder="1" applyAlignment="1">
      <alignment horizontal="center" vertical="center" textRotation="255"/>
    </xf>
    <xf numFmtId="0" fontId="73" fillId="2" borderId="1" xfId="0" applyFont="1" applyFill="1" applyBorder="1" applyAlignment="1">
      <alignment horizontal="center" vertical="center"/>
    </xf>
    <xf numFmtId="0" fontId="73" fillId="5" borderId="1" xfId="0" applyFont="1" applyFill="1" applyBorder="1" applyAlignment="1">
      <alignment horizontal="center" vertical="center" shrinkToFit="1"/>
    </xf>
    <xf numFmtId="0" fontId="73" fillId="2" borderId="138" xfId="0" applyFont="1" applyFill="1" applyBorder="1" applyAlignment="1">
      <alignment horizontal="center" vertical="center"/>
    </xf>
    <xf numFmtId="0" fontId="73" fillId="5" borderId="3" xfId="0" applyFont="1" applyFill="1" applyBorder="1" applyAlignment="1">
      <alignment horizontal="center" vertical="center"/>
    </xf>
    <xf numFmtId="0" fontId="73" fillId="5" borderId="4" xfId="0" applyFont="1" applyFill="1" applyBorder="1" applyAlignment="1">
      <alignment horizontal="center" vertical="center"/>
    </xf>
    <xf numFmtId="0" fontId="73" fillId="5" borderId="36" xfId="0" applyFont="1" applyFill="1" applyBorder="1" applyAlignment="1">
      <alignment horizontal="center" vertical="center"/>
    </xf>
    <xf numFmtId="0" fontId="73" fillId="5" borderId="26" xfId="0" applyFont="1" applyFill="1" applyBorder="1" applyAlignment="1">
      <alignment horizontal="center" vertical="center"/>
    </xf>
    <xf numFmtId="10" fontId="73" fillId="2" borderId="29" xfId="0" applyNumberFormat="1" applyFont="1" applyFill="1" applyBorder="1" applyAlignment="1">
      <alignment horizontal="center" vertical="center"/>
    </xf>
    <xf numFmtId="10" fontId="73" fillId="2" borderId="37" xfId="0" applyNumberFormat="1" applyFont="1" applyFill="1" applyBorder="1" applyAlignment="1">
      <alignment horizontal="center" vertical="center"/>
    </xf>
    <xf numFmtId="10" fontId="73" fillId="2" borderId="60" xfId="0" applyNumberFormat="1" applyFont="1" applyFill="1" applyBorder="1" applyAlignment="1">
      <alignment horizontal="center" vertical="center"/>
    </xf>
    <xf numFmtId="183" fontId="73" fillId="2" borderId="89" xfId="0" applyNumberFormat="1" applyFont="1" applyFill="1" applyBorder="1" applyAlignment="1">
      <alignment horizontal="right" vertical="center"/>
    </xf>
    <xf numFmtId="183" fontId="73" fillId="2" borderId="82" xfId="0" applyNumberFormat="1" applyFont="1" applyFill="1" applyBorder="1" applyAlignment="1">
      <alignment horizontal="right" vertical="center"/>
    </xf>
    <xf numFmtId="183" fontId="73" fillId="2" borderId="130" xfId="0" applyNumberFormat="1" applyFont="1" applyFill="1" applyBorder="1" applyAlignment="1">
      <alignment horizontal="right" vertical="center"/>
    </xf>
    <xf numFmtId="180" fontId="73" fillId="5" borderId="1" xfId="2" applyNumberFormat="1" applyFont="1" applyFill="1" applyBorder="1" applyAlignment="1">
      <alignment horizontal="right" vertical="center"/>
    </xf>
    <xf numFmtId="180" fontId="73" fillId="5" borderId="7" xfId="2" applyNumberFormat="1" applyFont="1" applyFill="1" applyBorder="1" applyAlignment="1">
      <alignment horizontal="right" vertical="center"/>
    </xf>
    <xf numFmtId="183" fontId="73" fillId="2" borderId="29" xfId="0" applyNumberFormat="1" applyFont="1" applyFill="1" applyBorder="1" applyAlignment="1">
      <alignment horizontal="right" vertical="center"/>
    </xf>
    <xf numFmtId="183" fontId="73" fillId="2" borderId="37" xfId="0" applyNumberFormat="1" applyFont="1" applyFill="1" applyBorder="1" applyAlignment="1">
      <alignment horizontal="right" vertical="center"/>
    </xf>
    <xf numFmtId="183" fontId="73" fillId="2" borderId="60" xfId="0" applyNumberFormat="1" applyFont="1" applyFill="1" applyBorder="1" applyAlignment="1">
      <alignment horizontal="right" vertical="center"/>
    </xf>
    <xf numFmtId="0" fontId="73" fillId="5" borderId="125" xfId="0" applyFont="1" applyFill="1" applyBorder="1" applyAlignment="1">
      <alignment horizontal="center" vertical="center"/>
    </xf>
    <xf numFmtId="0" fontId="73" fillId="5" borderId="126" xfId="0" applyFont="1" applyFill="1" applyBorder="1" applyAlignment="1">
      <alignment horizontal="center" vertical="center"/>
    </xf>
    <xf numFmtId="182" fontId="73" fillId="2" borderId="29" xfId="0" applyNumberFormat="1" applyFont="1" applyFill="1" applyBorder="1" applyAlignment="1">
      <alignment horizontal="right" vertical="center"/>
    </xf>
    <xf numFmtId="182" fontId="73" fillId="2" borderId="60" xfId="0" applyNumberFormat="1" applyFont="1" applyFill="1" applyBorder="1" applyAlignment="1">
      <alignment horizontal="right" vertical="center"/>
    </xf>
    <xf numFmtId="0" fontId="73" fillId="5" borderId="129" xfId="0" applyFont="1" applyFill="1" applyBorder="1" applyAlignment="1">
      <alignment horizontal="center" vertical="center"/>
    </xf>
    <xf numFmtId="0" fontId="73" fillId="5" borderId="130" xfId="0" applyFont="1" applyFill="1" applyBorder="1" applyAlignment="1">
      <alignment horizontal="center" vertical="center"/>
    </xf>
    <xf numFmtId="38" fontId="73" fillId="4" borderId="120" xfId="2" applyFont="1" applyFill="1" applyBorder="1" applyAlignment="1">
      <alignment horizontal="right" vertical="center"/>
    </xf>
    <xf numFmtId="38" fontId="73" fillId="4" borderId="121" xfId="2" applyFont="1" applyFill="1" applyBorder="1" applyAlignment="1">
      <alignment horizontal="right" vertical="center"/>
    </xf>
    <xf numFmtId="38" fontId="73" fillId="4" borderId="22" xfId="2" applyFont="1" applyFill="1" applyBorder="1" applyAlignment="1">
      <alignment horizontal="right" vertical="center"/>
    </xf>
    <xf numFmtId="38" fontId="73" fillId="4" borderId="108" xfId="2" applyFont="1" applyFill="1" applyBorder="1" applyAlignment="1">
      <alignment horizontal="right" vertical="center"/>
    </xf>
    <xf numFmtId="38" fontId="73" fillId="5" borderId="122" xfId="2" applyFont="1" applyFill="1" applyBorder="1" applyAlignment="1">
      <alignment horizontal="center" vertical="center"/>
    </xf>
    <xf numFmtId="38" fontId="73" fillId="5" borderId="109" xfId="2" applyFont="1" applyFill="1" applyBorder="1" applyAlignment="1">
      <alignment horizontal="center" vertical="center"/>
    </xf>
    <xf numFmtId="0" fontId="73" fillId="5" borderId="0" xfId="0" applyFont="1" applyFill="1" applyAlignment="1">
      <alignment horizontal="right" vertical="center"/>
    </xf>
    <xf numFmtId="0" fontId="73" fillId="5" borderId="28" xfId="0" applyFont="1" applyFill="1" applyBorder="1" applyAlignment="1">
      <alignment horizontal="center" vertical="center" wrapText="1"/>
    </xf>
    <xf numFmtId="0" fontId="73" fillId="5" borderId="95" xfId="0" applyFont="1" applyFill="1" applyBorder="1" applyAlignment="1">
      <alignment horizontal="center" vertical="center"/>
    </xf>
    <xf numFmtId="38" fontId="73" fillId="5" borderId="1" xfId="2" applyFont="1" applyFill="1" applyBorder="1" applyAlignment="1">
      <alignment horizontal="right" vertical="center"/>
    </xf>
    <xf numFmtId="38" fontId="73" fillId="5" borderId="105" xfId="2" applyFont="1" applyFill="1" applyBorder="1" applyAlignment="1">
      <alignment horizontal="right" vertical="center"/>
    </xf>
    <xf numFmtId="38" fontId="73" fillId="5" borderId="7" xfId="2" applyFont="1" applyFill="1" applyBorder="1" applyAlignment="1">
      <alignment horizontal="right" vertical="center"/>
    </xf>
    <xf numFmtId="38" fontId="73" fillId="5" borderId="115" xfId="2" applyFont="1" applyFill="1" applyBorder="1" applyAlignment="1">
      <alignment horizontal="right" vertical="center"/>
    </xf>
    <xf numFmtId="180" fontId="73" fillId="5" borderId="114" xfId="2" applyNumberFormat="1" applyFont="1" applyFill="1" applyBorder="1" applyAlignment="1">
      <alignment horizontal="right" vertical="center"/>
    </xf>
    <xf numFmtId="180" fontId="73" fillId="5" borderId="117" xfId="2" applyNumberFormat="1" applyFont="1" applyFill="1" applyBorder="1" applyAlignment="1">
      <alignment horizontal="right" vertical="center"/>
    </xf>
    <xf numFmtId="38" fontId="73" fillId="5" borderId="113" xfId="2" applyFont="1" applyFill="1" applyBorder="1" applyAlignment="1">
      <alignment horizontal="center" vertical="center"/>
    </xf>
    <xf numFmtId="38" fontId="73" fillId="5" borderId="116" xfId="2" applyFont="1" applyFill="1" applyBorder="1" applyAlignment="1">
      <alignment horizontal="center" vertical="center"/>
    </xf>
    <xf numFmtId="0" fontId="73" fillId="5" borderId="124" xfId="0" applyFont="1" applyFill="1" applyBorder="1" applyAlignment="1">
      <alignment horizontal="center" vertical="center"/>
    </xf>
    <xf numFmtId="0" fontId="73" fillId="5" borderId="128" xfId="0" applyFont="1" applyFill="1" applyBorder="1" applyAlignment="1">
      <alignment horizontal="center" vertical="center"/>
    </xf>
    <xf numFmtId="0" fontId="73" fillId="5" borderId="119" xfId="0" applyFont="1" applyFill="1" applyBorder="1" applyAlignment="1">
      <alignment horizontal="center" vertical="center" wrapText="1"/>
    </xf>
    <xf numFmtId="0" fontId="73" fillId="5" borderId="21" xfId="0" applyFont="1" applyFill="1" applyBorder="1" applyAlignment="1">
      <alignment horizontal="center" vertical="center"/>
    </xf>
    <xf numFmtId="0" fontId="73" fillId="5" borderId="45" xfId="0" applyFont="1" applyFill="1" applyBorder="1" applyAlignment="1">
      <alignment horizontal="center" vertical="center"/>
    </xf>
    <xf numFmtId="0" fontId="73" fillId="5" borderId="8" xfId="0" applyFont="1" applyFill="1" applyBorder="1" applyAlignment="1">
      <alignment horizontal="center" vertical="center"/>
    </xf>
    <xf numFmtId="180" fontId="73" fillId="4" borderId="123" xfId="2" applyNumberFormat="1" applyFont="1" applyFill="1" applyBorder="1" applyAlignment="1">
      <alignment vertical="center"/>
    </xf>
    <xf numFmtId="180" fontId="73" fillId="4" borderId="110" xfId="2" applyNumberFormat="1" applyFont="1" applyFill="1" applyBorder="1" applyAlignment="1">
      <alignment vertical="center"/>
    </xf>
    <xf numFmtId="180" fontId="73" fillId="5" borderId="1" xfId="2" applyNumberFormat="1" applyFont="1" applyFill="1" applyBorder="1" applyAlignment="1">
      <alignment horizontal="center" vertical="center"/>
    </xf>
    <xf numFmtId="180" fontId="73" fillId="5" borderId="25" xfId="2" applyNumberFormat="1" applyFont="1" applyFill="1" applyBorder="1" applyAlignment="1">
      <alignment horizontal="center" vertical="center"/>
    </xf>
    <xf numFmtId="180" fontId="73" fillId="5" borderId="7" xfId="2" applyNumberFormat="1" applyFont="1" applyFill="1" applyBorder="1" applyAlignment="1">
      <alignment horizontal="center" vertical="center"/>
    </xf>
    <xf numFmtId="180" fontId="73" fillId="5" borderId="118" xfId="2" applyNumberFormat="1" applyFont="1" applyFill="1" applyBorder="1" applyAlignment="1">
      <alignment horizontal="center" vertical="center"/>
    </xf>
    <xf numFmtId="38" fontId="73" fillId="5" borderId="103" xfId="2" applyFont="1" applyFill="1" applyBorder="1" applyAlignment="1">
      <alignment horizontal="center" vertical="center"/>
    </xf>
    <xf numFmtId="38" fontId="73" fillId="5" borderId="106" xfId="2" applyFont="1" applyFill="1" applyBorder="1" applyAlignment="1">
      <alignment horizontal="center" vertical="center"/>
    </xf>
    <xf numFmtId="38" fontId="73" fillId="5" borderId="112" xfId="2" applyFont="1" applyFill="1" applyBorder="1" applyAlignment="1">
      <alignment horizontal="center" vertical="center"/>
    </xf>
    <xf numFmtId="180" fontId="73" fillId="2" borderId="8" xfId="2" applyNumberFormat="1" applyFont="1" applyFill="1" applyBorder="1" applyAlignment="1">
      <alignment horizontal="right" vertical="center"/>
    </xf>
    <xf numFmtId="180" fontId="73" fillId="2" borderId="1" xfId="2" applyNumberFormat="1" applyFont="1" applyFill="1" applyBorder="1" applyAlignment="1">
      <alignment horizontal="right" vertical="center"/>
    </xf>
    <xf numFmtId="0" fontId="73" fillId="5" borderId="1" xfId="0" applyFont="1" applyFill="1" applyBorder="1" applyAlignment="1">
      <alignment horizontal="center" vertical="center" wrapText="1"/>
    </xf>
    <xf numFmtId="0" fontId="73" fillId="5" borderId="22" xfId="0" applyFont="1" applyFill="1" applyBorder="1" applyAlignment="1">
      <alignment horizontal="center" vertical="center"/>
    </xf>
    <xf numFmtId="182" fontId="73" fillId="2" borderId="86" xfId="0" applyNumberFormat="1" applyFont="1" applyFill="1" applyBorder="1" applyAlignment="1">
      <alignment horizontal="right" vertical="center"/>
    </xf>
    <xf numFmtId="182" fontId="73" fillId="2" borderId="126" xfId="0" applyNumberFormat="1" applyFont="1" applyFill="1" applyBorder="1" applyAlignment="1">
      <alignment horizontal="right" vertical="center"/>
    </xf>
    <xf numFmtId="38" fontId="73" fillId="4" borderId="111" xfId="2" applyFont="1" applyFill="1" applyBorder="1" applyAlignment="1">
      <alignment horizontal="right" vertical="center"/>
    </xf>
    <xf numFmtId="38" fontId="73" fillId="4" borderId="105" xfId="2" applyFont="1" applyFill="1" applyBorder="1" applyAlignment="1">
      <alignment horizontal="right" vertical="center"/>
    </xf>
    <xf numFmtId="0" fontId="73" fillId="5" borderId="105" xfId="0" applyFont="1" applyFill="1" applyBorder="1" applyAlignment="1">
      <alignment horizontal="center" vertical="center"/>
    </xf>
    <xf numFmtId="0" fontId="73" fillId="5" borderId="108" xfId="0" applyFont="1" applyFill="1" applyBorder="1" applyAlignment="1">
      <alignment horizontal="center" vertical="center"/>
    </xf>
    <xf numFmtId="38" fontId="73" fillId="2" borderId="1" xfId="2" applyFont="1" applyFill="1" applyBorder="1" applyAlignment="1">
      <alignment horizontal="right" vertical="center"/>
    </xf>
    <xf numFmtId="0" fontId="73" fillId="5" borderId="103" xfId="0" applyFont="1" applyFill="1" applyBorder="1" applyAlignment="1">
      <alignment horizontal="center" vertical="center" textRotation="255"/>
    </xf>
    <xf numFmtId="0" fontId="73" fillId="5" borderId="106" xfId="0" applyFont="1" applyFill="1" applyBorder="1" applyAlignment="1">
      <alignment horizontal="center" vertical="center" textRotation="255"/>
    </xf>
    <xf numFmtId="0" fontId="73" fillId="5" borderId="109" xfId="0" applyFont="1" applyFill="1" applyBorder="1" applyAlignment="1">
      <alignment horizontal="center" vertical="center" textRotation="255"/>
    </xf>
    <xf numFmtId="0" fontId="73" fillId="5" borderId="104" xfId="0" applyFont="1" applyFill="1" applyBorder="1" applyAlignment="1">
      <alignment horizontal="center" vertical="center"/>
    </xf>
    <xf numFmtId="0" fontId="46" fillId="5" borderId="61" xfId="0" applyFont="1" applyFill="1" applyBorder="1" applyAlignment="1">
      <alignment horizontal="center" vertical="center"/>
    </xf>
    <xf numFmtId="0" fontId="46" fillId="5" borderId="62" xfId="0" applyFont="1" applyFill="1" applyBorder="1" applyAlignment="1">
      <alignment horizontal="center" vertical="center"/>
    </xf>
    <xf numFmtId="0" fontId="46" fillId="5" borderId="107" xfId="0" applyFont="1" applyFill="1" applyBorder="1" applyAlignment="1">
      <alignment horizontal="center" vertical="center"/>
    </xf>
    <xf numFmtId="0" fontId="46" fillId="5" borderId="36" xfId="0" applyFont="1" applyFill="1" applyBorder="1" applyAlignment="1">
      <alignment horizontal="center" vertical="center"/>
    </xf>
    <xf numFmtId="0" fontId="46" fillId="5" borderId="65" xfId="0" applyFont="1" applyFill="1" applyBorder="1" applyAlignment="1">
      <alignment horizontal="center" vertical="center"/>
    </xf>
    <xf numFmtId="183" fontId="73" fillId="2" borderId="86" xfId="0" applyNumberFormat="1" applyFont="1" applyFill="1" applyBorder="1" applyAlignment="1">
      <alignment horizontal="right" vertical="center"/>
    </xf>
    <xf numFmtId="183" fontId="73" fillId="2" borderId="87" xfId="0" applyNumberFormat="1" applyFont="1" applyFill="1" applyBorder="1" applyAlignment="1">
      <alignment horizontal="right" vertical="center"/>
    </xf>
    <xf numFmtId="183" fontId="73" fillId="2" borderId="126" xfId="0" applyNumberFormat="1" applyFont="1" applyFill="1" applyBorder="1" applyAlignment="1">
      <alignment horizontal="right" vertical="center"/>
    </xf>
    <xf numFmtId="180" fontId="73" fillId="2" borderId="27" xfId="2" applyNumberFormat="1" applyFont="1" applyFill="1" applyBorder="1" applyAlignment="1">
      <alignment horizontal="right" vertical="center"/>
    </xf>
    <xf numFmtId="180" fontId="73" fillId="2" borderId="25" xfId="2" applyNumberFormat="1" applyFont="1" applyFill="1" applyBorder="1" applyAlignment="1">
      <alignment horizontal="right" vertical="center"/>
    </xf>
    <xf numFmtId="0" fontId="73" fillId="2" borderId="127" xfId="0" applyFont="1" applyFill="1" applyBorder="1" applyAlignment="1">
      <alignment horizontal="center" vertical="center"/>
    </xf>
    <xf numFmtId="0" fontId="73" fillId="2" borderId="89" xfId="0" applyFont="1" applyFill="1" applyBorder="1" applyAlignment="1">
      <alignment horizontal="right" vertical="center"/>
    </xf>
    <xf numFmtId="0" fontId="73" fillId="2" borderId="130" xfId="0" applyFont="1" applyFill="1" applyBorder="1" applyAlignment="1">
      <alignment horizontal="right" vertical="center"/>
    </xf>
    <xf numFmtId="0" fontId="73" fillId="0" borderId="0" xfId="0" applyFont="1" applyAlignment="1">
      <alignment horizontal="right" vertical="center"/>
    </xf>
    <xf numFmtId="38" fontId="73" fillId="2" borderId="8" xfId="2" applyFont="1" applyFill="1" applyBorder="1" applyAlignment="1">
      <alignment horizontal="right" vertical="center"/>
    </xf>
    <xf numFmtId="0" fontId="73" fillId="5" borderId="2" xfId="0" applyFont="1" applyFill="1" applyBorder="1" applyAlignment="1">
      <alignment horizontal="center" vertical="center" wrapText="1"/>
    </xf>
    <xf numFmtId="0" fontId="46" fillId="5" borderId="4" xfId="0" applyFont="1" applyFill="1" applyBorder="1">
      <alignment vertical="center"/>
    </xf>
    <xf numFmtId="0" fontId="46" fillId="5" borderId="5" xfId="0" applyFont="1" applyFill="1" applyBorder="1">
      <alignment vertical="center"/>
    </xf>
    <xf numFmtId="0" fontId="46" fillId="5" borderId="6" xfId="0" applyFont="1" applyFill="1" applyBorder="1">
      <alignment vertical="center"/>
    </xf>
    <xf numFmtId="0" fontId="46" fillId="5" borderId="18" xfId="0" applyFont="1" applyFill="1" applyBorder="1">
      <alignment vertical="center"/>
    </xf>
    <xf numFmtId="0" fontId="46" fillId="5" borderId="74" xfId="0" applyFont="1" applyFill="1" applyBorder="1">
      <alignment vertical="center"/>
    </xf>
    <xf numFmtId="0" fontId="73" fillId="5" borderId="22" xfId="0" applyFont="1" applyFill="1" applyBorder="1" applyAlignment="1">
      <alignment horizontal="center" vertical="center" wrapText="1" shrinkToFit="1"/>
    </xf>
    <xf numFmtId="0" fontId="73" fillId="5" borderId="22" xfId="0" applyFont="1" applyFill="1" applyBorder="1" applyAlignment="1">
      <alignment horizontal="center" vertical="center" shrinkToFit="1"/>
    </xf>
    <xf numFmtId="180" fontId="73" fillId="4" borderId="11" xfId="2" applyNumberFormat="1" applyFont="1" applyFill="1" applyBorder="1" applyAlignment="1">
      <alignment horizontal="right" vertical="center"/>
    </xf>
    <xf numFmtId="180" fontId="73" fillId="4" borderId="40" xfId="2" applyNumberFormat="1" applyFont="1" applyFill="1" applyBorder="1" applyAlignment="1">
      <alignment horizontal="right" vertical="center"/>
    </xf>
    <xf numFmtId="180" fontId="73" fillId="4" borderId="5" xfId="2" applyNumberFormat="1" applyFont="1" applyFill="1" applyBorder="1" applyAlignment="1">
      <alignment horizontal="right" vertical="center"/>
    </xf>
    <xf numFmtId="180" fontId="73" fillId="4" borderId="6" xfId="2" applyNumberFormat="1" applyFont="1" applyFill="1" applyBorder="1" applyAlignment="1">
      <alignment horizontal="right" vertical="center"/>
    </xf>
    <xf numFmtId="180" fontId="73" fillId="4" borderId="24" xfId="2" applyNumberFormat="1" applyFont="1" applyFill="1" applyBorder="1" applyAlignment="1">
      <alignment horizontal="right" vertical="center"/>
    </xf>
    <xf numFmtId="180" fontId="73" fillId="4" borderId="26" xfId="2" applyNumberFormat="1" applyFont="1" applyFill="1" applyBorder="1" applyAlignment="1">
      <alignment horizontal="right" vertical="center"/>
    </xf>
    <xf numFmtId="0" fontId="46" fillId="5" borderId="1" xfId="0" applyFont="1" applyFill="1" applyBorder="1" applyAlignment="1">
      <alignment horizontal="center" vertical="center" wrapText="1"/>
    </xf>
    <xf numFmtId="0" fontId="46" fillId="5" borderId="25" xfId="0" applyFont="1" applyFill="1" applyBorder="1" applyAlignment="1">
      <alignment horizontal="center" vertical="center"/>
    </xf>
    <xf numFmtId="0" fontId="46" fillId="5" borderId="1" xfId="0" applyFont="1" applyFill="1" applyBorder="1" applyAlignment="1">
      <alignment horizontal="center" vertical="center"/>
    </xf>
    <xf numFmtId="0" fontId="46" fillId="5" borderId="22" xfId="0" applyFont="1" applyFill="1" applyBorder="1" applyAlignment="1">
      <alignment horizontal="center" vertical="center"/>
    </xf>
    <xf numFmtId="0" fontId="46" fillId="5" borderId="110" xfId="0" applyFont="1" applyFill="1" applyBorder="1" applyAlignment="1">
      <alignment horizontal="center" vertical="center"/>
    </xf>
    <xf numFmtId="0" fontId="73" fillId="4" borderId="36" xfId="0" applyFont="1" applyFill="1" applyBorder="1" applyAlignment="1">
      <alignment horizontal="center" vertical="center"/>
    </xf>
    <xf numFmtId="0" fontId="73" fillId="4" borderId="37" xfId="0" applyFont="1" applyFill="1" applyBorder="1" applyAlignment="1">
      <alignment horizontal="center" vertical="center"/>
    </xf>
    <xf numFmtId="0" fontId="73" fillId="4" borderId="36" xfId="0" applyFont="1" applyFill="1" applyBorder="1">
      <alignment vertical="center"/>
    </xf>
    <xf numFmtId="0" fontId="46" fillId="4" borderId="36" xfId="0" applyFont="1" applyFill="1" applyBorder="1">
      <alignment vertical="center"/>
    </xf>
    <xf numFmtId="0" fontId="73" fillId="5" borderId="1" xfId="0" applyFont="1" applyFill="1" applyBorder="1">
      <alignment vertical="center"/>
    </xf>
    <xf numFmtId="0" fontId="73" fillId="5" borderId="22" xfId="0" applyFont="1" applyFill="1" applyBorder="1" applyAlignment="1">
      <alignment horizontal="center" vertical="center" wrapText="1"/>
    </xf>
    <xf numFmtId="0" fontId="75" fillId="0" borderId="0" xfId="0" applyFont="1" applyAlignment="1">
      <alignment horizontal="center" vertical="center" wrapText="1"/>
    </xf>
    <xf numFmtId="0" fontId="75" fillId="0" borderId="0" xfId="0" applyFont="1" applyAlignment="1">
      <alignment horizontal="center" vertical="center"/>
    </xf>
    <xf numFmtId="0" fontId="73" fillId="5" borderId="76" xfId="0" applyFont="1" applyFill="1" applyBorder="1" applyAlignment="1">
      <alignment horizontal="center" vertical="center"/>
    </xf>
    <xf numFmtId="0" fontId="73" fillId="5" borderId="101" xfId="0" applyFont="1" applyFill="1" applyBorder="1" applyAlignment="1">
      <alignment horizontal="center" vertical="center"/>
    </xf>
    <xf numFmtId="0" fontId="73" fillId="5" borderId="102" xfId="0" applyFont="1" applyFill="1" applyBorder="1" applyAlignment="1">
      <alignment horizontal="center" vertical="center"/>
    </xf>
    <xf numFmtId="0" fontId="73" fillId="5" borderId="28" xfId="0" applyFont="1" applyFill="1" applyBorder="1" applyAlignment="1">
      <alignment horizontal="center" vertical="center"/>
    </xf>
    <xf numFmtId="0" fontId="73" fillId="5" borderId="28" xfId="0" applyFont="1" applyFill="1" applyBorder="1" applyAlignment="1">
      <alignment horizontal="distributed" vertical="center" indent="1"/>
    </xf>
    <xf numFmtId="0" fontId="73" fillId="5" borderId="21" xfId="0" applyFont="1" applyFill="1" applyBorder="1" applyAlignment="1">
      <alignment horizontal="distributed" vertical="center" indent="1"/>
    </xf>
    <xf numFmtId="0" fontId="73" fillId="5" borderId="23" xfId="0" applyFont="1" applyFill="1" applyBorder="1" applyAlignment="1">
      <alignment horizontal="center" vertical="center"/>
    </xf>
    <xf numFmtId="0" fontId="9" fillId="0" borderId="73" xfId="0" applyFont="1" applyBorder="1" applyAlignment="1">
      <alignment horizontal="center" vertical="center"/>
    </xf>
    <xf numFmtId="0" fontId="9" fillId="0" borderId="38" xfId="0" applyFont="1" applyBorder="1" applyAlignment="1">
      <alignment horizontal="center" vertical="center"/>
    </xf>
    <xf numFmtId="0" fontId="9" fillId="0" borderId="74" xfId="0" applyFont="1" applyBorder="1" applyAlignment="1">
      <alignment horizontal="center" vertical="center"/>
    </xf>
    <xf numFmtId="0" fontId="22" fillId="0" borderId="0" xfId="0" applyFont="1" applyAlignment="1">
      <alignment horizontal="center" vertical="center"/>
    </xf>
    <xf numFmtId="0" fontId="0" fillId="0" borderId="143"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0" fillId="2" borderId="143" xfId="0" applyFill="1" applyBorder="1" applyAlignment="1">
      <alignment horizontal="left" vertical="center" wrapText="1"/>
    </xf>
    <xf numFmtId="0" fontId="0" fillId="2" borderId="144" xfId="0" applyFill="1" applyBorder="1" applyAlignment="1">
      <alignment horizontal="left" vertical="center" wrapText="1"/>
    </xf>
    <xf numFmtId="0" fontId="0" fillId="2" borderId="145" xfId="0" applyFill="1" applyBorder="1" applyAlignment="1">
      <alignment horizontal="left" vertical="center" wrapText="1"/>
    </xf>
    <xf numFmtId="0" fontId="9" fillId="0" borderId="143" xfId="0" applyFont="1" applyBorder="1" applyAlignment="1">
      <alignment horizontal="center" vertical="center"/>
    </xf>
    <xf numFmtId="0" fontId="9" fillId="0" borderId="144" xfId="0" applyFont="1" applyBorder="1" applyAlignment="1">
      <alignment horizontal="center" vertical="center"/>
    </xf>
    <xf numFmtId="0" fontId="9" fillId="0" borderId="146" xfId="0" applyFont="1" applyBorder="1" applyAlignment="1">
      <alignment horizontal="center" vertical="center"/>
    </xf>
    <xf numFmtId="0" fontId="9" fillId="0" borderId="39" xfId="0" applyFont="1" applyBorder="1" applyAlignment="1">
      <alignment horizontal="center" vertical="center" textRotation="255"/>
    </xf>
    <xf numFmtId="0" fontId="9" fillId="0" borderId="61" xfId="0" applyFont="1" applyBorder="1" applyAlignment="1">
      <alignment horizontal="center" vertical="center" textRotation="255"/>
    </xf>
    <xf numFmtId="0" fontId="9" fillId="0" borderId="40" xfId="0" applyFont="1" applyBorder="1" applyAlignment="1">
      <alignment horizontal="center" vertical="center" textRotation="255"/>
    </xf>
    <xf numFmtId="0" fontId="9" fillId="0" borderId="44" xfId="0" applyFont="1" applyBorder="1" applyAlignment="1">
      <alignment horizontal="center" vertical="center" textRotation="255"/>
    </xf>
    <xf numFmtId="0" fontId="9" fillId="0" borderId="0" xfId="0" applyFont="1" applyAlignment="1">
      <alignment horizontal="center" vertical="center" textRotation="255"/>
    </xf>
    <xf numFmtId="0" fontId="9" fillId="0" borderId="6" xfId="0" applyFont="1" applyBorder="1" applyAlignment="1">
      <alignment horizontal="center" vertical="center" textRotation="255"/>
    </xf>
    <xf numFmtId="0" fontId="9" fillId="0" borderId="73" xfId="0" applyFont="1" applyBorder="1" applyAlignment="1">
      <alignment horizontal="center" vertical="center" textRotation="255"/>
    </xf>
    <xf numFmtId="0" fontId="9" fillId="0" borderId="38" xfId="0" applyFont="1" applyBorder="1" applyAlignment="1">
      <alignment horizontal="center" vertical="center" textRotation="255"/>
    </xf>
    <xf numFmtId="0" fontId="9" fillId="0" borderId="74" xfId="0" applyFont="1" applyBorder="1" applyAlignment="1">
      <alignment horizontal="center" vertical="center" textRotation="255"/>
    </xf>
    <xf numFmtId="0" fontId="9" fillId="0" borderId="39" xfId="0" applyFont="1" applyBorder="1" applyAlignment="1">
      <alignment horizontal="center" vertical="center"/>
    </xf>
    <xf numFmtId="0" fontId="9" fillId="0" borderId="15" xfId="0" applyFont="1" applyBorder="1" applyAlignment="1">
      <alignment horizontal="center" vertical="center"/>
    </xf>
    <xf numFmtId="0" fontId="9" fillId="0" borderId="63" xfId="0" applyFont="1" applyBorder="1" applyAlignment="1">
      <alignment horizontal="center" vertical="center"/>
    </xf>
    <xf numFmtId="0" fontId="9" fillId="0" borderId="149" xfId="0" applyFont="1" applyBorder="1" applyAlignment="1">
      <alignment horizontal="center" vertical="center" wrapText="1"/>
    </xf>
    <xf numFmtId="0" fontId="9" fillId="0" borderId="150" xfId="0" applyFont="1" applyBorder="1" applyAlignment="1">
      <alignment horizontal="center" vertical="center"/>
    </xf>
    <xf numFmtId="0" fontId="9" fillId="0" borderId="151" xfId="0" applyFont="1" applyBorder="1" applyAlignment="1">
      <alignment horizontal="center" vertical="center"/>
    </xf>
    <xf numFmtId="0" fontId="43" fillId="4" borderId="38" xfId="11" applyFont="1" applyFill="1" applyBorder="1" applyAlignment="1">
      <alignment horizontal="center" vertical="center"/>
    </xf>
    <xf numFmtId="0" fontId="77" fillId="0" borderId="0" xfId="11" applyFont="1" applyAlignment="1">
      <alignment horizontal="center" vertical="center"/>
    </xf>
    <xf numFmtId="0" fontId="43" fillId="0" borderId="0" xfId="11" applyFont="1" applyAlignment="1">
      <alignment horizontal="left" vertical="center"/>
    </xf>
    <xf numFmtId="0" fontId="43" fillId="0" borderId="0" xfId="11" applyFont="1" applyAlignment="1">
      <alignment horizontal="center" vertical="center"/>
    </xf>
    <xf numFmtId="0" fontId="46" fillId="0" borderId="0" xfId="11" applyFont="1" applyAlignment="1">
      <alignment horizontal="center" vertical="center"/>
    </xf>
    <xf numFmtId="0" fontId="43" fillId="0" borderId="244" xfId="11" applyFont="1" applyBorder="1">
      <alignment vertical="center"/>
    </xf>
    <xf numFmtId="0" fontId="43" fillId="0" borderId="245" xfId="11" applyFont="1" applyBorder="1">
      <alignment vertical="center"/>
    </xf>
    <xf numFmtId="0" fontId="47" fillId="7" borderId="147" xfId="11" applyFont="1" applyFill="1" applyBorder="1" applyAlignment="1">
      <alignment horizontal="center" vertical="center" wrapText="1"/>
    </xf>
    <xf numFmtId="0" fontId="47" fillId="7" borderId="147" xfId="11" applyFont="1" applyFill="1" applyBorder="1" applyAlignment="1">
      <alignment horizontal="center" vertical="center"/>
    </xf>
    <xf numFmtId="0" fontId="47" fillId="7" borderId="223" xfId="11" applyFont="1" applyFill="1" applyBorder="1" applyAlignment="1">
      <alignment horizontal="center" vertical="center"/>
    </xf>
    <xf numFmtId="0" fontId="47" fillId="7" borderId="246" xfId="11" applyFont="1" applyFill="1" applyBorder="1" applyAlignment="1">
      <alignment horizontal="center" vertical="center" wrapText="1"/>
    </xf>
    <xf numFmtId="0" fontId="47" fillId="7" borderId="247" xfId="11" applyFont="1" applyFill="1" applyBorder="1" applyAlignment="1">
      <alignment horizontal="center" vertical="center"/>
    </xf>
    <xf numFmtId="0" fontId="47" fillId="7" borderId="146" xfId="11" applyFont="1" applyFill="1" applyBorder="1" applyAlignment="1">
      <alignment horizontal="center" vertical="center" wrapText="1"/>
    </xf>
    <xf numFmtId="0" fontId="47" fillId="7" borderId="223" xfId="11" applyFont="1" applyFill="1" applyBorder="1" applyAlignment="1">
      <alignment horizontal="center" vertical="center" wrapText="1"/>
    </xf>
    <xf numFmtId="0" fontId="47" fillId="7" borderId="148" xfId="11" applyFont="1" applyFill="1" applyBorder="1" applyAlignment="1">
      <alignment horizontal="center" vertical="center"/>
    </xf>
    <xf numFmtId="0" fontId="43" fillId="6" borderId="16" xfId="11" applyFont="1" applyFill="1" applyBorder="1" applyAlignment="1">
      <alignment horizontal="center" vertical="center" wrapText="1"/>
    </xf>
    <xf numFmtId="0" fontId="43" fillId="6" borderId="17" xfId="11" applyFont="1" applyFill="1" applyBorder="1" applyAlignment="1">
      <alignment horizontal="center" vertical="center" wrapText="1"/>
    </xf>
    <xf numFmtId="186" fontId="48" fillId="2" borderId="17" xfId="11" applyNumberFormat="1" applyFont="1" applyFill="1" applyBorder="1" applyAlignment="1">
      <alignment horizontal="right" vertical="center" shrinkToFit="1"/>
    </xf>
    <xf numFmtId="0" fontId="52" fillId="7" borderId="101" xfId="11" applyFont="1" applyFill="1" applyBorder="1" applyAlignment="1">
      <alignment horizontal="center" vertical="center" wrapText="1"/>
    </xf>
    <xf numFmtId="0" fontId="52" fillId="7" borderId="101" xfId="11" applyFont="1" applyFill="1" applyBorder="1" applyAlignment="1">
      <alignment horizontal="center" vertical="center"/>
    </xf>
    <xf numFmtId="0" fontId="52" fillId="7" borderId="98" xfId="11" applyFont="1" applyFill="1" applyBorder="1" applyAlignment="1">
      <alignment horizontal="center" vertical="center"/>
    </xf>
    <xf numFmtId="197" fontId="49" fillId="4" borderId="248" xfId="11" applyNumberFormat="1" applyFont="1" applyFill="1" applyBorder="1" applyAlignment="1">
      <alignment horizontal="center" vertical="center" shrinkToFit="1"/>
    </xf>
    <xf numFmtId="197" fontId="49" fillId="4" borderId="17" xfId="11" applyNumberFormat="1" applyFont="1" applyFill="1" applyBorder="1" applyAlignment="1">
      <alignment horizontal="center" vertical="center" shrinkToFit="1"/>
    </xf>
    <xf numFmtId="197" fontId="49" fillId="4" borderId="19" xfId="11" applyNumberFormat="1" applyFont="1" applyFill="1" applyBorder="1" applyAlignment="1">
      <alignment horizontal="center" vertical="center" shrinkToFit="1"/>
    </xf>
    <xf numFmtId="0" fontId="47" fillId="0" borderId="0" xfId="11" applyFont="1" applyAlignment="1">
      <alignment horizontal="center" vertical="center"/>
    </xf>
    <xf numFmtId="0" fontId="51" fillId="0" borderId="0" xfId="11" applyFont="1" applyAlignment="1">
      <alignment horizontal="center" vertical="center"/>
    </xf>
    <xf numFmtId="178" fontId="49" fillId="4" borderId="17" xfId="11" applyNumberFormat="1" applyFont="1" applyFill="1" applyBorder="1" applyAlignment="1">
      <alignment horizontal="right" vertical="center" shrinkToFit="1"/>
    </xf>
    <xf numFmtId="178" fontId="49" fillId="4" borderId="18" xfId="11" applyNumberFormat="1" applyFont="1" applyFill="1" applyBorder="1" applyAlignment="1">
      <alignment horizontal="right" vertical="center" shrinkToFit="1"/>
    </xf>
    <xf numFmtId="197" fontId="49" fillId="4" borderId="249" xfId="11" applyNumberFormat="1" applyFont="1" applyFill="1" applyBorder="1" applyAlignment="1">
      <alignment horizontal="center" vertical="center" shrinkToFit="1"/>
    </xf>
    <xf numFmtId="197" fontId="49" fillId="4" borderId="74" xfId="11" applyNumberFormat="1" applyFont="1" applyFill="1" applyBorder="1" applyAlignment="1">
      <alignment horizontal="center" vertical="center" shrinkToFit="1"/>
    </xf>
    <xf numFmtId="197" fontId="49" fillId="4" borderId="18" xfId="11" applyNumberFormat="1" applyFont="1" applyFill="1" applyBorder="1" applyAlignment="1">
      <alignment horizontal="center" vertical="center" shrinkToFit="1"/>
    </xf>
    <xf numFmtId="0" fontId="54" fillId="7" borderId="252" xfId="11" applyFont="1" applyFill="1" applyBorder="1" applyAlignment="1">
      <alignment horizontal="center" vertical="center" wrapText="1"/>
    </xf>
    <xf numFmtId="0" fontId="54" fillId="7" borderId="101" xfId="11" applyFont="1" applyFill="1" applyBorder="1" applyAlignment="1">
      <alignment horizontal="center" vertical="center"/>
    </xf>
    <xf numFmtId="0" fontId="54" fillId="7" borderId="253" xfId="11" applyFont="1" applyFill="1" applyBorder="1" applyAlignment="1">
      <alignment horizontal="center" vertical="center"/>
    </xf>
    <xf numFmtId="0" fontId="55" fillId="5" borderId="2" xfId="11" applyFont="1" applyFill="1" applyBorder="1" applyAlignment="1">
      <alignment horizontal="left" vertical="top" wrapText="1" shrinkToFit="1"/>
    </xf>
    <xf numFmtId="0" fontId="55" fillId="5" borderId="3" xfId="11" applyFont="1" applyFill="1" applyBorder="1" applyAlignment="1">
      <alignment horizontal="left" vertical="top" wrapText="1" shrinkToFit="1"/>
    </xf>
    <xf numFmtId="0" fontId="47" fillId="0" borderId="3" xfId="11" applyFont="1" applyBorder="1" applyAlignment="1">
      <alignment horizontal="left" vertical="top" wrapText="1" shrinkToFit="1"/>
    </xf>
    <xf numFmtId="0" fontId="47" fillId="0" borderId="4" xfId="11" applyFont="1" applyBorder="1" applyAlignment="1">
      <alignment horizontal="left" vertical="top" wrapText="1" shrinkToFit="1"/>
    </xf>
    <xf numFmtId="0" fontId="47" fillId="0" borderId="5" xfId="11" applyFont="1" applyBorder="1" applyAlignment="1">
      <alignment horizontal="left" vertical="top" wrapText="1" shrinkToFit="1"/>
    </xf>
    <xf numFmtId="0" fontId="47" fillId="0" borderId="0" xfId="11" applyFont="1" applyAlignment="1">
      <alignment horizontal="left" vertical="top" wrapText="1" shrinkToFit="1"/>
    </xf>
    <xf numFmtId="0" fontId="47" fillId="0" borderId="6" xfId="11" applyFont="1" applyBorder="1" applyAlignment="1">
      <alignment horizontal="left" vertical="top" wrapText="1" shrinkToFit="1"/>
    </xf>
    <xf numFmtId="0" fontId="47" fillId="0" borderId="24" xfId="11" applyFont="1" applyBorder="1" applyAlignment="1">
      <alignment horizontal="left" vertical="top" wrapText="1" shrinkToFit="1"/>
    </xf>
    <xf numFmtId="0" fontId="47" fillId="0" borderId="36" xfId="11" applyFont="1" applyBorder="1" applyAlignment="1">
      <alignment horizontal="left" vertical="top" wrapText="1" shrinkToFit="1"/>
    </xf>
    <xf numFmtId="0" fontId="47" fillId="0" borderId="26" xfId="11" applyFont="1" applyBorder="1" applyAlignment="1">
      <alignment horizontal="left" vertical="top" wrapText="1" shrinkToFit="1"/>
    </xf>
    <xf numFmtId="0" fontId="43" fillId="6" borderId="28" xfId="11" applyFont="1" applyFill="1" applyBorder="1" applyAlignment="1">
      <alignment horizontal="center" vertical="center" wrapText="1"/>
    </xf>
    <xf numFmtId="0" fontId="43" fillId="6" borderId="1" xfId="11" applyFont="1" applyFill="1" applyBorder="1" applyAlignment="1">
      <alignment horizontal="center" vertical="center" wrapText="1"/>
    </xf>
    <xf numFmtId="186" fontId="48" fillId="2" borderId="1" xfId="11" applyNumberFormat="1" applyFont="1" applyFill="1" applyBorder="1" applyAlignment="1">
      <alignment horizontal="right" vertical="center"/>
    </xf>
    <xf numFmtId="186" fontId="48" fillId="2" borderId="29" xfId="11" applyNumberFormat="1" applyFont="1" applyFill="1" applyBorder="1" applyAlignment="1">
      <alignment horizontal="right" vertical="center"/>
    </xf>
    <xf numFmtId="0" fontId="43" fillId="0" borderId="250" xfId="11" applyFont="1" applyBorder="1" applyAlignment="1">
      <alignment horizontal="center" vertical="center"/>
    </xf>
    <xf numFmtId="0" fontId="43" fillId="0" borderId="251" xfId="11" applyFont="1" applyBorder="1" applyAlignment="1">
      <alignment horizontal="center" vertical="center"/>
    </xf>
    <xf numFmtId="0" fontId="52" fillId="0" borderId="101" xfId="11" applyFont="1" applyBorder="1" applyAlignment="1">
      <alignment horizontal="center" vertical="center" wrapText="1"/>
    </xf>
    <xf numFmtId="0" fontId="52" fillId="0" borderId="101" xfId="11" applyFont="1" applyBorder="1" applyAlignment="1">
      <alignment horizontal="center" vertical="center"/>
    </xf>
    <xf numFmtId="0" fontId="52" fillId="0" borderId="98" xfId="11" applyFont="1" applyBorder="1" applyAlignment="1">
      <alignment horizontal="center" vertical="center"/>
    </xf>
    <xf numFmtId="0" fontId="54" fillId="0" borderId="252" xfId="11" applyFont="1" applyBorder="1" applyAlignment="1">
      <alignment horizontal="center" vertical="center" wrapText="1"/>
    </xf>
    <xf numFmtId="0" fontId="54" fillId="0" borderId="101" xfId="11" applyFont="1" applyBorder="1" applyAlignment="1">
      <alignment horizontal="center" vertical="center"/>
    </xf>
    <xf numFmtId="0" fontId="54" fillId="0" borderId="253" xfId="11" applyFont="1" applyBorder="1" applyAlignment="1">
      <alignment horizontal="center" vertical="center"/>
    </xf>
    <xf numFmtId="197" fontId="49" fillId="4" borderId="254" xfId="11" applyNumberFormat="1" applyFont="1" applyFill="1" applyBorder="1" applyAlignment="1">
      <alignment horizontal="center" vertical="center"/>
    </xf>
    <xf numFmtId="197" fontId="49" fillId="4" borderId="1" xfId="11" applyNumberFormat="1" applyFont="1" applyFill="1" applyBorder="1" applyAlignment="1">
      <alignment horizontal="center" vertical="center"/>
    </xf>
    <xf numFmtId="197" fontId="49" fillId="4" borderId="25" xfId="11" applyNumberFormat="1" applyFont="1" applyFill="1" applyBorder="1" applyAlignment="1">
      <alignment horizontal="center" vertical="center"/>
    </xf>
    <xf numFmtId="197" fontId="49" fillId="4" borderId="255" xfId="11" applyNumberFormat="1" applyFont="1" applyFill="1" applyBorder="1" applyAlignment="1">
      <alignment horizontal="center" vertical="center"/>
    </xf>
    <xf numFmtId="197" fontId="49" fillId="4" borderId="22" xfId="11" applyNumberFormat="1" applyFont="1" applyFill="1" applyBorder="1" applyAlignment="1">
      <alignment horizontal="center" vertical="center"/>
    </xf>
    <xf numFmtId="197" fontId="49" fillId="4" borderId="110" xfId="11" applyNumberFormat="1" applyFont="1" applyFill="1" applyBorder="1" applyAlignment="1">
      <alignment horizontal="center" vertical="center"/>
    </xf>
    <xf numFmtId="0" fontId="56" fillId="6" borderId="21" xfId="11" applyFont="1" applyFill="1" applyBorder="1" applyAlignment="1">
      <alignment horizontal="center" vertical="center" wrapText="1"/>
    </xf>
    <xf numFmtId="0" fontId="56" fillId="6" borderId="22" xfId="11" applyFont="1" applyFill="1" applyBorder="1" applyAlignment="1">
      <alignment horizontal="center" vertical="center"/>
    </xf>
    <xf numFmtId="186" fontId="49" fillId="4" borderId="22" xfId="11" applyNumberFormat="1" applyFont="1" applyFill="1" applyBorder="1" applyAlignment="1">
      <alignment horizontal="right" vertical="center"/>
    </xf>
    <xf numFmtId="186" fontId="49" fillId="4" borderId="68" xfId="11" applyNumberFormat="1" applyFont="1" applyFill="1" applyBorder="1" applyAlignment="1">
      <alignment horizontal="right" vertical="center"/>
    </xf>
    <xf numFmtId="197" fontId="59" fillId="4" borderId="255" xfId="11" applyNumberFormat="1" applyFont="1" applyFill="1" applyBorder="1" applyAlignment="1">
      <alignment horizontal="center" vertical="center"/>
    </xf>
    <xf numFmtId="197" fontId="59" fillId="4" borderId="22" xfId="11" applyNumberFormat="1" applyFont="1" applyFill="1" applyBorder="1" applyAlignment="1">
      <alignment horizontal="center" vertical="center"/>
    </xf>
    <xf numFmtId="197" fontId="59" fillId="4" borderId="110" xfId="11" applyNumberFormat="1" applyFont="1" applyFill="1" applyBorder="1" applyAlignment="1">
      <alignment horizontal="center" vertical="center"/>
    </xf>
    <xf numFmtId="186" fontId="49" fillId="4" borderId="1" xfId="11" applyNumberFormat="1" applyFont="1" applyFill="1" applyBorder="1" applyAlignment="1">
      <alignment horizontal="right" vertical="center"/>
    </xf>
    <xf numFmtId="186" fontId="49" fillId="4" borderId="29" xfId="11" applyNumberFormat="1" applyFont="1" applyFill="1" applyBorder="1" applyAlignment="1">
      <alignment horizontal="right" vertical="center"/>
    </xf>
    <xf numFmtId="186" fontId="48" fillId="2" borderId="22" xfId="11" applyNumberFormat="1" applyFont="1" applyFill="1" applyBorder="1" applyAlignment="1">
      <alignment horizontal="right" vertical="center"/>
    </xf>
    <xf numFmtId="186" fontId="48" fillId="2" borderId="68" xfId="11" applyNumberFormat="1" applyFont="1" applyFill="1" applyBorder="1" applyAlignment="1">
      <alignment horizontal="right" vertical="center"/>
    </xf>
    <xf numFmtId="0" fontId="9" fillId="4" borderId="0" xfId="7" applyFill="1" applyAlignment="1">
      <alignment horizontal="left" vertical="center" indent="1"/>
    </xf>
    <xf numFmtId="38" fontId="0" fillId="0" borderId="38" xfId="6" applyFont="1" applyFill="1" applyBorder="1" applyAlignment="1">
      <alignment horizontal="left" vertical="center"/>
    </xf>
    <xf numFmtId="38" fontId="9" fillId="0" borderId="38" xfId="6" applyFont="1" applyFill="1" applyBorder="1" applyAlignment="1">
      <alignment horizontal="left" vertical="center"/>
    </xf>
    <xf numFmtId="38" fontId="9" fillId="0" borderId="39" xfId="6" applyFont="1" applyFill="1" applyBorder="1" applyAlignment="1">
      <alignment horizontal="center" vertical="center"/>
    </xf>
    <xf numFmtId="0" fontId="9" fillId="0" borderId="40" xfId="7" applyBorder="1" applyAlignment="1">
      <alignment horizontal="center" vertical="center"/>
    </xf>
    <xf numFmtId="0" fontId="9" fillId="0" borderId="44" xfId="7" applyBorder="1" applyAlignment="1">
      <alignment horizontal="center" vertical="center"/>
    </xf>
    <xf numFmtId="0" fontId="9" fillId="0" borderId="6" xfId="7" applyBorder="1" applyAlignment="1">
      <alignment horizontal="center" vertical="center"/>
    </xf>
    <xf numFmtId="38" fontId="9" fillId="0" borderId="11" xfId="6" applyFont="1" applyFill="1" applyBorder="1" applyAlignment="1">
      <alignment horizontal="center" vertical="center"/>
    </xf>
    <xf numFmtId="0" fontId="9" fillId="0" borderId="45" xfId="7" applyBorder="1" applyAlignment="1">
      <alignment horizontal="center" vertical="center"/>
    </xf>
    <xf numFmtId="38" fontId="9" fillId="0" borderId="41" xfId="6" applyFont="1" applyFill="1" applyBorder="1" applyAlignment="1">
      <alignment horizontal="center" vertical="center"/>
    </xf>
    <xf numFmtId="38" fontId="9" fillId="0" borderId="42" xfId="6" applyFont="1" applyFill="1" applyBorder="1" applyAlignment="1">
      <alignment horizontal="center" vertical="center"/>
    </xf>
    <xf numFmtId="38" fontId="9" fillId="0" borderId="43" xfId="6" applyFont="1" applyFill="1" applyBorder="1" applyAlignment="1">
      <alignment horizontal="center" vertical="center"/>
    </xf>
    <xf numFmtId="38" fontId="9" fillId="0" borderId="49" xfId="6" applyFont="1" applyFill="1" applyBorder="1" applyAlignment="1">
      <alignment horizontal="center" vertical="center" textRotation="255" wrapText="1" shrinkToFit="1"/>
    </xf>
    <xf numFmtId="38" fontId="9" fillId="0" borderId="16" xfId="6" applyFont="1" applyFill="1" applyBorder="1" applyAlignment="1">
      <alignment horizontal="center" vertical="center" textRotation="255" wrapText="1" shrinkToFit="1"/>
    </xf>
    <xf numFmtId="176" fontId="11" fillId="2" borderId="1" xfId="0" applyNumberFormat="1" applyFont="1" applyFill="1" applyBorder="1" applyAlignment="1">
      <alignment horizontal="center" vertical="center"/>
    </xf>
    <xf numFmtId="0" fontId="37" fillId="0" borderId="0" xfId="0" applyFont="1" applyAlignment="1">
      <alignment horizontal="center" vertical="center"/>
    </xf>
    <xf numFmtId="0" fontId="11" fillId="0" borderId="29" xfId="0" applyFont="1" applyBorder="1" applyAlignment="1">
      <alignment horizontal="distributed" vertical="center" indent="1"/>
    </xf>
    <xf numFmtId="0" fontId="11" fillId="0" borderId="37" xfId="0" applyFont="1" applyBorder="1" applyAlignment="1">
      <alignment horizontal="distributed" vertical="center" indent="1"/>
    </xf>
    <xf numFmtId="0" fontId="11" fillId="0" borderId="60" xfId="0" applyFont="1" applyBorder="1" applyAlignment="1">
      <alignment horizontal="distributed" vertical="center" indent="1"/>
    </xf>
    <xf numFmtId="0" fontId="11" fillId="4" borderId="29" xfId="0" applyFont="1" applyFill="1" applyBorder="1" applyAlignment="1">
      <alignment horizontal="left" vertical="center" wrapText="1"/>
    </xf>
    <xf numFmtId="0" fontId="11" fillId="4" borderId="37" xfId="0" applyFont="1" applyFill="1" applyBorder="1" applyAlignment="1">
      <alignment horizontal="left" vertical="center" wrapText="1"/>
    </xf>
    <xf numFmtId="0" fontId="11" fillId="4" borderId="60" xfId="0" applyFont="1" applyFill="1" applyBorder="1" applyAlignment="1">
      <alignment horizontal="left" vertical="center" wrapText="1"/>
    </xf>
    <xf numFmtId="49" fontId="11" fillId="4" borderId="29" xfId="0" applyNumberFormat="1" applyFont="1" applyFill="1" applyBorder="1" applyAlignment="1">
      <alignment horizontal="center" vertical="center"/>
    </xf>
    <xf numFmtId="0" fontId="11" fillId="4" borderId="37" xfId="0" applyFont="1" applyFill="1" applyBorder="1" applyAlignment="1">
      <alignment horizontal="center" vertical="center"/>
    </xf>
    <xf numFmtId="0" fontId="11" fillId="0" borderId="37" xfId="0" applyFont="1" applyBorder="1" applyAlignment="1">
      <alignment horizontal="center" vertical="center"/>
    </xf>
    <xf numFmtId="49" fontId="11" fillId="4" borderId="37" xfId="0" applyNumberFormat="1" applyFont="1" applyFill="1" applyBorder="1" applyAlignment="1">
      <alignment horizontal="center" vertical="center"/>
    </xf>
    <xf numFmtId="0" fontId="11" fillId="4" borderId="60" xfId="0" applyFont="1" applyFill="1" applyBorder="1" applyAlignment="1">
      <alignment horizontal="center" vertical="center"/>
    </xf>
    <xf numFmtId="0" fontId="11" fillId="0" borderId="1" xfId="0" applyFont="1" applyBorder="1" applyAlignment="1">
      <alignment horizontal="center" vertical="center"/>
    </xf>
    <xf numFmtId="0" fontId="11" fillId="4" borderId="29" xfId="0" applyFont="1" applyFill="1" applyBorder="1" applyAlignment="1">
      <alignment horizontal="left" vertical="center" indent="1"/>
    </xf>
    <xf numFmtId="0" fontId="11" fillId="4" borderId="37" xfId="0" applyFont="1" applyFill="1" applyBorder="1" applyAlignment="1">
      <alignment horizontal="left" vertical="center" indent="1"/>
    </xf>
    <xf numFmtId="0" fontId="11" fillId="4" borderId="60" xfId="0" applyFont="1" applyFill="1" applyBorder="1" applyAlignment="1">
      <alignment horizontal="left" vertical="center" indent="1"/>
    </xf>
    <xf numFmtId="0" fontId="11" fillId="0" borderId="29" xfId="0" applyFont="1" applyBorder="1" applyAlignment="1">
      <alignment horizontal="distributed" vertical="center" wrapText="1" indent="1"/>
    </xf>
    <xf numFmtId="0" fontId="11" fillId="2" borderId="29" xfId="0" applyFont="1" applyFill="1" applyBorder="1" applyAlignment="1">
      <alignment horizontal="left" vertical="center" indent="1"/>
    </xf>
    <xf numFmtId="0" fontId="11" fillId="2" borderId="37" xfId="0" applyFont="1" applyFill="1" applyBorder="1" applyAlignment="1">
      <alignment horizontal="left" vertical="center" indent="1"/>
    </xf>
    <xf numFmtId="0" fontId="11" fillId="2" borderId="60" xfId="0" applyFont="1" applyFill="1" applyBorder="1" applyAlignment="1">
      <alignment horizontal="left" vertical="center" indent="1"/>
    </xf>
    <xf numFmtId="0" fontId="11" fillId="0" borderId="5" xfId="0" applyFont="1" applyBorder="1" applyAlignment="1">
      <alignment horizontal="distributed" vertical="center" wrapText="1" indent="1"/>
    </xf>
    <xf numFmtId="0" fontId="11" fillId="0" borderId="0" xfId="0" applyFont="1" applyBorder="1" applyAlignment="1">
      <alignment horizontal="distributed" vertical="center" indent="1"/>
    </xf>
    <xf numFmtId="0" fontId="11" fillId="0" borderId="0" xfId="0" applyFont="1" applyBorder="1" applyAlignment="1">
      <alignment horizontal="left" vertical="center" indent="1"/>
    </xf>
    <xf numFmtId="0" fontId="11" fillId="0" borderId="11" xfId="0" applyFont="1" applyBorder="1" applyAlignment="1">
      <alignment horizontal="center" vertical="center" wrapText="1"/>
    </xf>
    <xf numFmtId="0" fontId="11" fillId="0" borderId="61" xfId="0" applyFont="1" applyBorder="1" applyAlignment="1">
      <alignment horizontal="center" vertical="center" wrapText="1"/>
    </xf>
    <xf numFmtId="0" fontId="11" fillId="0" borderId="62"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4"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36" xfId="0" applyFont="1" applyBorder="1" applyAlignment="1">
      <alignment horizontal="center" vertical="center" wrapText="1"/>
    </xf>
    <xf numFmtId="0" fontId="11" fillId="0" borderId="6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101"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256" xfId="0" applyFont="1" applyBorder="1" applyAlignment="1">
      <alignment horizontal="center" vertical="center" wrapText="1"/>
    </xf>
    <xf numFmtId="0" fontId="11" fillId="0" borderId="98" xfId="0" applyFont="1" applyBorder="1" applyAlignment="1">
      <alignment horizontal="center" vertical="center" wrapText="1"/>
    </xf>
    <xf numFmtId="0" fontId="11" fillId="0" borderId="253" xfId="0" applyFont="1" applyBorder="1" applyAlignment="1">
      <alignment horizontal="center" vertical="center" wrapText="1"/>
    </xf>
    <xf numFmtId="0" fontId="11" fillId="0" borderId="118" xfId="0" applyFont="1" applyBorder="1" applyAlignment="1">
      <alignment horizontal="center" vertical="center" wrapText="1"/>
    </xf>
    <xf numFmtId="0" fontId="11" fillId="0" borderId="39" xfId="0" applyFont="1" applyBorder="1" applyAlignment="1">
      <alignment horizontal="center" vertical="center"/>
    </xf>
    <xf numFmtId="0" fontId="11" fillId="0" borderId="61" xfId="0" applyFont="1" applyBorder="1" applyAlignment="1">
      <alignment horizontal="center" vertical="center"/>
    </xf>
    <xf numFmtId="0" fontId="11" fillId="0" borderId="40" xfId="0" applyFont="1" applyBorder="1" applyAlignment="1">
      <alignment horizontal="center" vertical="center"/>
    </xf>
    <xf numFmtId="0" fontId="11" fillId="0" borderId="70" xfId="0" applyFont="1" applyBorder="1" applyAlignment="1">
      <alignment horizontal="center" vertical="center"/>
    </xf>
    <xf numFmtId="0" fontId="11" fillId="0" borderId="36"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24" xfId="0" applyFont="1" applyBorder="1" applyAlignment="1">
      <alignment horizontal="center" vertical="center"/>
    </xf>
    <xf numFmtId="0" fontId="11" fillId="0" borderId="62" xfId="0" applyFont="1" applyBorder="1" applyAlignment="1">
      <alignment horizontal="center" vertical="center"/>
    </xf>
    <xf numFmtId="0" fontId="11" fillId="0" borderId="65" xfId="0" applyFont="1" applyBorder="1" applyAlignment="1">
      <alignment horizontal="center" vertical="center"/>
    </xf>
    <xf numFmtId="38" fontId="11" fillId="4" borderId="21" xfId="2" applyFont="1" applyFill="1" applyBorder="1" applyAlignment="1">
      <alignment horizontal="right" vertical="center" indent="1"/>
    </xf>
    <xf numFmtId="38" fontId="11" fillId="4" borderId="22" xfId="2" applyFont="1" applyFill="1" applyBorder="1" applyAlignment="1">
      <alignment horizontal="right" vertical="center" indent="1"/>
    </xf>
    <xf numFmtId="38" fontId="11" fillId="4" borderId="56" xfId="2" applyFont="1" applyFill="1" applyBorder="1" applyAlignment="1">
      <alignment horizontal="right" vertical="center" indent="1"/>
    </xf>
    <xf numFmtId="38" fontId="11" fillId="4" borderId="68" xfId="2" applyFont="1" applyFill="1" applyBorder="1" applyAlignment="1">
      <alignment horizontal="right" vertical="center" indent="1"/>
    </xf>
    <xf numFmtId="38" fontId="11" fillId="4" borderId="110" xfId="2" applyFont="1" applyFill="1" applyBorder="1" applyAlignment="1">
      <alignment horizontal="right" vertical="center" indent="1"/>
    </xf>
    <xf numFmtId="38" fontId="11" fillId="0" borderId="56" xfId="2" applyFont="1" applyFill="1" applyBorder="1" applyAlignment="1">
      <alignment horizontal="right" vertical="center" indent="1"/>
    </xf>
    <xf numFmtId="38" fontId="11" fillId="0" borderId="22" xfId="2" applyFont="1" applyFill="1" applyBorder="1" applyAlignment="1">
      <alignment horizontal="right" vertical="center" indent="1"/>
    </xf>
    <xf numFmtId="38" fontId="11" fillId="0" borderId="68" xfId="2" applyFont="1" applyFill="1" applyBorder="1" applyAlignment="1">
      <alignment horizontal="right" vertical="center" indent="1"/>
    </xf>
    <xf numFmtId="178" fontId="11" fillId="2" borderId="2" xfId="0" applyNumberFormat="1" applyFont="1" applyFill="1" applyBorder="1" applyAlignment="1">
      <alignment horizontal="right" vertical="center" indent="1"/>
    </xf>
    <xf numFmtId="178" fontId="11" fillId="2" borderId="3" xfId="0" applyNumberFormat="1" applyFont="1" applyFill="1" applyBorder="1" applyAlignment="1">
      <alignment horizontal="right" vertical="center" indent="1"/>
    </xf>
    <xf numFmtId="178" fontId="11" fillId="2" borderId="4" xfId="0" applyNumberFormat="1" applyFont="1" applyFill="1" applyBorder="1" applyAlignment="1">
      <alignment horizontal="right" vertical="center" indent="1"/>
    </xf>
    <xf numFmtId="0" fontId="11" fillId="2" borderId="2" xfId="0" applyFont="1" applyFill="1" applyBorder="1" applyAlignment="1">
      <alignment horizontal="left" vertical="center"/>
    </xf>
    <xf numFmtId="0" fontId="11" fillId="2" borderId="3" xfId="0" applyFont="1" applyFill="1" applyBorder="1" applyAlignment="1">
      <alignment horizontal="left" vertical="center"/>
    </xf>
    <xf numFmtId="0" fontId="11" fillId="2" borderId="72" xfId="0" applyFont="1" applyFill="1" applyBorder="1" applyAlignment="1">
      <alignment horizontal="left" vertical="center"/>
    </xf>
    <xf numFmtId="56" fontId="11" fillId="0" borderId="56" xfId="2" quotePrefix="1" applyNumberFormat="1" applyFont="1" applyFill="1" applyBorder="1" applyAlignment="1">
      <alignment horizontal="center" vertical="center"/>
    </xf>
    <xf numFmtId="0" fontId="11" fillId="0" borderId="22" xfId="2" applyNumberFormat="1" applyFont="1" applyFill="1" applyBorder="1" applyAlignment="1">
      <alignment horizontal="center" vertical="center"/>
    </xf>
    <xf numFmtId="0" fontId="11" fillId="0" borderId="68" xfId="2" applyNumberFormat="1" applyFont="1" applyFill="1" applyBorder="1" applyAlignment="1">
      <alignment horizontal="center" vertical="center"/>
    </xf>
    <xf numFmtId="0" fontId="11" fillId="0" borderId="71" xfId="0" applyFont="1" applyBorder="1" applyAlignment="1">
      <alignment horizontal="left"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44" xfId="0" applyFont="1" applyBorder="1" applyAlignment="1">
      <alignment horizontal="left" vertical="center"/>
    </xf>
    <xf numFmtId="0" fontId="11" fillId="0" borderId="0" xfId="0" applyFont="1" applyAlignment="1">
      <alignment horizontal="left" vertical="center"/>
    </xf>
    <xf numFmtId="0" fontId="11" fillId="0" borderId="6" xfId="0" applyFont="1" applyBorder="1" applyAlignment="1">
      <alignment horizontal="left" vertical="center"/>
    </xf>
    <xf numFmtId="0" fontId="11" fillId="0" borderId="2" xfId="0" applyFont="1" applyBorder="1" applyAlignment="1">
      <alignment horizontal="right" vertical="center"/>
    </xf>
    <xf numFmtId="0" fontId="11" fillId="0" borderId="3" xfId="0" applyFont="1" applyBorder="1" applyAlignment="1">
      <alignment horizontal="right" vertical="center"/>
    </xf>
    <xf numFmtId="0" fontId="11" fillId="0" borderId="4" xfId="0" applyFont="1" applyBorder="1" applyAlignment="1">
      <alignment horizontal="right" vertical="center"/>
    </xf>
    <xf numFmtId="0" fontId="11" fillId="0" borderId="2" xfId="0" applyFont="1" applyBorder="1" applyAlignment="1">
      <alignment horizontal="left" vertical="center"/>
    </xf>
    <xf numFmtId="0" fontId="11" fillId="0" borderId="72" xfId="0" applyFont="1" applyBorder="1" applyAlignment="1">
      <alignment horizontal="left" vertical="center"/>
    </xf>
    <xf numFmtId="178" fontId="11" fillId="2" borderId="5" xfId="0" applyNumberFormat="1" applyFont="1" applyFill="1" applyBorder="1" applyAlignment="1">
      <alignment horizontal="right" vertical="center" indent="1"/>
    </xf>
    <xf numFmtId="178" fontId="11" fillId="2" borderId="0" xfId="0" applyNumberFormat="1" applyFont="1" applyFill="1" applyAlignment="1">
      <alignment horizontal="right" vertical="center" indent="1"/>
    </xf>
    <xf numFmtId="178" fontId="11" fillId="2" borderId="6" xfId="0" applyNumberFormat="1" applyFont="1" applyFill="1" applyBorder="1" applyAlignment="1">
      <alignment horizontal="right" vertical="center" indent="1"/>
    </xf>
    <xf numFmtId="0" fontId="11" fillId="2" borderId="5" xfId="0" applyFont="1" applyFill="1" applyBorder="1" applyAlignment="1">
      <alignment horizontal="left" vertical="center"/>
    </xf>
    <xf numFmtId="0" fontId="11" fillId="2" borderId="0" xfId="0" applyFont="1" applyFill="1" applyAlignment="1">
      <alignment horizontal="left" vertical="center"/>
    </xf>
    <xf numFmtId="0" fontId="11" fillId="2" borderId="64" xfId="0" applyFont="1" applyFill="1" applyBorder="1" applyAlignment="1">
      <alignment horizontal="left" vertical="center"/>
    </xf>
    <xf numFmtId="38" fontId="11" fillId="2" borderId="24" xfId="2" applyFont="1" applyFill="1" applyBorder="1" applyAlignment="1">
      <alignment horizontal="right" vertical="center" indent="1"/>
    </xf>
    <xf numFmtId="38" fontId="11" fillId="2" borderId="36" xfId="2" applyFont="1" applyFill="1" applyBorder="1" applyAlignment="1">
      <alignment horizontal="right" vertical="center" indent="1"/>
    </xf>
    <xf numFmtId="38" fontId="11" fillId="2" borderId="26" xfId="2" applyFont="1" applyFill="1" applyBorder="1" applyAlignment="1">
      <alignment horizontal="right" vertical="center" indent="1"/>
    </xf>
    <xf numFmtId="0" fontId="11" fillId="2" borderId="24" xfId="0" applyFont="1" applyFill="1" applyBorder="1" applyAlignment="1">
      <alignment horizontal="left" vertical="center"/>
    </xf>
    <xf numFmtId="0" fontId="11" fillId="2" borderId="36" xfId="0" applyFont="1" applyFill="1" applyBorder="1" applyAlignment="1">
      <alignment horizontal="left" vertical="center"/>
    </xf>
    <xf numFmtId="0" fontId="11" fillId="2" borderId="65" xfId="0" applyFont="1" applyFill="1" applyBorder="1" applyAlignment="1">
      <alignment horizontal="left" vertical="center"/>
    </xf>
    <xf numFmtId="0" fontId="11" fillId="2" borderId="0" xfId="0" applyFont="1" applyFill="1" applyAlignment="1">
      <alignment horizontal="right" vertical="center" indent="1"/>
    </xf>
    <xf numFmtId="0" fontId="11" fillId="2" borderId="6" xfId="0" applyFont="1" applyFill="1" applyBorder="1" applyAlignment="1">
      <alignment horizontal="right" vertical="center" indent="1"/>
    </xf>
    <xf numFmtId="38" fontId="11" fillId="0" borderId="71" xfId="2" applyFont="1" applyFill="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73" xfId="0" applyFont="1" applyBorder="1" applyAlignment="1">
      <alignment horizontal="center" vertical="center"/>
    </xf>
    <xf numFmtId="0" fontId="11" fillId="0" borderId="38" xfId="0" applyFont="1" applyBorder="1" applyAlignment="1">
      <alignment horizontal="center" vertical="center"/>
    </xf>
    <xf numFmtId="0" fontId="11" fillId="0" borderId="74" xfId="0" applyFont="1" applyBorder="1" applyAlignment="1">
      <alignment horizontal="center" vertical="center"/>
    </xf>
    <xf numFmtId="178" fontId="11" fillId="4" borderId="2" xfId="2" applyNumberFormat="1" applyFont="1" applyFill="1" applyBorder="1" applyAlignment="1">
      <alignment horizontal="right" vertical="center" indent="1"/>
    </xf>
    <xf numFmtId="178" fontId="11" fillId="4" borderId="3" xfId="2" applyNumberFormat="1" applyFont="1" applyFill="1" applyBorder="1" applyAlignment="1">
      <alignment horizontal="right" vertical="center" indent="1"/>
    </xf>
    <xf numFmtId="178" fontId="11" fillId="4" borderId="4" xfId="2" applyNumberFormat="1" applyFont="1" applyFill="1" applyBorder="1" applyAlignment="1">
      <alignment horizontal="right" vertical="center" indent="1"/>
    </xf>
    <xf numFmtId="178" fontId="11" fillId="4" borderId="18" xfId="2" applyNumberFormat="1" applyFont="1" applyFill="1" applyBorder="1" applyAlignment="1">
      <alignment horizontal="right" vertical="center" indent="1"/>
    </xf>
    <xf numFmtId="178" fontId="11" fillId="4" borderId="38" xfId="2" applyNumberFormat="1" applyFont="1" applyFill="1" applyBorder="1" applyAlignment="1">
      <alignment horizontal="right" vertical="center" indent="1"/>
    </xf>
    <xf numFmtId="178" fontId="11" fillId="4" borderId="74" xfId="2" applyNumberFormat="1" applyFont="1" applyFill="1" applyBorder="1" applyAlignment="1">
      <alignment horizontal="right" vertical="center" indent="1"/>
    </xf>
    <xf numFmtId="38" fontId="11" fillId="0" borderId="3" xfId="2" applyFont="1" applyFill="1" applyBorder="1" applyAlignment="1">
      <alignment horizontal="center" vertical="center"/>
    </xf>
    <xf numFmtId="178" fontId="11" fillId="2" borderId="18" xfId="0" applyNumberFormat="1" applyFont="1" applyFill="1" applyBorder="1" applyAlignment="1">
      <alignment horizontal="right" vertical="center" indent="1"/>
    </xf>
    <xf numFmtId="178" fontId="11" fillId="2" borderId="38" xfId="0" applyNumberFormat="1" applyFont="1" applyFill="1" applyBorder="1" applyAlignment="1">
      <alignment horizontal="right" vertical="center" indent="1"/>
    </xf>
    <xf numFmtId="178" fontId="11" fillId="2" borderId="74" xfId="0" applyNumberFormat="1" applyFont="1" applyFill="1" applyBorder="1" applyAlignment="1">
      <alignment horizontal="right" vertical="center" indent="1"/>
    </xf>
    <xf numFmtId="0" fontId="11" fillId="2" borderId="18" xfId="0" applyFont="1" applyFill="1" applyBorder="1" applyAlignment="1">
      <alignment horizontal="left" vertical="center"/>
    </xf>
    <xf numFmtId="0" fontId="11" fillId="2" borderId="38" xfId="0" applyFont="1" applyFill="1" applyBorder="1" applyAlignment="1">
      <alignment horizontal="left" vertical="center"/>
    </xf>
    <xf numFmtId="0" fontId="11" fillId="2" borderId="75" xfId="0" applyFont="1" applyFill="1" applyBorder="1" applyAlignment="1">
      <alignment horizontal="left" vertical="center"/>
    </xf>
    <xf numFmtId="0" fontId="11" fillId="2" borderId="1" xfId="0" applyFont="1" applyFill="1" applyBorder="1" applyAlignment="1">
      <alignment horizontal="center" vertical="center"/>
    </xf>
    <xf numFmtId="0" fontId="11" fillId="0" borderId="29" xfId="0" applyFont="1" applyBorder="1" applyAlignment="1">
      <alignment horizontal="center" vertical="center"/>
    </xf>
    <xf numFmtId="0" fontId="11" fillId="2" borderId="29" xfId="0" applyFont="1" applyFill="1" applyBorder="1" applyAlignment="1">
      <alignment horizontal="center" vertical="center"/>
    </xf>
    <xf numFmtId="0" fontId="11" fillId="2" borderId="37" xfId="0" applyFont="1" applyFill="1" applyBorder="1" applyAlignment="1">
      <alignment horizontal="center" vertical="center"/>
    </xf>
    <xf numFmtId="0" fontId="11" fillId="2" borderId="60" xfId="0" applyFont="1" applyFill="1" applyBorder="1" applyAlignment="1">
      <alignment horizontal="center" vertical="center"/>
    </xf>
    <xf numFmtId="38" fontId="98" fillId="4" borderId="36" xfId="2" applyFont="1" applyFill="1" applyBorder="1" applyAlignment="1" applyProtection="1">
      <alignment horizontal="left" vertical="center"/>
    </xf>
    <xf numFmtId="0" fontId="85" fillId="0" borderId="44" xfId="0" applyFont="1" applyBorder="1" applyAlignment="1">
      <alignment horizontal="center" vertical="center"/>
    </xf>
    <xf numFmtId="0" fontId="85" fillId="0" borderId="64" xfId="0" applyFont="1" applyBorder="1" applyAlignment="1">
      <alignment horizontal="center" vertical="center"/>
    </xf>
    <xf numFmtId="0" fontId="85" fillId="0" borderId="143" xfId="0" applyFont="1" applyBorder="1" applyAlignment="1">
      <alignment horizontal="distributed" vertical="center" justifyLastLine="1"/>
    </xf>
    <xf numFmtId="0" fontId="85" fillId="0" borderId="144" xfId="0" applyFont="1" applyBorder="1" applyAlignment="1">
      <alignment horizontal="distributed" vertical="center" justifyLastLine="1"/>
    </xf>
    <xf numFmtId="0" fontId="85" fillId="0" borderId="145" xfId="0" applyFont="1" applyBorder="1" applyAlignment="1">
      <alignment horizontal="distributed" vertical="center" justifyLastLine="1"/>
    </xf>
    <xf numFmtId="0" fontId="92" fillId="0" borderId="143" xfId="0" applyFont="1" applyBorder="1" applyAlignment="1">
      <alignment horizontal="distributed" vertical="center" justifyLastLine="1"/>
    </xf>
    <xf numFmtId="0" fontId="92" fillId="0" borderId="144" xfId="0" applyFont="1" applyBorder="1" applyAlignment="1">
      <alignment horizontal="distributed" vertical="center" justifyLastLine="1"/>
    </xf>
    <xf numFmtId="0" fontId="92" fillId="0" borderId="145" xfId="0" applyFont="1" applyBorder="1" applyAlignment="1">
      <alignment horizontal="distributed" vertical="center" justifyLastLine="1"/>
    </xf>
    <xf numFmtId="190" fontId="85" fillId="0" borderId="14" xfId="0" applyNumberFormat="1" applyFont="1" applyBorder="1" applyAlignment="1">
      <alignment horizontal="distributed" vertical="center"/>
    </xf>
    <xf numFmtId="190" fontId="46" fillId="0" borderId="63" xfId="0" applyNumberFormat="1" applyFont="1" applyBorder="1">
      <alignment vertical="center"/>
    </xf>
    <xf numFmtId="178" fontId="93" fillId="4" borderId="171" xfId="0" quotePrefix="1" applyNumberFormat="1" applyFont="1" applyFill="1" applyBorder="1" applyAlignment="1">
      <alignment horizontal="right" vertical="center"/>
    </xf>
    <xf numFmtId="178" fontId="93" fillId="4" borderId="172" xfId="0" quotePrefix="1" applyNumberFormat="1" applyFont="1" applyFill="1" applyBorder="1" applyAlignment="1">
      <alignment horizontal="right" vertical="center"/>
    </xf>
    <xf numFmtId="178" fontId="93" fillId="4" borderId="173" xfId="0" quotePrefix="1" applyNumberFormat="1" applyFont="1" applyFill="1" applyBorder="1" applyAlignment="1">
      <alignment horizontal="right" vertical="center"/>
    </xf>
    <xf numFmtId="180" fontId="94" fillId="4" borderId="171" xfId="0" quotePrefix="1" applyNumberFormat="1" applyFont="1" applyFill="1" applyBorder="1" applyAlignment="1">
      <alignment horizontal="right" vertical="center"/>
    </xf>
    <xf numFmtId="180" fontId="94" fillId="4" borderId="172" xfId="0" quotePrefix="1" applyNumberFormat="1" applyFont="1" applyFill="1" applyBorder="1" applyAlignment="1">
      <alignment horizontal="right" vertical="center"/>
    </xf>
    <xf numFmtId="180" fontId="94" fillId="4" borderId="173" xfId="0" quotePrefix="1" applyNumberFormat="1" applyFont="1" applyFill="1" applyBorder="1" applyAlignment="1">
      <alignment horizontal="right" vertical="center"/>
    </xf>
    <xf numFmtId="180" fontId="95" fillId="4" borderId="171" xfId="0" quotePrefix="1" applyNumberFormat="1" applyFont="1" applyFill="1" applyBorder="1" applyAlignment="1">
      <alignment horizontal="right" vertical="center"/>
    </xf>
    <xf numFmtId="180" fontId="95" fillId="4" borderId="172" xfId="0" quotePrefix="1" applyNumberFormat="1" applyFont="1" applyFill="1" applyBorder="1" applyAlignment="1">
      <alignment horizontal="right" vertical="center"/>
    </xf>
    <xf numFmtId="180" fontId="95" fillId="4" borderId="173" xfId="0" quotePrefix="1" applyNumberFormat="1" applyFont="1" applyFill="1" applyBorder="1" applyAlignment="1">
      <alignment horizontal="right" vertical="center"/>
    </xf>
    <xf numFmtId="0" fontId="80" fillId="0" borderId="0" xfId="0" applyFont="1" applyAlignment="1">
      <alignment horizontal="distributed" vertical="top" indent="15"/>
    </xf>
    <xf numFmtId="0" fontId="46" fillId="0" borderId="0" xfId="0" applyFont="1" applyAlignment="1">
      <alignment horizontal="distributed" vertical="center" indent="15"/>
    </xf>
    <xf numFmtId="0" fontId="83" fillId="0" borderId="0" xfId="0" applyFont="1" applyFill="1" applyAlignment="1">
      <alignment horizontal="center" vertical="center"/>
    </xf>
    <xf numFmtId="188" fontId="86" fillId="0" borderId="168" xfId="0" applyNumberFormat="1" applyFont="1" applyBorder="1" applyAlignment="1">
      <alignment horizontal="left" vertical="center"/>
    </xf>
    <xf numFmtId="188" fontId="86" fillId="0" borderId="169" xfId="0" applyNumberFormat="1" applyFont="1" applyBorder="1" applyAlignment="1">
      <alignment horizontal="left" vertical="center"/>
    </xf>
    <xf numFmtId="188" fontId="86" fillId="0" borderId="170" xfId="0" applyNumberFormat="1" applyFont="1" applyBorder="1" applyAlignment="1">
      <alignment horizontal="left" vertical="center"/>
    </xf>
    <xf numFmtId="0" fontId="85" fillId="2" borderId="143" xfId="0" applyFont="1" applyFill="1" applyBorder="1" applyAlignment="1" applyProtection="1">
      <alignment horizontal="center" vertical="center" wrapText="1"/>
      <protection locked="0"/>
    </xf>
    <xf numFmtId="0" fontId="85" fillId="2" borderId="144" xfId="0" applyFont="1" applyFill="1" applyBorder="1" applyAlignment="1" applyProtection="1">
      <alignment horizontal="center" vertical="center"/>
      <protection locked="0"/>
    </xf>
    <xf numFmtId="0" fontId="85" fillId="2" borderId="145" xfId="0" applyFont="1" applyFill="1" applyBorder="1" applyAlignment="1" applyProtection="1">
      <alignment horizontal="center" vertical="center"/>
      <protection locked="0"/>
    </xf>
    <xf numFmtId="0" fontId="85" fillId="2" borderId="143" xfId="0" applyFont="1" applyFill="1" applyBorder="1" applyAlignment="1" applyProtection="1">
      <alignment horizontal="center" vertical="center"/>
      <protection locked="0"/>
    </xf>
    <xf numFmtId="180" fontId="96" fillId="0" borderId="171" xfId="0" quotePrefix="1" applyNumberFormat="1" applyFont="1" applyBorder="1" applyAlignment="1">
      <alignment horizontal="right" vertical="center"/>
    </xf>
    <xf numFmtId="180" fontId="96" fillId="0" borderId="172" xfId="0" quotePrefix="1" applyNumberFormat="1" applyFont="1" applyBorder="1" applyAlignment="1">
      <alignment horizontal="right" vertical="center"/>
    </xf>
    <xf numFmtId="180" fontId="96" fillId="0" borderId="173" xfId="0" quotePrefix="1" applyNumberFormat="1" applyFont="1" applyBorder="1" applyAlignment="1">
      <alignment horizontal="right" vertical="center"/>
    </xf>
    <xf numFmtId="186" fontId="70" fillId="0" borderId="175" xfId="0" applyNumberFormat="1" applyFont="1" applyBorder="1" applyAlignment="1" applyProtection="1">
      <alignment horizontal="right" vertical="center"/>
      <protection locked="0"/>
    </xf>
    <xf numFmtId="186" fontId="70" fillId="0" borderId="91" xfId="0" applyNumberFormat="1" applyFont="1" applyBorder="1" applyAlignment="1" applyProtection="1">
      <alignment horizontal="right" vertical="center"/>
      <protection locked="0"/>
    </xf>
    <xf numFmtId="186" fontId="70" fillId="0" borderId="92" xfId="0" applyNumberFormat="1" applyFont="1" applyBorder="1" applyAlignment="1" applyProtection="1">
      <alignment horizontal="right" vertical="center"/>
      <protection locked="0"/>
    </xf>
    <xf numFmtId="0" fontId="96" fillId="0" borderId="175" xfId="0" applyFont="1" applyBorder="1" applyAlignment="1">
      <alignment horizontal="right" vertical="center"/>
    </xf>
    <xf numFmtId="0" fontId="96" fillId="0" borderId="91" xfId="0" applyFont="1" applyBorder="1" applyAlignment="1">
      <alignment horizontal="right" vertical="center"/>
    </xf>
    <xf numFmtId="0" fontId="96" fillId="0" borderId="92" xfId="0" applyFont="1" applyBorder="1" applyAlignment="1">
      <alignment horizontal="right" vertical="center"/>
    </xf>
    <xf numFmtId="180" fontId="96" fillId="0" borderId="183" xfId="0" applyNumberFormat="1" applyFont="1" applyBorder="1" applyAlignment="1">
      <alignment horizontal="right" vertical="center"/>
    </xf>
    <xf numFmtId="180" fontId="96" fillId="0" borderId="184" xfId="0" applyNumberFormat="1" applyFont="1" applyBorder="1" applyAlignment="1">
      <alignment horizontal="right" vertical="center"/>
    </xf>
    <xf numFmtId="180" fontId="96" fillId="0" borderId="185" xfId="0" applyNumberFormat="1" applyFont="1" applyBorder="1" applyAlignment="1">
      <alignment horizontal="right" vertical="center"/>
    </xf>
    <xf numFmtId="0" fontId="85" fillId="0" borderId="177" xfId="0" applyFont="1" applyBorder="1">
      <alignment vertical="center"/>
    </xf>
    <xf numFmtId="0" fontId="46" fillId="0" borderId="178" xfId="0" applyFont="1" applyBorder="1">
      <alignment vertical="center"/>
    </xf>
    <xf numFmtId="186" fontId="70" fillId="0" borderId="177" xfId="0" applyNumberFormat="1" applyFont="1" applyBorder="1" applyAlignment="1" applyProtection="1">
      <alignment horizontal="right" vertical="center"/>
      <protection locked="0"/>
    </xf>
    <xf numFmtId="0" fontId="71" fillId="0" borderId="135" xfId="0" applyFont="1" applyBorder="1" applyAlignment="1">
      <alignment horizontal="right" vertical="center"/>
    </xf>
    <xf numFmtId="0" fontId="71" fillId="0" borderId="178" xfId="0" applyFont="1" applyBorder="1" applyAlignment="1">
      <alignment horizontal="right" vertical="center"/>
    </xf>
    <xf numFmtId="186" fontId="96" fillId="0" borderId="177" xfId="0" applyNumberFormat="1" applyFont="1" applyBorder="1" applyAlignment="1">
      <alignment horizontal="right" vertical="center"/>
    </xf>
    <xf numFmtId="186" fontId="71" fillId="0" borderId="135" xfId="0" applyNumberFormat="1" applyFont="1" applyBorder="1" applyAlignment="1">
      <alignment horizontal="right" vertical="center"/>
    </xf>
    <xf numFmtId="186" fontId="71" fillId="0" borderId="178" xfId="0" applyNumberFormat="1" applyFont="1" applyBorder="1" applyAlignment="1">
      <alignment horizontal="right" vertical="center"/>
    </xf>
    <xf numFmtId="0" fontId="85" fillId="0" borderId="177" xfId="0" applyFont="1" applyBorder="1" applyAlignment="1">
      <alignment horizontal="left" vertical="center" shrinkToFit="1"/>
    </xf>
    <xf numFmtId="0" fontId="85" fillId="0" borderId="178" xfId="0" applyFont="1" applyBorder="1" applyAlignment="1">
      <alignment horizontal="left" vertical="center" shrinkToFit="1"/>
    </xf>
    <xf numFmtId="186" fontId="96" fillId="0" borderId="135" xfId="0" applyNumberFormat="1" applyFont="1" applyBorder="1" applyAlignment="1">
      <alignment horizontal="right" vertical="center"/>
    </xf>
    <xf numFmtId="186" fontId="96" fillId="0" borderId="178" xfId="0" applyNumberFormat="1" applyFont="1" applyBorder="1" applyAlignment="1">
      <alignment horizontal="right" vertical="center"/>
    </xf>
    <xf numFmtId="0" fontId="89" fillId="0" borderId="143" xfId="0" applyFont="1" applyBorder="1" applyAlignment="1">
      <alignment vertical="center" shrinkToFit="1"/>
    </xf>
    <xf numFmtId="0" fontId="46" fillId="0" borderId="145" xfId="0" applyFont="1" applyBorder="1" applyAlignment="1">
      <alignment vertical="center" shrinkToFit="1"/>
    </xf>
    <xf numFmtId="186" fontId="95" fillId="4" borderId="143" xfId="0" applyNumberFormat="1" applyFont="1" applyFill="1" applyBorder="1" applyAlignment="1">
      <alignment horizontal="right" vertical="center"/>
    </xf>
    <xf numFmtId="186" fontId="95" fillId="4" borderId="144" xfId="0" applyNumberFormat="1" applyFont="1" applyFill="1" applyBorder="1" applyAlignment="1">
      <alignment horizontal="right" vertical="center"/>
    </xf>
    <xf numFmtId="186" fontId="95" fillId="4" borderId="145" xfId="0" applyNumberFormat="1" applyFont="1" applyFill="1" applyBorder="1" applyAlignment="1">
      <alignment horizontal="right" vertical="center"/>
    </xf>
    <xf numFmtId="0" fontId="95" fillId="4" borderId="143" xfId="0" applyNumberFormat="1" applyFont="1" applyFill="1" applyBorder="1" applyAlignment="1">
      <alignment horizontal="right" vertical="center"/>
    </xf>
    <xf numFmtId="180" fontId="95" fillId="4" borderId="144" xfId="0" applyNumberFormat="1" applyFont="1" applyFill="1" applyBorder="1" applyAlignment="1">
      <alignment horizontal="right" vertical="center"/>
    </xf>
    <xf numFmtId="180" fontId="95" fillId="4" borderId="145" xfId="0" applyNumberFormat="1" applyFont="1" applyFill="1" applyBorder="1" applyAlignment="1">
      <alignment horizontal="right" vertical="center"/>
    </xf>
    <xf numFmtId="180" fontId="95" fillId="4" borderId="143" xfId="0" applyNumberFormat="1" applyFont="1" applyFill="1" applyBorder="1" applyAlignment="1">
      <alignment horizontal="right" vertical="center"/>
    </xf>
    <xf numFmtId="180" fontId="96" fillId="0" borderId="143" xfId="0" applyNumberFormat="1" applyFont="1" applyBorder="1" applyAlignment="1">
      <alignment horizontal="right" vertical="center"/>
    </xf>
    <xf numFmtId="180" fontId="96" fillId="0" borderId="144" xfId="0" applyNumberFormat="1" applyFont="1" applyBorder="1" applyAlignment="1">
      <alignment horizontal="right" vertical="center"/>
    </xf>
    <xf numFmtId="180" fontId="96" fillId="0" borderId="145" xfId="0" applyNumberFormat="1" applyFont="1" applyBorder="1" applyAlignment="1">
      <alignment horizontal="right" vertical="center"/>
    </xf>
    <xf numFmtId="186" fontId="96" fillId="4" borderId="39" xfId="0" applyNumberFormat="1" applyFont="1" applyFill="1" applyBorder="1" applyAlignment="1">
      <alignment horizontal="right" vertical="center"/>
    </xf>
    <xf numFmtId="186" fontId="96" fillId="4" borderId="61" xfId="0" applyNumberFormat="1" applyFont="1" applyFill="1" applyBorder="1" applyAlignment="1">
      <alignment horizontal="right" vertical="center"/>
    </xf>
    <xf numFmtId="186" fontId="96" fillId="4" borderId="62" xfId="0" applyNumberFormat="1" applyFont="1" applyFill="1" applyBorder="1" applyAlignment="1">
      <alignment horizontal="right" vertical="center"/>
    </xf>
    <xf numFmtId="180" fontId="96" fillId="4" borderId="187" xfId="0" applyNumberFormat="1" applyFont="1" applyFill="1" applyBorder="1" applyAlignment="1">
      <alignment horizontal="right" vertical="center"/>
    </xf>
    <xf numFmtId="0" fontId="96" fillId="4" borderId="188" xfId="0" applyFont="1" applyFill="1" applyBorder="1" applyAlignment="1">
      <alignment horizontal="right" vertical="center"/>
    </xf>
    <xf numFmtId="0" fontId="96" fillId="4" borderId="189" xfId="0" applyFont="1" applyFill="1" applyBorder="1" applyAlignment="1">
      <alignment horizontal="right" vertical="center"/>
    </xf>
    <xf numFmtId="180" fontId="96" fillId="0" borderId="187" xfId="0" applyNumberFormat="1" applyFont="1" applyBorder="1" applyAlignment="1">
      <alignment horizontal="right" vertical="center"/>
    </xf>
    <xf numFmtId="0" fontId="96" fillId="0" borderId="188" xfId="0" applyFont="1" applyBorder="1" applyAlignment="1">
      <alignment horizontal="right" vertical="center"/>
    </xf>
    <xf numFmtId="0" fontId="96" fillId="0" borderId="189" xfId="0" applyFont="1" applyBorder="1" applyAlignment="1">
      <alignment horizontal="right" vertical="center"/>
    </xf>
    <xf numFmtId="0" fontId="85" fillId="0" borderId="191" xfId="0" applyFont="1" applyBorder="1" applyAlignment="1">
      <alignment vertical="center" wrapText="1"/>
    </xf>
    <xf numFmtId="0" fontId="46" fillId="0" borderId="192" xfId="0" applyFont="1" applyBorder="1">
      <alignment vertical="center"/>
    </xf>
    <xf numFmtId="186" fontId="96" fillId="0" borderId="191" xfId="0" applyNumberFormat="1" applyFont="1" applyBorder="1" applyAlignment="1">
      <alignment horizontal="right" vertical="center"/>
    </xf>
    <xf numFmtId="186" fontId="96" fillId="0" borderId="193" xfId="0" applyNumberFormat="1" applyFont="1" applyBorder="1" applyAlignment="1">
      <alignment horizontal="right" vertical="center"/>
    </xf>
    <xf numFmtId="186" fontId="96" fillId="0" borderId="192" xfId="0" applyNumberFormat="1" applyFont="1" applyBorder="1" applyAlignment="1">
      <alignment horizontal="right" vertical="center"/>
    </xf>
    <xf numFmtId="180" fontId="96" fillId="0" borderId="66" xfId="0" quotePrefix="1" applyNumberFormat="1" applyFont="1" applyBorder="1" applyAlignment="1">
      <alignment horizontal="right" vertical="center"/>
    </xf>
    <xf numFmtId="180" fontId="96" fillId="0" borderId="67" xfId="0" quotePrefix="1" applyNumberFormat="1" applyFont="1" applyBorder="1" applyAlignment="1">
      <alignment horizontal="right" vertical="center"/>
    </xf>
    <xf numFmtId="180" fontId="96" fillId="0" borderId="69" xfId="0" quotePrefix="1" applyNumberFormat="1" applyFont="1" applyBorder="1" applyAlignment="1">
      <alignment horizontal="right" vertical="center"/>
    </xf>
    <xf numFmtId="178" fontId="96" fillId="0" borderId="33" xfId="0" applyNumberFormat="1" applyFont="1" applyBorder="1" applyAlignment="1">
      <alignment horizontal="right" vertical="center"/>
    </xf>
    <xf numFmtId="0" fontId="96" fillId="0" borderId="195" xfId="0" applyFont="1" applyBorder="1" applyAlignment="1">
      <alignment horizontal="right" vertical="center"/>
    </xf>
    <xf numFmtId="0" fontId="96" fillId="0" borderId="196" xfId="0" applyFont="1" applyBorder="1" applyAlignment="1">
      <alignment horizontal="right" vertical="center"/>
    </xf>
    <xf numFmtId="186" fontId="95" fillId="4" borderId="73" xfId="0" applyNumberFormat="1" applyFont="1" applyFill="1" applyBorder="1" applyAlignment="1">
      <alignment horizontal="right" vertical="center"/>
    </xf>
    <xf numFmtId="186" fontId="95" fillId="4" borderId="38" xfId="0" applyNumberFormat="1" applyFont="1" applyFill="1" applyBorder="1" applyAlignment="1">
      <alignment horizontal="right" vertical="center"/>
    </xf>
    <xf numFmtId="186" fontId="95" fillId="4" borderId="75" xfId="0" applyNumberFormat="1" applyFont="1" applyFill="1" applyBorder="1" applyAlignment="1">
      <alignment horizontal="right" vertical="center"/>
    </xf>
    <xf numFmtId="178" fontId="95" fillId="4" borderId="33" xfId="0" applyNumberFormat="1" applyFont="1" applyFill="1" applyBorder="1" applyAlignment="1">
      <alignment horizontal="right" vertical="center"/>
    </xf>
    <xf numFmtId="0" fontId="95" fillId="4" borderId="195" xfId="0" applyFont="1" applyFill="1" applyBorder="1" applyAlignment="1">
      <alignment horizontal="right" vertical="center"/>
    </xf>
    <xf numFmtId="0" fontId="95" fillId="4" borderId="196" xfId="0" applyFont="1" applyFill="1" applyBorder="1" applyAlignment="1">
      <alignment horizontal="right" vertical="center"/>
    </xf>
    <xf numFmtId="0" fontId="38" fillId="0" borderId="0" xfId="0" applyFont="1" applyAlignment="1">
      <alignment horizontal="center" vertical="center"/>
    </xf>
    <xf numFmtId="0" fontId="79" fillId="0" borderId="197" xfId="0" applyFont="1" applyBorder="1" applyAlignment="1">
      <alignment horizontal="distributed" vertical="center" justifyLastLine="1"/>
    </xf>
    <xf numFmtId="0" fontId="79" fillId="0" borderId="198" xfId="0" applyFont="1" applyBorder="1" applyAlignment="1">
      <alignment horizontal="distributed" vertical="center" justifyLastLine="1"/>
    </xf>
    <xf numFmtId="0" fontId="79" fillId="0" borderId="199" xfId="0" applyFont="1" applyBorder="1" applyAlignment="1">
      <alignment horizontal="distributed" vertical="center" justifyLastLine="1"/>
    </xf>
    <xf numFmtId="0" fontId="107" fillId="0" borderId="0" xfId="0" applyFont="1" applyAlignment="1">
      <alignment horizontal="distributed" vertical="center" justifyLastLine="1"/>
    </xf>
    <xf numFmtId="0" fontId="38" fillId="0" borderId="38" xfId="0" applyFont="1" applyBorder="1" applyAlignment="1" applyProtection="1">
      <alignment horizontal="center" vertical="center"/>
      <protection locked="0"/>
    </xf>
    <xf numFmtId="0" fontId="79" fillId="0" borderId="167" xfId="0" applyFont="1" applyBorder="1" applyAlignment="1" applyProtection="1">
      <alignment horizontal="distributed" vertical="center" justifyLastLine="1"/>
      <protection locked="0"/>
    </xf>
    <xf numFmtId="0" fontId="79" fillId="0" borderId="143" xfId="0" applyFont="1" applyBorder="1" applyAlignment="1" applyProtection="1">
      <alignment horizontal="distributed" vertical="center" justifyLastLine="1"/>
      <protection locked="0"/>
    </xf>
    <xf numFmtId="0" fontId="79" fillId="0" borderId="231" xfId="0" applyFont="1" applyBorder="1" applyAlignment="1" applyProtection="1">
      <alignment horizontal="center" vertical="distributed" textRotation="255" justifyLastLine="1"/>
      <protection locked="0"/>
    </xf>
    <xf numFmtId="0" fontId="100" fillId="5" borderId="238" xfId="0" applyFont="1" applyFill="1" applyBorder="1" applyAlignment="1">
      <alignment horizontal="center" vertical="center" justifyLastLine="1"/>
    </xf>
    <xf numFmtId="0" fontId="100" fillId="5" borderId="239" xfId="0" applyFont="1" applyFill="1" applyBorder="1" applyAlignment="1">
      <alignment horizontal="center" vertical="center" justifyLastLine="1"/>
    </xf>
    <xf numFmtId="0" fontId="11" fillId="2" borderId="91" xfId="0" applyFont="1" applyFill="1" applyBorder="1" applyAlignment="1">
      <alignment horizontal="left" vertical="center" indent="1"/>
    </xf>
    <xf numFmtId="0" fontId="11" fillId="2" borderId="92" xfId="0" applyFont="1" applyFill="1" applyBorder="1" applyAlignment="1">
      <alignment horizontal="left" vertical="center" indent="1"/>
    </xf>
    <xf numFmtId="0" fontId="110" fillId="0" borderId="0" xfId="0" applyFont="1" applyAlignment="1">
      <alignment horizontal="center" vertical="center"/>
    </xf>
    <xf numFmtId="0" fontId="11" fillId="2" borderId="78" xfId="0" applyFont="1" applyFill="1" applyBorder="1" applyAlignment="1">
      <alignment horizontal="left" vertical="center" indent="1"/>
    </xf>
    <xf numFmtId="0" fontId="11" fillId="2" borderId="79" xfId="0" applyFont="1" applyFill="1" applyBorder="1" applyAlignment="1">
      <alignment horizontal="left" vertical="center" indent="1"/>
    </xf>
    <xf numFmtId="0" fontId="11" fillId="2" borderId="82" xfId="0" applyFont="1" applyFill="1" applyBorder="1" applyAlignment="1">
      <alignment horizontal="left" vertical="center" indent="1"/>
    </xf>
    <xf numFmtId="0" fontId="11" fillId="2" borderId="83" xfId="0" applyFont="1" applyFill="1" applyBorder="1" applyAlignment="1">
      <alignment horizontal="left" vertical="center" indent="1"/>
    </xf>
    <xf numFmtId="0" fontId="11" fillId="2" borderId="86" xfId="0" applyFont="1" applyFill="1" applyBorder="1" applyAlignment="1">
      <alignment horizontal="left" vertical="center" indent="1"/>
    </xf>
    <xf numFmtId="0" fontId="11" fillId="2" borderId="87" xfId="0" applyFont="1" applyFill="1" applyBorder="1" applyAlignment="1">
      <alignment horizontal="left" vertical="center" indent="1"/>
    </xf>
    <xf numFmtId="0" fontId="11" fillId="2" borderId="88" xfId="0" applyFont="1" applyFill="1" applyBorder="1" applyAlignment="1">
      <alignment horizontal="left" vertical="center" indent="1"/>
    </xf>
    <xf numFmtId="0" fontId="11" fillId="2" borderId="89" xfId="0" applyFont="1" applyFill="1" applyBorder="1" applyAlignment="1">
      <alignment horizontal="left" vertical="center" indent="1" shrinkToFit="1"/>
    </xf>
    <xf numFmtId="0" fontId="11" fillId="2" borderId="82" xfId="0" applyFont="1" applyFill="1" applyBorder="1" applyAlignment="1">
      <alignment horizontal="left" vertical="center" indent="1" shrinkToFit="1"/>
    </xf>
    <xf numFmtId="0" fontId="11" fillId="2" borderId="83" xfId="0" applyFont="1" applyFill="1" applyBorder="1" applyAlignment="1">
      <alignment horizontal="left" vertical="center" indent="1" shrinkToFit="1"/>
    </xf>
    <xf numFmtId="0" fontId="0" fillId="2" borderId="68" xfId="0" applyFill="1" applyBorder="1" applyAlignment="1">
      <alignment horizontal="left" vertical="center" indent="1"/>
    </xf>
    <xf numFmtId="0" fontId="0" fillId="2" borderId="67" xfId="0" applyFill="1" applyBorder="1" applyAlignment="1">
      <alignment horizontal="left" vertical="center" indent="1"/>
    </xf>
    <xf numFmtId="0" fontId="0" fillId="2" borderId="69" xfId="0" applyFill="1" applyBorder="1" applyAlignment="1">
      <alignment horizontal="left" vertical="center" indent="1"/>
    </xf>
    <xf numFmtId="0" fontId="11" fillId="2" borderId="36" xfId="0" applyFont="1" applyFill="1" applyBorder="1" applyAlignment="1">
      <alignment horizontal="left" vertical="center" indent="1"/>
    </xf>
    <xf numFmtId="0" fontId="11" fillId="2" borderId="65" xfId="0" applyFont="1" applyFill="1" applyBorder="1" applyAlignment="1">
      <alignment horizontal="left" vertical="center" indent="1"/>
    </xf>
    <xf numFmtId="0" fontId="11" fillId="2" borderId="93" xfId="0" applyFont="1" applyFill="1" applyBorder="1" applyAlignment="1">
      <alignment horizontal="center" vertical="center"/>
    </xf>
    <xf numFmtId="0" fontId="11" fillId="2" borderId="94" xfId="0" applyFont="1" applyFill="1" applyBorder="1" applyAlignment="1">
      <alignment horizontal="left" vertical="center" indent="1"/>
    </xf>
    <xf numFmtId="0" fontId="11" fillId="2" borderId="96" xfId="0" applyFont="1" applyFill="1" applyBorder="1" applyAlignment="1">
      <alignment horizontal="left" vertical="center" indent="1"/>
    </xf>
    <xf numFmtId="0" fontId="11" fillId="2" borderId="97" xfId="0" applyFont="1" applyFill="1" applyBorder="1" applyAlignment="1">
      <alignment horizontal="left" vertical="center" indent="1"/>
    </xf>
    <xf numFmtId="0" fontId="0" fillId="2" borderId="98" xfId="0" applyFill="1" applyBorder="1" applyAlignment="1">
      <alignment horizontal="center" vertical="center"/>
    </xf>
    <xf numFmtId="0" fontId="0" fillId="2" borderId="15" xfId="0" applyFill="1" applyBorder="1" applyAlignment="1">
      <alignment horizontal="center" vertical="center"/>
    </xf>
    <xf numFmtId="0" fontId="11" fillId="2" borderId="15" xfId="0" applyFont="1" applyFill="1" applyBorder="1" applyAlignment="1">
      <alignment horizontal="center" vertical="center"/>
    </xf>
    <xf numFmtId="0" fontId="11" fillId="2" borderId="63" xfId="0" applyFont="1" applyFill="1" applyBorder="1" applyAlignment="1">
      <alignment horizontal="center" vertical="center"/>
    </xf>
    <xf numFmtId="0" fontId="0" fillId="2" borderId="29" xfId="0" applyFill="1" applyBorder="1" applyAlignment="1">
      <alignment horizontal="center" vertical="center" wrapText="1"/>
    </xf>
    <xf numFmtId="0" fontId="0" fillId="2" borderId="60" xfId="0" applyFill="1" applyBorder="1" applyAlignment="1">
      <alignment horizontal="center" vertical="center" wrapText="1"/>
    </xf>
    <xf numFmtId="49" fontId="0" fillId="2" borderId="29" xfId="0" applyNumberFormat="1" applyFill="1" applyBorder="1" applyAlignment="1">
      <alignment horizontal="center" vertical="center"/>
    </xf>
    <xf numFmtId="49" fontId="0" fillId="2" borderId="37" xfId="0" applyNumberFormat="1" applyFill="1" applyBorder="1" applyAlignment="1">
      <alignment horizontal="center" vertical="center"/>
    </xf>
    <xf numFmtId="49" fontId="0" fillId="2" borderId="94" xfId="0" applyNumberFormat="1" applyFill="1" applyBorder="1" applyAlignment="1">
      <alignment horizontal="center" vertical="center"/>
    </xf>
    <xf numFmtId="0" fontId="43" fillId="0" borderId="0" xfId="15" applyFont="1" applyAlignment="1" applyProtection="1">
      <alignment horizontal="center" vertical="center"/>
      <protection locked="0"/>
    </xf>
    <xf numFmtId="0" fontId="43" fillId="0" borderId="0" xfId="15" applyFont="1" applyAlignment="1" applyProtection="1">
      <alignment horizontal="left" vertical="center"/>
      <protection locked="0"/>
    </xf>
    <xf numFmtId="0" fontId="83" fillId="0" borderId="0" xfId="15" applyFont="1" applyAlignment="1" applyProtection="1">
      <alignment horizontal="center" vertical="center"/>
      <protection locked="0"/>
    </xf>
    <xf numFmtId="0" fontId="69" fillId="0" borderId="0" xfId="15" applyFont="1" applyAlignment="1" applyProtection="1">
      <alignment horizontal="left" vertical="center" wrapText="1"/>
      <protection locked="0"/>
    </xf>
    <xf numFmtId="0" fontId="69" fillId="0" borderId="0" xfId="15" applyFont="1" applyAlignment="1" applyProtection="1">
      <alignment horizontal="center" vertical="center"/>
      <protection locked="0"/>
    </xf>
    <xf numFmtId="0" fontId="69" fillId="0" borderId="0" xfId="15" applyFont="1" applyAlignment="1" applyProtection="1">
      <alignment horizontal="left" vertical="center"/>
      <protection locked="0"/>
    </xf>
    <xf numFmtId="0" fontId="46" fillId="0" borderId="0" xfId="15" applyFont="1" applyAlignment="1" applyProtection="1">
      <alignment horizontal="left" vertical="distributed" wrapText="1"/>
      <protection locked="0"/>
    </xf>
    <xf numFmtId="0" fontId="46" fillId="0" borderId="1" xfId="15" applyFont="1" applyBorder="1" applyAlignment="1" applyProtection="1">
      <alignment horizontal="left" vertical="center" wrapText="1"/>
      <protection locked="0"/>
    </xf>
    <xf numFmtId="0" fontId="46" fillId="0" borderId="1" xfId="15" applyFont="1" applyBorder="1" applyAlignment="1" applyProtection="1">
      <alignment vertical="center" wrapText="1"/>
      <protection locked="0"/>
    </xf>
    <xf numFmtId="0" fontId="46" fillId="0" borderId="29" xfId="15" applyFont="1" applyBorder="1" applyAlignment="1" applyProtection="1">
      <alignment horizontal="left" vertical="center" wrapText="1"/>
      <protection locked="0"/>
    </xf>
    <xf numFmtId="0" fontId="46" fillId="0" borderId="60" xfId="15" applyFont="1" applyBorder="1" applyAlignment="1" applyProtection="1">
      <alignment horizontal="left" vertical="center" wrapText="1"/>
      <protection locked="0"/>
    </xf>
    <xf numFmtId="176" fontId="78" fillId="4" borderId="0" xfId="15" applyNumberFormat="1" applyFont="1" applyFill="1" applyAlignment="1">
      <alignment horizontal="center" vertical="center"/>
    </xf>
    <xf numFmtId="0" fontId="78" fillId="0" borderId="0" xfId="15" applyFont="1" applyAlignment="1" applyProtection="1">
      <alignment horizontal="center" vertical="center"/>
      <protection locked="0"/>
    </xf>
    <xf numFmtId="0" fontId="60" fillId="4" borderId="0" xfId="15" applyFont="1" applyFill="1" applyAlignment="1">
      <alignment horizontal="left" vertical="center" wrapText="1" indent="2" shrinkToFit="1"/>
    </xf>
    <xf numFmtId="0" fontId="60" fillId="0" borderId="1" xfId="15" applyFont="1" applyBorder="1" applyAlignment="1" applyProtection="1">
      <alignment horizontal="center" vertical="center"/>
      <protection locked="0"/>
    </xf>
    <xf numFmtId="0" fontId="60" fillId="0" borderId="1" xfId="15" applyFont="1" applyBorder="1" applyAlignment="1" applyProtection="1">
      <alignment horizontal="center" vertical="center" wrapText="1"/>
      <protection locked="0"/>
    </xf>
    <xf numFmtId="0" fontId="60" fillId="0" borderId="0" xfId="15" applyFont="1" applyAlignment="1" applyProtection="1">
      <alignment horizontal="left" vertical="center"/>
      <protection locked="0"/>
    </xf>
    <xf numFmtId="0" fontId="60" fillId="0" borderId="0" xfId="15" applyFont="1" applyAlignment="1" applyProtection="1">
      <alignment horizontal="center" vertical="center"/>
      <protection locked="0"/>
    </xf>
    <xf numFmtId="0" fontId="114" fillId="0" borderId="0" xfId="15" applyFont="1" applyAlignment="1" applyProtection="1">
      <alignment horizontal="center" vertical="center"/>
      <protection locked="0"/>
    </xf>
    <xf numFmtId="0" fontId="73" fillId="0" borderId="0" xfId="15" applyFont="1" applyAlignment="1" applyProtection="1">
      <alignment horizontal="left" vertical="top" wrapText="1"/>
      <protection locked="0"/>
    </xf>
    <xf numFmtId="0" fontId="60" fillId="2" borderId="29" xfId="15" applyFont="1" applyFill="1" applyBorder="1" applyAlignment="1" applyProtection="1">
      <alignment horizontal="center" vertical="center" shrinkToFit="1"/>
      <protection locked="0"/>
    </xf>
    <xf numFmtId="0" fontId="60" fillId="2" borderId="60" xfId="15" applyFont="1" applyFill="1" applyBorder="1" applyAlignment="1" applyProtection="1">
      <alignment horizontal="center" vertical="center" shrinkToFit="1"/>
      <protection locked="0"/>
    </xf>
    <xf numFmtId="0" fontId="60" fillId="2" borderId="1" xfId="15" applyFont="1" applyFill="1" applyBorder="1" applyAlignment="1" applyProtection="1">
      <alignment horizontal="left" vertical="center" wrapText="1" indent="1" shrinkToFit="1"/>
      <protection locked="0"/>
    </xf>
    <xf numFmtId="0" fontId="60" fillId="2" borderId="1" xfId="15" applyFont="1" applyFill="1" applyBorder="1" applyAlignment="1" applyProtection="1">
      <alignment horizontal="center" vertical="center" wrapText="1" shrinkToFit="1"/>
      <protection locked="0"/>
    </xf>
    <xf numFmtId="176" fontId="60" fillId="4" borderId="0" xfId="15" applyNumberFormat="1" applyFont="1" applyFill="1" applyAlignment="1">
      <alignment horizontal="right" vertical="center"/>
    </xf>
    <xf numFmtId="0" fontId="60" fillId="4" borderId="0" xfId="15" applyFont="1" applyFill="1" applyAlignment="1">
      <alignment horizontal="left" vertical="center" indent="2" shrinkToFit="1"/>
    </xf>
    <xf numFmtId="0" fontId="120" fillId="2" borderId="0" xfId="0" applyFont="1" applyFill="1" applyAlignment="1">
      <alignment vertical="center"/>
    </xf>
    <xf numFmtId="0" fontId="0" fillId="0" borderId="0" xfId="0" applyAlignment="1">
      <alignment vertical="center"/>
    </xf>
    <xf numFmtId="0" fontId="115" fillId="4" borderId="0" xfId="0" applyFont="1" applyFill="1" applyAlignment="1">
      <alignment horizontal="left" vertical="center"/>
    </xf>
    <xf numFmtId="0" fontId="115" fillId="0" borderId="0" xfId="0" applyFont="1" applyAlignment="1">
      <alignment horizontal="left" vertical="center"/>
    </xf>
    <xf numFmtId="0" fontId="115" fillId="4" borderId="0" xfId="0" applyFont="1" applyFill="1" applyAlignment="1">
      <alignment horizontal="center" vertical="center"/>
    </xf>
    <xf numFmtId="0" fontId="115" fillId="0" borderId="0" xfId="0" applyFont="1" applyAlignment="1">
      <alignment horizontal="center" vertical="center"/>
    </xf>
    <xf numFmtId="0" fontId="117" fillId="0" borderId="0" xfId="0" applyFont="1" applyAlignment="1">
      <alignment horizontal="center" vertical="center"/>
    </xf>
    <xf numFmtId="0" fontId="120" fillId="0" borderId="0" xfId="0" applyFont="1" applyFill="1" applyAlignment="1">
      <alignment horizontal="left" vertical="center" wrapText="1"/>
    </xf>
  </cellXfs>
  <cellStyles count="16">
    <cellStyle name="パーセント" xfId="10" builtinId="5"/>
    <cellStyle name="桁区切り" xfId="2" builtinId="6"/>
    <cellStyle name="桁区切り 2" xfId="14" xr:uid="{828C0E97-D343-463B-982F-3397CC24B3B4}"/>
    <cellStyle name="桁区切り 3" xfId="4" xr:uid="{A13F3448-0A35-489F-8741-545EC111FAF7}"/>
    <cellStyle name="桁区切り 4" xfId="6" xr:uid="{7AF84A98-4F98-4A80-B630-411375A80E5B}"/>
    <cellStyle name="標準" xfId="0" builtinId="0"/>
    <cellStyle name="標準 2" xfId="11" xr:uid="{76CC3EC7-7DAC-4BA1-9A1B-146A3D45BB68}"/>
    <cellStyle name="標準 2 2" xfId="9" xr:uid="{7B2D13F7-385F-4DDC-AE49-30E34F1B0B2D}"/>
    <cellStyle name="標準 3" xfId="3" xr:uid="{468614F3-691D-424C-8BC8-579491741656}"/>
    <cellStyle name="標準 4" xfId="13" xr:uid="{BEB71DBF-6926-41AC-A888-3AA2E6D35B91}"/>
    <cellStyle name="標準 5" xfId="8" xr:uid="{0206A035-7E46-46CD-AE69-F17D8E5BAB95}"/>
    <cellStyle name="標準 5 2" xfId="15" xr:uid="{F4944F40-30AB-4ABF-B5EF-E55EB40DE83A}"/>
    <cellStyle name="標準 6" xfId="12" xr:uid="{DF882D60-3C67-45A0-AA49-532D8D78B00E}"/>
    <cellStyle name="標準_施設整備全体事業費確認表（様式）" xfId="7" xr:uid="{ED11C70A-2B62-46C7-A1AB-16DE889C5691}"/>
    <cellStyle name="標準_事業計画書（様式）" xfId="5" xr:uid="{E0631CE7-0203-48FF-81A2-ACB0E9B9F1EF}"/>
    <cellStyle name="標準_実績報告書チェックリスト新" xfId="1" xr:uid="{2261F09B-F56D-4BDA-A6CD-4E4432E9C86A}"/>
  </cellStyles>
  <dxfs count="0"/>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28575</xdr:colOff>
      <xdr:row>0</xdr:row>
      <xdr:rowOff>114300</xdr:rowOff>
    </xdr:from>
    <xdr:to>
      <xdr:col>15</xdr:col>
      <xdr:colOff>302895</xdr:colOff>
      <xdr:row>16</xdr:row>
      <xdr:rowOff>133350</xdr:rowOff>
    </xdr:to>
    <xdr:sp macro="" textlink="">
      <xdr:nvSpPr>
        <xdr:cNvPr id="2" name="四角形: 角を丸くする 1">
          <a:extLst>
            <a:ext uri="{FF2B5EF4-FFF2-40B4-BE49-F238E27FC236}">
              <a16:creationId xmlns:a16="http://schemas.microsoft.com/office/drawing/2014/main" id="{D02E806E-013D-47BB-98E1-3C5A9694F446}"/>
            </a:ext>
          </a:extLst>
        </xdr:cNvPr>
        <xdr:cNvSpPr/>
      </xdr:nvSpPr>
      <xdr:spPr>
        <a:xfrm>
          <a:off x="7038975" y="114300"/>
          <a:ext cx="5246370" cy="5543550"/>
        </a:xfrm>
        <a:prstGeom prst="roundRect">
          <a:avLst/>
        </a:prstGeom>
        <a:solidFill>
          <a:schemeClr val="accent5">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400">
              <a:solidFill>
                <a:srgbClr val="FF0000"/>
              </a:solidFill>
              <a:effectLst/>
              <a:latin typeface="メイリオ" panose="020B0604030504040204" pitchFamily="50" charset="-128"/>
              <a:ea typeface="メイリオ" panose="020B0604030504040204" pitchFamily="50" charset="-128"/>
              <a:cs typeface="+mn-cs"/>
            </a:rPr>
            <a:t>★留意事項★</a:t>
          </a:r>
          <a:endParaRPr lang="ja-JP" altLang="ja-JP" sz="1800">
            <a:solidFill>
              <a:srgbClr val="FF0000"/>
            </a:solidFill>
            <a:effectLst/>
            <a:latin typeface="メイリオ" panose="020B0604030504040204" pitchFamily="50" charset="-128"/>
            <a:ea typeface="メイリオ" panose="020B0604030504040204" pitchFamily="50" charset="-128"/>
          </a:endParaRPr>
        </a:p>
        <a:p>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①</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チェックリストを含めて、</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全部で</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17</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シートあります。</a:t>
          </a:r>
          <a:endParaRPr lang="ja-JP" altLang="ja-JP" sz="120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（下部のタブをクリックして切り替えてください）</a:t>
          </a:r>
          <a:endParaRPr lang="ja-JP" altLang="ja-JP" sz="120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②順番に</a:t>
          </a:r>
          <a:r>
            <a:rPr kumimoji="1" lang="ja-JP" altLang="ja-JP" sz="1200" b="1" u="sng">
              <a:solidFill>
                <a:sysClr val="windowText" lastClr="000000"/>
              </a:solidFill>
              <a:effectLst/>
              <a:latin typeface="メイリオ" panose="020B0604030504040204" pitchFamily="50" charset="-128"/>
              <a:ea typeface="メイリオ" panose="020B0604030504040204" pitchFamily="50" charset="-128"/>
              <a:cs typeface="+mn-cs"/>
            </a:rPr>
            <a:t>水色のセルに記載してください。</a:t>
          </a:r>
          <a:endParaRPr lang="ja-JP" altLang="ja-JP" sz="1200" b="1" u="sng">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200" b="1">
              <a:solidFill>
                <a:sysClr val="windowText" lastClr="000000"/>
              </a:solidFill>
              <a:effectLst/>
              <a:latin typeface="メイリオ" panose="020B0604030504040204" pitchFamily="50" charset="-128"/>
              <a:ea typeface="メイリオ" panose="020B0604030504040204" pitchFamily="50" charset="-128"/>
              <a:cs typeface="+mn-cs"/>
            </a:rPr>
            <a:t>　</a:t>
          </a:r>
          <a:r>
            <a:rPr kumimoji="1" lang="ja-JP" altLang="ja-JP" sz="1200" b="1" u="sng">
              <a:solidFill>
                <a:sysClr val="windowText" lastClr="000000"/>
              </a:solidFill>
              <a:effectLst/>
              <a:latin typeface="メイリオ" panose="020B0604030504040204" pitchFamily="50" charset="-128"/>
              <a:ea typeface="メイリオ" panose="020B0604030504040204" pitchFamily="50" charset="-128"/>
              <a:cs typeface="+mn-cs"/>
            </a:rPr>
            <a:t>クリーム色のセルには、計算式が入力されているため自動で</a:t>
          </a:r>
          <a:endParaRPr kumimoji="1" lang="en-US" altLang="ja-JP" sz="1200" b="1" u="sng">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b="1" u="sng">
              <a:solidFill>
                <a:sysClr val="windowText" lastClr="000000"/>
              </a:solidFill>
              <a:effectLst/>
              <a:latin typeface="メイリオ" panose="020B0604030504040204" pitchFamily="50" charset="-128"/>
              <a:ea typeface="メイリオ" panose="020B0604030504040204" pitchFamily="50" charset="-128"/>
              <a:cs typeface="+mn-cs"/>
            </a:rPr>
            <a:t>　</a:t>
          </a:r>
          <a:r>
            <a:rPr kumimoji="1" lang="ja-JP" altLang="ja-JP" sz="1200" b="1" u="sng">
              <a:solidFill>
                <a:sysClr val="windowText" lastClr="000000"/>
              </a:solidFill>
              <a:effectLst/>
              <a:latin typeface="メイリオ" panose="020B0604030504040204" pitchFamily="50" charset="-128"/>
              <a:ea typeface="メイリオ" panose="020B0604030504040204" pitchFamily="50" charset="-128"/>
              <a:cs typeface="+mn-cs"/>
            </a:rPr>
            <a:t>入力されます。記載内容にお間違いがないか確認してください。</a:t>
          </a:r>
          <a:endParaRPr lang="ja-JP" altLang="ja-JP" sz="1200" b="1" u="sng">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③</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4-2</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4-3</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については、借入がある場合のみ記載してください。</a:t>
          </a:r>
          <a:endPar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④８～</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12</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16</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17</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については、チェックリストを表紙にして、</a:t>
          </a:r>
          <a:endPar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左記番号の付箋を張って、郵送で送付ください。</a:t>
          </a:r>
          <a:endPar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１～７、</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13</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15</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18</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については、本</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Excel</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ファイルを行政オン　ラインシステムで提出してください。</a:t>
          </a:r>
          <a:endPar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13</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の口座情報がわかるもの（通帳の写し等）については、郵送　</a:t>
          </a: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で送付ください。</a:t>
          </a:r>
          <a:endParaRPr lang="ja-JP" altLang="ja-JP" sz="120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⑤</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１法人で、複数事業所（例</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特養○○と老健▲▲など）を申請</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a:t>
          </a:r>
          <a:endPar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される場合は、事業所ごとで申請書の作成をお願いいたします。</a:t>
          </a:r>
          <a:endPar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同時に郵送する場合は、</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法人登記簿謄本は、</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部で構いません。</a:t>
          </a:r>
          <a:endParaRPr lang="ja-JP" altLang="ja-JP" sz="120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160020</xdr:colOff>
      <xdr:row>6</xdr:row>
      <xdr:rowOff>582930</xdr:rowOff>
    </xdr:from>
    <xdr:to>
      <xdr:col>20</xdr:col>
      <xdr:colOff>177165</xdr:colOff>
      <xdr:row>9</xdr:row>
      <xdr:rowOff>20957</xdr:rowOff>
    </xdr:to>
    <xdr:sp macro="" textlink="">
      <xdr:nvSpPr>
        <xdr:cNvPr id="2" name="四角形: 角を丸くする 1">
          <a:extLst>
            <a:ext uri="{FF2B5EF4-FFF2-40B4-BE49-F238E27FC236}">
              <a16:creationId xmlns:a16="http://schemas.microsoft.com/office/drawing/2014/main" id="{6536A9DA-B5E3-42C3-B82E-A33D6682394C}"/>
            </a:ext>
          </a:extLst>
        </xdr:cNvPr>
        <xdr:cNvSpPr/>
      </xdr:nvSpPr>
      <xdr:spPr>
        <a:xfrm>
          <a:off x="10050780" y="1847850"/>
          <a:ext cx="4573905" cy="1320167"/>
        </a:xfrm>
        <a:prstGeom prst="roundRect">
          <a:avLst/>
        </a:prstGeom>
        <a:solidFill>
          <a:schemeClr val="accent5">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メイリオ" panose="020B0604030504040204" pitchFamily="50" charset="-128"/>
              <a:ea typeface="メイリオ" panose="020B0604030504040204" pitchFamily="50" charset="-128"/>
            </a:rPr>
            <a:t>金額、配分基礎単価については、シート６「経費積算表</a:t>
          </a:r>
          <a:r>
            <a:rPr kumimoji="1" lang="en-US" altLang="ja-JP" sz="1400">
              <a:solidFill>
                <a:sysClr val="windowText" lastClr="000000"/>
              </a:solidFill>
              <a:latin typeface="メイリオ" panose="020B0604030504040204" pitchFamily="50" charset="-128"/>
              <a:ea typeface="メイリオ" panose="020B0604030504040204" pitchFamily="50" charset="-128"/>
            </a:rPr>
            <a:t>(5)</a:t>
          </a:r>
          <a:r>
            <a:rPr kumimoji="1" lang="ja-JP" altLang="en-US" sz="1400">
              <a:solidFill>
                <a:sysClr val="windowText" lastClr="000000"/>
              </a:solidFill>
              <a:latin typeface="メイリオ" panose="020B0604030504040204" pitchFamily="50" charset="-128"/>
              <a:ea typeface="メイリオ" panose="020B0604030504040204" pitchFamily="50" charset="-128"/>
            </a:rPr>
            <a:t>宿舎整備」で作成したデータを一円単位で記載してください。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10</xdr:row>
      <xdr:rowOff>0</xdr:rowOff>
    </xdr:from>
    <xdr:to>
      <xdr:col>10</xdr:col>
      <xdr:colOff>680562</xdr:colOff>
      <xdr:row>11</xdr:row>
      <xdr:rowOff>30004</xdr:rowOff>
    </xdr:to>
    <xdr:sp macro="" textlink="">
      <xdr:nvSpPr>
        <xdr:cNvPr id="2" name="楕円 1">
          <a:extLst>
            <a:ext uri="{FF2B5EF4-FFF2-40B4-BE49-F238E27FC236}">
              <a16:creationId xmlns:a16="http://schemas.microsoft.com/office/drawing/2014/main" id="{1CC5266B-D78B-4CE9-AD94-8AC24E530C00}"/>
            </a:ext>
          </a:extLst>
        </xdr:cNvPr>
        <xdr:cNvSpPr/>
      </xdr:nvSpPr>
      <xdr:spPr>
        <a:xfrm>
          <a:off x="5200650" y="2990850"/>
          <a:ext cx="680562" cy="31575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619125</xdr:colOff>
      <xdr:row>12</xdr:row>
      <xdr:rowOff>266700</xdr:rowOff>
    </xdr:from>
    <xdr:to>
      <xdr:col>5</xdr:col>
      <xdr:colOff>145257</xdr:colOff>
      <xdr:row>14</xdr:row>
      <xdr:rowOff>7144</xdr:rowOff>
    </xdr:to>
    <xdr:sp macro="" textlink="">
      <xdr:nvSpPr>
        <xdr:cNvPr id="3" name="楕円 2">
          <a:extLst>
            <a:ext uri="{FF2B5EF4-FFF2-40B4-BE49-F238E27FC236}">
              <a16:creationId xmlns:a16="http://schemas.microsoft.com/office/drawing/2014/main" id="{D0ABEBD2-ECE3-41D5-AE75-9D21E225CD86}"/>
            </a:ext>
          </a:extLst>
        </xdr:cNvPr>
        <xdr:cNvSpPr/>
      </xdr:nvSpPr>
      <xdr:spPr>
        <a:xfrm>
          <a:off x="1924050" y="3829050"/>
          <a:ext cx="678657" cy="31194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78104</xdr:colOff>
      <xdr:row>3</xdr:row>
      <xdr:rowOff>502920</xdr:rowOff>
    </xdr:from>
    <xdr:to>
      <xdr:col>6</xdr:col>
      <xdr:colOff>133349</xdr:colOff>
      <xdr:row>3</xdr:row>
      <xdr:rowOff>752475</xdr:rowOff>
    </xdr:to>
    <xdr:sp macro="" textlink="">
      <xdr:nvSpPr>
        <xdr:cNvPr id="2" name="楕円 1">
          <a:extLst>
            <a:ext uri="{FF2B5EF4-FFF2-40B4-BE49-F238E27FC236}">
              <a16:creationId xmlns:a16="http://schemas.microsoft.com/office/drawing/2014/main" id="{252807CC-DFF5-4F02-B961-432A2BB01DAB}"/>
            </a:ext>
          </a:extLst>
        </xdr:cNvPr>
        <xdr:cNvSpPr/>
      </xdr:nvSpPr>
      <xdr:spPr>
        <a:xfrm>
          <a:off x="1754504" y="1417320"/>
          <a:ext cx="2293620" cy="24955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76200</xdr:colOff>
      <xdr:row>25</xdr:row>
      <xdr:rowOff>0</xdr:rowOff>
    </xdr:from>
    <xdr:to>
      <xdr:col>17</xdr:col>
      <xdr:colOff>83820</xdr:colOff>
      <xdr:row>25</xdr:row>
      <xdr:rowOff>0</xdr:rowOff>
    </xdr:to>
    <xdr:sp macro="" textlink="">
      <xdr:nvSpPr>
        <xdr:cNvPr id="2" name="Line 15">
          <a:extLst>
            <a:ext uri="{FF2B5EF4-FFF2-40B4-BE49-F238E27FC236}">
              <a16:creationId xmlns:a16="http://schemas.microsoft.com/office/drawing/2014/main" id="{E4BB24DF-B8D8-4C87-AF5D-19E88472A3E2}"/>
            </a:ext>
          </a:extLst>
        </xdr:cNvPr>
        <xdr:cNvSpPr>
          <a:spLocks noChangeShapeType="1"/>
        </xdr:cNvSpPr>
      </xdr:nvSpPr>
      <xdr:spPr bwMode="auto">
        <a:xfrm>
          <a:off x="10568940" y="4191000"/>
          <a:ext cx="7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17</xdr:col>
      <xdr:colOff>76200</xdr:colOff>
      <xdr:row>25</xdr:row>
      <xdr:rowOff>0</xdr:rowOff>
    </xdr:from>
    <xdr:to>
      <xdr:col>17</xdr:col>
      <xdr:colOff>83820</xdr:colOff>
      <xdr:row>25</xdr:row>
      <xdr:rowOff>0</xdr:rowOff>
    </xdr:to>
    <xdr:sp macro="" textlink="">
      <xdr:nvSpPr>
        <xdr:cNvPr id="3" name="Line 19">
          <a:extLst>
            <a:ext uri="{FF2B5EF4-FFF2-40B4-BE49-F238E27FC236}">
              <a16:creationId xmlns:a16="http://schemas.microsoft.com/office/drawing/2014/main" id="{BF78EC11-1484-43E7-9F4B-BE7006478266}"/>
            </a:ext>
          </a:extLst>
        </xdr:cNvPr>
        <xdr:cNvSpPr>
          <a:spLocks noChangeShapeType="1"/>
        </xdr:cNvSpPr>
      </xdr:nvSpPr>
      <xdr:spPr bwMode="auto">
        <a:xfrm>
          <a:off x="10568940" y="4191000"/>
          <a:ext cx="7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15716</xdr:colOff>
      <xdr:row>5</xdr:row>
      <xdr:rowOff>12224</xdr:rowOff>
    </xdr:from>
    <xdr:to>
      <xdr:col>11</xdr:col>
      <xdr:colOff>19780</xdr:colOff>
      <xdr:row>5</xdr:row>
      <xdr:rowOff>292048</xdr:rowOff>
    </xdr:to>
    <xdr:sp macro="" textlink="">
      <xdr:nvSpPr>
        <xdr:cNvPr id="2" name="楕円 1">
          <a:extLst>
            <a:ext uri="{FF2B5EF4-FFF2-40B4-BE49-F238E27FC236}">
              <a16:creationId xmlns:a16="http://schemas.microsoft.com/office/drawing/2014/main" id="{3D5AEAC6-7D3A-4101-84F9-598CE8C8B3F8}"/>
            </a:ext>
          </a:extLst>
        </xdr:cNvPr>
        <xdr:cNvSpPr/>
      </xdr:nvSpPr>
      <xdr:spPr bwMode="auto">
        <a:xfrm>
          <a:off x="7216616" y="1391444"/>
          <a:ext cx="887984" cy="279824"/>
        </a:xfrm>
        <a:prstGeom prst="ellipse">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243840</xdr:colOff>
      <xdr:row>5</xdr:row>
      <xdr:rowOff>527050</xdr:rowOff>
    </xdr:from>
    <xdr:to>
      <xdr:col>15</xdr:col>
      <xdr:colOff>26402</xdr:colOff>
      <xdr:row>12</xdr:row>
      <xdr:rowOff>219543</xdr:rowOff>
    </xdr:to>
    <xdr:sp macro="" textlink="">
      <xdr:nvSpPr>
        <xdr:cNvPr id="2" name="テキスト ボックス 1">
          <a:extLst>
            <a:ext uri="{FF2B5EF4-FFF2-40B4-BE49-F238E27FC236}">
              <a16:creationId xmlns:a16="http://schemas.microsoft.com/office/drawing/2014/main" id="{0A9B3294-6ABC-4699-8134-7B7078D5DE38}"/>
            </a:ext>
          </a:extLst>
        </xdr:cNvPr>
        <xdr:cNvSpPr txBox="1"/>
      </xdr:nvSpPr>
      <xdr:spPr>
        <a:xfrm>
          <a:off x="9378315" y="1946275"/>
          <a:ext cx="2830562" cy="1978493"/>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シート２　積算額内訳書で記載していただいた金額の合計額が入力されています。</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ご確認ください。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借入金や寄付金等がある場合、斜線、計算式を外し、上書きしてください。</a:t>
          </a:r>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276225</xdr:colOff>
      <xdr:row>17</xdr:row>
      <xdr:rowOff>95250</xdr:rowOff>
    </xdr:from>
    <xdr:to>
      <xdr:col>2</xdr:col>
      <xdr:colOff>608902</xdr:colOff>
      <xdr:row>17</xdr:row>
      <xdr:rowOff>369359</xdr:rowOff>
    </xdr:to>
    <xdr:sp macro="" textlink="">
      <xdr:nvSpPr>
        <xdr:cNvPr id="2" name="楕円 1">
          <a:extLst>
            <a:ext uri="{FF2B5EF4-FFF2-40B4-BE49-F238E27FC236}">
              <a16:creationId xmlns:a16="http://schemas.microsoft.com/office/drawing/2014/main" id="{469BF04F-186D-4749-BCC7-56E558AD995A}"/>
            </a:ext>
          </a:extLst>
        </xdr:cNvPr>
        <xdr:cNvSpPr/>
      </xdr:nvSpPr>
      <xdr:spPr bwMode="auto">
        <a:xfrm>
          <a:off x="1457325" y="8241030"/>
          <a:ext cx="873697" cy="274109"/>
        </a:xfrm>
        <a:prstGeom prst="ellipse">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0000sv0ns101\d11268$\doc\050%20&#25972;&#20633;&#35519;&#25972;G\&#9632;&#25972;&#20633;&#35519;&#25972;&#65319;&#21729;&#23554;&#29992;\R6\&#22320;&#22495;&#21307;&#30274;&#20171;&#35703;&#32207;&#21512;&#30906;&#20445;&#22522;&#37329;\50&#12288;&#24220;&#12288;&#35201;&#32177;&#25913;&#27491;\&#12304;2408&#25913;&#27491;&#12305;&#27096;&#24335;\01_&#20132;&#20184;&#30003;&#35531;\01&#30452;&#25509;&#35036;&#21161;&#29992;&#30003;&#35531;&#12288;\&#12503;&#12521;&#12452;&#12496;&#12471;&#12540;&#25913;&#20462;&#12288;&#20132;&#20184;&#26360;&#39006;&#19968;&#24335;&#65288;R5&#65289;\R5&#20132;&#20184;&#30003;&#35531;&#26360;&#39006;&#19968;&#2433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0000sv0ns101\d11268$\doc\050%20&#25972;&#20633;&#35519;&#25972;G\&#9632;&#25972;&#20633;&#35519;&#25972;&#65319;&#21729;&#23554;&#29992;\R6\&#22320;&#22495;&#21307;&#30274;&#20171;&#35703;&#32207;&#21512;&#30906;&#20445;&#22522;&#37329;\50&#12288;&#24220;&#12288;&#35201;&#32177;&#25913;&#27491;\&#12304;2408&#25913;&#27491;&#12305;&#27096;&#24335;\08_&#12481;&#12455;&#12483;&#12463;&#12522;&#12473;&#12488;\&#20132;&#20184;&#30003;&#35531;&#27096;&#24335;%20&#65288;&#22823;&#35215;&#27169;&#20462;&#3234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チェックリスト"/>
      <sheetName val="１"/>
      <sheetName val="２"/>
      <sheetName val="３"/>
      <sheetName val="４"/>
      <sheetName val="５"/>
      <sheetName val="省略証明書"/>
      <sheetName val="11"/>
      <sheetName val="12"/>
      <sheetName val="13"/>
      <sheetName val="※さわらないでください"/>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チェックリスト"/>
      <sheetName val="１"/>
      <sheetName val="２"/>
      <sheetName val="3-1"/>
      <sheetName val="3-2"/>
      <sheetName val="4-1"/>
      <sheetName val="4-2（※借入がある場合のみ）"/>
      <sheetName val="4-3（※）"/>
      <sheetName val="5"/>
      <sheetName val="６"/>
      <sheetName val="７-1"/>
      <sheetName val="7-2"/>
      <sheetName val="7-3"/>
      <sheetName val="15"/>
      <sheetName val="16"/>
      <sheetName val="17"/>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E3" t="str">
            <v>主体等工事
（全体）</v>
          </cell>
          <cell r="H3" t="str">
            <v>補助対象外工事</v>
          </cell>
        </row>
      </sheetData>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D4822-F0BF-4B1B-8742-DBC55E3ACB02}">
  <dimension ref="A1:G33"/>
  <sheetViews>
    <sheetView showGridLines="0" tabSelected="1" view="pageBreakPreview" topLeftCell="B1" zoomScaleNormal="100" zoomScaleSheetLayoutView="100" workbookViewId="0">
      <selection activeCell="D2" sqref="D2"/>
    </sheetView>
  </sheetViews>
  <sheetFormatPr defaultColWidth="8" defaultRowHeight="13.2"/>
  <cols>
    <col min="1" max="1" width="5.77734375" style="176" hidden="1" customWidth="1"/>
    <col min="2" max="2" width="5.6640625" style="176" customWidth="1"/>
    <col min="3" max="3" width="5.6640625" style="190" customWidth="1"/>
    <col min="4" max="4" width="80.109375" style="176" customWidth="1"/>
    <col min="5" max="5" width="2.6640625" style="176" customWidth="1"/>
    <col min="6" max="16384" width="8" style="176"/>
  </cols>
  <sheetData>
    <row r="1" spans="1:7" s="158" customFormat="1" ht="73.8" customHeight="1">
      <c r="B1" s="579" t="s">
        <v>500</v>
      </c>
      <c r="C1" s="580"/>
      <c r="D1" s="580"/>
      <c r="F1" s="158" t="s">
        <v>298</v>
      </c>
    </row>
    <row r="2" spans="1:7" s="159" customFormat="1" ht="25.5" customHeight="1">
      <c r="B2" s="581" t="s">
        <v>395</v>
      </c>
      <c r="C2" s="581"/>
      <c r="D2" s="160"/>
      <c r="F2" s="159" t="s">
        <v>299</v>
      </c>
    </row>
    <row r="3" spans="1:7" s="159" customFormat="1" ht="29.25" customHeight="1">
      <c r="B3" s="582" t="s">
        <v>0</v>
      </c>
      <c r="C3" s="583"/>
      <c r="D3" s="160"/>
    </row>
    <row r="4" spans="1:7" s="159" customFormat="1" ht="24" customHeight="1">
      <c r="B4" s="161"/>
      <c r="C4" s="162"/>
    </row>
    <row r="5" spans="1:7" s="159" customFormat="1" ht="19.95" customHeight="1">
      <c r="A5" s="163"/>
      <c r="B5" s="164" t="s">
        <v>1</v>
      </c>
      <c r="C5" s="165"/>
      <c r="D5" s="166"/>
    </row>
    <row r="6" spans="1:7" s="159" customFormat="1" ht="19.95" customHeight="1">
      <c r="A6" s="167"/>
      <c r="B6" s="168" t="s">
        <v>2</v>
      </c>
      <c r="C6" s="169"/>
      <c r="D6" s="170"/>
    </row>
    <row r="7" spans="1:7" s="159" customFormat="1" ht="19.95" customHeight="1">
      <c r="A7" s="167"/>
      <c r="B7" s="168" t="s">
        <v>181</v>
      </c>
      <c r="C7" s="169"/>
      <c r="D7" s="170"/>
    </row>
    <row r="8" spans="1:7" s="159" customFormat="1" ht="19.95" customHeight="1">
      <c r="A8" s="167"/>
      <c r="B8" s="168" t="s">
        <v>182</v>
      </c>
      <c r="C8" s="169"/>
      <c r="D8" s="170"/>
    </row>
    <row r="9" spans="1:7" s="159" customFormat="1" ht="19.95" customHeight="1">
      <c r="A9" s="167"/>
      <c r="B9" s="168" t="s">
        <v>3</v>
      </c>
      <c r="C9" s="169"/>
      <c r="D9" s="170"/>
    </row>
    <row r="10" spans="1:7" s="159" customFormat="1" ht="19.95" customHeight="1">
      <c r="A10" s="167"/>
      <c r="B10" s="168" t="s">
        <v>4</v>
      </c>
      <c r="C10" s="169"/>
      <c r="D10" s="170"/>
    </row>
    <row r="11" spans="1:7" ht="28.05" customHeight="1">
      <c r="A11" s="171"/>
      <c r="B11" s="172" t="s">
        <v>5</v>
      </c>
      <c r="C11" s="173" t="s">
        <v>300</v>
      </c>
      <c r="D11" s="174" t="s">
        <v>6</v>
      </c>
      <c r="E11" s="175"/>
    </row>
    <row r="12" spans="1:7" ht="28.05" customHeight="1">
      <c r="A12" s="171"/>
      <c r="B12" s="177"/>
      <c r="C12" s="178" t="s">
        <v>7</v>
      </c>
      <c r="D12" s="179" t="s">
        <v>8</v>
      </c>
      <c r="E12" s="180"/>
      <c r="G12" s="181"/>
    </row>
    <row r="13" spans="1:7" ht="28.05" customHeight="1">
      <c r="A13" s="171"/>
      <c r="B13" s="177"/>
      <c r="C13" s="178" t="s">
        <v>9</v>
      </c>
      <c r="D13" s="182" t="s">
        <v>10</v>
      </c>
      <c r="E13" s="180"/>
    </row>
    <row r="14" spans="1:7" ht="28.05" customHeight="1">
      <c r="A14" s="171"/>
      <c r="B14" s="177"/>
      <c r="C14" s="178" t="s">
        <v>11</v>
      </c>
      <c r="D14" s="182" t="s">
        <v>183</v>
      </c>
      <c r="E14" s="180"/>
    </row>
    <row r="15" spans="1:7" ht="28.05" customHeight="1">
      <c r="A15" s="171"/>
      <c r="B15" s="177"/>
      <c r="C15" s="178" t="s">
        <v>184</v>
      </c>
      <c r="D15" s="182" t="s">
        <v>376</v>
      </c>
      <c r="E15" s="180"/>
    </row>
    <row r="16" spans="1:7" ht="28.05" customHeight="1">
      <c r="A16" s="171"/>
      <c r="B16" s="177"/>
      <c r="C16" s="178" t="s">
        <v>185</v>
      </c>
      <c r="D16" s="182" t="s">
        <v>12</v>
      </c>
      <c r="E16" s="180"/>
    </row>
    <row r="17" spans="1:5" ht="28.05" customHeight="1">
      <c r="A17" s="171"/>
      <c r="B17" s="177"/>
      <c r="C17" s="178" t="s">
        <v>13</v>
      </c>
      <c r="D17" s="182" t="s">
        <v>498</v>
      </c>
      <c r="E17" s="180"/>
    </row>
    <row r="18" spans="1:5" ht="28.05" customHeight="1">
      <c r="A18" s="171"/>
      <c r="B18" s="177"/>
      <c r="C18" s="178" t="s">
        <v>14</v>
      </c>
      <c r="D18" s="183" t="s">
        <v>186</v>
      </c>
      <c r="E18" s="180"/>
    </row>
    <row r="19" spans="1:5" ht="28.05" customHeight="1">
      <c r="A19" s="171"/>
      <c r="B19" s="177"/>
      <c r="C19" s="178" t="s">
        <v>15</v>
      </c>
      <c r="D19" s="183" t="s">
        <v>187</v>
      </c>
      <c r="E19" s="180"/>
    </row>
    <row r="20" spans="1:5" ht="28.05" customHeight="1">
      <c r="A20" s="171"/>
      <c r="B20" s="177"/>
      <c r="C20" s="178" t="s">
        <v>16</v>
      </c>
      <c r="D20" s="183" t="s">
        <v>188</v>
      </c>
      <c r="E20" s="180"/>
    </row>
    <row r="21" spans="1:5" ht="28.05" customHeight="1">
      <c r="A21" s="171"/>
      <c r="B21" s="177"/>
      <c r="C21" s="178" t="s">
        <v>189</v>
      </c>
      <c r="D21" s="183" t="s">
        <v>190</v>
      </c>
      <c r="E21" s="180"/>
    </row>
    <row r="22" spans="1:5" ht="28.05" customHeight="1">
      <c r="A22" s="171"/>
      <c r="B22" s="177"/>
      <c r="C22" s="178" t="s">
        <v>191</v>
      </c>
      <c r="D22" s="183" t="s">
        <v>17</v>
      </c>
      <c r="E22" s="180"/>
    </row>
    <row r="23" spans="1:5" ht="28.05" customHeight="1">
      <c r="A23" s="171"/>
      <c r="B23" s="177"/>
      <c r="C23" s="178" t="s">
        <v>192</v>
      </c>
      <c r="D23" s="182" t="s">
        <v>18</v>
      </c>
      <c r="E23" s="184"/>
    </row>
    <row r="24" spans="1:5" ht="28.05" customHeight="1">
      <c r="A24" s="171"/>
      <c r="B24" s="177"/>
      <c r="C24" s="178" t="s">
        <v>193</v>
      </c>
      <c r="D24" s="182" t="s">
        <v>487</v>
      </c>
      <c r="E24" s="184"/>
    </row>
    <row r="25" spans="1:5" ht="28.05" customHeight="1">
      <c r="A25" s="171"/>
      <c r="B25" s="177"/>
      <c r="C25" s="178" t="s">
        <v>21</v>
      </c>
      <c r="D25" s="182" t="s">
        <v>19</v>
      </c>
      <c r="E25" s="184"/>
    </row>
    <row r="26" spans="1:5" ht="28.05" customHeight="1">
      <c r="A26" s="171"/>
      <c r="B26" s="177"/>
      <c r="C26" s="178" t="s">
        <v>194</v>
      </c>
      <c r="D26" s="185" t="s">
        <v>20</v>
      </c>
      <c r="E26" s="184"/>
    </row>
    <row r="27" spans="1:5" ht="28.05" customHeight="1">
      <c r="A27" s="171"/>
      <c r="B27" s="177"/>
      <c r="C27" s="178" t="s">
        <v>195</v>
      </c>
      <c r="D27" s="185" t="s">
        <v>391</v>
      </c>
      <c r="E27" s="184"/>
    </row>
    <row r="28" spans="1:5" ht="28.05" customHeight="1">
      <c r="A28" s="171"/>
      <c r="B28" s="177"/>
      <c r="C28" s="178" t="s">
        <v>196</v>
      </c>
      <c r="D28" s="185" t="s">
        <v>197</v>
      </c>
    </row>
    <row r="29" spans="1:5" ht="28.05" customHeight="1">
      <c r="A29" s="171"/>
      <c r="B29" s="177"/>
      <c r="C29" s="178" t="s">
        <v>396</v>
      </c>
      <c r="D29" s="182" t="s">
        <v>397</v>
      </c>
    </row>
    <row r="30" spans="1:5" ht="26.4" customHeight="1">
      <c r="A30" s="171"/>
      <c r="B30" s="186" t="s">
        <v>198</v>
      </c>
      <c r="C30" s="187"/>
      <c r="D30" s="188"/>
    </row>
    <row r="31" spans="1:5" ht="15.9" customHeight="1">
      <c r="A31" s="171"/>
      <c r="B31" s="188"/>
      <c r="C31" s="187"/>
      <c r="D31" s="188"/>
    </row>
    <row r="32" spans="1:5" ht="15.9" customHeight="1">
      <c r="A32" s="171"/>
      <c r="B32" s="188"/>
      <c r="C32" s="187"/>
      <c r="D32" s="188"/>
    </row>
    <row r="33" spans="2:4">
      <c r="B33" s="171"/>
      <c r="C33" s="189"/>
      <c r="D33" s="171"/>
    </row>
  </sheetData>
  <mergeCells count="3">
    <mergeCell ref="B1:D1"/>
    <mergeCell ref="B2:C2"/>
    <mergeCell ref="B3:C3"/>
  </mergeCells>
  <phoneticPr fontId="6"/>
  <dataValidations count="1">
    <dataValidation type="list" showInputMessage="1" showErrorMessage="1" sqref="B12" xr:uid="{5EDC9353-C0A8-4175-95EE-01CD97887F88}">
      <formula1>$F$1:$F$2</formula1>
    </dataValidation>
  </dataValidations>
  <printOptions horizontalCentered="1" gridLinesSet="0"/>
  <pageMargins left="0.59055118110236227" right="0.19685039370078741" top="0.31496062992125984" bottom="0.23622047244094491" header="0.19685039370078741" footer="0"/>
  <pageSetup paperSize="9" pageOrder="overThenDown"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658DE-F9C3-4709-9B33-9D6A288C2C03}">
  <dimension ref="B1:DF174"/>
  <sheetViews>
    <sheetView showGridLines="0" view="pageBreakPreview" zoomScale="85" zoomScaleNormal="30" zoomScaleSheetLayoutView="85" workbookViewId="0">
      <selection activeCell="AN7" sqref="AN7:AW7"/>
    </sheetView>
  </sheetViews>
  <sheetFormatPr defaultColWidth="9" defaultRowHeight="13.2"/>
  <cols>
    <col min="1" max="1" width="2.44140625" customWidth="1"/>
    <col min="2" max="3" width="2.6640625" customWidth="1"/>
    <col min="4" max="4" width="3.21875" customWidth="1"/>
    <col min="5" max="37" width="2.6640625" customWidth="1"/>
    <col min="38" max="38" width="2.44140625" customWidth="1"/>
    <col min="39" max="41" width="2.6640625" customWidth="1"/>
    <col min="42" max="42" width="2" customWidth="1"/>
    <col min="43" max="52" width="2.6640625" customWidth="1"/>
    <col min="53" max="81" width="1.6640625" customWidth="1"/>
    <col min="257" max="257" width="2.44140625" customWidth="1"/>
    <col min="258" max="259" width="2.6640625" customWidth="1"/>
    <col min="260" max="260" width="3.21875" customWidth="1"/>
    <col min="261" max="293" width="2.6640625" customWidth="1"/>
    <col min="294" max="294" width="2.44140625" customWidth="1"/>
    <col min="295" max="308" width="2.6640625" customWidth="1"/>
    <col min="309" max="337" width="1.6640625" customWidth="1"/>
    <col min="513" max="513" width="2.44140625" customWidth="1"/>
    <col min="514" max="515" width="2.6640625" customWidth="1"/>
    <col min="516" max="516" width="3.21875" customWidth="1"/>
    <col min="517" max="549" width="2.6640625" customWidth="1"/>
    <col min="550" max="550" width="2.44140625" customWidth="1"/>
    <col min="551" max="564" width="2.6640625" customWidth="1"/>
    <col min="565" max="593" width="1.6640625" customWidth="1"/>
    <col min="769" max="769" width="2.44140625" customWidth="1"/>
    <col min="770" max="771" width="2.6640625" customWidth="1"/>
    <col min="772" max="772" width="3.21875" customWidth="1"/>
    <col min="773" max="805" width="2.6640625" customWidth="1"/>
    <col min="806" max="806" width="2.44140625" customWidth="1"/>
    <col min="807" max="820" width="2.6640625" customWidth="1"/>
    <col min="821" max="849" width="1.6640625" customWidth="1"/>
    <col min="1025" max="1025" width="2.44140625" customWidth="1"/>
    <col min="1026" max="1027" width="2.6640625" customWidth="1"/>
    <col min="1028" max="1028" width="3.21875" customWidth="1"/>
    <col min="1029" max="1061" width="2.6640625" customWidth="1"/>
    <col min="1062" max="1062" width="2.44140625" customWidth="1"/>
    <col min="1063" max="1076" width="2.6640625" customWidth="1"/>
    <col min="1077" max="1105" width="1.6640625" customWidth="1"/>
    <col min="1281" max="1281" width="2.44140625" customWidth="1"/>
    <col min="1282" max="1283" width="2.6640625" customWidth="1"/>
    <col min="1284" max="1284" width="3.21875" customWidth="1"/>
    <col min="1285" max="1317" width="2.6640625" customWidth="1"/>
    <col min="1318" max="1318" width="2.44140625" customWidth="1"/>
    <col min="1319" max="1332" width="2.6640625" customWidth="1"/>
    <col min="1333" max="1361" width="1.6640625" customWidth="1"/>
    <col min="1537" max="1537" width="2.44140625" customWidth="1"/>
    <col min="1538" max="1539" width="2.6640625" customWidth="1"/>
    <col min="1540" max="1540" width="3.21875" customWidth="1"/>
    <col min="1541" max="1573" width="2.6640625" customWidth="1"/>
    <col min="1574" max="1574" width="2.44140625" customWidth="1"/>
    <col min="1575" max="1588" width="2.6640625" customWidth="1"/>
    <col min="1589" max="1617" width="1.6640625" customWidth="1"/>
    <col min="1793" max="1793" width="2.44140625" customWidth="1"/>
    <col min="1794" max="1795" width="2.6640625" customWidth="1"/>
    <col min="1796" max="1796" width="3.21875" customWidth="1"/>
    <col min="1797" max="1829" width="2.6640625" customWidth="1"/>
    <col min="1830" max="1830" width="2.44140625" customWidth="1"/>
    <col min="1831" max="1844" width="2.6640625" customWidth="1"/>
    <col min="1845" max="1873" width="1.6640625" customWidth="1"/>
    <col min="2049" max="2049" width="2.44140625" customWidth="1"/>
    <col min="2050" max="2051" width="2.6640625" customWidth="1"/>
    <col min="2052" max="2052" width="3.21875" customWidth="1"/>
    <col min="2053" max="2085" width="2.6640625" customWidth="1"/>
    <col min="2086" max="2086" width="2.44140625" customWidth="1"/>
    <col min="2087" max="2100" width="2.6640625" customWidth="1"/>
    <col min="2101" max="2129" width="1.6640625" customWidth="1"/>
    <col min="2305" max="2305" width="2.44140625" customWidth="1"/>
    <col min="2306" max="2307" width="2.6640625" customWidth="1"/>
    <col min="2308" max="2308" width="3.21875" customWidth="1"/>
    <col min="2309" max="2341" width="2.6640625" customWidth="1"/>
    <col min="2342" max="2342" width="2.44140625" customWidth="1"/>
    <col min="2343" max="2356" width="2.6640625" customWidth="1"/>
    <col min="2357" max="2385" width="1.6640625" customWidth="1"/>
    <col min="2561" max="2561" width="2.44140625" customWidth="1"/>
    <col min="2562" max="2563" width="2.6640625" customWidth="1"/>
    <col min="2564" max="2564" width="3.21875" customWidth="1"/>
    <col min="2565" max="2597" width="2.6640625" customWidth="1"/>
    <col min="2598" max="2598" width="2.44140625" customWidth="1"/>
    <col min="2599" max="2612" width="2.6640625" customWidth="1"/>
    <col min="2613" max="2641" width="1.6640625" customWidth="1"/>
    <col min="2817" max="2817" width="2.44140625" customWidth="1"/>
    <col min="2818" max="2819" width="2.6640625" customWidth="1"/>
    <col min="2820" max="2820" width="3.21875" customWidth="1"/>
    <col min="2821" max="2853" width="2.6640625" customWidth="1"/>
    <col min="2854" max="2854" width="2.44140625" customWidth="1"/>
    <col min="2855" max="2868" width="2.6640625" customWidth="1"/>
    <col min="2869" max="2897" width="1.6640625" customWidth="1"/>
    <col min="3073" max="3073" width="2.44140625" customWidth="1"/>
    <col min="3074" max="3075" width="2.6640625" customWidth="1"/>
    <col min="3076" max="3076" width="3.21875" customWidth="1"/>
    <col min="3077" max="3109" width="2.6640625" customWidth="1"/>
    <col min="3110" max="3110" width="2.44140625" customWidth="1"/>
    <col min="3111" max="3124" width="2.6640625" customWidth="1"/>
    <col min="3125" max="3153" width="1.6640625" customWidth="1"/>
    <col min="3329" max="3329" width="2.44140625" customWidth="1"/>
    <col min="3330" max="3331" width="2.6640625" customWidth="1"/>
    <col min="3332" max="3332" width="3.21875" customWidth="1"/>
    <col min="3333" max="3365" width="2.6640625" customWidth="1"/>
    <col min="3366" max="3366" width="2.44140625" customWidth="1"/>
    <col min="3367" max="3380" width="2.6640625" customWidth="1"/>
    <col min="3381" max="3409" width="1.6640625" customWidth="1"/>
    <col min="3585" max="3585" width="2.44140625" customWidth="1"/>
    <col min="3586" max="3587" width="2.6640625" customWidth="1"/>
    <col min="3588" max="3588" width="3.21875" customWidth="1"/>
    <col min="3589" max="3621" width="2.6640625" customWidth="1"/>
    <col min="3622" max="3622" width="2.44140625" customWidth="1"/>
    <col min="3623" max="3636" width="2.6640625" customWidth="1"/>
    <col min="3637" max="3665" width="1.6640625" customWidth="1"/>
    <col min="3841" max="3841" width="2.44140625" customWidth="1"/>
    <col min="3842" max="3843" width="2.6640625" customWidth="1"/>
    <col min="3844" max="3844" width="3.21875" customWidth="1"/>
    <col min="3845" max="3877" width="2.6640625" customWidth="1"/>
    <col min="3878" max="3878" width="2.44140625" customWidth="1"/>
    <col min="3879" max="3892" width="2.6640625" customWidth="1"/>
    <col min="3893" max="3921" width="1.6640625" customWidth="1"/>
    <col min="4097" max="4097" width="2.44140625" customWidth="1"/>
    <col min="4098" max="4099" width="2.6640625" customWidth="1"/>
    <col min="4100" max="4100" width="3.21875" customWidth="1"/>
    <col min="4101" max="4133" width="2.6640625" customWidth="1"/>
    <col min="4134" max="4134" width="2.44140625" customWidth="1"/>
    <col min="4135" max="4148" width="2.6640625" customWidth="1"/>
    <col min="4149" max="4177" width="1.6640625" customWidth="1"/>
    <col min="4353" max="4353" width="2.44140625" customWidth="1"/>
    <col min="4354" max="4355" width="2.6640625" customWidth="1"/>
    <col min="4356" max="4356" width="3.21875" customWidth="1"/>
    <col min="4357" max="4389" width="2.6640625" customWidth="1"/>
    <col min="4390" max="4390" width="2.44140625" customWidth="1"/>
    <col min="4391" max="4404" width="2.6640625" customWidth="1"/>
    <col min="4405" max="4433" width="1.6640625" customWidth="1"/>
    <col min="4609" max="4609" width="2.44140625" customWidth="1"/>
    <col min="4610" max="4611" width="2.6640625" customWidth="1"/>
    <col min="4612" max="4612" width="3.21875" customWidth="1"/>
    <col min="4613" max="4645" width="2.6640625" customWidth="1"/>
    <col min="4646" max="4646" width="2.44140625" customWidth="1"/>
    <col min="4647" max="4660" width="2.6640625" customWidth="1"/>
    <col min="4661" max="4689" width="1.6640625" customWidth="1"/>
    <col min="4865" max="4865" width="2.44140625" customWidth="1"/>
    <col min="4866" max="4867" width="2.6640625" customWidth="1"/>
    <col min="4868" max="4868" width="3.21875" customWidth="1"/>
    <col min="4869" max="4901" width="2.6640625" customWidth="1"/>
    <col min="4902" max="4902" width="2.44140625" customWidth="1"/>
    <col min="4903" max="4916" width="2.6640625" customWidth="1"/>
    <col min="4917" max="4945" width="1.6640625" customWidth="1"/>
    <col min="5121" max="5121" width="2.44140625" customWidth="1"/>
    <col min="5122" max="5123" width="2.6640625" customWidth="1"/>
    <col min="5124" max="5124" width="3.21875" customWidth="1"/>
    <col min="5125" max="5157" width="2.6640625" customWidth="1"/>
    <col min="5158" max="5158" width="2.44140625" customWidth="1"/>
    <col min="5159" max="5172" width="2.6640625" customWidth="1"/>
    <col min="5173" max="5201" width="1.6640625" customWidth="1"/>
    <col min="5377" max="5377" width="2.44140625" customWidth="1"/>
    <col min="5378" max="5379" width="2.6640625" customWidth="1"/>
    <col min="5380" max="5380" width="3.21875" customWidth="1"/>
    <col min="5381" max="5413" width="2.6640625" customWidth="1"/>
    <col min="5414" max="5414" width="2.44140625" customWidth="1"/>
    <col min="5415" max="5428" width="2.6640625" customWidth="1"/>
    <col min="5429" max="5457" width="1.6640625" customWidth="1"/>
    <col min="5633" max="5633" width="2.44140625" customWidth="1"/>
    <col min="5634" max="5635" width="2.6640625" customWidth="1"/>
    <col min="5636" max="5636" width="3.21875" customWidth="1"/>
    <col min="5637" max="5669" width="2.6640625" customWidth="1"/>
    <col min="5670" max="5670" width="2.44140625" customWidth="1"/>
    <col min="5671" max="5684" width="2.6640625" customWidth="1"/>
    <col min="5685" max="5713" width="1.6640625" customWidth="1"/>
    <col min="5889" max="5889" width="2.44140625" customWidth="1"/>
    <col min="5890" max="5891" width="2.6640625" customWidth="1"/>
    <col min="5892" max="5892" width="3.21875" customWidth="1"/>
    <col min="5893" max="5925" width="2.6640625" customWidth="1"/>
    <col min="5926" max="5926" width="2.44140625" customWidth="1"/>
    <col min="5927" max="5940" width="2.6640625" customWidth="1"/>
    <col min="5941" max="5969" width="1.6640625" customWidth="1"/>
    <col min="6145" max="6145" width="2.44140625" customWidth="1"/>
    <col min="6146" max="6147" width="2.6640625" customWidth="1"/>
    <col min="6148" max="6148" width="3.21875" customWidth="1"/>
    <col min="6149" max="6181" width="2.6640625" customWidth="1"/>
    <col min="6182" max="6182" width="2.44140625" customWidth="1"/>
    <col min="6183" max="6196" width="2.6640625" customWidth="1"/>
    <col min="6197" max="6225" width="1.6640625" customWidth="1"/>
    <col min="6401" max="6401" width="2.44140625" customWidth="1"/>
    <col min="6402" max="6403" width="2.6640625" customWidth="1"/>
    <col min="6404" max="6404" width="3.21875" customWidth="1"/>
    <col min="6405" max="6437" width="2.6640625" customWidth="1"/>
    <col min="6438" max="6438" width="2.44140625" customWidth="1"/>
    <col min="6439" max="6452" width="2.6640625" customWidth="1"/>
    <col min="6453" max="6481" width="1.6640625" customWidth="1"/>
    <col min="6657" max="6657" width="2.44140625" customWidth="1"/>
    <col min="6658" max="6659" width="2.6640625" customWidth="1"/>
    <col min="6660" max="6660" width="3.21875" customWidth="1"/>
    <col min="6661" max="6693" width="2.6640625" customWidth="1"/>
    <col min="6694" max="6694" width="2.44140625" customWidth="1"/>
    <col min="6695" max="6708" width="2.6640625" customWidth="1"/>
    <col min="6709" max="6737" width="1.6640625" customWidth="1"/>
    <col min="6913" max="6913" width="2.44140625" customWidth="1"/>
    <col min="6914" max="6915" width="2.6640625" customWidth="1"/>
    <col min="6916" max="6916" width="3.21875" customWidth="1"/>
    <col min="6917" max="6949" width="2.6640625" customWidth="1"/>
    <col min="6950" max="6950" width="2.44140625" customWidth="1"/>
    <col min="6951" max="6964" width="2.6640625" customWidth="1"/>
    <col min="6965" max="6993" width="1.6640625" customWidth="1"/>
    <col min="7169" max="7169" width="2.44140625" customWidth="1"/>
    <col min="7170" max="7171" width="2.6640625" customWidth="1"/>
    <col min="7172" max="7172" width="3.21875" customWidth="1"/>
    <col min="7173" max="7205" width="2.6640625" customWidth="1"/>
    <col min="7206" max="7206" width="2.44140625" customWidth="1"/>
    <col min="7207" max="7220" width="2.6640625" customWidth="1"/>
    <col min="7221" max="7249" width="1.6640625" customWidth="1"/>
    <col min="7425" max="7425" width="2.44140625" customWidth="1"/>
    <col min="7426" max="7427" width="2.6640625" customWidth="1"/>
    <col min="7428" max="7428" width="3.21875" customWidth="1"/>
    <col min="7429" max="7461" width="2.6640625" customWidth="1"/>
    <col min="7462" max="7462" width="2.44140625" customWidth="1"/>
    <col min="7463" max="7476" width="2.6640625" customWidth="1"/>
    <col min="7477" max="7505" width="1.6640625" customWidth="1"/>
    <col min="7681" max="7681" width="2.44140625" customWidth="1"/>
    <col min="7682" max="7683" width="2.6640625" customWidth="1"/>
    <col min="7684" max="7684" width="3.21875" customWidth="1"/>
    <col min="7685" max="7717" width="2.6640625" customWidth="1"/>
    <col min="7718" max="7718" width="2.44140625" customWidth="1"/>
    <col min="7719" max="7732" width="2.6640625" customWidth="1"/>
    <col min="7733" max="7761" width="1.6640625" customWidth="1"/>
    <col min="7937" max="7937" width="2.44140625" customWidth="1"/>
    <col min="7938" max="7939" width="2.6640625" customWidth="1"/>
    <col min="7940" max="7940" width="3.21875" customWidth="1"/>
    <col min="7941" max="7973" width="2.6640625" customWidth="1"/>
    <col min="7974" max="7974" width="2.44140625" customWidth="1"/>
    <col min="7975" max="7988" width="2.6640625" customWidth="1"/>
    <col min="7989" max="8017" width="1.6640625" customWidth="1"/>
    <col min="8193" max="8193" width="2.44140625" customWidth="1"/>
    <col min="8194" max="8195" width="2.6640625" customWidth="1"/>
    <col min="8196" max="8196" width="3.21875" customWidth="1"/>
    <col min="8197" max="8229" width="2.6640625" customWidth="1"/>
    <col min="8230" max="8230" width="2.44140625" customWidth="1"/>
    <col min="8231" max="8244" width="2.6640625" customWidth="1"/>
    <col min="8245" max="8273" width="1.6640625" customWidth="1"/>
    <col min="8449" max="8449" width="2.44140625" customWidth="1"/>
    <col min="8450" max="8451" width="2.6640625" customWidth="1"/>
    <col min="8452" max="8452" width="3.21875" customWidth="1"/>
    <col min="8453" max="8485" width="2.6640625" customWidth="1"/>
    <col min="8486" max="8486" width="2.44140625" customWidth="1"/>
    <col min="8487" max="8500" width="2.6640625" customWidth="1"/>
    <col min="8501" max="8529" width="1.6640625" customWidth="1"/>
    <col min="8705" max="8705" width="2.44140625" customWidth="1"/>
    <col min="8706" max="8707" width="2.6640625" customWidth="1"/>
    <col min="8708" max="8708" width="3.21875" customWidth="1"/>
    <col min="8709" max="8741" width="2.6640625" customWidth="1"/>
    <col min="8742" max="8742" width="2.44140625" customWidth="1"/>
    <col min="8743" max="8756" width="2.6640625" customWidth="1"/>
    <col min="8757" max="8785" width="1.6640625" customWidth="1"/>
    <col min="8961" max="8961" width="2.44140625" customWidth="1"/>
    <col min="8962" max="8963" width="2.6640625" customWidth="1"/>
    <col min="8964" max="8964" width="3.21875" customWidth="1"/>
    <col min="8965" max="8997" width="2.6640625" customWidth="1"/>
    <col min="8998" max="8998" width="2.44140625" customWidth="1"/>
    <col min="8999" max="9012" width="2.6640625" customWidth="1"/>
    <col min="9013" max="9041" width="1.6640625" customWidth="1"/>
    <col min="9217" max="9217" width="2.44140625" customWidth="1"/>
    <col min="9218" max="9219" width="2.6640625" customWidth="1"/>
    <col min="9220" max="9220" width="3.21875" customWidth="1"/>
    <col min="9221" max="9253" width="2.6640625" customWidth="1"/>
    <col min="9254" max="9254" width="2.44140625" customWidth="1"/>
    <col min="9255" max="9268" width="2.6640625" customWidth="1"/>
    <col min="9269" max="9297" width="1.6640625" customWidth="1"/>
    <col min="9473" max="9473" width="2.44140625" customWidth="1"/>
    <col min="9474" max="9475" width="2.6640625" customWidth="1"/>
    <col min="9476" max="9476" width="3.21875" customWidth="1"/>
    <col min="9477" max="9509" width="2.6640625" customWidth="1"/>
    <col min="9510" max="9510" width="2.44140625" customWidth="1"/>
    <col min="9511" max="9524" width="2.6640625" customWidth="1"/>
    <col min="9525" max="9553" width="1.6640625" customWidth="1"/>
    <col min="9729" max="9729" width="2.44140625" customWidth="1"/>
    <col min="9730" max="9731" width="2.6640625" customWidth="1"/>
    <col min="9732" max="9732" width="3.21875" customWidth="1"/>
    <col min="9733" max="9765" width="2.6640625" customWidth="1"/>
    <col min="9766" max="9766" width="2.44140625" customWidth="1"/>
    <col min="9767" max="9780" width="2.6640625" customWidth="1"/>
    <col min="9781" max="9809" width="1.6640625" customWidth="1"/>
    <col min="9985" max="9985" width="2.44140625" customWidth="1"/>
    <col min="9986" max="9987" width="2.6640625" customWidth="1"/>
    <col min="9988" max="9988" width="3.21875" customWidth="1"/>
    <col min="9989" max="10021" width="2.6640625" customWidth="1"/>
    <col min="10022" max="10022" width="2.44140625" customWidth="1"/>
    <col min="10023" max="10036" width="2.6640625" customWidth="1"/>
    <col min="10037" max="10065" width="1.6640625" customWidth="1"/>
    <col min="10241" max="10241" width="2.44140625" customWidth="1"/>
    <col min="10242" max="10243" width="2.6640625" customWidth="1"/>
    <col min="10244" max="10244" width="3.21875" customWidth="1"/>
    <col min="10245" max="10277" width="2.6640625" customWidth="1"/>
    <col min="10278" max="10278" width="2.44140625" customWidth="1"/>
    <col min="10279" max="10292" width="2.6640625" customWidth="1"/>
    <col min="10293" max="10321" width="1.6640625" customWidth="1"/>
    <col min="10497" max="10497" width="2.44140625" customWidth="1"/>
    <col min="10498" max="10499" width="2.6640625" customWidth="1"/>
    <col min="10500" max="10500" width="3.21875" customWidth="1"/>
    <col min="10501" max="10533" width="2.6640625" customWidth="1"/>
    <col min="10534" max="10534" width="2.44140625" customWidth="1"/>
    <col min="10535" max="10548" width="2.6640625" customWidth="1"/>
    <col min="10549" max="10577" width="1.6640625" customWidth="1"/>
    <col min="10753" max="10753" width="2.44140625" customWidth="1"/>
    <col min="10754" max="10755" width="2.6640625" customWidth="1"/>
    <col min="10756" max="10756" width="3.21875" customWidth="1"/>
    <col min="10757" max="10789" width="2.6640625" customWidth="1"/>
    <col min="10790" max="10790" width="2.44140625" customWidth="1"/>
    <col min="10791" max="10804" width="2.6640625" customWidth="1"/>
    <col min="10805" max="10833" width="1.6640625" customWidth="1"/>
    <col min="11009" max="11009" width="2.44140625" customWidth="1"/>
    <col min="11010" max="11011" width="2.6640625" customWidth="1"/>
    <col min="11012" max="11012" width="3.21875" customWidth="1"/>
    <col min="11013" max="11045" width="2.6640625" customWidth="1"/>
    <col min="11046" max="11046" width="2.44140625" customWidth="1"/>
    <col min="11047" max="11060" width="2.6640625" customWidth="1"/>
    <col min="11061" max="11089" width="1.6640625" customWidth="1"/>
    <col min="11265" max="11265" width="2.44140625" customWidth="1"/>
    <col min="11266" max="11267" width="2.6640625" customWidth="1"/>
    <col min="11268" max="11268" width="3.21875" customWidth="1"/>
    <col min="11269" max="11301" width="2.6640625" customWidth="1"/>
    <col min="11302" max="11302" width="2.44140625" customWidth="1"/>
    <col min="11303" max="11316" width="2.6640625" customWidth="1"/>
    <col min="11317" max="11345" width="1.6640625" customWidth="1"/>
    <col min="11521" max="11521" width="2.44140625" customWidth="1"/>
    <col min="11522" max="11523" width="2.6640625" customWidth="1"/>
    <col min="11524" max="11524" width="3.21875" customWidth="1"/>
    <col min="11525" max="11557" width="2.6640625" customWidth="1"/>
    <col min="11558" max="11558" width="2.44140625" customWidth="1"/>
    <col min="11559" max="11572" width="2.6640625" customWidth="1"/>
    <col min="11573" max="11601" width="1.6640625" customWidth="1"/>
    <col min="11777" max="11777" width="2.44140625" customWidth="1"/>
    <col min="11778" max="11779" width="2.6640625" customWidth="1"/>
    <col min="11780" max="11780" width="3.21875" customWidth="1"/>
    <col min="11781" max="11813" width="2.6640625" customWidth="1"/>
    <col min="11814" max="11814" width="2.44140625" customWidth="1"/>
    <col min="11815" max="11828" width="2.6640625" customWidth="1"/>
    <col min="11829" max="11857" width="1.6640625" customWidth="1"/>
    <col min="12033" max="12033" width="2.44140625" customWidth="1"/>
    <col min="12034" max="12035" width="2.6640625" customWidth="1"/>
    <col min="12036" max="12036" width="3.21875" customWidth="1"/>
    <col min="12037" max="12069" width="2.6640625" customWidth="1"/>
    <col min="12070" max="12070" width="2.44140625" customWidth="1"/>
    <col min="12071" max="12084" width="2.6640625" customWidth="1"/>
    <col min="12085" max="12113" width="1.6640625" customWidth="1"/>
    <col min="12289" max="12289" width="2.44140625" customWidth="1"/>
    <col min="12290" max="12291" width="2.6640625" customWidth="1"/>
    <col min="12292" max="12292" width="3.21875" customWidth="1"/>
    <col min="12293" max="12325" width="2.6640625" customWidth="1"/>
    <col min="12326" max="12326" width="2.44140625" customWidth="1"/>
    <col min="12327" max="12340" width="2.6640625" customWidth="1"/>
    <col min="12341" max="12369" width="1.6640625" customWidth="1"/>
    <col min="12545" max="12545" width="2.44140625" customWidth="1"/>
    <col min="12546" max="12547" width="2.6640625" customWidth="1"/>
    <col min="12548" max="12548" width="3.21875" customWidth="1"/>
    <col min="12549" max="12581" width="2.6640625" customWidth="1"/>
    <col min="12582" max="12582" width="2.44140625" customWidth="1"/>
    <col min="12583" max="12596" width="2.6640625" customWidth="1"/>
    <col min="12597" max="12625" width="1.6640625" customWidth="1"/>
    <col min="12801" max="12801" width="2.44140625" customWidth="1"/>
    <col min="12802" max="12803" width="2.6640625" customWidth="1"/>
    <col min="12804" max="12804" width="3.21875" customWidth="1"/>
    <col min="12805" max="12837" width="2.6640625" customWidth="1"/>
    <col min="12838" max="12838" width="2.44140625" customWidth="1"/>
    <col min="12839" max="12852" width="2.6640625" customWidth="1"/>
    <col min="12853" max="12881" width="1.6640625" customWidth="1"/>
    <col min="13057" max="13057" width="2.44140625" customWidth="1"/>
    <col min="13058" max="13059" width="2.6640625" customWidth="1"/>
    <col min="13060" max="13060" width="3.21875" customWidth="1"/>
    <col min="13061" max="13093" width="2.6640625" customWidth="1"/>
    <col min="13094" max="13094" width="2.44140625" customWidth="1"/>
    <col min="13095" max="13108" width="2.6640625" customWidth="1"/>
    <col min="13109" max="13137" width="1.6640625" customWidth="1"/>
    <col min="13313" max="13313" width="2.44140625" customWidth="1"/>
    <col min="13314" max="13315" width="2.6640625" customWidth="1"/>
    <col min="13316" max="13316" width="3.21875" customWidth="1"/>
    <col min="13317" max="13349" width="2.6640625" customWidth="1"/>
    <col min="13350" max="13350" width="2.44140625" customWidth="1"/>
    <col min="13351" max="13364" width="2.6640625" customWidth="1"/>
    <col min="13365" max="13393" width="1.6640625" customWidth="1"/>
    <col min="13569" max="13569" width="2.44140625" customWidth="1"/>
    <col min="13570" max="13571" width="2.6640625" customWidth="1"/>
    <col min="13572" max="13572" width="3.21875" customWidth="1"/>
    <col min="13573" max="13605" width="2.6640625" customWidth="1"/>
    <col min="13606" max="13606" width="2.44140625" customWidth="1"/>
    <col min="13607" max="13620" width="2.6640625" customWidth="1"/>
    <col min="13621" max="13649" width="1.6640625" customWidth="1"/>
    <col min="13825" max="13825" width="2.44140625" customWidth="1"/>
    <col min="13826" max="13827" width="2.6640625" customWidth="1"/>
    <col min="13828" max="13828" width="3.21875" customWidth="1"/>
    <col min="13829" max="13861" width="2.6640625" customWidth="1"/>
    <col min="13862" max="13862" width="2.44140625" customWidth="1"/>
    <col min="13863" max="13876" width="2.6640625" customWidth="1"/>
    <col min="13877" max="13905" width="1.6640625" customWidth="1"/>
    <col min="14081" max="14081" width="2.44140625" customWidth="1"/>
    <col min="14082" max="14083" width="2.6640625" customWidth="1"/>
    <col min="14084" max="14084" width="3.21875" customWidth="1"/>
    <col min="14085" max="14117" width="2.6640625" customWidth="1"/>
    <col min="14118" max="14118" width="2.44140625" customWidth="1"/>
    <col min="14119" max="14132" width="2.6640625" customWidth="1"/>
    <col min="14133" max="14161" width="1.6640625" customWidth="1"/>
    <col min="14337" max="14337" width="2.44140625" customWidth="1"/>
    <col min="14338" max="14339" width="2.6640625" customWidth="1"/>
    <col min="14340" max="14340" width="3.21875" customWidth="1"/>
    <col min="14341" max="14373" width="2.6640625" customWidth="1"/>
    <col min="14374" max="14374" width="2.44140625" customWidth="1"/>
    <col min="14375" max="14388" width="2.6640625" customWidth="1"/>
    <col min="14389" max="14417" width="1.6640625" customWidth="1"/>
    <col min="14593" max="14593" width="2.44140625" customWidth="1"/>
    <col min="14594" max="14595" width="2.6640625" customWidth="1"/>
    <col min="14596" max="14596" width="3.21875" customWidth="1"/>
    <col min="14597" max="14629" width="2.6640625" customWidth="1"/>
    <col min="14630" max="14630" width="2.44140625" customWidth="1"/>
    <col min="14631" max="14644" width="2.6640625" customWidth="1"/>
    <col min="14645" max="14673" width="1.6640625" customWidth="1"/>
    <col min="14849" max="14849" width="2.44140625" customWidth="1"/>
    <col min="14850" max="14851" width="2.6640625" customWidth="1"/>
    <col min="14852" max="14852" width="3.21875" customWidth="1"/>
    <col min="14853" max="14885" width="2.6640625" customWidth="1"/>
    <col min="14886" max="14886" width="2.44140625" customWidth="1"/>
    <col min="14887" max="14900" width="2.6640625" customWidth="1"/>
    <col min="14901" max="14929" width="1.6640625" customWidth="1"/>
    <col min="15105" max="15105" width="2.44140625" customWidth="1"/>
    <col min="15106" max="15107" width="2.6640625" customWidth="1"/>
    <col min="15108" max="15108" width="3.21875" customWidth="1"/>
    <col min="15109" max="15141" width="2.6640625" customWidth="1"/>
    <col min="15142" max="15142" width="2.44140625" customWidth="1"/>
    <col min="15143" max="15156" width="2.6640625" customWidth="1"/>
    <col min="15157" max="15185" width="1.6640625" customWidth="1"/>
    <col min="15361" max="15361" width="2.44140625" customWidth="1"/>
    <col min="15362" max="15363" width="2.6640625" customWidth="1"/>
    <col min="15364" max="15364" width="3.21875" customWidth="1"/>
    <col min="15365" max="15397" width="2.6640625" customWidth="1"/>
    <col min="15398" max="15398" width="2.44140625" customWidth="1"/>
    <col min="15399" max="15412" width="2.6640625" customWidth="1"/>
    <col min="15413" max="15441" width="1.6640625" customWidth="1"/>
    <col min="15617" max="15617" width="2.44140625" customWidth="1"/>
    <col min="15618" max="15619" width="2.6640625" customWidth="1"/>
    <col min="15620" max="15620" width="3.21875" customWidth="1"/>
    <col min="15621" max="15653" width="2.6640625" customWidth="1"/>
    <col min="15654" max="15654" width="2.44140625" customWidth="1"/>
    <col min="15655" max="15668" width="2.6640625" customWidth="1"/>
    <col min="15669" max="15697" width="1.6640625" customWidth="1"/>
    <col min="15873" max="15873" width="2.44140625" customWidth="1"/>
    <col min="15874" max="15875" width="2.6640625" customWidth="1"/>
    <col min="15876" max="15876" width="3.21875" customWidth="1"/>
    <col min="15877" max="15909" width="2.6640625" customWidth="1"/>
    <col min="15910" max="15910" width="2.44140625" customWidth="1"/>
    <col min="15911" max="15924" width="2.6640625" customWidth="1"/>
    <col min="15925" max="15953" width="1.6640625" customWidth="1"/>
    <col min="16129" max="16129" width="2.44140625" customWidth="1"/>
    <col min="16130" max="16131" width="2.6640625" customWidth="1"/>
    <col min="16132" max="16132" width="3.21875" customWidth="1"/>
    <col min="16133" max="16165" width="2.6640625" customWidth="1"/>
    <col min="16166" max="16166" width="2.44140625" customWidth="1"/>
    <col min="16167" max="16180" width="2.6640625" customWidth="1"/>
    <col min="16181" max="16209" width="1.6640625" customWidth="1"/>
  </cols>
  <sheetData>
    <row r="1" spans="2:53" ht="29.25" customHeight="1">
      <c r="B1" s="63" t="s">
        <v>497</v>
      </c>
      <c r="C1" s="64"/>
      <c r="D1" s="64"/>
      <c r="E1" s="64"/>
    </row>
    <row r="2" spans="2:53" ht="32.25" customHeight="1">
      <c r="B2" s="950" t="s">
        <v>443</v>
      </c>
      <c r="C2" s="950"/>
      <c r="D2" s="950"/>
      <c r="E2" s="950"/>
      <c r="F2" s="950"/>
      <c r="G2" s="950"/>
      <c r="H2" s="950"/>
      <c r="I2" s="950"/>
      <c r="J2" s="950"/>
      <c r="K2" s="950"/>
      <c r="L2" s="950"/>
      <c r="M2" s="950"/>
      <c r="N2" s="950"/>
      <c r="O2" s="950"/>
      <c r="P2" s="950"/>
      <c r="Q2" s="950"/>
      <c r="R2" s="950"/>
      <c r="S2" s="950"/>
      <c r="T2" s="950"/>
      <c r="U2" s="950"/>
      <c r="V2" s="950"/>
      <c r="W2" s="950"/>
      <c r="X2" s="950"/>
      <c r="Y2" s="950"/>
      <c r="Z2" s="950"/>
      <c r="AA2" s="950"/>
      <c r="AB2" s="950"/>
      <c r="AC2" s="950"/>
      <c r="AD2" s="950"/>
      <c r="AE2" s="950"/>
      <c r="AF2" s="950"/>
      <c r="AG2" s="950"/>
      <c r="AH2" s="950"/>
      <c r="AI2" s="950"/>
      <c r="AJ2" s="950"/>
      <c r="AK2" s="950"/>
      <c r="AL2" s="950"/>
      <c r="AM2" s="950"/>
      <c r="AN2" s="950"/>
      <c r="AO2" s="950"/>
      <c r="AP2" s="950"/>
      <c r="AQ2" s="950"/>
      <c r="AR2" s="950"/>
      <c r="AS2" s="950"/>
      <c r="AT2" s="950"/>
      <c r="AU2" s="950"/>
      <c r="AV2" s="950"/>
      <c r="AW2" s="950"/>
      <c r="AX2" s="950"/>
      <c r="AY2" s="950"/>
    </row>
    <row r="3" spans="2:53" ht="18" customHeight="1"/>
    <row r="4" spans="2:53" s="65" customFormat="1" ht="30" customHeight="1">
      <c r="B4" s="951" t="s">
        <v>393</v>
      </c>
      <c r="C4" s="952"/>
      <c r="D4" s="952"/>
      <c r="E4" s="952"/>
      <c r="F4" s="952"/>
      <c r="G4" s="952"/>
      <c r="H4" s="952"/>
      <c r="I4" s="953"/>
      <c r="J4" s="954" t="str" cm="1">
        <f t="array" ref="J4">IF('２'!C8:C8="","",'２'!C8:C8)</f>
        <v/>
      </c>
      <c r="K4" s="955"/>
      <c r="L4" s="955"/>
      <c r="M4" s="955"/>
      <c r="N4" s="955"/>
      <c r="O4" s="955"/>
      <c r="P4" s="955"/>
      <c r="Q4" s="955"/>
      <c r="R4" s="955"/>
      <c r="S4" s="955"/>
      <c r="T4" s="955"/>
      <c r="U4" s="955"/>
      <c r="V4" s="955"/>
      <c r="W4" s="955"/>
      <c r="X4" s="955"/>
      <c r="Y4" s="955"/>
      <c r="Z4" s="955"/>
      <c r="AA4" s="955"/>
      <c r="AB4" s="955"/>
      <c r="AC4" s="955"/>
      <c r="AD4" s="955"/>
      <c r="AE4" s="955"/>
      <c r="AF4" s="955"/>
      <c r="AG4" s="955"/>
      <c r="AH4" s="955"/>
      <c r="AI4" s="955"/>
      <c r="AJ4" s="955"/>
      <c r="AK4" s="955"/>
      <c r="AL4" s="955"/>
      <c r="AM4" s="955"/>
      <c r="AN4" s="955"/>
      <c r="AO4" s="955"/>
      <c r="AP4" s="955"/>
      <c r="AQ4" s="955"/>
      <c r="AR4" s="955"/>
      <c r="AS4" s="955"/>
      <c r="AT4" s="955"/>
      <c r="AU4" s="955"/>
      <c r="AV4" s="955"/>
      <c r="AW4" s="956"/>
    </row>
    <row r="5" spans="2:53" s="65" customFormat="1" ht="9.9" customHeight="1">
      <c r="B5" s="66"/>
      <c r="C5" s="66"/>
      <c r="D5" s="66"/>
      <c r="E5" s="66"/>
      <c r="F5" s="67"/>
      <c r="G5" s="66"/>
      <c r="H5" s="66"/>
      <c r="I5" s="66"/>
      <c r="J5" s="68"/>
      <c r="K5" s="68"/>
      <c r="L5" s="68"/>
      <c r="M5" s="68"/>
      <c r="N5" s="68"/>
      <c r="O5" s="68"/>
      <c r="P5" s="68"/>
      <c r="Q5" s="68"/>
      <c r="R5" s="68"/>
      <c r="S5" s="68"/>
      <c r="T5" s="68"/>
      <c r="U5" s="68"/>
      <c r="V5" s="68"/>
      <c r="W5" s="68"/>
      <c r="X5" s="68"/>
      <c r="Y5" s="68"/>
      <c r="Z5" s="69"/>
      <c r="AA5" s="69"/>
      <c r="AB5" s="69"/>
      <c r="AC5" s="69"/>
      <c r="AD5" s="69"/>
      <c r="AE5" s="69"/>
      <c r="AF5" s="69"/>
      <c r="AG5" s="69"/>
      <c r="AH5" s="69"/>
      <c r="AI5" s="69"/>
      <c r="AJ5" s="69"/>
      <c r="AK5" s="69"/>
      <c r="AL5" s="69"/>
      <c r="AM5" s="69"/>
      <c r="AN5" s="69"/>
      <c r="AO5" s="69"/>
      <c r="AP5" s="69"/>
      <c r="AQ5" s="69"/>
      <c r="AR5" s="69"/>
      <c r="AS5" s="69"/>
      <c r="AT5" s="69"/>
      <c r="AU5" s="69"/>
      <c r="AV5" s="69"/>
      <c r="AW5" s="69"/>
    </row>
    <row r="6" spans="2:53" s="65" customFormat="1" ht="9.9" customHeight="1">
      <c r="B6" s="66"/>
      <c r="C6" s="66"/>
      <c r="D6" s="66"/>
      <c r="E6" s="66"/>
      <c r="F6" s="67"/>
      <c r="G6" s="66"/>
      <c r="H6" s="66"/>
      <c r="I6" s="66"/>
      <c r="J6" s="68"/>
      <c r="K6" s="68"/>
      <c r="L6" s="68"/>
      <c r="M6" s="68"/>
      <c r="N6" s="68"/>
      <c r="O6" s="68"/>
      <c r="P6" s="68"/>
      <c r="Q6" s="68"/>
      <c r="R6" s="68"/>
      <c r="S6" s="68"/>
      <c r="T6" s="68"/>
      <c r="U6" s="68"/>
      <c r="V6" s="68"/>
      <c r="W6" s="68"/>
      <c r="X6" s="68"/>
      <c r="Y6" s="68"/>
      <c r="Z6" s="69"/>
      <c r="AA6" s="69"/>
      <c r="AB6" s="69"/>
      <c r="AC6" s="69"/>
      <c r="AD6" s="69"/>
      <c r="AE6" s="69"/>
      <c r="AF6" s="69"/>
      <c r="AG6" s="69"/>
      <c r="AH6" s="69"/>
      <c r="AI6" s="69"/>
      <c r="AJ6" s="69"/>
      <c r="AK6" s="69"/>
      <c r="AL6" s="69"/>
      <c r="AM6" s="69"/>
      <c r="AN6" s="69"/>
      <c r="AO6" s="69"/>
      <c r="AP6" s="69"/>
      <c r="AQ6" s="69"/>
      <c r="AR6" s="69"/>
      <c r="AS6" s="69"/>
      <c r="AT6" s="69"/>
      <c r="AU6" s="69"/>
      <c r="AV6" s="69"/>
      <c r="AW6" s="69"/>
    </row>
    <row r="7" spans="2:53" s="65" customFormat="1" ht="30" customHeight="1">
      <c r="B7" s="951" t="s">
        <v>102</v>
      </c>
      <c r="C7" s="952"/>
      <c r="D7" s="952"/>
      <c r="E7" s="952"/>
      <c r="F7" s="952"/>
      <c r="G7" s="952"/>
      <c r="H7" s="952"/>
      <c r="I7" s="952"/>
      <c r="J7" s="957" t="str">
        <f>'3-1'!F33</f>
        <v>令和　年　月　日</v>
      </c>
      <c r="K7" s="958"/>
      <c r="L7" s="958"/>
      <c r="M7" s="958"/>
      <c r="N7" s="958"/>
      <c r="O7" s="958"/>
      <c r="P7" s="958"/>
      <c r="Q7" s="958"/>
      <c r="R7" s="958"/>
      <c r="S7" s="959" t="s">
        <v>103</v>
      </c>
      <c r="T7" s="959"/>
      <c r="U7" s="960" t="str">
        <f>'3-1'!F35</f>
        <v>令和　年　月　日</v>
      </c>
      <c r="V7" s="958"/>
      <c r="W7" s="958"/>
      <c r="X7" s="958"/>
      <c r="Y7" s="958"/>
      <c r="Z7" s="958"/>
      <c r="AA7" s="958"/>
      <c r="AB7" s="958"/>
      <c r="AC7" s="961"/>
      <c r="AD7" s="962" t="s">
        <v>178</v>
      </c>
      <c r="AE7" s="962"/>
      <c r="AF7" s="962"/>
      <c r="AG7" s="962"/>
      <c r="AH7" s="962"/>
      <c r="AI7" s="962"/>
      <c r="AJ7" s="962"/>
      <c r="AK7" s="962"/>
      <c r="AL7" s="962"/>
      <c r="AM7" s="962"/>
      <c r="AN7" s="949"/>
      <c r="AO7" s="949"/>
      <c r="AP7" s="949"/>
      <c r="AQ7" s="949"/>
      <c r="AR7" s="949"/>
      <c r="AS7" s="949"/>
      <c r="AT7" s="949"/>
      <c r="AU7" s="949"/>
      <c r="AV7" s="949"/>
      <c r="AW7" s="949"/>
      <c r="AY7"/>
      <c r="AZ7"/>
      <c r="BA7"/>
    </row>
    <row r="8" spans="2:53" s="65" customFormat="1" ht="9.9" customHeight="1">
      <c r="B8" s="66"/>
      <c r="C8" s="66"/>
      <c r="D8" s="66"/>
      <c r="E8" s="66"/>
      <c r="F8" s="67"/>
      <c r="G8" s="66"/>
      <c r="H8" s="66"/>
      <c r="I8" s="66"/>
      <c r="J8" s="68"/>
      <c r="K8" s="68"/>
      <c r="L8" s="68"/>
      <c r="M8" s="68"/>
      <c r="N8" s="68"/>
      <c r="O8" s="68"/>
      <c r="P8" s="68"/>
      <c r="Q8" s="68"/>
      <c r="R8" s="68"/>
      <c r="S8" s="68"/>
      <c r="T8" s="68"/>
      <c r="U8" s="68"/>
      <c r="V8" s="68"/>
      <c r="W8" s="68"/>
      <c r="X8" s="68"/>
      <c r="Y8" s="68"/>
      <c r="Z8" s="69"/>
      <c r="AA8" s="69"/>
      <c r="AB8" s="69"/>
      <c r="AC8" s="69"/>
      <c r="AD8" s="69"/>
      <c r="AE8" s="69"/>
      <c r="AF8" s="69"/>
      <c r="AG8" s="69"/>
      <c r="AH8" s="69"/>
      <c r="AI8" s="69"/>
      <c r="AJ8" s="69"/>
      <c r="AK8" s="69"/>
      <c r="AL8" s="69"/>
      <c r="AM8" s="69"/>
      <c r="AN8" s="69"/>
      <c r="AO8" s="69"/>
      <c r="AP8" s="69"/>
      <c r="AQ8" s="69"/>
      <c r="AR8" s="69"/>
      <c r="AS8" s="69"/>
      <c r="AT8" s="69"/>
      <c r="AU8" s="69"/>
      <c r="AV8" s="69"/>
      <c r="AW8" s="69"/>
    </row>
    <row r="9" spans="2:53" s="65" customFormat="1" ht="30" customHeight="1">
      <c r="B9" s="951" t="s">
        <v>444</v>
      </c>
      <c r="C9" s="952"/>
      <c r="D9" s="952"/>
      <c r="E9" s="952"/>
      <c r="F9" s="952"/>
      <c r="G9" s="952"/>
      <c r="H9" s="952"/>
      <c r="I9" s="953"/>
      <c r="J9" s="963" t="str">
        <f>IF('２'!E8="","",'２'!E8)</f>
        <v/>
      </c>
      <c r="K9" s="964"/>
      <c r="L9" s="964"/>
      <c r="M9" s="964"/>
      <c r="N9" s="964"/>
      <c r="O9" s="964"/>
      <c r="P9" s="964"/>
      <c r="Q9" s="964"/>
      <c r="R9" s="964"/>
      <c r="S9" s="964"/>
      <c r="T9" s="964"/>
      <c r="U9" s="964"/>
      <c r="V9" s="964"/>
      <c r="W9" s="964"/>
      <c r="X9" s="964"/>
      <c r="Y9" s="965"/>
      <c r="Z9" s="951" t="s">
        <v>104</v>
      </c>
      <c r="AA9" s="952"/>
      <c r="AB9" s="952"/>
      <c r="AC9" s="952"/>
      <c r="AD9" s="952"/>
      <c r="AE9" s="952"/>
      <c r="AF9" s="952"/>
      <c r="AG9" s="953"/>
      <c r="AH9" s="963" t="str">
        <f>IF('１'!F11="","",'１'!F11)</f>
        <v/>
      </c>
      <c r="AI9" s="964"/>
      <c r="AJ9" s="964"/>
      <c r="AK9" s="964"/>
      <c r="AL9" s="964"/>
      <c r="AM9" s="964"/>
      <c r="AN9" s="964"/>
      <c r="AO9" s="964"/>
      <c r="AP9" s="964"/>
      <c r="AQ9" s="964"/>
      <c r="AR9" s="964"/>
      <c r="AS9" s="964"/>
      <c r="AT9" s="964"/>
      <c r="AU9" s="964"/>
      <c r="AV9" s="964"/>
      <c r="AW9" s="965"/>
      <c r="AY9"/>
      <c r="AZ9"/>
      <c r="BA9"/>
    </row>
    <row r="10" spans="2:53" s="65" customFormat="1" ht="9.9" customHeight="1">
      <c r="B10" s="66"/>
      <c r="C10" s="66"/>
      <c r="D10" s="66"/>
      <c r="E10" s="66"/>
      <c r="F10" s="67"/>
      <c r="G10" s="66"/>
      <c r="H10" s="66"/>
      <c r="I10" s="66"/>
      <c r="J10" s="68"/>
      <c r="K10" s="68"/>
      <c r="L10" s="68"/>
      <c r="M10" s="68"/>
      <c r="N10" s="68"/>
      <c r="O10" s="68"/>
      <c r="P10" s="68"/>
      <c r="Q10" s="68"/>
      <c r="R10" s="68"/>
      <c r="S10" s="68"/>
      <c r="T10" s="68"/>
      <c r="U10" s="68"/>
      <c r="V10" s="68"/>
      <c r="W10" s="68"/>
      <c r="X10" s="68"/>
      <c r="Y10" s="68"/>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row>
    <row r="11" spans="2:53" s="65" customFormat="1" ht="30" customHeight="1">
      <c r="B11" s="966" t="s">
        <v>445</v>
      </c>
      <c r="C11" s="952"/>
      <c r="D11" s="952"/>
      <c r="E11" s="952"/>
      <c r="F11" s="952"/>
      <c r="G11" s="952"/>
      <c r="H11" s="952"/>
      <c r="I11" s="953"/>
      <c r="J11" s="967"/>
      <c r="K11" s="968"/>
      <c r="L11" s="968"/>
      <c r="M11" s="968"/>
      <c r="N11" s="968"/>
      <c r="O11" s="968"/>
      <c r="P11" s="968"/>
      <c r="Q11" s="968"/>
      <c r="R11" s="968"/>
      <c r="S11" s="968"/>
      <c r="T11" s="968"/>
      <c r="U11" s="968"/>
      <c r="V11" s="968"/>
      <c r="W11" s="968"/>
      <c r="X11" s="968"/>
      <c r="Y11" s="969"/>
      <c r="Z11" s="970"/>
      <c r="AA11" s="971"/>
      <c r="AB11" s="971"/>
      <c r="AC11" s="971"/>
      <c r="AD11" s="971"/>
      <c r="AE11" s="971"/>
      <c r="AF11" s="971"/>
      <c r="AG11" s="971"/>
      <c r="AH11" s="972"/>
      <c r="AI11" s="972"/>
      <c r="AJ11" s="972"/>
      <c r="AK11" s="972"/>
      <c r="AL11" s="972"/>
      <c r="AM11" s="972"/>
      <c r="AN11" s="972"/>
      <c r="AO11" s="972"/>
      <c r="AP11" s="972"/>
      <c r="AQ11" s="972"/>
      <c r="AR11" s="972"/>
      <c r="AS11" s="972"/>
      <c r="AT11" s="972"/>
      <c r="AU11" s="972"/>
      <c r="AV11" s="972"/>
      <c r="AW11" s="972"/>
      <c r="AY11"/>
      <c r="AZ11"/>
      <c r="BA11"/>
    </row>
    <row r="12" spans="2:53" s="65" customFormat="1" ht="20.100000000000001" customHeight="1">
      <c r="B12" s="66"/>
      <c r="C12" s="66"/>
      <c r="D12" s="66"/>
      <c r="E12" s="66"/>
      <c r="F12" s="67"/>
      <c r="G12" s="66"/>
      <c r="H12" s="66"/>
      <c r="I12" s="66"/>
      <c r="J12" s="68"/>
      <c r="K12" s="68"/>
      <c r="L12" s="68"/>
      <c r="M12" s="68"/>
      <c r="N12" s="68"/>
      <c r="O12" s="68"/>
      <c r="P12" s="68"/>
      <c r="Q12" s="68"/>
      <c r="R12" s="68"/>
      <c r="S12" s="68"/>
      <c r="T12" s="68"/>
      <c r="U12" s="68"/>
      <c r="V12" s="68"/>
      <c r="W12" s="68"/>
      <c r="X12" s="68"/>
      <c r="Y12" s="68"/>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Y12"/>
      <c r="AZ12"/>
      <c r="BA12"/>
    </row>
    <row r="13" spans="2:53" s="65" customFormat="1" ht="18" customHeight="1">
      <c r="B13" s="70"/>
      <c r="C13" s="71"/>
      <c r="D13" s="71"/>
      <c r="E13" s="71"/>
      <c r="F13" s="71"/>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2"/>
      <c r="AY13"/>
      <c r="AZ13"/>
      <c r="BA13"/>
    </row>
    <row r="14" spans="2:53" s="69" customFormat="1" ht="18" customHeight="1">
      <c r="B14" s="73"/>
      <c r="C14" s="74" t="s">
        <v>105</v>
      </c>
      <c r="AX14" s="75"/>
    </row>
    <row r="15" spans="2:53" s="69" customFormat="1" ht="18" customHeight="1" thickBot="1">
      <c r="B15" s="73"/>
      <c r="AR15" s="69" t="s">
        <v>106</v>
      </c>
      <c r="AX15" s="75"/>
    </row>
    <row r="16" spans="2:53" s="69" customFormat="1" ht="24.9" customHeight="1">
      <c r="B16" s="73"/>
      <c r="C16" s="985" t="s">
        <v>107</v>
      </c>
      <c r="D16" s="986"/>
      <c r="E16" s="986"/>
      <c r="F16" s="986"/>
      <c r="G16" s="986"/>
      <c r="H16" s="988" t="s">
        <v>446</v>
      </c>
      <c r="I16" s="986"/>
      <c r="J16" s="986"/>
      <c r="K16" s="986"/>
      <c r="L16" s="989"/>
      <c r="M16" s="986" t="s">
        <v>447</v>
      </c>
      <c r="N16" s="986"/>
      <c r="O16" s="986"/>
      <c r="P16" s="986"/>
      <c r="Q16" s="989"/>
      <c r="R16" s="985" t="s">
        <v>108</v>
      </c>
      <c r="S16" s="986"/>
      <c r="T16" s="986"/>
      <c r="U16" s="986"/>
      <c r="V16" s="990"/>
      <c r="W16" s="988" t="s">
        <v>109</v>
      </c>
      <c r="X16" s="986"/>
      <c r="Y16" s="986"/>
      <c r="Z16" s="986"/>
      <c r="AA16" s="986"/>
      <c r="AB16" s="986"/>
      <c r="AC16" s="986"/>
      <c r="AD16" s="986"/>
      <c r="AE16" s="986"/>
      <c r="AF16" s="986"/>
      <c r="AG16" s="986"/>
      <c r="AH16" s="986"/>
      <c r="AI16" s="986"/>
      <c r="AJ16" s="986"/>
      <c r="AK16" s="986"/>
      <c r="AL16" s="986"/>
      <c r="AM16" s="986"/>
      <c r="AN16" s="986"/>
      <c r="AO16" s="986"/>
      <c r="AP16" s="986"/>
      <c r="AQ16" s="973" t="s">
        <v>110</v>
      </c>
      <c r="AR16" s="974"/>
      <c r="AS16" s="974"/>
      <c r="AT16" s="974"/>
      <c r="AU16" s="974"/>
      <c r="AV16" s="975"/>
      <c r="AX16" s="75"/>
    </row>
    <row r="17" spans="2:53" s="69" customFormat="1" ht="39.75" customHeight="1">
      <c r="B17" s="73"/>
      <c r="C17" s="987"/>
      <c r="D17" s="983"/>
      <c r="E17" s="983"/>
      <c r="F17" s="983"/>
      <c r="G17" s="983"/>
      <c r="H17" s="982"/>
      <c r="I17" s="983"/>
      <c r="J17" s="983"/>
      <c r="K17" s="983"/>
      <c r="L17" s="984"/>
      <c r="M17" s="983"/>
      <c r="N17" s="983"/>
      <c r="O17" s="983"/>
      <c r="P17" s="983"/>
      <c r="Q17" s="984"/>
      <c r="R17" s="987"/>
      <c r="S17" s="983"/>
      <c r="T17" s="983"/>
      <c r="U17" s="983"/>
      <c r="V17" s="991"/>
      <c r="W17" s="982" t="s">
        <v>448</v>
      </c>
      <c r="X17" s="983"/>
      <c r="Y17" s="983"/>
      <c r="Z17" s="983"/>
      <c r="AA17" s="984"/>
      <c r="AB17" s="983" t="s">
        <v>449</v>
      </c>
      <c r="AC17" s="983"/>
      <c r="AD17" s="983"/>
      <c r="AE17" s="983"/>
      <c r="AF17" s="983"/>
      <c r="AG17" s="982" t="s">
        <v>450</v>
      </c>
      <c r="AH17" s="983"/>
      <c r="AI17" s="983"/>
      <c r="AJ17" s="983"/>
      <c r="AK17" s="984"/>
      <c r="AL17" s="983" t="s">
        <v>451</v>
      </c>
      <c r="AM17" s="983"/>
      <c r="AN17" s="983"/>
      <c r="AO17" s="983"/>
      <c r="AP17" s="983"/>
      <c r="AQ17" s="976"/>
      <c r="AR17" s="977"/>
      <c r="AS17" s="977"/>
      <c r="AT17" s="977"/>
      <c r="AU17" s="977"/>
      <c r="AV17" s="978"/>
      <c r="AX17" s="75"/>
    </row>
    <row r="18" spans="2:53" s="69" customFormat="1" ht="18" customHeight="1">
      <c r="B18" s="73"/>
      <c r="C18" s="82"/>
      <c r="G18" s="75" t="s">
        <v>111</v>
      </c>
      <c r="L18" s="69" t="s">
        <v>112</v>
      </c>
      <c r="M18" s="73"/>
      <c r="Q18" s="346" t="s">
        <v>113</v>
      </c>
      <c r="R18" s="82"/>
      <c r="V18" s="91" t="s">
        <v>114</v>
      </c>
      <c r="AA18" s="69" t="s">
        <v>115</v>
      </c>
      <c r="AB18" s="73"/>
      <c r="AF18" s="75" t="s">
        <v>116</v>
      </c>
      <c r="AK18" s="69" t="s">
        <v>452</v>
      </c>
      <c r="AL18" s="73"/>
      <c r="AM18" s="191" t="s">
        <v>453</v>
      </c>
      <c r="AP18" s="347"/>
      <c r="AQ18" s="979"/>
      <c r="AR18" s="980"/>
      <c r="AS18" s="980"/>
      <c r="AT18" s="980"/>
      <c r="AU18" s="980"/>
      <c r="AV18" s="981"/>
      <c r="AX18" s="75"/>
    </row>
    <row r="19" spans="2:53" s="79" customFormat="1" ht="50.25" customHeight="1" thickBot="1">
      <c r="B19" s="76"/>
      <c r="C19" s="1002">
        <f>ROUNDDOWN(J28,-3)/1000</f>
        <v>0</v>
      </c>
      <c r="D19" s="1003"/>
      <c r="E19" s="1003"/>
      <c r="F19" s="1003"/>
      <c r="G19" s="1003"/>
      <c r="H19" s="1004">
        <f>ROUNDDOWN(J32,-3)/1000</f>
        <v>0</v>
      </c>
      <c r="I19" s="1003"/>
      <c r="J19" s="1003"/>
      <c r="K19" s="1003"/>
      <c r="L19" s="1005"/>
      <c r="M19" s="1003">
        <f>ROUNDDOWN(J35,-3)/1000</f>
        <v>0</v>
      </c>
      <c r="N19" s="1003"/>
      <c r="O19" s="1003"/>
      <c r="P19" s="1003"/>
      <c r="Q19" s="1005"/>
      <c r="R19" s="1002">
        <f>ROUNDDOWN(J43,-3)/1000</f>
        <v>0</v>
      </c>
      <c r="S19" s="1003"/>
      <c r="T19" s="1003"/>
      <c r="U19" s="1003"/>
      <c r="V19" s="1006"/>
      <c r="W19" s="1007">
        <v>33</v>
      </c>
      <c r="X19" s="1008"/>
      <c r="Y19" s="1008"/>
      <c r="Z19" s="1008"/>
      <c r="AA19" s="1009"/>
      <c r="AB19" s="1003">
        <f>W19*J11</f>
        <v>0</v>
      </c>
      <c r="AC19" s="1003"/>
      <c r="AD19" s="1003"/>
      <c r="AE19" s="1003"/>
      <c r="AF19" s="1003"/>
      <c r="AG19" s="1016" t="s">
        <v>454</v>
      </c>
      <c r="AH19" s="1017"/>
      <c r="AI19" s="1017"/>
      <c r="AJ19" s="1017"/>
      <c r="AK19" s="1018"/>
      <c r="AL19" s="1003">
        <f>MIN(R19,AB19)*AG19/1000</f>
        <v>0</v>
      </c>
      <c r="AM19" s="1003"/>
      <c r="AN19" s="1003"/>
      <c r="AO19" s="1003"/>
      <c r="AP19" s="1003"/>
      <c r="AQ19" s="1003">
        <f>MIN(M19,AL19)</f>
        <v>0</v>
      </c>
      <c r="AR19" s="1003"/>
      <c r="AS19" s="1003"/>
      <c r="AT19" s="1003"/>
      <c r="AU19" s="1003"/>
      <c r="AV19" s="1006"/>
      <c r="AW19" s="77"/>
      <c r="AX19" s="78"/>
    </row>
    <row r="20" spans="2:53" s="69" customFormat="1" ht="18" customHeight="1">
      <c r="B20" s="73"/>
      <c r="C20" s="69" t="s">
        <v>455</v>
      </c>
      <c r="AX20" s="75"/>
    </row>
    <row r="21" spans="2:53" s="65" customFormat="1" ht="18" customHeight="1">
      <c r="B21" s="80"/>
      <c r="AX21" s="81"/>
      <c r="AY21"/>
      <c r="AZ21"/>
      <c r="BA21"/>
    </row>
    <row r="22" spans="2:53" s="65" customFormat="1" ht="18" customHeight="1">
      <c r="B22" s="80"/>
      <c r="AX22" s="81"/>
      <c r="AY22"/>
      <c r="AZ22"/>
      <c r="BA22"/>
    </row>
    <row r="23" spans="2:53" s="65" customFormat="1" ht="21.75" customHeight="1">
      <c r="B23" s="80"/>
      <c r="C23" s="74" t="s">
        <v>117</v>
      </c>
      <c r="AX23" s="81"/>
      <c r="AY23"/>
      <c r="AZ23"/>
      <c r="BA23"/>
    </row>
    <row r="24" spans="2:53" s="69" customFormat="1" ht="18" customHeight="1" thickBot="1">
      <c r="B24" s="73"/>
      <c r="AS24" s="69" t="s">
        <v>118</v>
      </c>
      <c r="AX24" s="75"/>
    </row>
    <row r="25" spans="2:53" s="69" customFormat="1" ht="18" customHeight="1">
      <c r="B25" s="73"/>
      <c r="C25" s="992" t="s">
        <v>119</v>
      </c>
      <c r="D25" s="993"/>
      <c r="E25" s="993"/>
      <c r="F25" s="993"/>
      <c r="G25" s="993"/>
      <c r="H25" s="993"/>
      <c r="I25" s="994"/>
      <c r="J25" s="998" t="s">
        <v>120</v>
      </c>
      <c r="K25" s="993"/>
      <c r="L25" s="993"/>
      <c r="M25" s="993"/>
      <c r="N25" s="993"/>
      <c r="O25" s="993"/>
      <c r="P25" s="993"/>
      <c r="Q25" s="994"/>
      <c r="R25" s="998" t="s">
        <v>121</v>
      </c>
      <c r="S25" s="993"/>
      <c r="T25" s="993"/>
      <c r="U25" s="993"/>
      <c r="V25" s="993"/>
      <c r="W25" s="993"/>
      <c r="X25" s="993"/>
      <c r="Y25" s="993"/>
      <c r="Z25" s="993"/>
      <c r="AA25" s="993"/>
      <c r="AB25" s="993"/>
      <c r="AC25" s="993"/>
      <c r="AD25" s="993"/>
      <c r="AE25" s="993"/>
      <c r="AF25" s="993"/>
      <c r="AG25" s="993"/>
      <c r="AH25" s="993"/>
      <c r="AI25" s="993"/>
      <c r="AJ25" s="993"/>
      <c r="AK25" s="993"/>
      <c r="AL25" s="993"/>
      <c r="AM25" s="993"/>
      <c r="AN25" s="993"/>
      <c r="AO25" s="993"/>
      <c r="AP25" s="993"/>
      <c r="AQ25" s="993"/>
      <c r="AR25" s="993"/>
      <c r="AS25" s="993"/>
      <c r="AT25" s="993"/>
      <c r="AU25" s="993"/>
      <c r="AV25" s="1000"/>
      <c r="AX25" s="75"/>
    </row>
    <row r="26" spans="2:53" s="69" customFormat="1" ht="18" customHeight="1">
      <c r="B26" s="73"/>
      <c r="C26" s="995"/>
      <c r="D26" s="996"/>
      <c r="E26" s="996"/>
      <c r="F26" s="996"/>
      <c r="G26" s="996"/>
      <c r="H26" s="996"/>
      <c r="I26" s="997"/>
      <c r="J26" s="999"/>
      <c r="K26" s="996"/>
      <c r="L26" s="996"/>
      <c r="M26" s="996"/>
      <c r="N26" s="996"/>
      <c r="O26" s="996"/>
      <c r="P26" s="996"/>
      <c r="Q26" s="997"/>
      <c r="R26" s="999"/>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c r="AT26" s="996"/>
      <c r="AU26" s="996"/>
      <c r="AV26" s="1001"/>
      <c r="AX26" s="75"/>
    </row>
    <row r="27" spans="2:53" s="69" customFormat="1" ht="18" customHeight="1">
      <c r="B27" s="73"/>
      <c r="C27" s="1019" t="s">
        <v>456</v>
      </c>
      <c r="D27" s="1020"/>
      <c r="E27" s="1020"/>
      <c r="F27" s="1020"/>
      <c r="G27" s="1020"/>
      <c r="H27" s="1020"/>
      <c r="I27" s="1021"/>
      <c r="J27" s="1025" t="s">
        <v>122</v>
      </c>
      <c r="K27" s="1026"/>
      <c r="L27" s="1026"/>
      <c r="M27" s="1026"/>
      <c r="N27" s="1026"/>
      <c r="O27" s="1026"/>
      <c r="P27" s="1026"/>
      <c r="Q27" s="1027"/>
      <c r="R27" s="1028"/>
      <c r="S27" s="1020"/>
      <c r="T27" s="1020"/>
      <c r="U27" s="1020"/>
      <c r="V27" s="1020"/>
      <c r="W27" s="1020"/>
      <c r="X27" s="1020"/>
      <c r="Y27" s="1020"/>
      <c r="Z27" s="1020"/>
      <c r="AA27" s="1020"/>
      <c r="AB27" s="1020"/>
      <c r="AC27" s="1020"/>
      <c r="AD27" s="1020"/>
      <c r="AE27" s="1020"/>
      <c r="AF27" s="1020"/>
      <c r="AG27" s="1020"/>
      <c r="AH27" s="1020"/>
      <c r="AI27" s="1020"/>
      <c r="AJ27" s="1020"/>
      <c r="AK27" s="1020"/>
      <c r="AL27" s="1020"/>
      <c r="AM27" s="1020"/>
      <c r="AN27" s="1020"/>
      <c r="AO27" s="1020"/>
      <c r="AP27" s="1020"/>
      <c r="AQ27" s="1020"/>
      <c r="AR27" s="1020"/>
      <c r="AS27" s="1020"/>
      <c r="AT27" s="1020"/>
      <c r="AU27" s="1020"/>
      <c r="AV27" s="1029"/>
      <c r="AX27" s="75"/>
    </row>
    <row r="28" spans="2:53" s="69" customFormat="1" ht="23.1" customHeight="1">
      <c r="B28" s="73"/>
      <c r="C28" s="1022"/>
      <c r="D28" s="1023"/>
      <c r="E28" s="1023"/>
      <c r="F28" s="1023"/>
      <c r="G28" s="1023"/>
      <c r="H28" s="1023"/>
      <c r="I28" s="1024"/>
      <c r="J28" s="1030"/>
      <c r="K28" s="1031"/>
      <c r="L28" s="1031"/>
      <c r="M28" s="1031"/>
      <c r="N28" s="1031"/>
      <c r="O28" s="1031"/>
      <c r="P28" s="1031"/>
      <c r="Q28" s="1032"/>
      <c r="R28" s="1033"/>
      <c r="S28" s="1034"/>
      <c r="T28" s="1034"/>
      <c r="U28" s="1034"/>
      <c r="V28" s="1034"/>
      <c r="W28" s="1034"/>
      <c r="X28" s="1034"/>
      <c r="Y28" s="1034"/>
      <c r="Z28" s="1034"/>
      <c r="AA28" s="1034"/>
      <c r="AB28" s="1034"/>
      <c r="AC28" s="1034"/>
      <c r="AD28" s="1034"/>
      <c r="AE28" s="1034"/>
      <c r="AF28" s="1034"/>
      <c r="AG28" s="1034"/>
      <c r="AH28" s="1034"/>
      <c r="AI28" s="1034"/>
      <c r="AJ28" s="1034"/>
      <c r="AK28" s="1034"/>
      <c r="AL28" s="1034"/>
      <c r="AM28" s="1034"/>
      <c r="AN28" s="1034"/>
      <c r="AO28" s="1034"/>
      <c r="AP28" s="1034"/>
      <c r="AQ28" s="1034"/>
      <c r="AR28" s="1034"/>
      <c r="AS28" s="1034"/>
      <c r="AT28" s="1034"/>
      <c r="AU28" s="1034"/>
      <c r="AV28" s="1035"/>
      <c r="AX28" s="75"/>
    </row>
    <row r="29" spans="2:53" s="69" customFormat="1" ht="23.1" customHeight="1">
      <c r="B29" s="73"/>
      <c r="C29" s="82"/>
      <c r="D29" s="83" t="s">
        <v>457</v>
      </c>
      <c r="E29" s="84"/>
      <c r="F29" s="84"/>
      <c r="G29" s="84"/>
      <c r="H29" s="84"/>
      <c r="I29" s="84"/>
      <c r="J29" s="1010"/>
      <c r="K29" s="1011"/>
      <c r="L29" s="1011"/>
      <c r="M29" s="1011"/>
      <c r="N29" s="1011"/>
      <c r="O29" s="1011"/>
      <c r="P29" s="1011"/>
      <c r="Q29" s="1012"/>
      <c r="R29" s="1013"/>
      <c r="S29" s="1014"/>
      <c r="T29" s="1014"/>
      <c r="U29" s="1014"/>
      <c r="V29" s="1014"/>
      <c r="W29" s="1014"/>
      <c r="X29" s="1014"/>
      <c r="Y29" s="1014"/>
      <c r="Z29" s="1014"/>
      <c r="AA29" s="1014"/>
      <c r="AB29" s="1014"/>
      <c r="AC29" s="1014"/>
      <c r="AD29" s="1014"/>
      <c r="AE29" s="1014"/>
      <c r="AF29" s="1014"/>
      <c r="AG29" s="1014"/>
      <c r="AH29" s="1014"/>
      <c r="AI29" s="1014"/>
      <c r="AJ29" s="1014"/>
      <c r="AK29" s="1014"/>
      <c r="AL29" s="1014"/>
      <c r="AM29" s="1014"/>
      <c r="AN29" s="1014"/>
      <c r="AO29" s="1014"/>
      <c r="AP29" s="1014"/>
      <c r="AQ29" s="1014"/>
      <c r="AR29" s="1014"/>
      <c r="AS29" s="1014"/>
      <c r="AT29" s="1014"/>
      <c r="AU29" s="1014"/>
      <c r="AV29" s="1015"/>
      <c r="AX29" s="75"/>
    </row>
    <row r="30" spans="2:53" s="69" customFormat="1" ht="23.1" customHeight="1">
      <c r="B30" s="73"/>
      <c r="C30" s="82"/>
      <c r="D30" s="73" t="s">
        <v>458</v>
      </c>
      <c r="J30" s="1030"/>
      <c r="K30" s="1031"/>
      <c r="L30" s="1031"/>
      <c r="M30" s="1031"/>
      <c r="N30" s="1031"/>
      <c r="O30" s="1031"/>
      <c r="P30" s="1031"/>
      <c r="Q30" s="1032"/>
      <c r="R30" s="1033"/>
      <c r="S30" s="1034"/>
      <c r="T30" s="1034"/>
      <c r="U30" s="1034"/>
      <c r="V30" s="1034"/>
      <c r="W30" s="1034"/>
      <c r="X30" s="1034"/>
      <c r="Y30" s="1034"/>
      <c r="Z30" s="1034"/>
      <c r="AA30" s="1034"/>
      <c r="AB30" s="1034"/>
      <c r="AC30" s="1034"/>
      <c r="AD30" s="1034"/>
      <c r="AE30" s="1034"/>
      <c r="AF30" s="1034"/>
      <c r="AG30" s="1034"/>
      <c r="AH30" s="1034"/>
      <c r="AI30" s="1034"/>
      <c r="AJ30" s="1034"/>
      <c r="AK30" s="1034"/>
      <c r="AL30" s="1034"/>
      <c r="AM30" s="1034"/>
      <c r="AN30" s="1034"/>
      <c r="AO30" s="1034"/>
      <c r="AP30" s="1034"/>
      <c r="AQ30" s="1034"/>
      <c r="AR30" s="1034"/>
      <c r="AS30" s="1034"/>
      <c r="AT30" s="1034"/>
      <c r="AU30" s="1034"/>
      <c r="AV30" s="1035"/>
      <c r="AX30" s="75"/>
    </row>
    <row r="31" spans="2:53" s="69" customFormat="1" ht="23.1" customHeight="1">
      <c r="B31" s="73"/>
      <c r="C31" s="348"/>
      <c r="D31" s="92" t="s">
        <v>123</v>
      </c>
      <c r="E31" s="94"/>
      <c r="F31" s="94"/>
      <c r="G31" s="94"/>
      <c r="H31" s="94"/>
      <c r="I31" s="94"/>
      <c r="J31" s="1036"/>
      <c r="K31" s="1037"/>
      <c r="L31" s="1037"/>
      <c r="M31" s="1037"/>
      <c r="N31" s="1037"/>
      <c r="O31" s="1037"/>
      <c r="P31" s="1037"/>
      <c r="Q31" s="1038"/>
      <c r="R31" s="1039"/>
      <c r="S31" s="1040"/>
      <c r="T31" s="1040"/>
      <c r="U31" s="1040"/>
      <c r="V31" s="1040"/>
      <c r="W31" s="1040"/>
      <c r="X31" s="1040"/>
      <c r="Y31" s="1040"/>
      <c r="Z31" s="1040"/>
      <c r="AA31" s="1040"/>
      <c r="AB31" s="1040"/>
      <c r="AC31" s="1040"/>
      <c r="AD31" s="1040"/>
      <c r="AE31" s="1040"/>
      <c r="AF31" s="1040"/>
      <c r="AG31" s="1040"/>
      <c r="AH31" s="1040"/>
      <c r="AI31" s="1040"/>
      <c r="AJ31" s="1040"/>
      <c r="AK31" s="1040"/>
      <c r="AL31" s="1040"/>
      <c r="AM31" s="1040"/>
      <c r="AN31" s="1040"/>
      <c r="AO31" s="1040"/>
      <c r="AP31" s="1040"/>
      <c r="AQ31" s="1040"/>
      <c r="AR31" s="1040"/>
      <c r="AS31" s="1040"/>
      <c r="AT31" s="1040"/>
      <c r="AU31" s="1040"/>
      <c r="AV31" s="1041"/>
      <c r="AX31" s="75"/>
    </row>
    <row r="32" spans="2:53" s="69" customFormat="1" ht="23.1" customHeight="1">
      <c r="B32" s="73"/>
      <c r="C32" s="82" t="s">
        <v>459</v>
      </c>
      <c r="J32" s="1030"/>
      <c r="K32" s="1042"/>
      <c r="L32" s="1042"/>
      <c r="M32" s="1042"/>
      <c r="N32" s="1042"/>
      <c r="O32" s="1042"/>
      <c r="P32" s="1042"/>
      <c r="Q32" s="1043"/>
      <c r="R32" s="1033"/>
      <c r="S32" s="1034"/>
      <c r="T32" s="1034"/>
      <c r="U32" s="1034"/>
      <c r="V32" s="1034"/>
      <c r="W32" s="1034"/>
      <c r="X32" s="1034"/>
      <c r="Y32" s="1034"/>
      <c r="Z32" s="1034"/>
      <c r="AA32" s="1034"/>
      <c r="AB32" s="1034"/>
      <c r="AC32" s="1034"/>
      <c r="AD32" s="1034"/>
      <c r="AE32" s="1034"/>
      <c r="AF32" s="1034"/>
      <c r="AG32" s="1034"/>
      <c r="AH32" s="1034"/>
      <c r="AI32" s="1034"/>
      <c r="AJ32" s="1034"/>
      <c r="AK32" s="1034"/>
      <c r="AL32" s="1034"/>
      <c r="AM32" s="1034"/>
      <c r="AN32" s="1034"/>
      <c r="AO32" s="1034"/>
      <c r="AP32" s="1034"/>
      <c r="AQ32" s="1034"/>
      <c r="AR32" s="1034"/>
      <c r="AS32" s="1034"/>
      <c r="AT32" s="1034"/>
      <c r="AU32" s="1034"/>
      <c r="AV32" s="1035"/>
      <c r="AX32" s="75"/>
    </row>
    <row r="33" spans="2:110" s="69" customFormat="1" ht="23.1" customHeight="1">
      <c r="B33" s="73"/>
      <c r="C33" s="82"/>
      <c r="D33" s="83" t="s">
        <v>76</v>
      </c>
      <c r="E33" s="84"/>
      <c r="F33" s="84"/>
      <c r="G33" s="84"/>
      <c r="H33" s="84"/>
      <c r="I33" s="85"/>
      <c r="J33" s="1011"/>
      <c r="K33" s="1011"/>
      <c r="L33" s="1011"/>
      <c r="M33" s="1011"/>
      <c r="N33" s="1011"/>
      <c r="O33" s="1011"/>
      <c r="P33" s="1011"/>
      <c r="Q33" s="1012"/>
      <c r="R33" s="1013"/>
      <c r="S33" s="1014"/>
      <c r="T33" s="1014"/>
      <c r="U33" s="1014"/>
      <c r="V33" s="1014"/>
      <c r="W33" s="1014"/>
      <c r="X33" s="1014"/>
      <c r="Y33" s="1014"/>
      <c r="Z33" s="1014"/>
      <c r="AA33" s="1014"/>
      <c r="AB33" s="1014"/>
      <c r="AC33" s="1014"/>
      <c r="AD33" s="1014"/>
      <c r="AE33" s="1014"/>
      <c r="AF33" s="1014"/>
      <c r="AG33" s="1014"/>
      <c r="AH33" s="1014"/>
      <c r="AI33" s="1014"/>
      <c r="AJ33" s="1014"/>
      <c r="AK33" s="1014"/>
      <c r="AL33" s="1014"/>
      <c r="AM33" s="1014"/>
      <c r="AN33" s="1014"/>
      <c r="AO33" s="1014"/>
      <c r="AP33" s="1014"/>
      <c r="AQ33" s="1014"/>
      <c r="AR33" s="1014"/>
      <c r="AS33" s="1014"/>
      <c r="AT33" s="1014"/>
      <c r="AU33" s="1014"/>
      <c r="AV33" s="1015"/>
      <c r="AX33" s="75"/>
    </row>
    <row r="34" spans="2:110" s="69" customFormat="1" ht="23.1" customHeight="1">
      <c r="B34" s="73"/>
      <c r="C34" s="82"/>
      <c r="D34" s="73" t="s">
        <v>124</v>
      </c>
      <c r="I34" s="75"/>
      <c r="J34" s="1042"/>
      <c r="K34" s="1042"/>
      <c r="L34" s="1042"/>
      <c r="M34" s="1042"/>
      <c r="N34" s="1042"/>
      <c r="O34" s="1042"/>
      <c r="P34" s="1042"/>
      <c r="Q34" s="1043"/>
      <c r="R34" s="1033"/>
      <c r="S34" s="1034"/>
      <c r="T34" s="1034"/>
      <c r="U34" s="1034"/>
      <c r="V34" s="1034"/>
      <c r="W34" s="1034"/>
      <c r="X34" s="1034"/>
      <c r="Y34" s="1034"/>
      <c r="Z34" s="1034"/>
      <c r="AA34" s="1034"/>
      <c r="AB34" s="1034"/>
      <c r="AC34" s="1034"/>
      <c r="AD34" s="1034"/>
      <c r="AE34" s="1034"/>
      <c r="AF34" s="1034"/>
      <c r="AG34" s="1034"/>
      <c r="AH34" s="1034"/>
      <c r="AI34" s="1034"/>
      <c r="AJ34" s="1034"/>
      <c r="AK34" s="1034"/>
      <c r="AL34" s="1034"/>
      <c r="AM34" s="1034"/>
      <c r="AN34" s="1034"/>
      <c r="AO34" s="1034"/>
      <c r="AP34" s="1034"/>
      <c r="AQ34" s="1034"/>
      <c r="AR34" s="1034"/>
      <c r="AS34" s="1034"/>
      <c r="AT34" s="1034"/>
      <c r="AU34" s="1034"/>
      <c r="AV34" s="1035"/>
      <c r="AX34" s="75"/>
    </row>
    <row r="35" spans="2:110" s="69" customFormat="1" ht="18" customHeight="1">
      <c r="B35" s="73"/>
      <c r="C35" s="1044" t="s">
        <v>460</v>
      </c>
      <c r="D35" s="1045"/>
      <c r="E35" s="1045"/>
      <c r="F35" s="1045"/>
      <c r="G35" s="1045"/>
      <c r="H35" s="1045"/>
      <c r="I35" s="1046"/>
      <c r="J35" s="1050">
        <f>J28-J32</f>
        <v>0</v>
      </c>
      <c r="K35" s="1051"/>
      <c r="L35" s="1051"/>
      <c r="M35" s="1051"/>
      <c r="N35" s="1051"/>
      <c r="O35" s="1051"/>
      <c r="P35" s="1051"/>
      <c r="Q35" s="1052"/>
      <c r="R35" s="349"/>
      <c r="S35" s="1056"/>
      <c r="T35" s="1045"/>
      <c r="U35" s="1045"/>
      <c r="V35" s="1045"/>
      <c r="W35" s="1045"/>
      <c r="X35" s="1045"/>
      <c r="Y35" s="1045"/>
      <c r="Z35" s="1045"/>
      <c r="AA35" s="1045"/>
      <c r="AB35" s="1045"/>
      <c r="AC35" s="1045"/>
      <c r="AD35" s="1045"/>
      <c r="AE35" s="1045"/>
      <c r="AF35" s="1045"/>
      <c r="AG35" s="350"/>
      <c r="AH35" s="1056"/>
      <c r="AI35" s="1045"/>
      <c r="AJ35" s="1045"/>
      <c r="AK35" s="1045"/>
      <c r="AL35" s="1045"/>
      <c r="AM35" s="1045"/>
      <c r="AN35" s="1045"/>
      <c r="AO35" s="1045"/>
      <c r="AP35" s="1045"/>
      <c r="AQ35" s="1045"/>
      <c r="AR35" s="1045"/>
      <c r="AS35" s="1045"/>
      <c r="AT35" s="1045"/>
      <c r="AU35" s="1045"/>
      <c r="AV35" s="351"/>
      <c r="AX35" s="75"/>
      <c r="BC35" s="86"/>
      <c r="BD35" s="86"/>
      <c r="BE35" s="86"/>
      <c r="BF35" s="86"/>
      <c r="BG35" s="86"/>
      <c r="BH35" s="86"/>
      <c r="BI35" s="86"/>
      <c r="BJ35" s="86"/>
      <c r="BK35" s="86"/>
      <c r="BL35" s="86"/>
      <c r="BM35" s="86"/>
      <c r="BN35" s="86"/>
      <c r="BO35" s="86"/>
      <c r="BP35" s="86"/>
      <c r="BQ35" s="86"/>
      <c r="BR35" s="86"/>
      <c r="BS35" s="86"/>
      <c r="BT35" s="86"/>
      <c r="BU35" s="86"/>
      <c r="BV35" s="86"/>
      <c r="BW35" s="86"/>
      <c r="BX35" s="86"/>
      <c r="BY35" s="86"/>
      <c r="BZ35" s="86"/>
      <c r="CA35" s="86"/>
      <c r="CB35" s="86"/>
      <c r="CC35" s="86"/>
      <c r="CD35" s="86"/>
      <c r="CE35" s="86"/>
      <c r="CF35" s="86"/>
      <c r="CG35" s="86"/>
      <c r="CH35" s="86"/>
      <c r="CI35" s="86"/>
      <c r="CJ35" s="86"/>
      <c r="CK35" s="86"/>
      <c r="CL35" s="86"/>
      <c r="CM35" s="86"/>
      <c r="CN35" s="86"/>
      <c r="CO35" s="86"/>
      <c r="CP35" s="86"/>
      <c r="CQ35" s="86"/>
      <c r="CR35" s="86"/>
      <c r="CS35" s="86"/>
      <c r="CT35" s="86"/>
      <c r="CU35" s="86"/>
      <c r="CV35" s="87"/>
      <c r="CW35" s="87"/>
      <c r="CX35" s="87"/>
      <c r="CY35" s="87"/>
      <c r="CZ35" s="87"/>
      <c r="DA35" s="87"/>
      <c r="DB35" s="87"/>
      <c r="DC35" s="87"/>
      <c r="DD35" s="87"/>
      <c r="DE35" s="87"/>
      <c r="DF35" s="87"/>
    </row>
    <row r="36" spans="2:110" s="69" customFormat="1" ht="18" customHeight="1" thickBot="1">
      <c r="B36" s="73"/>
      <c r="C36" s="1047"/>
      <c r="D36" s="1048"/>
      <c r="E36" s="1048"/>
      <c r="F36" s="1048"/>
      <c r="G36" s="1048"/>
      <c r="H36" s="1048"/>
      <c r="I36" s="1049"/>
      <c r="J36" s="1053"/>
      <c r="K36" s="1054"/>
      <c r="L36" s="1054"/>
      <c r="M36" s="1054"/>
      <c r="N36" s="1054"/>
      <c r="O36" s="1054"/>
      <c r="P36" s="1054"/>
      <c r="Q36" s="1055"/>
      <c r="R36" s="352"/>
      <c r="S36" s="1048"/>
      <c r="T36" s="1048"/>
      <c r="U36" s="1048"/>
      <c r="V36" s="1048"/>
      <c r="W36" s="1048"/>
      <c r="X36" s="1048"/>
      <c r="Y36" s="1048"/>
      <c r="Z36" s="1048"/>
      <c r="AA36" s="1048"/>
      <c r="AB36" s="1048"/>
      <c r="AC36" s="1048"/>
      <c r="AD36" s="1048"/>
      <c r="AE36" s="1048"/>
      <c r="AF36" s="1048"/>
      <c r="AG36" s="353"/>
      <c r="AH36" s="1048"/>
      <c r="AI36" s="1048"/>
      <c r="AJ36" s="1048"/>
      <c r="AK36" s="1048"/>
      <c r="AL36" s="1048"/>
      <c r="AM36" s="1048"/>
      <c r="AN36" s="1048"/>
      <c r="AO36" s="1048"/>
      <c r="AP36" s="1048"/>
      <c r="AQ36" s="1048"/>
      <c r="AR36" s="1048"/>
      <c r="AS36" s="1048"/>
      <c r="AT36" s="1048"/>
      <c r="AU36" s="1048"/>
      <c r="AV36" s="354"/>
      <c r="AX36" s="75"/>
    </row>
    <row r="37" spans="2:110" s="69" customFormat="1" ht="18" customHeight="1">
      <c r="B37" s="73"/>
      <c r="AX37" s="75"/>
    </row>
    <row r="38" spans="2:110" s="65" customFormat="1" ht="21.75" customHeight="1">
      <c r="B38" s="80"/>
      <c r="C38" s="74" t="s">
        <v>125</v>
      </c>
      <c r="AX38" s="81"/>
      <c r="AY38"/>
      <c r="AZ38"/>
      <c r="BA38"/>
    </row>
    <row r="39" spans="2:110" s="69" customFormat="1" ht="18" customHeight="1" thickBot="1">
      <c r="B39" s="73"/>
      <c r="AS39" s="69" t="s">
        <v>118</v>
      </c>
      <c r="AX39" s="75"/>
    </row>
    <row r="40" spans="2:110" s="69" customFormat="1" ht="18" customHeight="1">
      <c r="B40" s="73"/>
      <c r="C40" s="992" t="s">
        <v>119</v>
      </c>
      <c r="D40" s="993"/>
      <c r="E40" s="993"/>
      <c r="F40" s="993"/>
      <c r="G40" s="993"/>
      <c r="H40" s="993"/>
      <c r="I40" s="994"/>
      <c r="J40" s="998" t="s">
        <v>126</v>
      </c>
      <c r="K40" s="993"/>
      <c r="L40" s="993"/>
      <c r="M40" s="993"/>
      <c r="N40" s="993"/>
      <c r="O40" s="993"/>
      <c r="P40" s="993"/>
      <c r="Q40" s="994"/>
      <c r="R40" s="998" t="s">
        <v>121</v>
      </c>
      <c r="S40" s="993"/>
      <c r="T40" s="993"/>
      <c r="U40" s="993"/>
      <c r="V40" s="993"/>
      <c r="W40" s="993"/>
      <c r="X40" s="993"/>
      <c r="Y40" s="993"/>
      <c r="Z40" s="993"/>
      <c r="AA40" s="993"/>
      <c r="AB40" s="993"/>
      <c r="AC40" s="993"/>
      <c r="AD40" s="993"/>
      <c r="AE40" s="993"/>
      <c r="AF40" s="993"/>
      <c r="AG40" s="993"/>
      <c r="AH40" s="993"/>
      <c r="AI40" s="993"/>
      <c r="AJ40" s="993"/>
      <c r="AK40" s="993"/>
      <c r="AL40" s="993"/>
      <c r="AM40" s="993"/>
      <c r="AN40" s="993"/>
      <c r="AO40" s="993"/>
      <c r="AP40" s="993"/>
      <c r="AQ40" s="993"/>
      <c r="AR40" s="993"/>
      <c r="AS40" s="993"/>
      <c r="AT40" s="993"/>
      <c r="AU40" s="993"/>
      <c r="AV40" s="1000"/>
      <c r="AX40" s="75"/>
    </row>
    <row r="41" spans="2:110" s="69" customFormat="1" ht="18" customHeight="1">
      <c r="B41" s="73"/>
      <c r="C41" s="995"/>
      <c r="D41" s="996"/>
      <c r="E41" s="996"/>
      <c r="F41" s="996"/>
      <c r="G41" s="996"/>
      <c r="H41" s="996"/>
      <c r="I41" s="997"/>
      <c r="J41" s="999"/>
      <c r="K41" s="996"/>
      <c r="L41" s="996"/>
      <c r="M41" s="996"/>
      <c r="N41" s="996"/>
      <c r="O41" s="996"/>
      <c r="P41" s="996"/>
      <c r="Q41" s="997"/>
      <c r="R41" s="999"/>
      <c r="S41" s="996"/>
      <c r="T41" s="996"/>
      <c r="U41" s="996"/>
      <c r="V41" s="996"/>
      <c r="W41" s="996"/>
      <c r="X41" s="996"/>
      <c r="Y41" s="996"/>
      <c r="Z41" s="996"/>
      <c r="AA41" s="996"/>
      <c r="AB41" s="996"/>
      <c r="AC41" s="996"/>
      <c r="AD41" s="996"/>
      <c r="AE41" s="996"/>
      <c r="AF41" s="996"/>
      <c r="AG41" s="996"/>
      <c r="AH41" s="996"/>
      <c r="AI41" s="996"/>
      <c r="AJ41" s="996"/>
      <c r="AK41" s="996"/>
      <c r="AL41" s="996"/>
      <c r="AM41" s="996"/>
      <c r="AN41" s="996"/>
      <c r="AO41" s="996"/>
      <c r="AP41" s="996"/>
      <c r="AQ41" s="996"/>
      <c r="AR41" s="996"/>
      <c r="AS41" s="996"/>
      <c r="AT41" s="996"/>
      <c r="AU41" s="996"/>
      <c r="AV41" s="1001"/>
      <c r="AX41" s="75"/>
    </row>
    <row r="42" spans="2:110" s="69" customFormat="1" ht="18" customHeight="1">
      <c r="B42" s="73"/>
      <c r="C42" s="1019" t="s">
        <v>127</v>
      </c>
      <c r="D42" s="1020"/>
      <c r="E42" s="1020"/>
      <c r="F42" s="1020"/>
      <c r="G42" s="1020"/>
      <c r="H42" s="1020"/>
      <c r="I42" s="1021"/>
      <c r="J42" s="1025" t="s">
        <v>122</v>
      </c>
      <c r="K42" s="1026"/>
      <c r="L42" s="1026"/>
      <c r="M42" s="1026"/>
      <c r="N42" s="1026"/>
      <c r="O42" s="1026"/>
      <c r="P42" s="1026"/>
      <c r="Q42" s="1027"/>
      <c r="R42" s="1028"/>
      <c r="S42" s="1020"/>
      <c r="T42" s="1020"/>
      <c r="U42" s="1020"/>
      <c r="V42" s="1020"/>
      <c r="W42" s="1020"/>
      <c r="X42" s="1020"/>
      <c r="Y42" s="1020"/>
      <c r="Z42" s="1020"/>
      <c r="AA42" s="1020"/>
      <c r="AB42" s="1020"/>
      <c r="AC42" s="1020"/>
      <c r="AD42" s="1020"/>
      <c r="AE42" s="1020"/>
      <c r="AF42" s="1020"/>
      <c r="AG42" s="1020"/>
      <c r="AH42" s="1020"/>
      <c r="AI42" s="1020"/>
      <c r="AJ42" s="1020"/>
      <c r="AK42" s="1020"/>
      <c r="AL42" s="1020"/>
      <c r="AM42" s="1020"/>
      <c r="AN42" s="1020"/>
      <c r="AO42" s="1020"/>
      <c r="AP42" s="1020"/>
      <c r="AQ42" s="1020"/>
      <c r="AR42" s="1020"/>
      <c r="AS42" s="1020"/>
      <c r="AT42" s="1020"/>
      <c r="AU42" s="1020"/>
      <c r="AV42" s="1029"/>
      <c r="AX42" s="75"/>
    </row>
    <row r="43" spans="2:110" s="69" customFormat="1" ht="23.1" customHeight="1">
      <c r="B43" s="73"/>
      <c r="C43" s="1022"/>
      <c r="D43" s="1023"/>
      <c r="E43" s="1023"/>
      <c r="F43" s="1023"/>
      <c r="G43" s="1023"/>
      <c r="H43" s="1023"/>
      <c r="I43" s="1024"/>
      <c r="J43" s="1030"/>
      <c r="K43" s="1031"/>
      <c r="L43" s="1031"/>
      <c r="M43" s="1031"/>
      <c r="N43" s="1031"/>
      <c r="O43" s="1031"/>
      <c r="P43" s="1031"/>
      <c r="Q43" s="1032"/>
      <c r="R43" s="1033"/>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5"/>
      <c r="AX43" s="75"/>
    </row>
    <row r="44" spans="2:110" s="69" customFormat="1" ht="23.1" customHeight="1">
      <c r="B44" s="73"/>
      <c r="C44" s="82"/>
      <c r="D44" s="83" t="s">
        <v>128</v>
      </c>
      <c r="E44" s="84"/>
      <c r="F44" s="84"/>
      <c r="G44" s="84"/>
      <c r="H44" s="84"/>
      <c r="I44" s="84"/>
      <c r="J44" s="1010"/>
      <c r="K44" s="1011"/>
      <c r="L44" s="1011"/>
      <c r="M44" s="1011"/>
      <c r="N44" s="1011"/>
      <c r="O44" s="1011"/>
      <c r="P44" s="1011"/>
      <c r="Q44" s="1012"/>
      <c r="R44" s="1013"/>
      <c r="S44" s="1014"/>
      <c r="T44" s="1014"/>
      <c r="U44" s="1014"/>
      <c r="V44" s="1014"/>
      <c r="W44" s="1014"/>
      <c r="X44" s="1014"/>
      <c r="Y44" s="1014"/>
      <c r="Z44" s="1014"/>
      <c r="AA44" s="1014"/>
      <c r="AB44" s="1014"/>
      <c r="AC44" s="1014"/>
      <c r="AD44" s="1014"/>
      <c r="AE44" s="1014"/>
      <c r="AF44" s="1014"/>
      <c r="AG44" s="1014"/>
      <c r="AH44" s="1014"/>
      <c r="AI44" s="1014"/>
      <c r="AJ44" s="1014"/>
      <c r="AK44" s="1014"/>
      <c r="AL44" s="1014"/>
      <c r="AM44" s="1014"/>
      <c r="AN44" s="1014"/>
      <c r="AO44" s="1014"/>
      <c r="AP44" s="1014"/>
      <c r="AQ44" s="1014"/>
      <c r="AR44" s="1014"/>
      <c r="AS44" s="1014"/>
      <c r="AT44" s="1014"/>
      <c r="AU44" s="1014"/>
      <c r="AV44" s="1015"/>
      <c r="AX44" s="75"/>
    </row>
    <row r="45" spans="2:110" s="69" customFormat="1" ht="23.1" customHeight="1" thickBot="1">
      <c r="B45" s="73"/>
      <c r="C45" s="88"/>
      <c r="D45" s="89" t="s">
        <v>129</v>
      </c>
      <c r="E45" s="90"/>
      <c r="F45" s="90"/>
      <c r="G45" s="90"/>
      <c r="H45" s="90"/>
      <c r="I45" s="90"/>
      <c r="J45" s="1057"/>
      <c r="K45" s="1058"/>
      <c r="L45" s="1058"/>
      <c r="M45" s="1058"/>
      <c r="N45" s="1058"/>
      <c r="O45" s="1058"/>
      <c r="P45" s="1058"/>
      <c r="Q45" s="1059"/>
      <c r="R45" s="1060"/>
      <c r="S45" s="1061"/>
      <c r="T45" s="1061"/>
      <c r="U45" s="1061"/>
      <c r="V45" s="1061"/>
      <c r="W45" s="1061"/>
      <c r="X45" s="1061"/>
      <c r="Y45" s="1061"/>
      <c r="Z45" s="1061"/>
      <c r="AA45" s="1061"/>
      <c r="AB45" s="1061"/>
      <c r="AC45" s="1061"/>
      <c r="AD45" s="1061"/>
      <c r="AE45" s="1061"/>
      <c r="AF45" s="1061"/>
      <c r="AG45" s="1061"/>
      <c r="AH45" s="1061"/>
      <c r="AI45" s="1061"/>
      <c r="AJ45" s="1061"/>
      <c r="AK45" s="1061"/>
      <c r="AL45" s="1061"/>
      <c r="AM45" s="1061"/>
      <c r="AN45" s="1061"/>
      <c r="AO45" s="1061"/>
      <c r="AP45" s="1061"/>
      <c r="AQ45" s="1061"/>
      <c r="AR45" s="1061"/>
      <c r="AS45" s="1061"/>
      <c r="AT45" s="1061"/>
      <c r="AU45" s="1061"/>
      <c r="AV45" s="1062"/>
      <c r="AX45" s="75"/>
    </row>
    <row r="46" spans="2:110" s="69" customFormat="1" ht="18" customHeight="1">
      <c r="B46" s="73"/>
      <c r="D46" s="69" t="s">
        <v>461</v>
      </c>
      <c r="AX46" s="75"/>
    </row>
    <row r="47" spans="2:110" s="69" customFormat="1" ht="18" customHeight="1">
      <c r="B47" s="73"/>
      <c r="AX47" s="75"/>
    </row>
    <row r="48" spans="2:110" s="69" customFormat="1" ht="16.5" customHeight="1">
      <c r="B48" s="92"/>
      <c r="C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5"/>
    </row>
    <row r="49" spans="2:50" s="69" customFormat="1" ht="13.5" customHeight="1">
      <c r="D49" s="84"/>
    </row>
    <row r="50" spans="2:50" s="69" customFormat="1" ht="9.75" customHeight="1"/>
    <row r="51" spans="2:50" s="69" customFormat="1" ht="32.25" customHeight="1">
      <c r="B51" s="962" t="s">
        <v>130</v>
      </c>
      <c r="C51" s="962"/>
      <c r="D51" s="962"/>
      <c r="E51" s="962"/>
      <c r="F51" s="962"/>
      <c r="G51" s="962"/>
      <c r="H51" s="1063"/>
      <c r="I51" s="1063"/>
      <c r="J51" s="1063"/>
      <c r="K51" s="1063"/>
      <c r="L51" s="1063"/>
      <c r="M51" s="1063"/>
      <c r="N51" s="1063"/>
      <c r="O51" s="1063"/>
      <c r="P51" s="962" t="s">
        <v>131</v>
      </c>
      <c r="Q51" s="962"/>
      <c r="R51" s="962"/>
      <c r="S51" s="962"/>
      <c r="T51" s="962"/>
      <c r="U51" s="962"/>
      <c r="V51" s="1063"/>
      <c r="W51" s="1063"/>
      <c r="X51" s="1063"/>
      <c r="Y51" s="1063"/>
      <c r="Z51" s="1063"/>
      <c r="AA51" s="1063"/>
      <c r="AB51" s="1063"/>
      <c r="AC51" s="1063"/>
      <c r="AD51" s="1063"/>
      <c r="AE51" s="962" t="s">
        <v>132</v>
      </c>
      <c r="AF51" s="962"/>
      <c r="AG51" s="962"/>
      <c r="AH51" s="962"/>
      <c r="AI51" s="962"/>
      <c r="AJ51" s="962"/>
      <c r="AK51" s="1064"/>
      <c r="AL51" s="1065"/>
      <c r="AM51" s="1066"/>
      <c r="AN51" s="1066"/>
      <c r="AO51" s="1066"/>
      <c r="AP51" s="1066"/>
      <c r="AQ51" s="1066"/>
      <c r="AR51" s="1066"/>
      <c r="AS51" s="1066"/>
      <c r="AT51" s="1066"/>
      <c r="AU51" s="1066"/>
      <c r="AV51" s="1066"/>
      <c r="AW51" s="1066"/>
      <c r="AX51" s="1067"/>
    </row>
    <row r="52" spans="2:50" s="65" customFormat="1" ht="9.75" customHeight="1"/>
    <row r="53" spans="2:50" ht="19.5" customHeight="1"/>
    <row r="54" spans="2:50" ht="18" customHeight="1"/>
    <row r="55" spans="2:50" ht="18" customHeight="1"/>
    <row r="56" spans="2:50" ht="18" customHeight="1"/>
    <row r="57" spans="2:50" ht="18" customHeight="1"/>
    <row r="58" spans="2:50" ht="18" customHeight="1"/>
    <row r="59" spans="2:50" ht="18" customHeight="1"/>
    <row r="60" spans="2:50" ht="18" customHeight="1"/>
    <row r="61" spans="2:50" ht="18" customHeight="1"/>
    <row r="62" spans="2:50" ht="18" customHeight="1"/>
    <row r="63" spans="2:50" ht="18" customHeight="1"/>
    <row r="64" spans="2:50"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sheetData>
  <mergeCells count="78">
    <mergeCell ref="J44:Q44"/>
    <mergeCell ref="R44:AV44"/>
    <mergeCell ref="J45:Q45"/>
    <mergeCell ref="R45:AV45"/>
    <mergeCell ref="B51:G51"/>
    <mergeCell ref="H51:O51"/>
    <mergeCell ref="P51:U51"/>
    <mergeCell ref="V51:AD51"/>
    <mergeCell ref="AE51:AK51"/>
    <mergeCell ref="AL51:AX51"/>
    <mergeCell ref="C40:I41"/>
    <mergeCell ref="J40:Q41"/>
    <mergeCell ref="R40:AV41"/>
    <mergeCell ref="C42:I43"/>
    <mergeCell ref="J42:Q42"/>
    <mergeCell ref="R42:AV42"/>
    <mergeCell ref="J43:Q43"/>
    <mergeCell ref="R43:AV43"/>
    <mergeCell ref="J33:Q33"/>
    <mergeCell ref="R33:AV33"/>
    <mergeCell ref="J34:Q34"/>
    <mergeCell ref="R34:AV34"/>
    <mergeCell ref="C35:I36"/>
    <mergeCell ref="J35:Q36"/>
    <mergeCell ref="S35:AF36"/>
    <mergeCell ref="AH35:AU36"/>
    <mergeCell ref="J30:Q30"/>
    <mergeCell ref="R30:AV30"/>
    <mergeCell ref="J31:Q31"/>
    <mergeCell ref="R31:AV31"/>
    <mergeCell ref="J32:Q32"/>
    <mergeCell ref="R32:AV32"/>
    <mergeCell ref="C27:I28"/>
    <mergeCell ref="J27:Q27"/>
    <mergeCell ref="R27:AV27"/>
    <mergeCell ref="J28:Q28"/>
    <mergeCell ref="R28:AV28"/>
    <mergeCell ref="J29:Q29"/>
    <mergeCell ref="R29:AV29"/>
    <mergeCell ref="AG19:AK19"/>
    <mergeCell ref="AL19:AP19"/>
    <mergeCell ref="AQ19:AV19"/>
    <mergeCell ref="C25:I26"/>
    <mergeCell ref="J25:Q26"/>
    <mergeCell ref="R25:AV26"/>
    <mergeCell ref="C19:G19"/>
    <mergeCell ref="H19:L19"/>
    <mergeCell ref="M19:Q19"/>
    <mergeCell ref="R19:V19"/>
    <mergeCell ref="W19:AA19"/>
    <mergeCell ref="AB19:AF19"/>
    <mergeCell ref="C16:G17"/>
    <mergeCell ref="H16:L17"/>
    <mergeCell ref="M16:Q17"/>
    <mergeCell ref="R16:V17"/>
    <mergeCell ref="W16:AP16"/>
    <mergeCell ref="AQ16:AV18"/>
    <mergeCell ref="W17:AA17"/>
    <mergeCell ref="AB17:AF17"/>
    <mergeCell ref="AG17:AK17"/>
    <mergeCell ref="AL17:AP17"/>
    <mergeCell ref="B9:I9"/>
    <mergeCell ref="J9:Y9"/>
    <mergeCell ref="Z9:AG9"/>
    <mergeCell ref="AH9:AW9"/>
    <mergeCell ref="B11:I11"/>
    <mergeCell ref="J11:Y11"/>
    <mergeCell ref="Z11:AG11"/>
    <mergeCell ref="AH11:AW11"/>
    <mergeCell ref="AN7:AW7"/>
    <mergeCell ref="B2:AY2"/>
    <mergeCell ref="B4:I4"/>
    <mergeCell ref="J4:AW4"/>
    <mergeCell ref="B7:I7"/>
    <mergeCell ref="J7:R7"/>
    <mergeCell ref="S7:T7"/>
    <mergeCell ref="U7:AC7"/>
    <mergeCell ref="AD7:AM7"/>
  </mergeCells>
  <phoneticPr fontId="10"/>
  <pageMargins left="0.45" right="0.2" top="0.83" bottom="0.59" header="0.51200000000000001" footer="0.25"/>
  <pageSetup paperSize="9" scale="72"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D23A6-094E-4D83-805E-7E0928431565}">
  <sheetPr>
    <pageSetUpPr fitToPage="1"/>
  </sheetPr>
  <dimension ref="A1:AJ49"/>
  <sheetViews>
    <sheetView showGridLines="0" view="pageBreakPreview" zoomScale="85" zoomScaleNormal="75" zoomScaleSheetLayoutView="85" workbookViewId="0">
      <selection activeCell="G5" sqref="G5:J5"/>
    </sheetView>
  </sheetViews>
  <sheetFormatPr defaultColWidth="9" defaultRowHeight="13.2"/>
  <cols>
    <col min="1" max="1" width="5.21875" style="359" customWidth="1"/>
    <col min="2" max="2" width="28.21875" style="359" customWidth="1"/>
    <col min="3" max="3" width="8.77734375" style="359" customWidth="1"/>
    <col min="4" max="4" width="8.33203125" style="360" customWidth="1"/>
    <col min="5" max="5" width="5.5546875" style="359" customWidth="1"/>
    <col min="6" max="6" width="6.6640625" style="359" customWidth="1"/>
    <col min="7" max="7" width="5.6640625" style="359" customWidth="1"/>
    <col min="8" max="8" width="8.33203125" style="361" customWidth="1"/>
    <col min="9" max="9" width="2.109375" style="359" customWidth="1"/>
    <col min="10" max="10" width="8.44140625" style="359" customWidth="1"/>
    <col min="11" max="11" width="5.6640625" style="359" customWidth="1"/>
    <col min="12" max="12" width="8.33203125" style="359" customWidth="1"/>
    <col min="13" max="13" width="2.109375" style="359" customWidth="1"/>
    <col min="14" max="14" width="8.44140625" style="359" customWidth="1"/>
    <col min="15" max="15" width="5.6640625" style="359" customWidth="1"/>
    <col min="16" max="16" width="8.33203125" style="359" customWidth="1"/>
    <col min="17" max="17" width="2.109375" style="359" customWidth="1"/>
    <col min="18" max="18" width="8.44140625" style="359" customWidth="1"/>
    <col min="19" max="19" width="5.6640625" style="359" customWidth="1"/>
    <col min="20" max="20" width="8.33203125" style="359" customWidth="1"/>
    <col min="21" max="21" width="2.109375" style="359" customWidth="1"/>
    <col min="22" max="22" width="8.44140625" style="359" customWidth="1"/>
    <col min="23" max="23" width="5.6640625" style="359" customWidth="1"/>
    <col min="24" max="24" width="8.33203125" style="359" customWidth="1"/>
    <col min="25" max="25" width="2.109375" style="359" customWidth="1"/>
    <col min="26" max="26" width="8.44140625" style="359" customWidth="1"/>
    <col min="27" max="27" width="5.6640625" style="359" customWidth="1"/>
    <col min="28" max="28" width="8.44140625" style="359" customWidth="1"/>
    <col min="29" max="29" width="2.109375" style="359" customWidth="1"/>
    <col min="30" max="30" width="8.44140625" style="359" customWidth="1"/>
    <col min="31" max="31" width="5.6640625" style="359" customWidth="1"/>
    <col min="32" max="32" width="8.33203125" style="359" customWidth="1"/>
    <col min="33" max="33" width="2.33203125" style="359" customWidth="1"/>
    <col min="34" max="34" width="8.44140625" style="359" customWidth="1"/>
    <col min="35" max="35" width="19.33203125" style="359" customWidth="1"/>
    <col min="36" max="36" width="5.88671875" style="359" customWidth="1"/>
    <col min="37" max="16384" width="9" style="359"/>
  </cols>
  <sheetData>
    <row r="1" spans="1:36" ht="27.75" customHeight="1" thickBot="1">
      <c r="AI1" s="362"/>
    </row>
    <row r="2" spans="1:36" ht="41.4" customHeight="1">
      <c r="A2" s="1088" t="s">
        <v>301</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363"/>
    </row>
    <row r="3" spans="1:36" ht="27.75" customHeight="1">
      <c r="B3" s="364"/>
      <c r="C3" s="1090"/>
      <c r="D3" s="1090"/>
      <c r="E3" s="1090"/>
      <c r="F3" s="1090"/>
      <c r="G3" s="1090"/>
      <c r="H3" s="1090"/>
      <c r="I3" s="1090"/>
      <c r="J3" s="1090"/>
      <c r="AI3" s="365" t="s">
        <v>302</v>
      </c>
      <c r="AJ3" s="365"/>
    </row>
    <row r="4" spans="1:36" ht="27.75" customHeight="1" thickBot="1">
      <c r="A4" s="366" t="s">
        <v>499</v>
      </c>
      <c r="B4" s="364"/>
      <c r="C4" s="367"/>
      <c r="D4" s="367"/>
      <c r="E4" s="367"/>
      <c r="F4" s="367"/>
      <c r="G4" s="367"/>
      <c r="AI4" s="365"/>
      <c r="AJ4" s="365"/>
    </row>
    <row r="5" spans="1:36" ht="41.25" customHeight="1" thickBot="1">
      <c r="A5" s="368"/>
      <c r="B5" s="369"/>
      <c r="C5" s="1091" t="s">
        <v>303</v>
      </c>
      <c r="D5" s="1092"/>
      <c r="E5" s="1093"/>
      <c r="F5" s="370" t="s">
        <v>304</v>
      </c>
      <c r="G5" s="1094"/>
      <c r="H5" s="1095"/>
      <c r="I5" s="1095"/>
      <c r="J5" s="1096"/>
      <c r="K5" s="1094"/>
      <c r="L5" s="1095"/>
      <c r="M5" s="1095"/>
      <c r="N5" s="1096"/>
      <c r="O5" s="1097"/>
      <c r="P5" s="1095"/>
      <c r="Q5" s="1095"/>
      <c r="R5" s="1096"/>
      <c r="S5" s="1097"/>
      <c r="T5" s="1095"/>
      <c r="U5" s="1095"/>
      <c r="V5" s="1096"/>
      <c r="W5" s="1097"/>
      <c r="X5" s="1095"/>
      <c r="Y5" s="1095"/>
      <c r="Z5" s="1096"/>
      <c r="AA5" s="1097"/>
      <c r="AB5" s="1095"/>
      <c r="AC5" s="1095"/>
      <c r="AD5" s="1096"/>
      <c r="AE5" s="1097"/>
      <c r="AF5" s="1095"/>
      <c r="AG5" s="1095"/>
      <c r="AH5" s="1096"/>
      <c r="AI5" s="371" t="s">
        <v>305</v>
      </c>
      <c r="AJ5" s="372"/>
    </row>
    <row r="6" spans="1:36" ht="41.25" customHeight="1" thickBot="1">
      <c r="A6" s="1069" t="s">
        <v>306</v>
      </c>
      <c r="B6" s="1070"/>
      <c r="C6" s="373" t="s">
        <v>307</v>
      </c>
      <c r="D6" s="374"/>
      <c r="E6" s="375" t="s">
        <v>308</v>
      </c>
      <c r="F6" s="376" t="str">
        <f>IF(D6=SUM(H6,P6,T6,X6,AB6,AF6,L6),"○","×")</f>
        <v>○</v>
      </c>
      <c r="G6" s="373" t="s">
        <v>309</v>
      </c>
      <c r="H6" s="377"/>
      <c r="I6" s="378" t="s">
        <v>308</v>
      </c>
      <c r="J6" s="578" t="e">
        <f>100%-$R6-$V6-$Z6-$AD6-$AH6-N6</f>
        <v>#DIV/0!</v>
      </c>
      <c r="K6" s="373" t="s">
        <v>309</v>
      </c>
      <c r="L6" s="377"/>
      <c r="M6" s="378" t="s">
        <v>308</v>
      </c>
      <c r="N6" s="379" t="e">
        <f>ROUND(L6/D6,4)</f>
        <v>#DIV/0!</v>
      </c>
      <c r="O6" s="373" t="s">
        <v>309</v>
      </c>
      <c r="P6" s="380"/>
      <c r="Q6" s="378" t="s">
        <v>308</v>
      </c>
      <c r="R6" s="379" t="e">
        <f>ROUND(P6/D6,4)</f>
        <v>#DIV/0!</v>
      </c>
      <c r="S6" s="373" t="s">
        <v>309</v>
      </c>
      <c r="T6" s="380"/>
      <c r="U6" s="378" t="s">
        <v>308</v>
      </c>
      <c r="V6" s="379" t="e">
        <f>ROUND(T6/D6,4)</f>
        <v>#DIV/0!</v>
      </c>
      <c r="W6" s="373" t="s">
        <v>309</v>
      </c>
      <c r="X6" s="380"/>
      <c r="Y6" s="378" t="s">
        <v>308</v>
      </c>
      <c r="Z6" s="381" t="e">
        <f>ROUND(X6/D6,4)</f>
        <v>#DIV/0!</v>
      </c>
      <c r="AA6" s="373" t="s">
        <v>309</v>
      </c>
      <c r="AB6" s="380"/>
      <c r="AC6" s="378" t="s">
        <v>308</v>
      </c>
      <c r="AD6" s="381" t="e">
        <f>ROUND(AB6/D6,4)</f>
        <v>#DIV/0!</v>
      </c>
      <c r="AE6" s="373" t="s">
        <v>309</v>
      </c>
      <c r="AF6" s="380"/>
      <c r="AG6" s="378" t="s">
        <v>308</v>
      </c>
      <c r="AH6" s="381" t="e">
        <f>ROUND(AF6/D6,4)</f>
        <v>#DIV/0!</v>
      </c>
      <c r="AI6" s="382"/>
      <c r="AJ6" s="383"/>
    </row>
    <row r="7" spans="1:36" ht="41.25" customHeight="1" thickBot="1">
      <c r="A7" s="384"/>
      <c r="B7" s="385"/>
      <c r="C7" s="1071" t="s">
        <v>310</v>
      </c>
      <c r="D7" s="1072"/>
      <c r="E7" s="1073"/>
      <c r="F7" s="370" t="s">
        <v>304</v>
      </c>
      <c r="G7" s="1074" t="s">
        <v>311</v>
      </c>
      <c r="H7" s="1075"/>
      <c r="I7" s="1075"/>
      <c r="J7" s="1076"/>
      <c r="K7" s="1071" t="s">
        <v>312</v>
      </c>
      <c r="L7" s="1072"/>
      <c r="M7" s="1072"/>
      <c r="N7" s="1073"/>
      <c r="O7" s="1071" t="s">
        <v>312</v>
      </c>
      <c r="P7" s="1072"/>
      <c r="Q7" s="1072"/>
      <c r="R7" s="1073"/>
      <c r="S7" s="1071" t="s">
        <v>312</v>
      </c>
      <c r="T7" s="1072"/>
      <c r="U7" s="1072"/>
      <c r="V7" s="1073"/>
      <c r="W7" s="1071"/>
      <c r="X7" s="1072"/>
      <c r="Y7" s="1072"/>
      <c r="Z7" s="1073"/>
      <c r="AA7" s="1071"/>
      <c r="AB7" s="1072"/>
      <c r="AC7" s="1072"/>
      <c r="AD7" s="1073"/>
      <c r="AE7" s="1071"/>
      <c r="AF7" s="1072"/>
      <c r="AG7" s="1072"/>
      <c r="AH7" s="1073"/>
      <c r="AI7" s="386" t="s">
        <v>313</v>
      </c>
      <c r="AJ7" s="387"/>
    </row>
    <row r="8" spans="1:36" ht="28.5" customHeight="1">
      <c r="A8" s="1077" t="s">
        <v>314</v>
      </c>
      <c r="B8" s="1078"/>
      <c r="C8" s="1079" t="e">
        <f>+'7-2'!E18</f>
        <v>#DIV/0!</v>
      </c>
      <c r="D8" s="1080"/>
      <c r="E8" s="1081"/>
      <c r="F8" s="388" t="e">
        <f>IF(C8=SUM(G8,O8,S8,W8,AA8,AE8,K8),"○","×")</f>
        <v>#DIV/0!</v>
      </c>
      <c r="G8" s="1082" t="e">
        <f>$C8-$O8-$S8-$W8-$AA8-$AE8-K8</f>
        <v>#DIV/0!</v>
      </c>
      <c r="H8" s="1083"/>
      <c r="I8" s="1083"/>
      <c r="J8" s="1084"/>
      <c r="K8" s="1085" t="e">
        <f>+ROUND(C8*N6,0)</f>
        <v>#DIV/0!</v>
      </c>
      <c r="L8" s="1086"/>
      <c r="M8" s="1086"/>
      <c r="N8" s="1087"/>
      <c r="O8" s="1085" t="e">
        <f>+ROUND(C8*R6,0)</f>
        <v>#DIV/0!</v>
      </c>
      <c r="P8" s="1086"/>
      <c r="Q8" s="1086"/>
      <c r="R8" s="1087"/>
      <c r="S8" s="1085" t="e">
        <f>+ROUND(C8*V6,0)</f>
        <v>#DIV/0!</v>
      </c>
      <c r="T8" s="1086"/>
      <c r="U8" s="1086"/>
      <c r="V8" s="1087"/>
      <c r="W8" s="1098"/>
      <c r="X8" s="1099"/>
      <c r="Y8" s="1099"/>
      <c r="Z8" s="1100"/>
      <c r="AA8" s="1098"/>
      <c r="AB8" s="1099"/>
      <c r="AC8" s="1099"/>
      <c r="AD8" s="1100"/>
      <c r="AE8" s="1098"/>
      <c r="AF8" s="1099"/>
      <c r="AG8" s="1099"/>
      <c r="AH8" s="1100"/>
      <c r="AI8" s="389"/>
      <c r="AJ8" s="390"/>
    </row>
    <row r="9" spans="1:36" ht="28.5" customHeight="1">
      <c r="A9" s="391" t="s">
        <v>315</v>
      </c>
      <c r="B9" s="392"/>
      <c r="C9" s="1101"/>
      <c r="D9" s="1102"/>
      <c r="E9" s="1103"/>
      <c r="F9" s="393"/>
      <c r="G9" s="1104"/>
      <c r="H9" s="1105"/>
      <c r="I9" s="1105"/>
      <c r="J9" s="1106"/>
      <c r="K9" s="1104"/>
      <c r="L9" s="1105"/>
      <c r="M9" s="1105"/>
      <c r="N9" s="1106"/>
      <c r="O9" s="1104"/>
      <c r="P9" s="1105"/>
      <c r="Q9" s="1105"/>
      <c r="R9" s="1106"/>
      <c r="S9" s="1104"/>
      <c r="T9" s="1105"/>
      <c r="U9" s="1105"/>
      <c r="V9" s="1106"/>
      <c r="W9" s="1104"/>
      <c r="X9" s="1105"/>
      <c r="Y9" s="1105"/>
      <c r="Z9" s="1106"/>
      <c r="AA9" s="1104"/>
      <c r="AB9" s="1105"/>
      <c r="AC9" s="1105"/>
      <c r="AD9" s="1106"/>
      <c r="AE9" s="1104"/>
      <c r="AF9" s="1105"/>
      <c r="AG9" s="1105"/>
      <c r="AH9" s="1106"/>
      <c r="AI9" s="394"/>
      <c r="AJ9" s="395"/>
    </row>
    <row r="10" spans="1:36" ht="28.5" customHeight="1">
      <c r="A10" s="1110" t="s">
        <v>316</v>
      </c>
      <c r="B10" s="1111"/>
      <c r="C10" s="1112"/>
      <c r="D10" s="1113"/>
      <c r="E10" s="1114"/>
      <c r="F10" s="396"/>
      <c r="G10" s="1115"/>
      <c r="H10" s="1116"/>
      <c r="I10" s="1116"/>
      <c r="J10" s="1117"/>
      <c r="K10" s="397"/>
      <c r="L10" s="398"/>
      <c r="M10" s="398"/>
      <c r="N10" s="399"/>
      <c r="O10" s="400"/>
      <c r="P10" s="401"/>
      <c r="Q10" s="401"/>
      <c r="R10" s="402"/>
      <c r="S10" s="400"/>
      <c r="T10" s="401"/>
      <c r="U10" s="401"/>
      <c r="V10" s="402"/>
      <c r="W10" s="400"/>
      <c r="X10" s="401"/>
      <c r="Y10" s="401"/>
      <c r="Z10" s="402"/>
      <c r="AA10" s="400"/>
      <c r="AB10" s="401"/>
      <c r="AC10" s="401"/>
      <c r="AD10" s="402"/>
      <c r="AE10" s="400"/>
      <c r="AF10" s="401"/>
      <c r="AG10" s="401"/>
      <c r="AH10" s="402"/>
      <c r="AI10" s="403"/>
      <c r="AJ10" s="395"/>
    </row>
    <row r="11" spans="1:36" ht="28.5" customHeight="1" thickBot="1">
      <c r="A11" s="1118" t="s">
        <v>317</v>
      </c>
      <c r="B11" s="1119"/>
      <c r="C11" s="1115"/>
      <c r="D11" s="1120"/>
      <c r="E11" s="1121"/>
      <c r="F11" s="404" t="str">
        <f>IF(C11=SUM(G11,O11,S11,W11,AA11,AE11,K11),"○","×")</f>
        <v>○</v>
      </c>
      <c r="G11" s="1107"/>
      <c r="H11" s="1108"/>
      <c r="I11" s="1108"/>
      <c r="J11" s="1109"/>
      <c r="K11" s="1107"/>
      <c r="L11" s="1108"/>
      <c r="M11" s="1108"/>
      <c r="N11" s="1109"/>
      <c r="O11" s="1107"/>
      <c r="P11" s="1108"/>
      <c r="Q11" s="1108"/>
      <c r="R11" s="1109"/>
      <c r="S11" s="1107"/>
      <c r="T11" s="1108"/>
      <c r="U11" s="1108"/>
      <c r="V11" s="1109"/>
      <c r="W11" s="1107"/>
      <c r="X11" s="1108"/>
      <c r="Y11" s="1108"/>
      <c r="Z11" s="1109"/>
      <c r="AA11" s="1107"/>
      <c r="AB11" s="1108"/>
      <c r="AC11" s="1108"/>
      <c r="AD11" s="1109"/>
      <c r="AE11" s="1107"/>
      <c r="AF11" s="1108"/>
      <c r="AG11" s="1108"/>
      <c r="AH11" s="1109"/>
      <c r="AI11" s="405"/>
      <c r="AJ11" s="395"/>
    </row>
    <row r="12" spans="1:36" ht="28.5" customHeight="1" thickBot="1">
      <c r="A12" s="1122" t="s">
        <v>318</v>
      </c>
      <c r="B12" s="1123"/>
      <c r="C12" s="1124" t="e">
        <f>C8+MIN(C10,C11)</f>
        <v>#DIV/0!</v>
      </c>
      <c r="D12" s="1125"/>
      <c r="E12" s="1126"/>
      <c r="F12" s="406" t="e">
        <f>IF(C12=(SUM(G12,O12,S12,W12,AA12,AE12,K12)),"○","×")</f>
        <v>#DIV/0!</v>
      </c>
      <c r="G12" s="1127" t="e">
        <f>+G8+MIN(G10,G11)</f>
        <v>#DIV/0!</v>
      </c>
      <c r="H12" s="1128"/>
      <c r="I12" s="1128"/>
      <c r="J12" s="1129"/>
      <c r="K12" s="1130" t="e">
        <f>+K8+MIN(K10,K11)</f>
        <v>#DIV/0!</v>
      </c>
      <c r="L12" s="1128"/>
      <c r="M12" s="1128"/>
      <c r="N12" s="1129"/>
      <c r="O12" s="1130" t="e">
        <f>+O8+MIN(O10,O11)</f>
        <v>#DIV/0!</v>
      </c>
      <c r="P12" s="1128"/>
      <c r="Q12" s="1128"/>
      <c r="R12" s="1129"/>
      <c r="S12" s="1130" t="e">
        <f>+S8+MIN(S10,S11)</f>
        <v>#DIV/0!</v>
      </c>
      <c r="T12" s="1128"/>
      <c r="U12" s="1128"/>
      <c r="V12" s="1129"/>
      <c r="W12" s="1131"/>
      <c r="X12" s="1132"/>
      <c r="Y12" s="1132"/>
      <c r="Z12" s="1133"/>
      <c r="AA12" s="1131"/>
      <c r="AB12" s="1132"/>
      <c r="AC12" s="1132"/>
      <c r="AD12" s="1133"/>
      <c r="AE12" s="1131"/>
      <c r="AF12" s="1132"/>
      <c r="AG12" s="1132"/>
      <c r="AH12" s="1133"/>
      <c r="AI12" s="407"/>
      <c r="AJ12" s="395"/>
    </row>
    <row r="13" spans="1:36" ht="28.5" customHeight="1" thickBot="1">
      <c r="A13" s="408" t="s">
        <v>319</v>
      </c>
      <c r="B13" s="409"/>
      <c r="C13" s="1134" t="e">
        <f>'7-2'!F18</f>
        <v>#DIV/0!</v>
      </c>
      <c r="D13" s="1135"/>
      <c r="E13" s="1136"/>
      <c r="F13" s="410" t="e">
        <f>IF(C13=(SUM(G13,O13,S13,W13,AA13,AE13,K13)),"○","×")</f>
        <v>#DIV/0!</v>
      </c>
      <c r="G13" s="1137" t="e">
        <f>$C13-$O13-$S13-$W13-$AA13-$AE13-K13</f>
        <v>#DIV/0!</v>
      </c>
      <c r="H13" s="1138"/>
      <c r="I13" s="1138"/>
      <c r="J13" s="1139"/>
      <c r="K13" s="1140"/>
      <c r="L13" s="1141"/>
      <c r="M13" s="1141"/>
      <c r="N13" s="1142"/>
      <c r="O13" s="1140"/>
      <c r="P13" s="1141"/>
      <c r="Q13" s="1141"/>
      <c r="R13" s="1142"/>
      <c r="S13" s="1140"/>
      <c r="T13" s="1141"/>
      <c r="U13" s="1141"/>
      <c r="V13" s="1142"/>
      <c r="W13" s="1140"/>
      <c r="X13" s="1141"/>
      <c r="Y13" s="1141"/>
      <c r="Z13" s="1142"/>
      <c r="AA13" s="1140"/>
      <c r="AB13" s="1141"/>
      <c r="AC13" s="1141"/>
      <c r="AD13" s="1142"/>
      <c r="AE13" s="1140"/>
      <c r="AF13" s="1141"/>
      <c r="AG13" s="1141"/>
      <c r="AH13" s="1142"/>
      <c r="AI13" s="407"/>
      <c r="AJ13" s="395"/>
    </row>
    <row r="14" spans="1:36" ht="28.5" customHeight="1" thickBot="1">
      <c r="A14" s="1143" t="s">
        <v>320</v>
      </c>
      <c r="B14" s="1144"/>
      <c r="C14" s="1145"/>
      <c r="D14" s="1146"/>
      <c r="E14" s="1147"/>
      <c r="F14" s="411" t="str">
        <f>IF(C14=SUM(G14,O14,S14,W14,AA14,AE14,K14),"○","×")</f>
        <v>○</v>
      </c>
      <c r="G14" s="1148"/>
      <c r="H14" s="1149"/>
      <c r="I14" s="1149"/>
      <c r="J14" s="1150"/>
      <c r="K14" s="1148"/>
      <c r="L14" s="1149"/>
      <c r="M14" s="1149"/>
      <c r="N14" s="1150"/>
      <c r="O14" s="1148"/>
      <c r="P14" s="1149"/>
      <c r="Q14" s="1149"/>
      <c r="R14" s="1150"/>
      <c r="S14" s="1148"/>
      <c r="T14" s="1149"/>
      <c r="U14" s="1149"/>
      <c r="V14" s="1150"/>
      <c r="W14" s="1148"/>
      <c r="X14" s="1149"/>
      <c r="Y14" s="1149"/>
      <c r="Z14" s="1150"/>
      <c r="AA14" s="1148"/>
      <c r="AB14" s="1149"/>
      <c r="AC14" s="1149"/>
      <c r="AD14" s="1150"/>
      <c r="AE14" s="1148"/>
      <c r="AF14" s="1149"/>
      <c r="AG14" s="1149"/>
      <c r="AH14" s="1150"/>
      <c r="AI14" s="412"/>
      <c r="AJ14" s="395"/>
    </row>
    <row r="15" spans="1:36" ht="28.5" customHeight="1" thickTop="1" thickBot="1">
      <c r="A15" s="413" t="s">
        <v>321</v>
      </c>
      <c r="B15" s="414"/>
      <c r="C15" s="1154" t="e">
        <f>SUM(C12:E13)</f>
        <v>#DIV/0!</v>
      </c>
      <c r="D15" s="1155"/>
      <c r="E15" s="1156"/>
      <c r="F15" s="415" t="e">
        <f>IF(C15=(SUM(G15,O15,S15,W15,AA15,AE15,K15)),"○","×")</f>
        <v>#DIV/0!</v>
      </c>
      <c r="G15" s="1157" t="e">
        <f>SUM(G12:J13)</f>
        <v>#DIV/0!</v>
      </c>
      <c r="H15" s="1158"/>
      <c r="I15" s="1158"/>
      <c r="J15" s="1159"/>
      <c r="K15" s="1157" t="e">
        <f>SUM(K12:N13)</f>
        <v>#DIV/0!</v>
      </c>
      <c r="L15" s="1158"/>
      <c r="M15" s="1158"/>
      <c r="N15" s="1159"/>
      <c r="O15" s="1157" t="e">
        <f>SUM(O12:R13)</f>
        <v>#DIV/0!</v>
      </c>
      <c r="P15" s="1158"/>
      <c r="Q15" s="1158"/>
      <c r="R15" s="1159"/>
      <c r="S15" s="1157" t="e">
        <f>SUM(S12:V13)</f>
        <v>#DIV/0!</v>
      </c>
      <c r="T15" s="1158"/>
      <c r="U15" s="1158"/>
      <c r="V15" s="1159"/>
      <c r="W15" s="1151"/>
      <c r="X15" s="1152"/>
      <c r="Y15" s="1152"/>
      <c r="Z15" s="1153"/>
      <c r="AA15" s="1151"/>
      <c r="AB15" s="1152"/>
      <c r="AC15" s="1152"/>
      <c r="AD15" s="1153"/>
      <c r="AE15" s="1151"/>
      <c r="AF15" s="1152"/>
      <c r="AG15" s="1152"/>
      <c r="AH15" s="1153"/>
      <c r="AI15" s="416"/>
      <c r="AJ15" s="378"/>
    </row>
    <row r="16" spans="1:36" ht="24" customHeight="1" thickBot="1">
      <c r="B16" s="417"/>
      <c r="C16" s="418"/>
      <c r="D16" s="419"/>
      <c r="E16" s="378"/>
      <c r="F16" s="420"/>
      <c r="G16" s="378"/>
      <c r="H16" s="421"/>
      <c r="I16" s="378"/>
      <c r="J16" s="378"/>
      <c r="K16" s="378"/>
      <c r="L16" s="378"/>
      <c r="M16" s="378"/>
      <c r="N16" s="378"/>
      <c r="O16" s="378"/>
      <c r="P16" s="378"/>
      <c r="Q16" s="378"/>
      <c r="R16" s="378"/>
      <c r="S16" s="378"/>
      <c r="T16" s="378"/>
      <c r="U16" s="378"/>
      <c r="V16" s="378"/>
      <c r="W16" s="378"/>
      <c r="X16" s="378"/>
      <c r="Y16" s="378"/>
      <c r="Z16" s="378"/>
      <c r="AA16" s="378"/>
      <c r="AB16" s="378"/>
      <c r="AC16" s="378"/>
      <c r="AD16" s="378"/>
      <c r="AI16" s="378"/>
      <c r="AJ16" s="422"/>
    </row>
    <row r="17" spans="2:36" ht="24" customHeight="1">
      <c r="Q17" s="422"/>
      <c r="R17" s="422"/>
      <c r="S17" s="422"/>
      <c r="T17" s="422"/>
      <c r="U17" s="422"/>
      <c r="V17" s="422"/>
      <c r="W17" s="422"/>
      <c r="X17" s="422"/>
      <c r="Y17" s="422"/>
      <c r="Z17" s="423" t="s">
        <v>322</v>
      </c>
      <c r="AA17" s="424"/>
      <c r="AB17" s="424"/>
      <c r="AC17" s="424"/>
      <c r="AD17" s="425"/>
      <c r="AE17" s="426" t="s">
        <v>323</v>
      </c>
      <c r="AF17" s="1068" t="e">
        <f>SUMIF(G7:AH7,"補助対象経費",G12:AH12)</f>
        <v>#DIV/0!</v>
      </c>
      <c r="AG17" s="1068"/>
      <c r="AH17" s="1068"/>
      <c r="AI17" s="1068"/>
      <c r="AJ17" s="422"/>
    </row>
    <row r="20" spans="2:36" ht="16.2">
      <c r="B20" s="427" t="s">
        <v>324</v>
      </c>
    </row>
    <row r="21" spans="2:36" ht="16.2">
      <c r="B21" s="427" t="s">
        <v>325</v>
      </c>
    </row>
    <row r="22" spans="2:36" ht="16.2">
      <c r="B22" s="427" t="s">
        <v>326</v>
      </c>
    </row>
    <row r="31" spans="2:36">
      <c r="C31" s="422"/>
    </row>
    <row r="32" spans="2:36">
      <c r="C32" s="422"/>
    </row>
    <row r="33" spans="3:16">
      <c r="C33" s="422"/>
    </row>
    <row r="47" spans="3:16">
      <c r="D47" s="428"/>
      <c r="E47" s="422"/>
      <c r="F47" s="422"/>
      <c r="G47" s="422"/>
      <c r="H47" s="429"/>
      <c r="I47" s="422"/>
      <c r="J47" s="422"/>
      <c r="K47" s="422"/>
      <c r="L47" s="422"/>
      <c r="M47" s="422"/>
      <c r="N47" s="422"/>
      <c r="O47" s="422"/>
      <c r="P47" s="422"/>
    </row>
    <row r="48" spans="3:16">
      <c r="D48" s="428"/>
      <c r="E48" s="422"/>
      <c r="F48" s="422"/>
      <c r="G48" s="422"/>
      <c r="H48" s="429"/>
      <c r="I48" s="422"/>
      <c r="J48" s="422"/>
      <c r="K48" s="422"/>
      <c r="L48" s="422"/>
      <c r="M48" s="422"/>
      <c r="N48" s="422"/>
      <c r="O48" s="422"/>
      <c r="P48" s="422"/>
    </row>
    <row r="49" spans="4:16">
      <c r="D49" s="428"/>
      <c r="E49" s="422"/>
      <c r="F49" s="422"/>
      <c r="G49" s="422"/>
      <c r="H49" s="429"/>
      <c r="I49" s="422"/>
      <c r="J49" s="422"/>
      <c r="K49" s="422"/>
      <c r="L49" s="422"/>
      <c r="M49" s="422"/>
      <c r="N49" s="422"/>
      <c r="O49" s="422"/>
      <c r="P49" s="422"/>
    </row>
  </sheetData>
  <mergeCells count="83">
    <mergeCell ref="C15:E15"/>
    <mergeCell ref="G15:J15"/>
    <mergeCell ref="K15:N15"/>
    <mergeCell ref="O15:R15"/>
    <mergeCell ref="S15:V15"/>
    <mergeCell ref="S14:V14"/>
    <mergeCell ref="W14:Z14"/>
    <mergeCell ref="AA14:AD14"/>
    <mergeCell ref="AE14:AH14"/>
    <mergeCell ref="AA15:AD15"/>
    <mergeCell ref="AE15:AH15"/>
    <mergeCell ref="W15:Z15"/>
    <mergeCell ref="A14:B14"/>
    <mergeCell ref="C14:E14"/>
    <mergeCell ref="G14:J14"/>
    <mergeCell ref="K14:N14"/>
    <mergeCell ref="O14:R14"/>
    <mergeCell ref="AA12:AD12"/>
    <mergeCell ref="AE12:AH12"/>
    <mergeCell ref="C13:E13"/>
    <mergeCell ref="G13:J13"/>
    <mergeCell ref="K13:N13"/>
    <mergeCell ref="O13:R13"/>
    <mergeCell ref="S13:V13"/>
    <mergeCell ref="W13:Z13"/>
    <mergeCell ref="AA13:AD13"/>
    <mergeCell ref="AE13:AH13"/>
    <mergeCell ref="S12:V12"/>
    <mergeCell ref="W12:Z12"/>
    <mergeCell ref="A12:B12"/>
    <mergeCell ref="C12:E12"/>
    <mergeCell ref="G12:J12"/>
    <mergeCell ref="K12:N12"/>
    <mergeCell ref="O12:R12"/>
    <mergeCell ref="AA11:AD11"/>
    <mergeCell ref="AE11:AH11"/>
    <mergeCell ref="A10:B10"/>
    <mergeCell ref="C10:E10"/>
    <mergeCell ref="G10:J10"/>
    <mergeCell ref="A11:B11"/>
    <mergeCell ref="C11:E11"/>
    <mergeCell ref="G11:J11"/>
    <mergeCell ref="K11:N11"/>
    <mergeCell ref="O11:R11"/>
    <mergeCell ref="S11:V11"/>
    <mergeCell ref="W11:Z11"/>
    <mergeCell ref="W8:Z8"/>
    <mergeCell ref="AA8:AD8"/>
    <mergeCell ref="AE8:AH8"/>
    <mergeCell ref="C9:E9"/>
    <mergeCell ref="G9:J9"/>
    <mergeCell ref="K9:N9"/>
    <mergeCell ref="O9:R9"/>
    <mergeCell ref="S9:V9"/>
    <mergeCell ref="W9:Z9"/>
    <mergeCell ref="AA9:AD9"/>
    <mergeCell ref="AE9:AH9"/>
    <mergeCell ref="A2:AI2"/>
    <mergeCell ref="C3:J3"/>
    <mergeCell ref="C5:E5"/>
    <mergeCell ref="G5:J5"/>
    <mergeCell ref="K5:N5"/>
    <mergeCell ref="O5:R5"/>
    <mergeCell ref="S5:V5"/>
    <mergeCell ref="W5:Z5"/>
    <mergeCell ref="AA5:AD5"/>
    <mergeCell ref="AE5:AH5"/>
    <mergeCell ref="AF17:AI17"/>
    <mergeCell ref="A6:B6"/>
    <mergeCell ref="C7:E7"/>
    <mergeCell ref="G7:J7"/>
    <mergeCell ref="K7:N7"/>
    <mergeCell ref="O7:R7"/>
    <mergeCell ref="S7:V7"/>
    <mergeCell ref="W7:Z7"/>
    <mergeCell ref="AA7:AD7"/>
    <mergeCell ref="AE7:AH7"/>
    <mergeCell ref="A8:B8"/>
    <mergeCell ref="C8:E8"/>
    <mergeCell ref="G8:J8"/>
    <mergeCell ref="K8:N8"/>
    <mergeCell ref="O8:R8"/>
    <mergeCell ref="S8:V8"/>
  </mergeCells>
  <phoneticPr fontId="10"/>
  <printOptions horizontalCentered="1"/>
  <pageMargins left="0.74803149606299213" right="0.74803149606299213" top="0.59055118110236227" bottom="7.874015748031496E-2" header="0.51181102362204722" footer="0.51181102362204722"/>
  <pageSetup paperSize="9" scale="87" fitToWidth="0" orientation="landscape" r:id="rId1"/>
  <headerFooter alignWithMargins="0"/>
  <colBreaks count="1" manualBreakCount="1">
    <brk id="35" min="1" max="197" man="1"/>
  </col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1EFCE-C1E9-45F0-9D81-632C40258081}">
  <dimension ref="A1:Y20"/>
  <sheetViews>
    <sheetView showGridLines="0" view="pageBreakPreview" zoomScale="50" zoomScaleNormal="50" zoomScaleSheetLayoutView="50" workbookViewId="0">
      <selection activeCell="C8" sqref="C8"/>
    </sheetView>
  </sheetViews>
  <sheetFormatPr defaultColWidth="9" defaultRowHeight="17.100000000000001" customHeight="1"/>
  <cols>
    <col min="1" max="1" width="7.33203125" style="366" customWidth="1"/>
    <col min="2" max="2" width="42" style="366" customWidth="1"/>
    <col min="3" max="3" width="38.33203125" style="366" customWidth="1"/>
    <col min="4" max="4" width="7.33203125" style="366" customWidth="1"/>
    <col min="5" max="6" width="39.109375" style="366" customWidth="1"/>
    <col min="7" max="7" width="51.44140625" style="366" customWidth="1"/>
    <col min="8" max="8" width="5.88671875" style="366" customWidth="1"/>
    <col min="9" max="9" width="28" style="366" customWidth="1"/>
    <col min="10" max="10" width="22" style="366" customWidth="1"/>
    <col min="11" max="13" width="19" style="366" customWidth="1"/>
    <col min="14" max="16" width="18" style="366" customWidth="1"/>
    <col min="17" max="18" width="19" style="366" customWidth="1"/>
    <col min="19" max="23" width="18" style="366" customWidth="1"/>
    <col min="24" max="24" width="9" style="366"/>
    <col min="25" max="25" width="11" style="366" customWidth="1"/>
    <col min="26" max="16384" width="9" style="366"/>
  </cols>
  <sheetData>
    <row r="1" spans="1:25" ht="42" customHeight="1">
      <c r="G1" s="430"/>
    </row>
    <row r="2" spans="1:25" ht="75.599999999999994" customHeight="1" thickBot="1">
      <c r="A2" s="1160" t="s">
        <v>327</v>
      </c>
      <c r="B2" s="1160"/>
      <c r="C2" s="1160"/>
      <c r="D2" s="1160"/>
      <c r="E2" s="1160"/>
      <c r="F2" s="1160"/>
      <c r="G2" s="1160"/>
      <c r="H2" s="192"/>
      <c r="I2" s="193"/>
      <c r="J2" s="431"/>
      <c r="K2" s="194"/>
      <c r="L2" s="431"/>
      <c r="M2" s="195"/>
      <c r="N2" s="195"/>
      <c r="O2" s="195"/>
      <c r="P2" s="431"/>
      <c r="Q2" s="195"/>
      <c r="R2" s="431"/>
      <c r="S2" s="195"/>
      <c r="T2" s="431"/>
      <c r="U2" s="431"/>
      <c r="V2" s="196"/>
      <c r="W2" s="194"/>
      <c r="X2" s="431"/>
    </row>
    <row r="3" spans="1:25" ht="51.9" customHeight="1" thickBot="1">
      <c r="A3" s="1161" t="s">
        <v>328</v>
      </c>
      <c r="B3" s="1162"/>
      <c r="C3" s="1163"/>
      <c r="D3" s="432" t="s">
        <v>329</v>
      </c>
      <c r="E3" s="433" t="str">
        <f>IF('[2]7-3'!E3="","",'[2]7-3'!E3)</f>
        <v>主体等工事
（全体）</v>
      </c>
      <c r="F3" s="434" t="str">
        <f>IF('[2]7-3'!H3="","",'[2]7-3'!H3)</f>
        <v>補助対象外工事</v>
      </c>
      <c r="G3" s="435" t="s">
        <v>330</v>
      </c>
      <c r="H3" s="436"/>
      <c r="I3" s="431"/>
      <c r="J3" s="431"/>
      <c r="K3" s="431"/>
      <c r="L3" s="431"/>
      <c r="M3" s="431"/>
      <c r="N3" s="431"/>
      <c r="O3" s="431"/>
      <c r="P3" s="431"/>
      <c r="Q3" s="431"/>
      <c r="R3" s="431"/>
      <c r="S3" s="431"/>
      <c r="T3" s="431"/>
      <c r="U3" s="431"/>
      <c r="V3" s="431"/>
      <c r="W3" s="431"/>
      <c r="X3" s="431"/>
    </row>
    <row r="4" spans="1:25" ht="51.9" customHeight="1">
      <c r="A4" s="437"/>
      <c r="B4" s="438" t="s">
        <v>331</v>
      </c>
      <c r="C4" s="439">
        <f>'7-3'!C19</f>
        <v>0</v>
      </c>
      <c r="D4" s="440"/>
      <c r="E4" s="441">
        <f>'7-3'!E19</f>
        <v>0</v>
      </c>
      <c r="F4" s="442">
        <f>'7-3'!H19</f>
        <v>0</v>
      </c>
      <c r="G4" s="443"/>
      <c r="H4" s="444"/>
      <c r="I4" s="431"/>
      <c r="J4" s="431"/>
      <c r="K4" s="431"/>
      <c r="L4" s="431"/>
      <c r="M4" s="431"/>
      <c r="N4" s="431"/>
      <c r="O4" s="431"/>
      <c r="P4" s="431"/>
      <c r="Q4" s="431"/>
      <c r="R4" s="431"/>
      <c r="S4" s="431"/>
      <c r="T4" s="431"/>
      <c r="U4" s="431"/>
      <c r="V4" s="431"/>
      <c r="W4" s="431"/>
      <c r="X4" s="431"/>
    </row>
    <row r="5" spans="1:25" ht="51.9" customHeight="1" thickBot="1">
      <c r="A5" s="445"/>
      <c r="B5" s="446"/>
      <c r="C5" s="447"/>
      <c r="D5" s="448"/>
      <c r="E5" s="449"/>
      <c r="F5" s="450"/>
      <c r="G5" s="451"/>
      <c r="H5" s="452"/>
      <c r="I5" s="431"/>
      <c r="J5" s="431"/>
      <c r="K5" s="431"/>
      <c r="L5" s="431"/>
      <c r="M5" s="431"/>
      <c r="N5" s="431"/>
      <c r="O5" s="431"/>
      <c r="P5" s="431"/>
      <c r="Q5" s="431"/>
      <c r="R5" s="431"/>
      <c r="S5" s="431"/>
      <c r="T5" s="431"/>
      <c r="U5" s="431"/>
      <c r="V5" s="431"/>
      <c r="W5" s="431"/>
      <c r="X5" s="431"/>
    </row>
    <row r="6" spans="1:25" ht="51.9" customHeight="1" thickTop="1" thickBot="1">
      <c r="A6" s="453"/>
      <c r="B6" s="454" t="s">
        <v>462</v>
      </c>
      <c r="C6" s="455" t="e">
        <f>SUM(E6:F6)</f>
        <v>#DIV/0!</v>
      </c>
      <c r="D6" s="197"/>
      <c r="E6" s="456" t="e">
        <f>100%-SUM(F6:F6)</f>
        <v>#DIV/0!</v>
      </c>
      <c r="F6" s="456" t="e">
        <f>ROUNDUP(F$4/$C$4,4)</f>
        <v>#DIV/0!</v>
      </c>
      <c r="G6" s="198"/>
      <c r="H6" s="199"/>
      <c r="I6" s="431"/>
      <c r="J6" s="200"/>
      <c r="K6" s="200"/>
      <c r="L6" s="431"/>
      <c r="M6" s="200"/>
      <c r="N6" s="431"/>
      <c r="O6" s="200"/>
      <c r="P6" s="431"/>
      <c r="Q6" s="200"/>
      <c r="R6" s="431"/>
      <c r="S6" s="200"/>
      <c r="T6" s="431"/>
      <c r="U6" s="200"/>
      <c r="V6" s="431"/>
      <c r="W6" s="431"/>
      <c r="X6" s="431"/>
    </row>
    <row r="7" spans="1:25" ht="51.9" customHeight="1" thickTop="1">
      <c r="A7" s="453"/>
      <c r="B7" s="457"/>
      <c r="C7" s="458"/>
      <c r="D7" s="201"/>
      <c r="E7" s="459"/>
      <c r="F7" s="459"/>
      <c r="G7" s="202"/>
      <c r="H7" s="203"/>
      <c r="I7" s="431"/>
      <c r="J7" s="200"/>
      <c r="K7" s="200"/>
      <c r="L7" s="431"/>
      <c r="M7" s="200"/>
      <c r="N7" s="431"/>
      <c r="O7" s="200"/>
      <c r="P7" s="431"/>
      <c r="Q7" s="200"/>
      <c r="R7" s="431"/>
      <c r="S7" s="200"/>
      <c r="T7" s="431"/>
      <c r="U7" s="200"/>
      <c r="V7" s="431"/>
      <c r="W7" s="431"/>
      <c r="X7" s="431"/>
    </row>
    <row r="8" spans="1:25" ht="51.9" customHeight="1">
      <c r="A8" s="453"/>
      <c r="B8" s="460" t="s">
        <v>463</v>
      </c>
      <c r="C8" s="461"/>
      <c r="D8" s="462"/>
      <c r="E8" s="463" t="e">
        <f>$C8-SUM(F8:F8)</f>
        <v>#DIV/0!</v>
      </c>
      <c r="F8" s="463" t="e">
        <f>ROUNDUP($C$8*F6,0)</f>
        <v>#DIV/0!</v>
      </c>
      <c r="G8" s="464"/>
      <c r="H8" s="431"/>
      <c r="I8" s="465"/>
      <c r="J8" s="204"/>
      <c r="K8" s="204"/>
      <c r="L8" s="204"/>
      <c r="M8" s="204"/>
      <c r="N8" s="204"/>
      <c r="O8" s="204"/>
      <c r="P8" s="204"/>
      <c r="Q8" s="204"/>
      <c r="R8" s="204"/>
      <c r="S8" s="204"/>
      <c r="T8" s="204"/>
      <c r="U8" s="204"/>
      <c r="V8" s="204"/>
      <c r="W8" s="431"/>
      <c r="X8" s="431"/>
    </row>
    <row r="9" spans="1:25" ht="51.9" customHeight="1">
      <c r="A9" s="453"/>
      <c r="B9" s="466"/>
      <c r="C9" s="467"/>
      <c r="D9" s="468"/>
      <c r="E9" s="469"/>
      <c r="F9" s="469"/>
      <c r="G9" s="464"/>
      <c r="H9" s="431"/>
      <c r="I9" s="431"/>
      <c r="J9" s="204"/>
      <c r="K9" s="204"/>
      <c r="L9" s="204"/>
      <c r="M9" s="204"/>
      <c r="N9" s="204"/>
      <c r="O9" s="204"/>
      <c r="P9" s="204"/>
      <c r="Q9" s="204"/>
      <c r="R9" s="204"/>
      <c r="S9" s="204"/>
      <c r="T9" s="204"/>
      <c r="U9" s="204"/>
      <c r="V9" s="204"/>
      <c r="W9" s="431"/>
      <c r="X9" s="431"/>
    </row>
    <row r="10" spans="1:25" ht="51.9" customHeight="1">
      <c r="A10" s="453"/>
      <c r="B10" s="466" t="s">
        <v>464</v>
      </c>
      <c r="C10" s="470"/>
      <c r="D10" s="471"/>
      <c r="E10" s="463" t="e">
        <f>$C10-SUM(F10:F10)</f>
        <v>#DIV/0!</v>
      </c>
      <c r="F10" s="463" t="e">
        <f>ROUNDUP($C$10*F$6,0)</f>
        <v>#DIV/0!</v>
      </c>
      <c r="G10" s="464"/>
      <c r="H10" s="431"/>
      <c r="I10" s="431"/>
      <c r="J10" s="204"/>
      <c r="K10" s="204"/>
      <c r="L10" s="204"/>
      <c r="M10" s="204"/>
      <c r="N10" s="205"/>
      <c r="O10" s="204"/>
      <c r="P10" s="205"/>
      <c r="Q10" s="204"/>
      <c r="R10" s="205"/>
      <c r="S10" s="204"/>
      <c r="T10" s="205"/>
      <c r="U10" s="204"/>
      <c r="V10" s="205"/>
      <c r="W10" s="431"/>
      <c r="X10" s="431"/>
      <c r="Y10" s="431"/>
    </row>
    <row r="11" spans="1:25" ht="51.9" customHeight="1">
      <c r="A11" s="453"/>
      <c r="B11" s="466"/>
      <c r="C11" s="467"/>
      <c r="D11" s="472"/>
      <c r="E11" s="469"/>
      <c r="F11" s="469"/>
      <c r="G11" s="464"/>
      <c r="H11" s="431"/>
      <c r="I11" s="431"/>
      <c r="J11" s="204"/>
      <c r="K11" s="204"/>
      <c r="L11" s="204"/>
      <c r="M11" s="204"/>
      <c r="N11" s="205"/>
      <c r="O11" s="204"/>
      <c r="P11" s="205"/>
      <c r="Q11" s="204"/>
      <c r="R11" s="205"/>
      <c r="S11" s="204"/>
      <c r="T11" s="205"/>
      <c r="U11" s="204"/>
      <c r="V11" s="205"/>
      <c r="W11" s="431"/>
      <c r="X11" s="431"/>
      <c r="Y11" s="431"/>
    </row>
    <row r="12" spans="1:25" ht="51.9" customHeight="1">
      <c r="A12" s="453"/>
      <c r="B12" s="466" t="s">
        <v>465</v>
      </c>
      <c r="C12" s="470"/>
      <c r="D12" s="471"/>
      <c r="E12" s="463" t="e">
        <f>$C12-SUM(F12:F12)</f>
        <v>#DIV/0!</v>
      </c>
      <c r="F12" s="463" t="e">
        <f>ROUNDUP($C$12*F$6,0)</f>
        <v>#DIV/0!</v>
      </c>
      <c r="G12" s="464"/>
      <c r="H12" s="431"/>
      <c r="I12" s="431"/>
      <c r="J12" s="204"/>
      <c r="K12" s="206"/>
      <c r="L12" s="204"/>
      <c r="M12" s="205"/>
      <c r="N12" s="205"/>
      <c r="O12" s="205"/>
      <c r="P12" s="205"/>
      <c r="Q12" s="205"/>
      <c r="R12" s="205"/>
      <c r="S12" s="205"/>
      <c r="T12" s="205"/>
      <c r="U12" s="205"/>
      <c r="V12" s="205"/>
      <c r="W12" s="431"/>
      <c r="X12" s="431"/>
    </row>
    <row r="13" spans="1:25" ht="51.9" customHeight="1" thickBot="1">
      <c r="A13" s="453"/>
      <c r="B13" s="473"/>
      <c r="C13" s="474"/>
      <c r="D13" s="475"/>
      <c r="E13" s="476"/>
      <c r="F13" s="476"/>
      <c r="G13" s="464"/>
      <c r="H13" s="431"/>
      <c r="I13" s="431"/>
      <c r="J13" s="204"/>
      <c r="K13" s="206"/>
      <c r="L13" s="204"/>
      <c r="M13" s="205"/>
      <c r="N13" s="205"/>
      <c r="O13" s="205"/>
      <c r="P13" s="205"/>
      <c r="Q13" s="205"/>
      <c r="R13" s="205"/>
      <c r="S13" s="205"/>
      <c r="T13" s="205"/>
      <c r="U13" s="205"/>
      <c r="V13" s="205"/>
      <c r="W13" s="431"/>
      <c r="X13" s="431"/>
    </row>
    <row r="14" spans="1:25" ht="51.9" customHeight="1" thickBot="1">
      <c r="A14" s="453"/>
      <c r="B14" s="477" t="s">
        <v>332</v>
      </c>
      <c r="C14" s="478">
        <f>C4+C8+C10+C12</f>
        <v>0</v>
      </c>
      <c r="D14" s="479"/>
      <c r="E14" s="480" t="e">
        <f>$C14-SUM(F14:F14)</f>
        <v>#DIV/0!</v>
      </c>
      <c r="F14" s="481" t="e">
        <f>F4+F8+F10+F12</f>
        <v>#DIV/0!</v>
      </c>
      <c r="G14" s="482"/>
      <c r="H14" s="431"/>
      <c r="I14" s="431"/>
      <c r="J14" s="204"/>
      <c r="K14" s="206"/>
      <c r="L14" s="204"/>
      <c r="M14" s="205"/>
      <c r="N14" s="205"/>
      <c r="O14" s="205"/>
      <c r="P14" s="205"/>
      <c r="Q14" s="205"/>
      <c r="R14" s="205"/>
      <c r="S14" s="205"/>
      <c r="T14" s="205"/>
      <c r="U14" s="205"/>
      <c r="V14" s="205"/>
      <c r="W14" s="431"/>
      <c r="X14" s="431"/>
    </row>
    <row r="15" spans="1:25" ht="51.9" customHeight="1">
      <c r="A15" s="453"/>
      <c r="B15" s="473"/>
      <c r="C15" s="483"/>
      <c r="D15" s="484"/>
      <c r="E15" s="485"/>
      <c r="F15" s="485"/>
      <c r="G15" s="464"/>
      <c r="H15" s="431"/>
      <c r="I15" s="431"/>
      <c r="J15" s="204"/>
      <c r="K15" s="206"/>
      <c r="L15" s="204"/>
      <c r="M15" s="205"/>
      <c r="N15" s="205"/>
      <c r="O15" s="205"/>
      <c r="P15" s="205"/>
      <c r="Q15" s="205"/>
      <c r="R15" s="205"/>
      <c r="S15" s="205"/>
      <c r="T15" s="205"/>
      <c r="U15" s="205"/>
      <c r="V15" s="205"/>
      <c r="W15" s="431"/>
      <c r="X15" s="431"/>
    </row>
    <row r="16" spans="1:25" ht="51.9" customHeight="1">
      <c r="A16" s="453"/>
      <c r="B16" s="486" t="s">
        <v>333</v>
      </c>
      <c r="C16" s="487"/>
      <c r="D16" s="462"/>
      <c r="E16" s="488" t="e">
        <f>$C16-SUM(F16:F16)</f>
        <v>#DIV/0!</v>
      </c>
      <c r="F16" s="463" t="e">
        <f>ROUND(F14*0.1,0)</f>
        <v>#DIV/0!</v>
      </c>
      <c r="G16" s="464"/>
      <c r="H16" s="431"/>
      <c r="I16" s="431"/>
      <c r="J16" s="204"/>
      <c r="K16" s="206"/>
      <c r="L16" s="204"/>
      <c r="M16" s="205"/>
      <c r="N16" s="205"/>
      <c r="O16" s="205"/>
      <c r="P16" s="205"/>
      <c r="Q16" s="205"/>
      <c r="R16" s="205"/>
      <c r="S16" s="205"/>
      <c r="T16" s="205"/>
      <c r="U16" s="205"/>
      <c r="V16" s="205"/>
      <c r="W16" s="431"/>
      <c r="X16" s="431"/>
    </row>
    <row r="17" spans="1:24" ht="51.9" customHeight="1" thickBot="1">
      <c r="A17" s="453"/>
      <c r="B17" s="489" t="s">
        <v>334</v>
      </c>
      <c r="C17" s="490">
        <f>+C14*0.1</f>
        <v>0</v>
      </c>
      <c r="D17" s="491" t="str">
        <f>IF(C17=C16,"○","×")</f>
        <v>○</v>
      </c>
      <c r="E17" s="492"/>
      <c r="F17" s="492"/>
      <c r="G17" s="464"/>
      <c r="H17" s="431"/>
      <c r="I17" s="431"/>
      <c r="J17" s="204"/>
      <c r="K17" s="206"/>
      <c r="L17" s="204"/>
      <c r="M17" s="205"/>
      <c r="N17" s="205"/>
      <c r="O17" s="205"/>
      <c r="P17" s="205"/>
      <c r="Q17" s="205"/>
      <c r="R17" s="205"/>
      <c r="S17" s="205"/>
      <c r="T17" s="205"/>
      <c r="U17" s="205"/>
      <c r="V17" s="205"/>
      <c r="W17" s="431"/>
      <c r="X17" s="431"/>
    </row>
    <row r="18" spans="1:24" ht="51.75" customHeight="1" thickTop="1" thickBot="1">
      <c r="A18" s="493"/>
      <c r="B18" s="494" t="s">
        <v>335</v>
      </c>
      <c r="C18" s="495">
        <f>C14+C16</f>
        <v>0</v>
      </c>
      <c r="D18" s="496" t="e">
        <f>IF(C18=SUM(E18:F18),"○","×")</f>
        <v>#DIV/0!</v>
      </c>
      <c r="E18" s="497" t="e">
        <f>E14+E16</f>
        <v>#DIV/0!</v>
      </c>
      <c r="F18" s="497" t="e">
        <f>F14+F16</f>
        <v>#DIV/0!</v>
      </c>
      <c r="G18" s="498"/>
      <c r="H18" s="431"/>
      <c r="I18" s="431"/>
      <c r="J18" s="204"/>
      <c r="K18" s="204"/>
      <c r="L18" s="204"/>
      <c r="M18" s="204"/>
      <c r="N18" s="204"/>
      <c r="O18" s="204"/>
      <c r="P18" s="204"/>
      <c r="Q18" s="204"/>
      <c r="R18" s="204"/>
      <c r="S18" s="204"/>
      <c r="T18" s="204"/>
      <c r="U18" s="204"/>
      <c r="V18" s="204"/>
      <c r="W18" s="431"/>
      <c r="X18" s="431"/>
    </row>
    <row r="19" spans="1:24" ht="52.5" customHeight="1"/>
    <row r="20" spans="1:24" ht="52.5" customHeight="1">
      <c r="A20" s="1164"/>
      <c r="B20" s="1164"/>
      <c r="C20" s="499"/>
      <c r="D20" s="499"/>
    </row>
  </sheetData>
  <mergeCells count="3">
    <mergeCell ref="A2:G2"/>
    <mergeCell ref="A3:C3"/>
    <mergeCell ref="A20:B20"/>
  </mergeCells>
  <phoneticPr fontId="10"/>
  <pageMargins left="0.5" right="0.5" top="1" bottom="1" header="0.51200000000000001" footer="0.51200000000000001"/>
  <pageSetup paperSize="9" scale="45" orientation="landscape" r:id="rId1"/>
  <headerFooter alignWithMargins="0"/>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2EE12-3B66-4B86-B984-0C27C47F6CED}">
  <dimension ref="A1:X21"/>
  <sheetViews>
    <sheetView showGridLines="0" view="pageBreakPreview" zoomScale="55" zoomScaleNormal="50" zoomScaleSheetLayoutView="55" workbookViewId="0">
      <pane xSplit="4" ySplit="3" topLeftCell="E4" activePane="bottomRight" state="frozen"/>
      <selection activeCell="K16" sqref="K16:O16"/>
      <selection pane="topRight" activeCell="K16" sqref="K16:O16"/>
      <selection pane="bottomLeft" activeCell="K16" sqref="K16:O16"/>
      <selection pane="bottomRight" activeCell="B4" sqref="B4"/>
    </sheetView>
  </sheetViews>
  <sheetFormatPr defaultColWidth="9" defaultRowHeight="17.100000000000001" customHeight="1"/>
  <cols>
    <col min="1" max="1" width="7.109375" style="366" customWidth="1"/>
    <col min="2" max="2" width="89.33203125" style="366" customWidth="1"/>
    <col min="3" max="3" width="41.88671875" style="366" customWidth="1"/>
    <col min="4" max="4" width="13.21875" style="366" customWidth="1"/>
    <col min="5" max="5" width="34.33203125" style="366" customWidth="1"/>
    <col min="6" max="6" width="34.88671875" style="366" customWidth="1"/>
    <col min="7" max="7" width="40.33203125" style="366" customWidth="1"/>
    <col min="8" max="8" width="28" style="366" customWidth="1"/>
    <col min="9" max="9" width="22" style="366" customWidth="1"/>
    <col min="10" max="12" width="19" style="366" customWidth="1"/>
    <col min="13" max="15" width="18" style="366" customWidth="1"/>
    <col min="16" max="17" width="19" style="366" customWidth="1"/>
    <col min="18" max="22" width="18" style="366" customWidth="1"/>
    <col min="23" max="23" width="9" style="366"/>
    <col min="24" max="24" width="11" style="366" customWidth="1"/>
    <col min="25" max="16384" width="9" style="366"/>
  </cols>
  <sheetData>
    <row r="1" spans="1:24" ht="56.25" customHeight="1">
      <c r="G1" s="430"/>
    </row>
    <row r="2" spans="1:24" ht="52.5" customHeight="1" thickBot="1">
      <c r="A2" s="1165" t="s">
        <v>336</v>
      </c>
      <c r="B2" s="1165"/>
      <c r="C2" s="1165"/>
      <c r="D2" s="1165"/>
      <c r="E2" s="1165"/>
      <c r="F2" s="1165"/>
      <c r="G2" s="1165"/>
    </row>
    <row r="3" spans="1:24" ht="52.5" customHeight="1" thickBot="1">
      <c r="A3" s="1166" t="s">
        <v>328</v>
      </c>
      <c r="B3" s="1166"/>
      <c r="C3" s="1167"/>
      <c r="D3" s="500" t="s">
        <v>329</v>
      </c>
      <c r="E3" s="501" t="s">
        <v>337</v>
      </c>
      <c r="F3" s="502" t="s">
        <v>338</v>
      </c>
      <c r="G3" s="435" t="s">
        <v>466</v>
      </c>
      <c r="H3" s="503"/>
    </row>
    <row r="4" spans="1:24" ht="52.5" customHeight="1">
      <c r="A4" s="1168"/>
      <c r="B4" s="504"/>
      <c r="C4" s="505"/>
      <c r="D4" s="506" t="str">
        <f t="shared" ref="D4:D12" si="0">IF(C4=SUM(E4:F4),"○","×")</f>
        <v>○</v>
      </c>
      <c r="E4" s="507"/>
      <c r="F4" s="508"/>
      <c r="G4" s="509"/>
      <c r="H4" s="431"/>
      <c r="I4" s="431"/>
      <c r="J4" s="431"/>
      <c r="K4" s="431"/>
      <c r="L4" s="431"/>
      <c r="M4" s="431"/>
      <c r="N4" s="431"/>
      <c r="O4" s="431"/>
      <c r="P4" s="431"/>
      <c r="Q4" s="431"/>
      <c r="R4" s="431"/>
      <c r="S4" s="431"/>
      <c r="T4" s="431"/>
      <c r="U4" s="431"/>
      <c r="V4" s="431"/>
      <c r="W4" s="431"/>
    </row>
    <row r="5" spans="1:24" ht="52.5" customHeight="1">
      <c r="A5" s="1168"/>
      <c r="B5" s="504"/>
      <c r="C5" s="510"/>
      <c r="D5" s="511" t="str">
        <f t="shared" si="0"/>
        <v>○</v>
      </c>
      <c r="E5" s="512"/>
      <c r="F5" s="508"/>
      <c r="G5" s="513"/>
      <c r="H5" s="207"/>
      <c r="I5" s="431"/>
      <c r="J5" s="194"/>
      <c r="K5" s="431"/>
      <c r="L5" s="195"/>
      <c r="M5" s="431"/>
      <c r="N5" s="195"/>
      <c r="O5" s="431"/>
      <c r="P5" s="195"/>
      <c r="Q5" s="431"/>
      <c r="R5" s="195"/>
      <c r="S5" s="208"/>
      <c r="T5" s="431"/>
      <c r="U5" s="196"/>
      <c r="V5" s="194"/>
      <c r="W5" s="431"/>
    </row>
    <row r="6" spans="1:24" ht="52.5" customHeight="1">
      <c r="A6" s="1168"/>
      <c r="B6" s="504"/>
      <c r="C6" s="510"/>
      <c r="D6" s="514" t="str">
        <f t="shared" si="0"/>
        <v>○</v>
      </c>
      <c r="E6" s="512"/>
      <c r="F6" s="508"/>
      <c r="G6" s="513"/>
      <c r="H6" s="436"/>
      <c r="I6" s="194"/>
      <c r="J6" s="431"/>
      <c r="K6" s="431"/>
      <c r="L6" s="431"/>
      <c r="M6" s="431"/>
      <c r="N6" s="431"/>
      <c r="O6" s="431"/>
      <c r="P6" s="431"/>
      <c r="Q6" s="431"/>
      <c r="R6" s="431"/>
      <c r="S6" s="431"/>
      <c r="T6" s="431"/>
      <c r="U6" s="431"/>
      <c r="V6" s="431"/>
      <c r="W6" s="431"/>
    </row>
    <row r="7" spans="1:24" ht="52.5" customHeight="1">
      <c r="A7" s="1168"/>
      <c r="B7" s="504"/>
      <c r="C7" s="510"/>
      <c r="D7" s="514" t="str">
        <f t="shared" si="0"/>
        <v>○</v>
      </c>
      <c r="E7" s="512"/>
      <c r="F7" s="508"/>
      <c r="G7" s="513"/>
      <c r="H7" s="431"/>
      <c r="I7" s="194"/>
      <c r="J7" s="196"/>
      <c r="K7" s="431"/>
      <c r="L7" s="196"/>
      <c r="M7" s="431"/>
      <c r="N7" s="196"/>
      <c r="O7" s="431"/>
      <c r="P7" s="196"/>
      <c r="Q7" s="431"/>
      <c r="R7" s="196"/>
      <c r="S7" s="431"/>
      <c r="T7" s="196"/>
      <c r="U7" s="431"/>
      <c r="V7" s="436"/>
      <c r="W7" s="431"/>
    </row>
    <row r="8" spans="1:24" ht="52.5" customHeight="1">
      <c r="A8" s="1168"/>
      <c r="B8" s="504"/>
      <c r="C8" s="515"/>
      <c r="D8" s="514" t="str">
        <f t="shared" si="0"/>
        <v>○</v>
      </c>
      <c r="E8" s="512"/>
      <c r="F8" s="508"/>
      <c r="G8" s="513"/>
      <c r="H8" s="431"/>
      <c r="I8" s="209"/>
      <c r="J8" s="209"/>
      <c r="K8" s="210"/>
      <c r="L8" s="209"/>
      <c r="M8" s="210"/>
      <c r="N8" s="209"/>
      <c r="O8" s="210"/>
      <c r="P8" s="209"/>
      <c r="Q8" s="210"/>
      <c r="R8" s="209"/>
      <c r="S8" s="210"/>
      <c r="T8" s="209"/>
      <c r="U8" s="210"/>
      <c r="V8" s="431"/>
      <c r="W8" s="431"/>
      <c r="X8" s="431"/>
    </row>
    <row r="9" spans="1:24" ht="52.5" customHeight="1">
      <c r="A9" s="1168"/>
      <c r="B9" s="504"/>
      <c r="C9" s="516"/>
      <c r="D9" s="514" t="str">
        <f t="shared" si="0"/>
        <v>○</v>
      </c>
      <c r="E9" s="512"/>
      <c r="F9" s="508"/>
      <c r="G9" s="513"/>
      <c r="H9" s="436"/>
      <c r="I9" s="209"/>
      <c r="J9" s="209"/>
      <c r="K9" s="210"/>
      <c r="L9" s="209"/>
      <c r="M9" s="210"/>
      <c r="N9" s="209"/>
      <c r="O9" s="210"/>
      <c r="P9" s="209"/>
      <c r="Q9" s="210"/>
      <c r="R9" s="209"/>
      <c r="S9" s="210"/>
      <c r="T9" s="209"/>
      <c r="U9" s="210"/>
      <c r="V9" s="431"/>
      <c r="W9" s="431"/>
      <c r="X9" s="431"/>
    </row>
    <row r="10" spans="1:24" ht="52.5" customHeight="1">
      <c r="A10" s="1168"/>
      <c r="B10" s="504"/>
      <c r="C10" s="516"/>
      <c r="D10" s="514" t="str">
        <f t="shared" si="0"/>
        <v>○</v>
      </c>
      <c r="E10" s="517"/>
      <c r="F10" s="508"/>
      <c r="G10" s="513"/>
      <c r="H10" s="431"/>
      <c r="I10" s="204"/>
      <c r="J10" s="204"/>
      <c r="K10" s="204"/>
      <c r="L10" s="204"/>
      <c r="M10" s="204"/>
      <c r="N10" s="204"/>
      <c r="O10" s="204"/>
      <c r="P10" s="204"/>
      <c r="Q10" s="204"/>
      <c r="R10" s="204"/>
      <c r="S10" s="204"/>
      <c r="T10" s="204"/>
      <c r="U10" s="204"/>
      <c r="V10" s="431"/>
      <c r="W10" s="431"/>
      <c r="X10" s="431"/>
    </row>
    <row r="11" spans="1:24" ht="52.5" customHeight="1">
      <c r="A11" s="1168"/>
      <c r="B11" s="504"/>
      <c r="C11" s="516"/>
      <c r="D11" s="514" t="str">
        <f t="shared" si="0"/>
        <v>○</v>
      </c>
      <c r="E11" s="517"/>
      <c r="F11" s="508"/>
      <c r="G11" s="513"/>
      <c r="H11" s="431"/>
      <c r="I11" s="204"/>
      <c r="J11" s="205"/>
      <c r="K11" s="205"/>
      <c r="L11" s="205"/>
      <c r="M11" s="205"/>
      <c r="N11" s="205"/>
      <c r="O11" s="205"/>
      <c r="P11" s="205"/>
      <c r="Q11" s="205"/>
      <c r="R11" s="205"/>
      <c r="S11" s="205"/>
      <c r="T11" s="205"/>
      <c r="U11" s="205"/>
      <c r="V11" s="431"/>
      <c r="W11" s="431"/>
    </row>
    <row r="12" spans="1:24" ht="52.5" customHeight="1">
      <c r="A12" s="1168"/>
      <c r="B12" s="504"/>
      <c r="C12" s="516"/>
      <c r="D12" s="514" t="str">
        <f t="shared" si="0"/>
        <v>○</v>
      </c>
      <c r="E12" s="517"/>
      <c r="F12" s="508"/>
      <c r="G12" s="513"/>
      <c r="H12" s="431"/>
      <c r="I12" s="204"/>
      <c r="J12" s="204"/>
      <c r="K12" s="204"/>
      <c r="L12" s="204"/>
      <c r="M12" s="204"/>
      <c r="N12" s="204"/>
      <c r="O12" s="204"/>
      <c r="P12" s="204"/>
      <c r="Q12" s="204"/>
      <c r="R12" s="204"/>
      <c r="S12" s="204"/>
      <c r="T12" s="204"/>
      <c r="U12" s="204"/>
      <c r="V12" s="431"/>
      <c r="W12" s="431"/>
      <c r="X12" s="431"/>
    </row>
    <row r="13" spans="1:24" ht="52.5" customHeight="1">
      <c r="A13" s="1168"/>
      <c r="B13" s="504"/>
      <c r="C13" s="516"/>
      <c r="D13" s="518"/>
      <c r="E13" s="517"/>
      <c r="F13" s="508"/>
      <c r="G13" s="513"/>
      <c r="H13" s="431"/>
      <c r="I13" s="204"/>
      <c r="J13" s="200"/>
      <c r="K13" s="205"/>
      <c r="L13" s="200"/>
      <c r="M13" s="205"/>
      <c r="N13" s="200"/>
      <c r="O13" s="205"/>
      <c r="P13" s="200"/>
      <c r="Q13" s="205"/>
      <c r="R13" s="200"/>
      <c r="S13" s="205"/>
      <c r="T13" s="205"/>
      <c r="U13" s="205"/>
      <c r="V13" s="431"/>
      <c r="W13" s="431"/>
      <c r="X13" s="431"/>
    </row>
    <row r="14" spans="1:24" ht="52.5" customHeight="1">
      <c r="A14" s="1168"/>
      <c r="B14" s="519"/>
      <c r="C14" s="516"/>
      <c r="D14" s="518"/>
      <c r="E14" s="517"/>
      <c r="F14" s="508"/>
      <c r="G14" s="513"/>
      <c r="H14" s="431"/>
      <c r="I14" s="200"/>
      <c r="J14" s="200"/>
      <c r="K14" s="431"/>
      <c r="L14" s="200"/>
      <c r="M14" s="431"/>
      <c r="N14" s="200"/>
      <c r="O14" s="431"/>
      <c r="P14" s="200"/>
      <c r="Q14" s="431"/>
      <c r="R14" s="200"/>
      <c r="S14" s="431"/>
      <c r="T14" s="431"/>
      <c r="U14" s="431"/>
      <c r="V14" s="431"/>
      <c r="W14" s="431"/>
      <c r="X14" s="431"/>
    </row>
    <row r="15" spans="1:24" ht="52.5" customHeight="1">
      <c r="A15" s="1168"/>
      <c r="B15" s="504"/>
      <c r="C15" s="510"/>
      <c r="D15" s="518"/>
      <c r="E15" s="517"/>
      <c r="F15" s="508"/>
      <c r="G15" s="513"/>
      <c r="H15" s="431"/>
      <c r="I15" s="204"/>
      <c r="J15" s="204"/>
      <c r="K15" s="204"/>
      <c r="L15" s="204"/>
      <c r="M15" s="204"/>
      <c r="N15" s="204"/>
      <c r="O15" s="204"/>
      <c r="P15" s="204"/>
      <c r="Q15" s="204"/>
      <c r="R15" s="204"/>
      <c r="S15" s="204"/>
      <c r="T15" s="204"/>
      <c r="U15" s="204"/>
      <c r="V15" s="431"/>
      <c r="W15" s="431"/>
    </row>
    <row r="16" spans="1:24" ht="52.5" customHeight="1">
      <c r="A16" s="1168"/>
      <c r="B16" s="504"/>
      <c r="C16" s="510"/>
      <c r="D16" s="518"/>
      <c r="E16" s="517"/>
      <c r="F16" s="508"/>
      <c r="G16" s="513"/>
      <c r="H16" s="431"/>
      <c r="I16" s="204"/>
      <c r="J16" s="204"/>
      <c r="K16" s="204"/>
      <c r="L16" s="204"/>
      <c r="M16" s="204"/>
      <c r="N16" s="204"/>
      <c r="O16" s="204"/>
      <c r="P16" s="204"/>
      <c r="Q16" s="204"/>
      <c r="R16" s="204"/>
      <c r="S16" s="204"/>
      <c r="T16" s="204"/>
      <c r="U16" s="204"/>
      <c r="V16" s="431"/>
      <c r="W16" s="431"/>
      <c r="X16" s="431"/>
    </row>
    <row r="17" spans="1:24" ht="52.5" customHeight="1">
      <c r="A17" s="1168"/>
      <c r="B17" s="504"/>
      <c r="C17" s="510"/>
      <c r="D17" s="518"/>
      <c r="E17" s="517"/>
      <c r="F17" s="508"/>
      <c r="G17" s="513"/>
      <c r="H17" s="431"/>
      <c r="I17" s="204"/>
      <c r="J17" s="204"/>
      <c r="K17" s="204"/>
      <c r="L17" s="204"/>
      <c r="M17" s="205"/>
      <c r="N17" s="204"/>
      <c r="O17" s="205"/>
      <c r="P17" s="204"/>
      <c r="Q17" s="205"/>
      <c r="R17" s="204"/>
      <c r="S17" s="205"/>
      <c r="T17" s="204"/>
      <c r="U17" s="204"/>
      <c r="V17" s="431"/>
      <c r="W17" s="431"/>
      <c r="X17" s="431"/>
    </row>
    <row r="18" spans="1:24" ht="52.5" customHeight="1" thickBot="1">
      <c r="A18" s="1168"/>
      <c r="B18" s="520"/>
      <c r="C18" s="521"/>
      <c r="D18" s="522"/>
      <c r="E18" s="517"/>
      <c r="F18" s="523"/>
      <c r="G18" s="513"/>
      <c r="H18" s="431"/>
      <c r="I18" s="204"/>
      <c r="J18" s="206"/>
      <c r="K18" s="204"/>
      <c r="L18" s="205"/>
      <c r="M18" s="205"/>
      <c r="N18" s="205"/>
      <c r="O18" s="205"/>
      <c r="P18" s="205"/>
      <c r="Q18" s="205"/>
      <c r="R18" s="205"/>
      <c r="S18" s="205"/>
      <c r="T18" s="205"/>
      <c r="U18" s="205"/>
      <c r="V18" s="431"/>
      <c r="W18" s="431"/>
      <c r="X18" s="431"/>
    </row>
    <row r="19" spans="1:24" ht="52.5" customHeight="1" thickTop="1" thickBot="1">
      <c r="A19" s="1169" t="s">
        <v>339</v>
      </c>
      <c r="B19" s="1170"/>
      <c r="C19" s="524">
        <f>SUM(C4:C18)</f>
        <v>0</v>
      </c>
      <c r="D19" s="525"/>
      <c r="E19" s="526">
        <f>SUM(E4:E18)</f>
        <v>0</v>
      </c>
      <c r="F19" s="527">
        <f>SUM(F4:F18)</f>
        <v>0</v>
      </c>
      <c r="G19" s="528"/>
    </row>
    <row r="20" spans="1:24" ht="52.5" customHeight="1"/>
    <row r="21" spans="1:24" ht="52.5" customHeight="1">
      <c r="A21" s="1164"/>
      <c r="B21" s="1164"/>
      <c r="C21" s="499"/>
      <c r="D21" s="499"/>
    </row>
  </sheetData>
  <mergeCells count="5">
    <mergeCell ref="A2:G2"/>
    <mergeCell ref="A3:C3"/>
    <mergeCell ref="A4:A18"/>
    <mergeCell ref="A19:B19"/>
    <mergeCell ref="A21:B21"/>
  </mergeCells>
  <phoneticPr fontId="10"/>
  <printOptions horizontalCentered="1"/>
  <pageMargins left="0.6692913385826772" right="0.55118110236220474" top="0.78740157480314965" bottom="0.59055118110236227" header="0.51181102362204722" footer="0.51181102362204722"/>
  <pageSetup paperSize="9" scale="41"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EC5D2-76B3-4139-87F0-1E2404E865A7}">
  <dimension ref="A1:G20"/>
  <sheetViews>
    <sheetView showGridLines="0" view="pageBreakPreview" zoomScaleNormal="100" zoomScaleSheetLayoutView="100" workbookViewId="0">
      <selection activeCell="C4" sqref="C4:G4"/>
    </sheetView>
  </sheetViews>
  <sheetFormatPr defaultRowHeight="13.2"/>
  <cols>
    <col min="1" max="1" width="17.21875" customWidth="1"/>
    <col min="2" max="2" width="7.88671875" style="226" customWidth="1"/>
    <col min="3" max="3" width="13.33203125" customWidth="1"/>
    <col min="4" max="4" width="13.44140625" customWidth="1"/>
    <col min="5" max="5" width="12.109375" customWidth="1"/>
    <col min="7" max="7" width="17.44140625" customWidth="1"/>
  </cols>
  <sheetData>
    <row r="1" spans="1:7" s="74" customFormat="1" ht="36.75" customHeight="1">
      <c r="A1" s="1173" t="s">
        <v>134</v>
      </c>
      <c r="B1" s="1173"/>
      <c r="C1" s="1173"/>
      <c r="D1" s="1173"/>
      <c r="E1" s="1173"/>
      <c r="F1" s="1173"/>
      <c r="G1" s="1173"/>
    </row>
    <row r="2" spans="1:7" ht="30" customHeight="1">
      <c r="A2" s="107" t="s">
        <v>467</v>
      </c>
      <c r="C2" s="69"/>
      <c r="D2" s="69"/>
      <c r="E2" s="69"/>
      <c r="F2" s="69"/>
      <c r="G2" s="69"/>
    </row>
    <row r="3" spans="1:7" ht="20.25" customHeight="1" thickBot="1">
      <c r="B3" s="225"/>
      <c r="C3" s="69"/>
      <c r="D3" s="69"/>
      <c r="E3" s="69"/>
      <c r="F3" s="69"/>
      <c r="G3" s="69"/>
    </row>
    <row r="4" spans="1:7" ht="48.75" customHeight="1">
      <c r="A4" s="96" t="s">
        <v>135</v>
      </c>
      <c r="B4" s="97" t="s">
        <v>136</v>
      </c>
      <c r="C4" s="1174"/>
      <c r="D4" s="1174"/>
      <c r="E4" s="1174"/>
      <c r="F4" s="1174"/>
      <c r="G4" s="1175"/>
    </row>
    <row r="5" spans="1:7" ht="48.75" customHeight="1">
      <c r="A5" s="98" t="s">
        <v>137</v>
      </c>
      <c r="B5" s="99" t="s">
        <v>138</v>
      </c>
      <c r="C5" s="1176"/>
      <c r="D5" s="1176"/>
      <c r="E5" s="1176"/>
      <c r="F5" s="1176"/>
      <c r="G5" s="1177"/>
    </row>
    <row r="6" spans="1:7" ht="48.75" customHeight="1">
      <c r="A6" s="100" t="s">
        <v>139</v>
      </c>
      <c r="B6" s="101" t="s">
        <v>136</v>
      </c>
      <c r="C6" s="1178"/>
      <c r="D6" s="1179"/>
      <c r="E6" s="1179"/>
      <c r="F6" s="1179"/>
      <c r="G6" s="1180"/>
    </row>
    <row r="7" spans="1:7" ht="48.75" customHeight="1">
      <c r="A7" s="98" t="s">
        <v>137</v>
      </c>
      <c r="B7" s="99" t="s">
        <v>138</v>
      </c>
      <c r="C7" s="1181"/>
      <c r="D7" s="1182"/>
      <c r="E7" s="1182"/>
      <c r="F7" s="1182"/>
      <c r="G7" s="1183"/>
    </row>
    <row r="8" spans="1:7" ht="38.25" customHeight="1">
      <c r="A8" s="102" t="s">
        <v>468</v>
      </c>
      <c r="B8" s="103" t="s">
        <v>136</v>
      </c>
      <c r="C8" s="1171"/>
      <c r="D8" s="1171"/>
      <c r="E8" s="1171"/>
      <c r="F8" s="1171"/>
      <c r="G8" s="1172"/>
    </row>
    <row r="9" spans="1:7" ht="38.25" customHeight="1">
      <c r="A9" s="98"/>
      <c r="B9" s="230" t="s">
        <v>138</v>
      </c>
      <c r="C9" s="1187"/>
      <c r="D9" s="1187"/>
      <c r="E9" s="1187"/>
      <c r="F9" s="1187"/>
      <c r="G9" s="1188"/>
    </row>
    <row r="10" spans="1:7" ht="38.25" customHeight="1">
      <c r="A10" s="104" t="s">
        <v>140</v>
      </c>
      <c r="B10" s="1189" t="s">
        <v>141</v>
      </c>
      <c r="C10" s="1067"/>
      <c r="D10" s="227" t="s">
        <v>142</v>
      </c>
      <c r="E10" s="967"/>
      <c r="F10" s="968"/>
      <c r="G10" s="1190"/>
    </row>
    <row r="11" spans="1:7" ht="38.25" customHeight="1">
      <c r="A11" s="100" t="s">
        <v>143</v>
      </c>
      <c r="B11" s="101" t="s">
        <v>136</v>
      </c>
      <c r="C11" s="1179"/>
      <c r="D11" s="1179"/>
      <c r="E11" s="1179"/>
      <c r="F11" s="1179"/>
      <c r="G11" s="1180"/>
    </row>
    <row r="12" spans="1:7" ht="38.25" customHeight="1">
      <c r="A12" s="105"/>
      <c r="B12" s="99"/>
      <c r="C12" s="1176"/>
      <c r="D12" s="1176"/>
      <c r="E12" s="1176"/>
      <c r="F12" s="1176"/>
      <c r="G12" s="1177"/>
    </row>
    <row r="13" spans="1:7" ht="38.25" customHeight="1">
      <c r="A13" s="105"/>
      <c r="B13" s="101" t="s">
        <v>138</v>
      </c>
      <c r="C13" s="1179"/>
      <c r="D13" s="1179"/>
      <c r="E13" s="1179"/>
      <c r="F13" s="1179"/>
      <c r="G13" s="1180"/>
    </row>
    <row r="14" spans="1:7" ht="38.25" customHeight="1" thickBot="1">
      <c r="A14" s="106"/>
      <c r="B14" s="529"/>
      <c r="C14" s="1191"/>
      <c r="D14" s="1191"/>
      <c r="E14" s="1191"/>
      <c r="F14" s="1191"/>
      <c r="G14" s="1192"/>
    </row>
    <row r="15" spans="1:7" ht="20.25" customHeight="1">
      <c r="B15" s="225"/>
      <c r="C15" s="225"/>
      <c r="D15" s="225"/>
      <c r="E15" s="225"/>
      <c r="F15" s="225"/>
      <c r="G15" s="225"/>
    </row>
    <row r="16" spans="1:7" ht="31.5" customHeight="1" thickBot="1">
      <c r="A16" s="107" t="s">
        <v>144</v>
      </c>
      <c r="C16" s="69"/>
      <c r="D16" s="69"/>
      <c r="E16" s="69"/>
      <c r="F16" s="69"/>
      <c r="G16" s="69"/>
    </row>
    <row r="17" spans="1:7" ht="45" customHeight="1">
      <c r="A17" s="108" t="s">
        <v>145</v>
      </c>
      <c r="B17" s="1193"/>
      <c r="C17" s="1194"/>
      <c r="D17" s="109" t="s">
        <v>146</v>
      </c>
      <c r="E17" s="1195" t="s">
        <v>147</v>
      </c>
      <c r="F17" s="1195"/>
      <c r="G17" s="1196"/>
    </row>
    <row r="18" spans="1:7" ht="63.75" customHeight="1">
      <c r="A18" s="110" t="s">
        <v>148</v>
      </c>
      <c r="B18" s="1197" t="s">
        <v>149</v>
      </c>
      <c r="C18" s="1198"/>
      <c r="D18" s="227" t="s">
        <v>150</v>
      </c>
      <c r="E18" s="1199"/>
      <c r="F18" s="1200"/>
      <c r="G18" s="1201"/>
    </row>
    <row r="19" spans="1:7" ht="40.5" customHeight="1" thickBot="1">
      <c r="A19" s="229" t="s">
        <v>469</v>
      </c>
      <c r="B19" s="1184"/>
      <c r="C19" s="1185"/>
      <c r="D19" s="1185"/>
      <c r="E19" s="1185"/>
      <c r="F19" s="1185"/>
      <c r="G19" s="1186"/>
    </row>
    <row r="20" spans="1:7" ht="35.25" customHeight="1">
      <c r="A20" s="228" t="s">
        <v>151</v>
      </c>
    </row>
  </sheetData>
  <mergeCells count="18">
    <mergeCell ref="B19:G19"/>
    <mergeCell ref="C9:G9"/>
    <mergeCell ref="B10:C10"/>
    <mergeCell ref="E10:G10"/>
    <mergeCell ref="C11:G11"/>
    <mergeCell ref="C12:G12"/>
    <mergeCell ref="C13:G13"/>
    <mergeCell ref="C14:G14"/>
    <mergeCell ref="B17:C17"/>
    <mergeCell ref="E17:G17"/>
    <mergeCell ref="B18:C18"/>
    <mergeCell ref="E18:G18"/>
    <mergeCell ref="C8:G8"/>
    <mergeCell ref="A1:G1"/>
    <mergeCell ref="C4:G4"/>
    <mergeCell ref="C5:G5"/>
    <mergeCell ref="C6:G6"/>
    <mergeCell ref="C7:G7"/>
  </mergeCells>
  <phoneticPr fontId="10"/>
  <pageMargins left="0.59055118110236227" right="0.59055118110236227" top="0.78740157480314965" bottom="0.78740157480314965"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97B61-2305-4B91-9DD7-68ADD3FD7C84}">
  <sheetPr>
    <pageSetUpPr fitToPage="1"/>
  </sheetPr>
  <dimension ref="A1:AX38"/>
  <sheetViews>
    <sheetView showGridLines="0" view="pageBreakPreview" zoomScale="112" zoomScaleNormal="100" zoomScaleSheetLayoutView="112" workbookViewId="0">
      <selection activeCell="D12" sqref="D12"/>
    </sheetView>
  </sheetViews>
  <sheetFormatPr defaultColWidth="9" defaultRowHeight="13.2"/>
  <cols>
    <col min="1" max="1" width="4.88671875" style="532" customWidth="1"/>
    <col min="2" max="2" width="31.44140625" style="532" customWidth="1"/>
    <col min="3" max="3" width="50.44140625" style="532" customWidth="1"/>
    <col min="4" max="4" width="3.21875" style="531" customWidth="1"/>
    <col min="5" max="5" width="5.109375" style="531" bestFit="1" customWidth="1"/>
    <col min="6" max="6" width="3.21875" style="531" customWidth="1"/>
    <col min="7" max="7" width="6.77734375" style="531" bestFit="1" customWidth="1"/>
    <col min="8" max="16384" width="9" style="530"/>
  </cols>
  <sheetData>
    <row r="1" spans="1:9">
      <c r="A1" s="1203" t="s">
        <v>152</v>
      </c>
      <c r="B1" s="1203"/>
      <c r="C1" s="1203"/>
      <c r="D1" s="1203"/>
      <c r="E1" s="1203"/>
      <c r="F1" s="1203"/>
      <c r="G1" s="1203"/>
    </row>
    <row r="2" spans="1:9" ht="26.25" customHeight="1">
      <c r="A2" s="1204" t="s">
        <v>470</v>
      </c>
      <c r="B2" s="1204"/>
      <c r="C2" s="1204"/>
      <c r="D2" s="1204"/>
      <c r="E2" s="1204"/>
      <c r="F2" s="1204"/>
    </row>
    <row r="3" spans="1:9" ht="12" customHeight="1"/>
    <row r="4" spans="1:9" s="536" customFormat="1" ht="14.4">
      <c r="A4" s="533" t="s">
        <v>153</v>
      </c>
      <c r="B4" s="534"/>
      <c r="C4" s="534"/>
      <c r="D4" s="535"/>
      <c r="E4" s="535"/>
      <c r="F4" s="535"/>
      <c r="G4" s="535"/>
    </row>
    <row r="5" spans="1:9" s="536" customFormat="1" ht="9" customHeight="1">
      <c r="A5" s="533"/>
      <c r="B5" s="534"/>
      <c r="C5" s="534"/>
      <c r="D5" s="535"/>
      <c r="E5" s="535"/>
      <c r="F5" s="535"/>
      <c r="G5" s="535"/>
    </row>
    <row r="6" spans="1:9" s="536" customFormat="1" ht="45" customHeight="1">
      <c r="A6" s="1205" t="s">
        <v>504</v>
      </c>
      <c r="B6" s="1205"/>
      <c r="C6" s="1205"/>
      <c r="D6" s="1205"/>
      <c r="E6" s="1205"/>
      <c r="F6" s="1205"/>
      <c r="G6" s="1205"/>
      <c r="I6" s="537"/>
    </row>
    <row r="7" spans="1:9" s="536" customFormat="1" ht="12" customHeight="1">
      <c r="A7" s="534"/>
      <c r="B7" s="534"/>
      <c r="C7" s="534"/>
      <c r="D7" s="535"/>
      <c r="E7" s="535"/>
      <c r="F7" s="535"/>
      <c r="G7" s="535"/>
    </row>
    <row r="8" spans="1:9" s="536" customFormat="1" ht="14.4">
      <c r="A8" s="1206" t="s">
        <v>154</v>
      </c>
      <c r="B8" s="1206"/>
      <c r="C8" s="1206"/>
      <c r="D8" s="1206"/>
      <c r="E8" s="1206"/>
      <c r="F8" s="1206"/>
      <c r="G8" s="1206"/>
    </row>
    <row r="9" spans="1:9" s="536" customFormat="1" ht="12" customHeight="1">
      <c r="A9" s="534"/>
      <c r="B9" s="534"/>
      <c r="C9" s="534"/>
      <c r="D9" s="535"/>
      <c r="E9" s="535"/>
      <c r="F9" s="535"/>
      <c r="G9" s="535"/>
    </row>
    <row r="10" spans="1:9" s="536" customFormat="1" ht="14.4">
      <c r="A10" s="1207" t="s">
        <v>471</v>
      </c>
      <c r="B10" s="1207"/>
      <c r="C10" s="1207"/>
      <c r="D10" s="1207"/>
      <c r="E10" s="535"/>
      <c r="F10" s="535"/>
      <c r="G10" s="535"/>
    </row>
    <row r="11" spans="1:9">
      <c r="A11" s="1202"/>
      <c r="B11" s="1202"/>
      <c r="C11" s="1202"/>
      <c r="D11" s="1202"/>
    </row>
    <row r="12" spans="1:9" ht="75.75" customHeight="1">
      <c r="A12" s="538">
        <v>1</v>
      </c>
      <c r="B12" s="1209" t="s">
        <v>472</v>
      </c>
      <c r="C12" s="1209"/>
      <c r="D12" s="539"/>
      <c r="E12" s="540" t="s">
        <v>155</v>
      </c>
      <c r="F12" s="541"/>
      <c r="G12" s="542" t="s">
        <v>156</v>
      </c>
    </row>
    <row r="13" spans="1:9" ht="49.5" customHeight="1">
      <c r="A13" s="538">
        <v>2</v>
      </c>
      <c r="B13" s="1209" t="s">
        <v>473</v>
      </c>
      <c r="C13" s="1209"/>
      <c r="D13" s="539"/>
      <c r="E13" s="540" t="s">
        <v>155</v>
      </c>
      <c r="F13" s="541"/>
      <c r="G13" s="542" t="s">
        <v>156</v>
      </c>
    </row>
    <row r="14" spans="1:9" ht="48" customHeight="1">
      <c r="A14" s="538">
        <v>3</v>
      </c>
      <c r="B14" s="1210" t="s">
        <v>474</v>
      </c>
      <c r="C14" s="1210"/>
      <c r="D14" s="539"/>
      <c r="E14" s="540" t="s">
        <v>155</v>
      </c>
      <c r="F14" s="541"/>
      <c r="G14" s="542" t="s">
        <v>156</v>
      </c>
    </row>
    <row r="15" spans="1:9" ht="33" customHeight="1">
      <c r="A15" s="538">
        <v>4</v>
      </c>
      <c r="B15" s="1211" t="s">
        <v>157</v>
      </c>
      <c r="C15" s="1212"/>
      <c r="D15" s="539"/>
      <c r="E15" s="540" t="s">
        <v>155</v>
      </c>
      <c r="F15" s="541"/>
      <c r="G15" s="542" t="s">
        <v>156</v>
      </c>
    </row>
    <row r="16" spans="1:9" ht="33" customHeight="1">
      <c r="A16" s="538">
        <v>5</v>
      </c>
      <c r="B16" s="1211" t="s">
        <v>475</v>
      </c>
      <c r="C16" s="1212"/>
      <c r="D16" s="539"/>
      <c r="E16" s="540" t="s">
        <v>155</v>
      </c>
      <c r="F16" s="541"/>
      <c r="G16" s="542" t="s">
        <v>156</v>
      </c>
    </row>
    <row r="17" spans="1:50" ht="241.5" customHeight="1">
      <c r="A17" s="538">
        <v>6</v>
      </c>
      <c r="B17" s="1209" t="s">
        <v>476</v>
      </c>
      <c r="C17" s="1209"/>
      <c r="D17" s="539"/>
      <c r="E17" s="540" t="s">
        <v>155</v>
      </c>
      <c r="F17" s="541"/>
      <c r="G17" s="542" t="s">
        <v>156</v>
      </c>
    </row>
    <row r="18" spans="1:50" ht="56.25" customHeight="1">
      <c r="A18" s="538">
        <v>7</v>
      </c>
      <c r="B18" s="1211" t="s">
        <v>503</v>
      </c>
      <c r="C18" s="1212"/>
      <c r="D18" s="539"/>
      <c r="E18" s="540" t="s">
        <v>155</v>
      </c>
      <c r="F18" s="541"/>
      <c r="G18" s="542" t="s">
        <v>156</v>
      </c>
    </row>
    <row r="19" spans="1:50" ht="70.5" customHeight="1">
      <c r="A19" s="538">
        <v>8</v>
      </c>
      <c r="B19" s="1211" t="s">
        <v>158</v>
      </c>
      <c r="C19" s="1212"/>
      <c r="D19" s="539"/>
      <c r="E19" s="540" t="s">
        <v>155</v>
      </c>
      <c r="F19" s="541"/>
      <c r="G19" s="542" t="s">
        <v>156</v>
      </c>
    </row>
    <row r="20" spans="1:50" ht="82.5" customHeight="1">
      <c r="A20" s="538">
        <v>9</v>
      </c>
      <c r="B20" s="1209" t="s">
        <v>159</v>
      </c>
      <c r="C20" s="1209"/>
      <c r="D20" s="539"/>
      <c r="E20" s="540" t="s">
        <v>155</v>
      </c>
      <c r="F20" s="541"/>
      <c r="G20" s="542" t="s">
        <v>156</v>
      </c>
    </row>
    <row r="21" spans="1:50" ht="61.5" customHeight="1">
      <c r="A21" s="538">
        <v>10</v>
      </c>
      <c r="B21" s="1209" t="s">
        <v>160</v>
      </c>
      <c r="C21" s="1209"/>
      <c r="D21" s="539"/>
      <c r="E21" s="540" t="s">
        <v>155</v>
      </c>
      <c r="F21" s="541"/>
      <c r="G21" s="542" t="s">
        <v>156</v>
      </c>
    </row>
    <row r="22" spans="1:50" ht="50.25" customHeight="1">
      <c r="A22" s="538">
        <v>11</v>
      </c>
      <c r="B22" s="1209" t="s">
        <v>477</v>
      </c>
      <c r="C22" s="1209"/>
      <c r="D22" s="539"/>
      <c r="E22" s="540" t="s">
        <v>155</v>
      </c>
      <c r="F22" s="541"/>
      <c r="G22" s="542" t="s">
        <v>156</v>
      </c>
    </row>
    <row r="23" spans="1:50" ht="18" customHeight="1">
      <c r="B23" s="543"/>
      <c r="C23" s="543"/>
    </row>
    <row r="24" spans="1:50" ht="31.5" customHeight="1">
      <c r="A24" s="1208" t="s">
        <v>161</v>
      </c>
      <c r="B24" s="1208"/>
      <c r="C24" s="1208"/>
      <c r="D24" s="1208"/>
      <c r="E24" s="1208"/>
      <c r="F24" s="1208"/>
      <c r="G24" s="1208"/>
    </row>
    <row r="26" spans="1:50">
      <c r="A26" s="544"/>
      <c r="B26" s="544"/>
      <c r="C26" s="544"/>
      <c r="D26" s="1213" t="str">
        <f>IF('１'!F3="","",'１'!F3)</f>
        <v>令和　年　月　日</v>
      </c>
      <c r="E26" s="1213"/>
      <c r="F26" s="1213"/>
      <c r="G26" s="1213"/>
    </row>
    <row r="27" spans="1:50" ht="16.5" customHeight="1">
      <c r="A27" s="1214"/>
      <c r="B27" s="1214"/>
      <c r="C27" s="1214"/>
      <c r="D27" s="1214"/>
      <c r="E27" s="1214"/>
      <c r="F27" s="1214"/>
      <c r="G27" s="1214"/>
    </row>
    <row r="28" spans="1:50" ht="46.5" customHeight="1">
      <c r="A28" s="545"/>
      <c r="B28" s="546" t="s">
        <v>162</v>
      </c>
      <c r="C28" s="1215" t="str">
        <f>IF('１'!F9="","",'１'!F9)</f>
        <v/>
      </c>
      <c r="D28" s="1215"/>
      <c r="E28" s="1215"/>
      <c r="F28" s="1215"/>
      <c r="G28" s="1215"/>
      <c r="H28" s="547"/>
      <c r="I28" s="532"/>
      <c r="J28" s="532"/>
      <c r="K28" s="532"/>
      <c r="L28" s="532"/>
      <c r="M28" s="532"/>
      <c r="N28" s="532"/>
      <c r="O28" s="532"/>
      <c r="P28" s="532"/>
      <c r="Q28" s="532"/>
      <c r="R28" s="532"/>
      <c r="S28" s="532"/>
      <c r="T28" s="532"/>
      <c r="U28" s="532"/>
      <c r="V28" s="532"/>
      <c r="W28" s="532"/>
      <c r="X28" s="532"/>
      <c r="Y28" s="532"/>
      <c r="Z28" s="532"/>
      <c r="AA28" s="532"/>
      <c r="AB28" s="532"/>
      <c r="AC28" s="532"/>
      <c r="AD28" s="532"/>
      <c r="AE28" s="532"/>
      <c r="AF28" s="532"/>
      <c r="AG28" s="532"/>
      <c r="AH28" s="532"/>
      <c r="AI28" s="532"/>
      <c r="AJ28" s="532"/>
      <c r="AK28" s="532"/>
      <c r="AL28" s="532"/>
      <c r="AM28" s="532"/>
      <c r="AN28" s="532"/>
      <c r="AO28" s="532"/>
      <c r="AP28" s="532"/>
      <c r="AQ28" s="532"/>
      <c r="AR28" s="532"/>
      <c r="AS28" s="532"/>
      <c r="AT28" s="532"/>
      <c r="AU28" s="532"/>
      <c r="AV28" s="532"/>
      <c r="AW28" s="532"/>
      <c r="AX28" s="532"/>
    </row>
    <row r="29" spans="1:50" ht="26.25" customHeight="1">
      <c r="A29" s="545"/>
      <c r="B29" s="546" t="s">
        <v>163</v>
      </c>
      <c r="C29" s="1215" t="str">
        <f>IF('１'!F11="","",'１'!F11)</f>
        <v/>
      </c>
      <c r="D29" s="1215"/>
      <c r="E29" s="1215"/>
      <c r="F29" s="1215"/>
      <c r="G29" s="1215"/>
      <c r="H29" s="548"/>
    </row>
    <row r="30" spans="1:50" ht="26.25" customHeight="1">
      <c r="B30" s="546" t="s">
        <v>164</v>
      </c>
      <c r="C30" s="1215" t="str">
        <f>IF('１'!F13="","",'１'!F13)</f>
        <v/>
      </c>
      <c r="D30" s="1215"/>
      <c r="E30" s="1215"/>
      <c r="F30" s="1215"/>
      <c r="G30" s="1215"/>
      <c r="H30" s="549"/>
    </row>
    <row r="38" spans="9:9">
      <c r="I38" s="530" t="s">
        <v>478</v>
      </c>
    </row>
  </sheetData>
  <sheetProtection formatCells="0" formatColumns="0" formatRows="0"/>
  <mergeCells count="23">
    <mergeCell ref="D26:G26"/>
    <mergeCell ref="A27:G27"/>
    <mergeCell ref="C28:G28"/>
    <mergeCell ref="C29:G29"/>
    <mergeCell ref="C30:G30"/>
    <mergeCell ref="A24:G24"/>
    <mergeCell ref="B12:C12"/>
    <mergeCell ref="B13:C13"/>
    <mergeCell ref="B14:C14"/>
    <mergeCell ref="B15:C15"/>
    <mergeCell ref="B16:C16"/>
    <mergeCell ref="B17:C17"/>
    <mergeCell ref="B18:C18"/>
    <mergeCell ref="B19:C19"/>
    <mergeCell ref="B20:C20"/>
    <mergeCell ref="B21:C21"/>
    <mergeCell ref="B22:C22"/>
    <mergeCell ref="A11:D11"/>
    <mergeCell ref="A1:G1"/>
    <mergeCell ref="A2:F2"/>
    <mergeCell ref="A6:G6"/>
    <mergeCell ref="A8:G8"/>
    <mergeCell ref="A10:D10"/>
  </mergeCells>
  <phoneticPr fontId="10"/>
  <dataValidations count="2">
    <dataValidation type="list" allowBlank="1" showInputMessage="1" showErrorMessage="1" sqref="D23" xr:uid="{A94EEE58-8BFC-4B81-A6F6-43EE6E0F8700}">
      <formula1>$H$15</formula1>
    </dataValidation>
    <dataValidation type="list" allowBlank="1" showInputMessage="1" showErrorMessage="1" sqref="D12:D22 F12:F22" xr:uid="{BD0EEC7F-71E8-4A2C-9ED5-A6C55EE5A5DF}">
      <formula1>$I$38</formula1>
    </dataValidation>
  </dataValidations>
  <printOptions horizontalCentered="1"/>
  <pageMargins left="0.82677165354330717" right="0.82677165354330717" top="0.74803149606299213" bottom="0.74803149606299213" header="0.31496062992125984" footer="0.31496062992125984"/>
  <pageSetup paperSize="9" scale="81" fitToHeight="0" orientation="portrait" r:id="rId1"/>
  <rowBreaks count="1" manualBreakCount="1">
    <brk id="21" max="6"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FB2E3-7A3F-4810-8280-0854265D93B2}">
  <sheetPr>
    <pageSetUpPr fitToPage="1"/>
  </sheetPr>
  <dimension ref="A1:AX30"/>
  <sheetViews>
    <sheetView showGridLines="0" view="pageBreakPreview" zoomScale="85" zoomScaleNormal="85" zoomScaleSheetLayoutView="85" workbookViewId="0">
      <selection activeCell="B8" sqref="B8:C8"/>
    </sheetView>
  </sheetViews>
  <sheetFormatPr defaultColWidth="9" defaultRowHeight="13.2"/>
  <cols>
    <col min="1" max="1" width="5.44140625" style="532" customWidth="1"/>
    <col min="2" max="5" width="9" style="532"/>
    <col min="6" max="10" width="5.44140625" style="532" customWidth="1"/>
    <col min="11" max="15" width="9" style="532"/>
    <col min="16" max="16384" width="9" style="530"/>
  </cols>
  <sheetData>
    <row r="1" spans="1:15" ht="18.75" customHeight="1">
      <c r="A1" s="1218" t="s">
        <v>165</v>
      </c>
      <c r="B1" s="1218"/>
      <c r="C1" s="1218"/>
      <c r="D1" s="1218"/>
      <c r="E1" s="1218"/>
      <c r="F1" s="1218"/>
      <c r="G1" s="1218"/>
      <c r="H1" s="1218"/>
      <c r="I1" s="1218"/>
      <c r="J1" s="1218"/>
      <c r="K1" s="1218"/>
      <c r="L1" s="1218"/>
      <c r="M1" s="1218"/>
      <c r="N1" s="1218"/>
      <c r="O1" s="1218"/>
    </row>
    <row r="2" spans="1:15" ht="14.4">
      <c r="A2" s="1219"/>
      <c r="B2" s="1219"/>
      <c r="C2" s="1219"/>
      <c r="D2" s="1219"/>
      <c r="E2" s="1219"/>
      <c r="F2" s="1219"/>
      <c r="G2" s="1219"/>
      <c r="H2" s="1219"/>
      <c r="I2" s="1219"/>
      <c r="J2" s="1219"/>
      <c r="K2" s="1219"/>
      <c r="L2" s="1219"/>
      <c r="M2" s="1219"/>
      <c r="N2" s="1219"/>
      <c r="O2" s="1219"/>
    </row>
    <row r="3" spans="1:15" ht="29.25" customHeight="1">
      <c r="A3" s="1220" t="s">
        <v>479</v>
      </c>
      <c r="B3" s="1220"/>
      <c r="C3" s="1220"/>
      <c r="D3" s="1220"/>
      <c r="E3" s="1220"/>
      <c r="F3" s="1220"/>
      <c r="G3" s="1220"/>
      <c r="H3" s="1220"/>
      <c r="I3" s="1220"/>
      <c r="J3" s="1220"/>
      <c r="K3" s="1220"/>
      <c r="L3" s="1220"/>
      <c r="M3" s="1220"/>
      <c r="N3" s="1220"/>
      <c r="O3" s="1220"/>
    </row>
    <row r="4" spans="1:15" ht="39" customHeight="1">
      <c r="A4" s="1219"/>
      <c r="B4" s="1219"/>
      <c r="C4" s="1219"/>
      <c r="D4" s="1219"/>
      <c r="E4" s="1219"/>
      <c r="F4" s="1219"/>
      <c r="G4" s="1219"/>
      <c r="H4" s="1219"/>
      <c r="I4" s="1219"/>
      <c r="J4" s="1219"/>
      <c r="K4" s="1219"/>
      <c r="L4" s="1219"/>
      <c r="M4" s="1219"/>
      <c r="N4" s="1219"/>
      <c r="O4" s="1219"/>
    </row>
    <row r="5" spans="1:15" ht="117.75" customHeight="1">
      <c r="A5" s="1221" t="s">
        <v>505</v>
      </c>
      <c r="B5" s="1221"/>
      <c r="C5" s="1221"/>
      <c r="D5" s="1221"/>
      <c r="E5" s="1221"/>
      <c r="F5" s="1221"/>
      <c r="G5" s="1221"/>
      <c r="H5" s="1221"/>
      <c r="I5" s="1221"/>
      <c r="J5" s="1221"/>
      <c r="K5" s="1221"/>
      <c r="L5" s="1221"/>
      <c r="M5" s="1221"/>
      <c r="N5" s="1221"/>
      <c r="O5" s="1221"/>
    </row>
    <row r="6" spans="1:15" ht="20.100000000000001" customHeight="1">
      <c r="A6" s="1216"/>
      <c r="B6" s="1216" t="s">
        <v>166</v>
      </c>
      <c r="C6" s="1216"/>
      <c r="D6" s="1216"/>
      <c r="E6" s="1216"/>
      <c r="F6" s="1216" t="s">
        <v>167</v>
      </c>
      <c r="G6" s="1216"/>
      <c r="H6" s="1216"/>
      <c r="I6" s="1216"/>
      <c r="J6" s="1216" t="s">
        <v>168</v>
      </c>
      <c r="K6" s="1217" t="s">
        <v>169</v>
      </c>
      <c r="L6" s="1217"/>
      <c r="M6" s="1217"/>
      <c r="N6" s="1217"/>
      <c r="O6" s="1217"/>
    </row>
    <row r="7" spans="1:15" ht="20.100000000000001" customHeight="1">
      <c r="A7" s="1216"/>
      <c r="B7" s="1216" t="s">
        <v>480</v>
      </c>
      <c r="C7" s="1216"/>
      <c r="D7" s="1216" t="s">
        <v>170</v>
      </c>
      <c r="E7" s="1216"/>
      <c r="F7" s="550" t="s">
        <v>171</v>
      </c>
      <c r="G7" s="550" t="s">
        <v>172</v>
      </c>
      <c r="H7" s="550" t="s">
        <v>173</v>
      </c>
      <c r="I7" s="550" t="s">
        <v>174</v>
      </c>
      <c r="J7" s="1216"/>
      <c r="K7" s="1217"/>
      <c r="L7" s="1217"/>
      <c r="M7" s="1217"/>
      <c r="N7" s="1217"/>
      <c r="O7" s="1217"/>
    </row>
    <row r="8" spans="1:15" ht="38.25" customHeight="1">
      <c r="A8" s="550">
        <v>1</v>
      </c>
      <c r="B8" s="1222"/>
      <c r="C8" s="1223"/>
      <c r="D8" s="1222"/>
      <c r="E8" s="1223"/>
      <c r="F8" s="551"/>
      <c r="G8" s="552"/>
      <c r="H8" s="552"/>
      <c r="I8" s="552"/>
      <c r="J8" s="551"/>
      <c r="K8" s="1224"/>
      <c r="L8" s="1224"/>
      <c r="M8" s="1224"/>
      <c r="N8" s="1224"/>
      <c r="O8" s="1224"/>
    </row>
    <row r="9" spans="1:15" ht="38.25" customHeight="1">
      <c r="A9" s="550">
        <v>2</v>
      </c>
      <c r="B9" s="1222"/>
      <c r="C9" s="1223"/>
      <c r="D9" s="1222"/>
      <c r="E9" s="1223"/>
      <c r="F9" s="551"/>
      <c r="G9" s="552"/>
      <c r="H9" s="552"/>
      <c r="I9" s="552"/>
      <c r="J9" s="551"/>
      <c r="K9" s="1224"/>
      <c r="L9" s="1224"/>
      <c r="M9" s="1224"/>
      <c r="N9" s="1224"/>
      <c r="O9" s="1224"/>
    </row>
    <row r="10" spans="1:15" ht="38.25" customHeight="1">
      <c r="A10" s="550">
        <v>3</v>
      </c>
      <c r="B10" s="1222"/>
      <c r="C10" s="1223"/>
      <c r="D10" s="1222"/>
      <c r="E10" s="1223"/>
      <c r="F10" s="551"/>
      <c r="G10" s="552"/>
      <c r="H10" s="552"/>
      <c r="I10" s="552"/>
      <c r="J10" s="551"/>
      <c r="K10" s="1225"/>
      <c r="L10" s="1225"/>
      <c r="M10" s="1225"/>
      <c r="N10" s="1225"/>
      <c r="O10" s="1225"/>
    </row>
    <row r="11" spans="1:15" ht="38.25" customHeight="1">
      <c r="A11" s="550">
        <v>4</v>
      </c>
      <c r="B11" s="1222"/>
      <c r="C11" s="1223"/>
      <c r="D11" s="1222"/>
      <c r="E11" s="1223"/>
      <c r="F11" s="551"/>
      <c r="G11" s="552"/>
      <c r="H11" s="552"/>
      <c r="I11" s="552"/>
      <c r="J11" s="551"/>
      <c r="K11" s="1225"/>
      <c r="L11" s="1225"/>
      <c r="M11" s="1225"/>
      <c r="N11" s="1225"/>
      <c r="O11" s="1225"/>
    </row>
    <row r="12" spans="1:15" ht="38.25" customHeight="1">
      <c r="A12" s="550">
        <v>5</v>
      </c>
      <c r="B12" s="1222"/>
      <c r="C12" s="1223"/>
      <c r="D12" s="1222"/>
      <c r="E12" s="1223"/>
      <c r="F12" s="551"/>
      <c r="G12" s="552"/>
      <c r="H12" s="552"/>
      <c r="I12" s="552"/>
      <c r="J12" s="551"/>
      <c r="K12" s="1225"/>
      <c r="L12" s="1225"/>
      <c r="M12" s="1225"/>
      <c r="N12" s="1225"/>
      <c r="O12" s="1225"/>
    </row>
    <row r="13" spans="1:15" ht="38.25" customHeight="1">
      <c r="A13" s="550">
        <v>6</v>
      </c>
      <c r="B13" s="1222"/>
      <c r="C13" s="1223"/>
      <c r="D13" s="1222"/>
      <c r="E13" s="1223"/>
      <c r="F13" s="551"/>
      <c r="G13" s="552"/>
      <c r="H13" s="552"/>
      <c r="I13" s="552"/>
      <c r="J13" s="551"/>
      <c r="K13" s="1224"/>
      <c r="L13" s="1224"/>
      <c r="M13" s="1224"/>
      <c r="N13" s="1224"/>
      <c r="O13" s="1224"/>
    </row>
    <row r="14" spans="1:15" ht="38.25" customHeight="1">
      <c r="A14" s="550">
        <v>7</v>
      </c>
      <c r="B14" s="1222"/>
      <c r="C14" s="1223"/>
      <c r="D14" s="1222"/>
      <c r="E14" s="1223"/>
      <c r="F14" s="551"/>
      <c r="G14" s="552"/>
      <c r="H14" s="552"/>
      <c r="I14" s="552"/>
      <c r="J14" s="551"/>
      <c r="K14" s="1224"/>
      <c r="L14" s="1224"/>
      <c r="M14" s="1224"/>
      <c r="N14" s="1224"/>
      <c r="O14" s="1224"/>
    </row>
    <row r="15" spans="1:15" ht="38.25" customHeight="1">
      <c r="A15" s="550">
        <v>8</v>
      </c>
      <c r="B15" s="1222"/>
      <c r="C15" s="1223"/>
      <c r="D15" s="1222"/>
      <c r="E15" s="1223"/>
      <c r="F15" s="551"/>
      <c r="G15" s="552"/>
      <c r="H15" s="552"/>
      <c r="I15" s="552"/>
      <c r="J15" s="551"/>
      <c r="K15" s="1224"/>
      <c r="L15" s="1224"/>
      <c r="M15" s="1224"/>
      <c r="N15" s="1224"/>
      <c r="O15" s="1224"/>
    </row>
    <row r="16" spans="1:15" ht="38.25" customHeight="1">
      <c r="A16" s="550">
        <v>9</v>
      </c>
      <c r="B16" s="1222"/>
      <c r="C16" s="1223"/>
      <c r="D16" s="1222"/>
      <c r="E16" s="1223"/>
      <c r="F16" s="551"/>
      <c r="G16" s="552"/>
      <c r="H16" s="552"/>
      <c r="I16" s="552"/>
      <c r="J16" s="551"/>
      <c r="K16" s="1224"/>
      <c r="L16" s="1224"/>
      <c r="M16" s="1224"/>
      <c r="N16" s="1224"/>
      <c r="O16" s="1224"/>
    </row>
    <row r="17" spans="1:50" ht="38.25" customHeight="1">
      <c r="A17" s="550">
        <v>10</v>
      </c>
      <c r="B17" s="1222"/>
      <c r="C17" s="1223"/>
      <c r="D17" s="1222"/>
      <c r="E17" s="1223"/>
      <c r="F17" s="551"/>
      <c r="G17" s="552"/>
      <c r="H17" s="552"/>
      <c r="I17" s="552"/>
      <c r="J17" s="551"/>
      <c r="K17" s="1224"/>
      <c r="L17" s="1224"/>
      <c r="M17" s="1224"/>
      <c r="N17" s="1224"/>
      <c r="O17" s="1224"/>
    </row>
    <row r="18" spans="1:50" ht="38.25" customHeight="1">
      <c r="A18" s="535"/>
      <c r="B18" s="553"/>
      <c r="C18" s="553"/>
      <c r="D18" s="553"/>
      <c r="E18" s="553"/>
      <c r="F18" s="553"/>
      <c r="G18" s="554"/>
      <c r="H18" s="554"/>
      <c r="I18" s="554"/>
      <c r="J18" s="553"/>
      <c r="K18" s="555"/>
      <c r="L18" s="555"/>
      <c r="M18" s="555"/>
      <c r="N18" s="555"/>
    </row>
    <row r="19" spans="1:50" ht="24.9" customHeight="1">
      <c r="A19" s="534" t="s">
        <v>481</v>
      </c>
      <c r="B19" s="534"/>
      <c r="C19" s="534"/>
      <c r="D19" s="534"/>
      <c r="E19" s="534"/>
      <c r="F19" s="534"/>
      <c r="G19" s="534"/>
      <c r="H19" s="534"/>
      <c r="I19" s="534"/>
      <c r="J19" s="534"/>
      <c r="K19" s="534"/>
      <c r="L19" s="534"/>
      <c r="M19" s="534"/>
      <c r="N19" s="534"/>
    </row>
    <row r="20" spans="1:50" ht="24.9" customHeight="1">
      <c r="A20" s="534" t="s">
        <v>482</v>
      </c>
      <c r="B20" s="534"/>
      <c r="C20" s="534"/>
      <c r="D20" s="534"/>
      <c r="E20" s="534"/>
      <c r="F20" s="534"/>
      <c r="G20" s="534"/>
      <c r="H20" s="534"/>
      <c r="I20" s="534"/>
      <c r="J20" s="534"/>
      <c r="K20" s="534"/>
      <c r="L20" s="534"/>
      <c r="M20" s="534"/>
      <c r="N20" s="534"/>
    </row>
    <row r="21" spans="1:50" ht="24.9" customHeight="1">
      <c r="A21" s="534" t="s">
        <v>483</v>
      </c>
      <c r="B21" s="534"/>
      <c r="C21" s="534"/>
      <c r="D21" s="534"/>
      <c r="E21" s="534"/>
      <c r="F21" s="534"/>
      <c r="G21" s="534"/>
      <c r="H21" s="534"/>
      <c r="I21" s="534"/>
      <c r="J21" s="534"/>
      <c r="K21" s="534"/>
      <c r="L21" s="534"/>
      <c r="M21" s="534"/>
      <c r="N21" s="534"/>
    </row>
    <row r="22" spans="1:50" ht="24.9" customHeight="1">
      <c r="A22" s="534" t="s">
        <v>484</v>
      </c>
      <c r="B22" s="534"/>
      <c r="C22" s="534"/>
      <c r="D22" s="534"/>
      <c r="E22" s="534"/>
      <c r="F22" s="534"/>
      <c r="G22" s="534"/>
      <c r="H22" s="534"/>
      <c r="I22" s="534"/>
      <c r="J22" s="534"/>
      <c r="K22" s="534"/>
      <c r="L22" s="534"/>
      <c r="M22" s="534"/>
      <c r="N22" s="534"/>
    </row>
    <row r="23" spans="1:50" ht="24.9" customHeight="1">
      <c r="A23" s="556" t="s">
        <v>485</v>
      </c>
      <c r="B23" s="556"/>
      <c r="C23" s="556"/>
      <c r="D23" s="556"/>
      <c r="E23" s="556"/>
      <c r="F23" s="556"/>
      <c r="G23" s="556"/>
      <c r="H23" s="556"/>
      <c r="I23" s="556"/>
      <c r="J23" s="556"/>
      <c r="K23" s="534"/>
      <c r="L23" s="534"/>
      <c r="M23" s="534"/>
      <c r="N23" s="534"/>
    </row>
    <row r="24" spans="1:50" ht="24.9" customHeight="1">
      <c r="A24" s="534" t="s">
        <v>486</v>
      </c>
      <c r="B24" s="534"/>
      <c r="C24" s="534"/>
      <c r="D24" s="534"/>
      <c r="E24" s="534"/>
      <c r="F24" s="534"/>
      <c r="G24" s="534"/>
      <c r="H24" s="534"/>
      <c r="I24" s="534"/>
      <c r="J24" s="534"/>
      <c r="K24" s="534"/>
      <c r="L24" s="534"/>
      <c r="M24" s="534"/>
      <c r="N24" s="534"/>
    </row>
    <row r="25" spans="1:50" ht="14.4">
      <c r="A25" s="534"/>
      <c r="B25" s="534"/>
      <c r="C25" s="534"/>
      <c r="D25" s="534"/>
      <c r="E25" s="534"/>
      <c r="F25" s="534"/>
      <c r="G25" s="534"/>
      <c r="H25" s="534"/>
      <c r="I25" s="534"/>
      <c r="J25" s="534"/>
      <c r="K25" s="534"/>
      <c r="L25" s="534"/>
      <c r="M25" s="534"/>
      <c r="N25" s="534"/>
    </row>
    <row r="26" spans="1:50" ht="14.4">
      <c r="A26" s="534"/>
      <c r="B26" s="534"/>
      <c r="C26" s="534"/>
      <c r="D26" s="534"/>
      <c r="E26" s="534"/>
      <c r="F26" s="534"/>
      <c r="G26" s="534"/>
      <c r="H26" s="534"/>
      <c r="I26" s="534"/>
      <c r="J26" s="534"/>
      <c r="K26" s="534"/>
      <c r="L26" s="534"/>
      <c r="M26" s="534"/>
      <c r="N26" s="534"/>
    </row>
    <row r="27" spans="1:50" ht="30" customHeight="1">
      <c r="A27" s="534"/>
      <c r="B27" s="534"/>
      <c r="C27" s="534"/>
      <c r="D27" s="534"/>
      <c r="E27" s="534"/>
      <c r="F27" s="534"/>
      <c r="G27" s="557"/>
      <c r="H27" s="557"/>
      <c r="I27" s="1226" t="str">
        <f>IF('１'!F3="","",'１'!F3)</f>
        <v>令和　年　月　日</v>
      </c>
      <c r="J27" s="1226"/>
      <c r="K27" s="1226"/>
      <c r="L27" s="1226"/>
      <c r="M27" s="1226"/>
      <c r="N27" s="1226"/>
      <c r="O27" s="1226"/>
    </row>
    <row r="28" spans="1:50" ht="30" customHeight="1">
      <c r="A28" s="534"/>
      <c r="B28" s="534"/>
      <c r="C28" s="534"/>
      <c r="D28" s="534"/>
      <c r="E28" s="534"/>
      <c r="F28" s="558"/>
      <c r="G28" s="534"/>
      <c r="H28" s="546" t="s">
        <v>162</v>
      </c>
      <c r="I28" s="1227" t="str">
        <f>IF('１'!F9="","",'１'!F9)</f>
        <v/>
      </c>
      <c r="J28" s="1227"/>
      <c r="K28" s="1227"/>
      <c r="L28" s="1227"/>
      <c r="M28" s="1227"/>
      <c r="N28" s="1227"/>
      <c r="O28" s="1227"/>
      <c r="P28" s="532"/>
      <c r="Q28" s="532"/>
      <c r="R28" s="532"/>
      <c r="S28" s="532"/>
      <c r="T28" s="532"/>
      <c r="U28" s="532"/>
      <c r="V28" s="532"/>
      <c r="W28" s="532"/>
      <c r="X28" s="532"/>
      <c r="Y28" s="532"/>
      <c r="Z28" s="532"/>
      <c r="AA28" s="532"/>
      <c r="AB28" s="532"/>
      <c r="AC28" s="532"/>
      <c r="AD28" s="532"/>
      <c r="AE28" s="532"/>
      <c r="AF28" s="532"/>
      <c r="AG28" s="532"/>
      <c r="AH28" s="532"/>
      <c r="AI28" s="532"/>
      <c r="AJ28" s="532"/>
      <c r="AK28" s="532"/>
      <c r="AL28" s="532"/>
      <c r="AM28" s="532"/>
      <c r="AN28" s="532"/>
      <c r="AO28" s="532"/>
      <c r="AP28" s="532"/>
      <c r="AQ28" s="532"/>
      <c r="AR28" s="532"/>
      <c r="AS28" s="532"/>
      <c r="AT28" s="532"/>
      <c r="AU28" s="532"/>
      <c r="AV28" s="532"/>
      <c r="AW28" s="532"/>
      <c r="AX28" s="532"/>
    </row>
    <row r="29" spans="1:50" ht="30" customHeight="1">
      <c r="A29" s="534"/>
      <c r="B29" s="534"/>
      <c r="C29" s="534"/>
      <c r="D29" s="534"/>
      <c r="E29" s="534"/>
      <c r="F29" s="558"/>
      <c r="G29" s="534"/>
      <c r="H29" s="546" t="s">
        <v>163</v>
      </c>
      <c r="I29" s="1227" t="str">
        <f>IF('１'!F11="","",'１'!F11)</f>
        <v/>
      </c>
      <c r="J29" s="1227"/>
      <c r="K29" s="1227"/>
      <c r="L29" s="1227"/>
      <c r="M29" s="1227"/>
      <c r="N29" s="1227"/>
      <c r="O29" s="1227"/>
    </row>
    <row r="30" spans="1:50" ht="30" customHeight="1">
      <c r="A30" s="534"/>
      <c r="B30" s="534"/>
      <c r="C30" s="534"/>
      <c r="D30" s="534"/>
      <c r="E30" s="534"/>
      <c r="F30" s="534"/>
      <c r="G30" s="534"/>
      <c r="H30" s="546" t="s">
        <v>164</v>
      </c>
      <c r="I30" s="1227" t="str">
        <f>IF('１'!F13="","",'１'!F13)</f>
        <v/>
      </c>
      <c r="J30" s="1227"/>
      <c r="K30" s="1227"/>
      <c r="L30" s="1227"/>
      <c r="M30" s="1227"/>
      <c r="N30" s="1227"/>
      <c r="O30" s="1227"/>
    </row>
  </sheetData>
  <sheetProtection formatCells="0" formatColumns="0" formatRows="0"/>
  <mergeCells count="46">
    <mergeCell ref="I29:O29"/>
    <mergeCell ref="I30:O30"/>
    <mergeCell ref="B16:C16"/>
    <mergeCell ref="D16:E16"/>
    <mergeCell ref="K16:O16"/>
    <mergeCell ref="B17:C17"/>
    <mergeCell ref="D17:E17"/>
    <mergeCell ref="K17:O17"/>
    <mergeCell ref="B15:C15"/>
    <mergeCell ref="D15:E15"/>
    <mergeCell ref="K15:O15"/>
    <mergeCell ref="I27:O27"/>
    <mergeCell ref="I28:O28"/>
    <mergeCell ref="B13:C13"/>
    <mergeCell ref="D13:E13"/>
    <mergeCell ref="K13:O13"/>
    <mergeCell ref="B14:C14"/>
    <mergeCell ref="D14:E14"/>
    <mergeCell ref="K14:O14"/>
    <mergeCell ref="B11:C11"/>
    <mergeCell ref="D11:E11"/>
    <mergeCell ref="K11:O11"/>
    <mergeCell ref="B12:C12"/>
    <mergeCell ref="D12:E12"/>
    <mergeCell ref="K12:O12"/>
    <mergeCell ref="D8:E8"/>
    <mergeCell ref="K8:O8"/>
    <mergeCell ref="B10:C10"/>
    <mergeCell ref="D10:E10"/>
    <mergeCell ref="K10:O10"/>
    <mergeCell ref="B9:C9"/>
    <mergeCell ref="D9:E9"/>
    <mergeCell ref="K9:O9"/>
    <mergeCell ref="B8:C8"/>
    <mergeCell ref="A1:O1"/>
    <mergeCell ref="A2:O2"/>
    <mergeCell ref="A3:O3"/>
    <mergeCell ref="A4:O4"/>
    <mergeCell ref="A5:O5"/>
    <mergeCell ref="A6:A7"/>
    <mergeCell ref="B6:E6"/>
    <mergeCell ref="F6:I6"/>
    <mergeCell ref="J6:J7"/>
    <mergeCell ref="K6:O7"/>
    <mergeCell ref="B7:C7"/>
    <mergeCell ref="D7:E7"/>
  </mergeCells>
  <phoneticPr fontId="10"/>
  <dataValidations count="5">
    <dataValidation type="list" allowBlank="1" showInputMessage="1" showErrorMessage="1" promptTitle="入力方法" prompt="明治：M_x000a_大正：T_x000a_昭和：S_x000a_平成：H" sqref="F8:F18" xr:uid="{3C9FE904-5B64-465E-A2C8-D2011004FC14}">
      <formula1>"M,T,S,H"</formula1>
    </dataValidation>
    <dataValidation imeMode="halfKatakana" allowBlank="1" showInputMessage="1" showErrorMessage="1" sqref="B8:B18" xr:uid="{235D0362-C897-4416-A604-6E5956F6DD0A}"/>
    <dataValidation type="list" imeMode="off" allowBlank="1" showInputMessage="1" showErrorMessage="1" promptTitle="入力方法" prompt="男性の場合：M_x000a_女性の場合：F" sqref="J8:J18" xr:uid="{E0A0F399-F91B-4D25-AF46-9D330D87D701}">
      <formula1>"M,F"</formula1>
    </dataValidation>
    <dataValidation imeMode="on" allowBlank="1" showInputMessage="1" showErrorMessage="1" promptTitle="全角文字のみ" prompt="全角文字で入力してください。_x000a_" sqref="L18:M18 K8:K18" xr:uid="{1212CD2B-4FAE-4F04-947B-E8B605C77641}"/>
    <dataValidation imeMode="halfAlpha" allowBlank="1" showInputMessage="1" showErrorMessage="1" sqref="G8:I18" xr:uid="{0FCA5DCF-DECD-4C42-904C-C2B7BDD81279}"/>
  </dataValidations>
  <pageMargins left="1.1023622047244095" right="0.9055118110236221" top="0.74803149606299213" bottom="0.74803149606299213" header="0.31496062992125984" footer="0.31496062992125984"/>
  <pageSetup paperSize="9" scale="65"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CE534-F40C-413C-9568-072A77C52C0B}">
  <sheetPr>
    <pageSetUpPr fitToPage="1"/>
  </sheetPr>
  <dimension ref="A1:K25"/>
  <sheetViews>
    <sheetView showGridLines="0" view="pageBreakPreview" zoomScale="112" zoomScaleNormal="100" zoomScaleSheetLayoutView="112" workbookViewId="0">
      <selection activeCell="D21" sqref="D21"/>
    </sheetView>
  </sheetViews>
  <sheetFormatPr defaultRowHeight="13.2"/>
  <cols>
    <col min="1" max="1" width="2.6640625" style="559" customWidth="1"/>
    <col min="2" max="3" width="7.77734375" style="559" customWidth="1"/>
    <col min="4" max="4" width="11.6640625" style="559" customWidth="1"/>
    <col min="5" max="6" width="7.77734375" style="559" customWidth="1"/>
    <col min="7" max="7" width="9.44140625" style="559" customWidth="1"/>
    <col min="8" max="10" width="7.77734375" style="559" customWidth="1"/>
    <col min="11" max="11" width="4.33203125" style="559" customWidth="1"/>
    <col min="12" max="12" width="3.21875" style="559" customWidth="1"/>
    <col min="13" max="256" width="8.88671875" style="559"/>
    <col min="257" max="266" width="7.77734375" style="559" customWidth="1"/>
    <col min="267" max="512" width="8.88671875" style="559"/>
    <col min="513" max="522" width="7.77734375" style="559" customWidth="1"/>
    <col min="523" max="768" width="8.88671875" style="559"/>
    <col min="769" max="778" width="7.77734375" style="559" customWidth="1"/>
    <col min="779" max="1024" width="8.88671875" style="559"/>
    <col min="1025" max="1034" width="7.77734375" style="559" customWidth="1"/>
    <col min="1035" max="1280" width="8.88671875" style="559"/>
    <col min="1281" max="1290" width="7.77734375" style="559" customWidth="1"/>
    <col min="1291" max="1536" width="8.88671875" style="559"/>
    <col min="1537" max="1546" width="7.77734375" style="559" customWidth="1"/>
    <col min="1547" max="1792" width="8.88671875" style="559"/>
    <col min="1793" max="1802" width="7.77734375" style="559" customWidth="1"/>
    <col min="1803" max="2048" width="8.88671875" style="559"/>
    <col min="2049" max="2058" width="7.77734375" style="559" customWidth="1"/>
    <col min="2059" max="2304" width="8.88671875" style="559"/>
    <col min="2305" max="2314" width="7.77734375" style="559" customWidth="1"/>
    <col min="2315" max="2560" width="8.88671875" style="559"/>
    <col min="2561" max="2570" width="7.77734375" style="559" customWidth="1"/>
    <col min="2571" max="2816" width="8.88671875" style="559"/>
    <col min="2817" max="2826" width="7.77734375" style="559" customWidth="1"/>
    <col min="2827" max="3072" width="8.88671875" style="559"/>
    <col min="3073" max="3082" width="7.77734375" style="559" customWidth="1"/>
    <col min="3083" max="3328" width="8.88671875" style="559"/>
    <col min="3329" max="3338" width="7.77734375" style="559" customWidth="1"/>
    <col min="3339" max="3584" width="8.88671875" style="559"/>
    <col min="3585" max="3594" width="7.77734375" style="559" customWidth="1"/>
    <col min="3595" max="3840" width="8.88671875" style="559"/>
    <col min="3841" max="3850" width="7.77734375" style="559" customWidth="1"/>
    <col min="3851" max="4096" width="8.88671875" style="559"/>
    <col min="4097" max="4106" width="7.77734375" style="559" customWidth="1"/>
    <col min="4107" max="4352" width="8.88671875" style="559"/>
    <col min="4353" max="4362" width="7.77734375" style="559" customWidth="1"/>
    <col min="4363" max="4608" width="8.88671875" style="559"/>
    <col min="4609" max="4618" width="7.77734375" style="559" customWidth="1"/>
    <col min="4619" max="4864" width="8.88671875" style="559"/>
    <col min="4865" max="4874" width="7.77734375" style="559" customWidth="1"/>
    <col min="4875" max="5120" width="8.88671875" style="559"/>
    <col min="5121" max="5130" width="7.77734375" style="559" customWidth="1"/>
    <col min="5131" max="5376" width="8.88671875" style="559"/>
    <col min="5377" max="5386" width="7.77734375" style="559" customWidth="1"/>
    <col min="5387" max="5632" width="8.88671875" style="559"/>
    <col min="5633" max="5642" width="7.77734375" style="559" customWidth="1"/>
    <col min="5643" max="5888" width="8.88671875" style="559"/>
    <col min="5889" max="5898" width="7.77734375" style="559" customWidth="1"/>
    <col min="5899" max="6144" width="8.88671875" style="559"/>
    <col min="6145" max="6154" width="7.77734375" style="559" customWidth="1"/>
    <col min="6155" max="6400" width="8.88671875" style="559"/>
    <col min="6401" max="6410" width="7.77734375" style="559" customWidth="1"/>
    <col min="6411" max="6656" width="8.88671875" style="559"/>
    <col min="6657" max="6666" width="7.77734375" style="559" customWidth="1"/>
    <col min="6667" max="6912" width="8.88671875" style="559"/>
    <col min="6913" max="6922" width="7.77734375" style="559" customWidth="1"/>
    <col min="6923" max="7168" width="8.88671875" style="559"/>
    <col min="7169" max="7178" width="7.77734375" style="559" customWidth="1"/>
    <col min="7179" max="7424" width="8.88671875" style="559"/>
    <col min="7425" max="7434" width="7.77734375" style="559" customWidth="1"/>
    <col min="7435" max="7680" width="8.88671875" style="559"/>
    <col min="7681" max="7690" width="7.77734375" style="559" customWidth="1"/>
    <col min="7691" max="7936" width="8.88671875" style="559"/>
    <col min="7937" max="7946" width="7.77734375" style="559" customWidth="1"/>
    <col min="7947" max="8192" width="8.88671875" style="559"/>
    <col min="8193" max="8202" width="7.77734375" style="559" customWidth="1"/>
    <col min="8203" max="8448" width="8.88671875" style="559"/>
    <col min="8449" max="8458" width="7.77734375" style="559" customWidth="1"/>
    <col min="8459" max="8704" width="8.88671875" style="559"/>
    <col min="8705" max="8714" width="7.77734375" style="559" customWidth="1"/>
    <col min="8715" max="8960" width="8.88671875" style="559"/>
    <col min="8961" max="8970" width="7.77734375" style="559" customWidth="1"/>
    <col min="8971" max="9216" width="8.88671875" style="559"/>
    <col min="9217" max="9226" width="7.77734375" style="559" customWidth="1"/>
    <col min="9227" max="9472" width="8.88671875" style="559"/>
    <col min="9473" max="9482" width="7.77734375" style="559" customWidth="1"/>
    <col min="9483" max="9728" width="8.88671875" style="559"/>
    <col min="9729" max="9738" width="7.77734375" style="559" customWidth="1"/>
    <col min="9739" max="9984" width="8.88671875" style="559"/>
    <col min="9985" max="9994" width="7.77734375" style="559" customWidth="1"/>
    <col min="9995" max="10240" width="8.88671875" style="559"/>
    <col min="10241" max="10250" width="7.77734375" style="559" customWidth="1"/>
    <col min="10251" max="10496" width="8.88671875" style="559"/>
    <col min="10497" max="10506" width="7.77734375" style="559" customWidth="1"/>
    <col min="10507" max="10752" width="8.88671875" style="559"/>
    <col min="10753" max="10762" width="7.77734375" style="559" customWidth="1"/>
    <col min="10763" max="11008" width="8.88671875" style="559"/>
    <col min="11009" max="11018" width="7.77734375" style="559" customWidth="1"/>
    <col min="11019" max="11264" width="8.88671875" style="559"/>
    <col min="11265" max="11274" width="7.77734375" style="559" customWidth="1"/>
    <col min="11275" max="11520" width="8.88671875" style="559"/>
    <col min="11521" max="11530" width="7.77734375" style="559" customWidth="1"/>
    <col min="11531" max="11776" width="8.88671875" style="559"/>
    <col min="11777" max="11786" width="7.77734375" style="559" customWidth="1"/>
    <col min="11787" max="12032" width="8.88671875" style="559"/>
    <col min="12033" max="12042" width="7.77734375" style="559" customWidth="1"/>
    <col min="12043" max="12288" width="8.88671875" style="559"/>
    <col min="12289" max="12298" width="7.77734375" style="559" customWidth="1"/>
    <col min="12299" max="12544" width="8.88671875" style="559"/>
    <col min="12545" max="12554" width="7.77734375" style="559" customWidth="1"/>
    <col min="12555" max="12800" width="8.88671875" style="559"/>
    <col min="12801" max="12810" width="7.77734375" style="559" customWidth="1"/>
    <col min="12811" max="13056" width="8.88671875" style="559"/>
    <col min="13057" max="13066" width="7.77734375" style="559" customWidth="1"/>
    <col min="13067" max="13312" width="8.88671875" style="559"/>
    <col min="13313" max="13322" width="7.77734375" style="559" customWidth="1"/>
    <col min="13323" max="13568" width="8.88671875" style="559"/>
    <col min="13569" max="13578" width="7.77734375" style="559" customWidth="1"/>
    <col min="13579" max="13824" width="8.88671875" style="559"/>
    <col min="13825" max="13834" width="7.77734375" style="559" customWidth="1"/>
    <col min="13835" max="14080" width="8.88671875" style="559"/>
    <col min="14081" max="14090" width="7.77734375" style="559" customWidth="1"/>
    <col min="14091" max="14336" width="8.88671875" style="559"/>
    <col min="14337" max="14346" width="7.77734375" style="559" customWidth="1"/>
    <col min="14347" max="14592" width="8.88671875" style="559"/>
    <col min="14593" max="14602" width="7.77734375" style="559" customWidth="1"/>
    <col min="14603" max="14848" width="8.88671875" style="559"/>
    <col min="14849" max="14858" width="7.77734375" style="559" customWidth="1"/>
    <col min="14859" max="15104" width="8.88671875" style="559"/>
    <col min="15105" max="15114" width="7.77734375" style="559" customWidth="1"/>
    <col min="15115" max="15360" width="8.88671875" style="559"/>
    <col min="15361" max="15370" width="7.77734375" style="559" customWidth="1"/>
    <col min="15371" max="15616" width="8.88671875" style="559"/>
    <col min="15617" max="15626" width="7.77734375" style="559" customWidth="1"/>
    <col min="15627" max="15872" width="8.88671875" style="559"/>
    <col min="15873" max="15882" width="7.77734375" style="559" customWidth="1"/>
    <col min="15883" max="16128" width="8.88671875" style="559"/>
    <col min="16129" max="16138" width="7.77734375" style="559" customWidth="1"/>
    <col min="16139" max="16384" width="8.88671875" style="559"/>
  </cols>
  <sheetData>
    <row r="1" spans="1:11" ht="24" customHeight="1">
      <c r="I1" s="573"/>
      <c r="J1" s="574" t="str">
        <f>'１'!F3</f>
        <v>令和　年　月　日</v>
      </c>
    </row>
    <row r="2" spans="1:11" ht="25.5" customHeight="1">
      <c r="A2" s="560" t="s">
        <v>488</v>
      </c>
      <c r="B2" s="560"/>
      <c r="C2" s="560"/>
      <c r="D2" s="560"/>
      <c r="E2" s="560"/>
      <c r="F2" s="560"/>
      <c r="G2" s="560"/>
      <c r="H2" s="560"/>
      <c r="I2" s="560"/>
      <c r="J2" s="561"/>
    </row>
    <row r="3" spans="1:11" ht="16.8" customHeight="1">
      <c r="A3" s="562"/>
      <c r="B3" s="561"/>
      <c r="C3" s="561"/>
      <c r="D3" s="561"/>
      <c r="E3" s="561"/>
      <c r="F3" s="561"/>
      <c r="G3" s="1231" t="s">
        <v>400</v>
      </c>
      <c r="H3" s="1231"/>
      <c r="I3" s="1231"/>
      <c r="J3" s="1231"/>
    </row>
    <row r="4" spans="1:11" ht="22.5" customHeight="1">
      <c r="A4" s="563"/>
      <c r="B4" s="563"/>
      <c r="C4" s="563"/>
      <c r="D4" s="563"/>
      <c r="E4" s="563"/>
      <c r="F4" s="563"/>
      <c r="G4" s="1230" t="str">
        <f>IF('１'!F8="","",'１'!F8)</f>
        <v>　〒　　　-</v>
      </c>
      <c r="H4" s="1230"/>
      <c r="I4" s="1230"/>
      <c r="J4" s="1230"/>
    </row>
    <row r="5" spans="1:11" ht="39.6" customHeight="1">
      <c r="A5" s="564"/>
      <c r="C5" s="564"/>
      <c r="D5" s="564"/>
      <c r="E5" s="564"/>
      <c r="F5" s="564"/>
      <c r="G5" s="1230" t="str">
        <f>IF('１'!F9="","",'１'!F9)</f>
        <v/>
      </c>
      <c r="H5" s="1230"/>
      <c r="I5" s="1230"/>
      <c r="J5" s="1230"/>
    </row>
    <row r="6" spans="1:11" ht="14.4" customHeight="1">
      <c r="A6" s="564"/>
      <c r="B6" s="564"/>
      <c r="C6" s="564"/>
      <c r="D6" s="564"/>
      <c r="E6" s="564"/>
      <c r="F6" s="564"/>
      <c r="G6" s="1231" t="s">
        <v>24</v>
      </c>
      <c r="H6" s="1231"/>
      <c r="I6" s="1231"/>
      <c r="J6" s="1231"/>
    </row>
    <row r="7" spans="1:11" ht="20.100000000000001" customHeight="1">
      <c r="A7" s="565"/>
      <c r="B7" s="564"/>
      <c r="C7" s="564"/>
      <c r="D7" s="564"/>
      <c r="E7" s="564"/>
      <c r="F7" s="564"/>
      <c r="G7" s="1230" t="str">
        <f>IF('１'!F11="","",'１'!F11)</f>
        <v/>
      </c>
      <c r="H7" s="1230"/>
      <c r="I7" s="1230"/>
      <c r="J7" s="1230"/>
    </row>
    <row r="8" spans="1:11" ht="10.8" customHeight="1">
      <c r="A8" s="564"/>
      <c r="B8" s="564"/>
      <c r="C8" s="564"/>
      <c r="D8" s="564"/>
      <c r="E8" s="564"/>
      <c r="F8" s="564"/>
      <c r="G8" s="1231" t="s">
        <v>25</v>
      </c>
      <c r="H8" s="1231"/>
      <c r="I8" s="1231"/>
      <c r="J8" s="1231"/>
    </row>
    <row r="9" spans="1:11" ht="20.100000000000001" customHeight="1">
      <c r="A9" s="564"/>
      <c r="B9" s="564"/>
      <c r="C9" s="564"/>
      <c r="D9" s="564"/>
      <c r="E9" s="564"/>
      <c r="F9" s="564"/>
      <c r="G9" s="1232" t="str">
        <f>IF('１'!F13="","",'１'!F13)</f>
        <v/>
      </c>
      <c r="H9" s="1232"/>
      <c r="I9" s="1232"/>
      <c r="J9" s="1232"/>
      <c r="K9" s="575"/>
    </row>
    <row r="10" spans="1:11" ht="58.2" customHeight="1">
      <c r="A10" s="564"/>
      <c r="B10" s="564"/>
      <c r="C10" s="564"/>
      <c r="D10" s="564"/>
      <c r="E10" s="564"/>
      <c r="F10" s="564"/>
      <c r="G10" s="564"/>
      <c r="H10" s="564"/>
      <c r="I10" s="564"/>
      <c r="J10" s="564"/>
    </row>
    <row r="11" spans="1:11" ht="20.100000000000001" customHeight="1">
      <c r="A11" s="1233" t="s">
        <v>489</v>
      </c>
      <c r="B11" s="1233"/>
      <c r="C11" s="1233"/>
      <c r="D11" s="1233"/>
      <c r="E11" s="1233"/>
      <c r="F11" s="1233"/>
      <c r="G11" s="1233"/>
      <c r="H11" s="1233"/>
      <c r="I11" s="1233"/>
      <c r="J11" s="1233"/>
    </row>
    <row r="12" spans="1:11" ht="20.100000000000001" customHeight="1">
      <c r="A12" s="564"/>
      <c r="B12" s="566"/>
      <c r="C12" s="1235"/>
      <c r="D12" s="1235"/>
      <c r="E12" s="1235"/>
      <c r="F12" s="1235"/>
      <c r="G12" s="1235"/>
      <c r="H12" s="1235"/>
      <c r="I12" s="564"/>
      <c r="J12" s="564"/>
      <c r="K12" s="564"/>
    </row>
    <row r="13" spans="1:11" ht="20.100000000000001" customHeight="1">
      <c r="A13" s="564"/>
      <c r="B13" s="567" t="s">
        <v>491</v>
      </c>
      <c r="C13" s="568"/>
      <c r="D13" s="568"/>
      <c r="E13" s="568"/>
      <c r="F13" s="568"/>
      <c r="G13" s="568"/>
      <c r="H13" s="568"/>
      <c r="I13" s="564"/>
      <c r="J13" s="564"/>
      <c r="K13" s="564"/>
    </row>
    <row r="14" spans="1:11" ht="20.100000000000001" customHeight="1">
      <c r="A14" s="564"/>
      <c r="B14" s="567"/>
      <c r="C14" s="568"/>
      <c r="D14" s="568"/>
      <c r="E14" s="568"/>
      <c r="F14" s="568"/>
      <c r="G14" s="568"/>
      <c r="H14" s="568"/>
      <c r="I14" s="564"/>
      <c r="J14" s="564"/>
      <c r="K14" s="564"/>
    </row>
    <row r="15" spans="1:11" ht="35.4" customHeight="1">
      <c r="A15" s="564"/>
      <c r="B15" s="567"/>
      <c r="C15" s="569"/>
      <c r="D15" s="569"/>
      <c r="E15" s="569"/>
      <c r="F15" s="569"/>
      <c r="G15" s="569"/>
      <c r="H15" s="569"/>
      <c r="I15" s="564"/>
      <c r="J15" s="564"/>
      <c r="K15" s="564"/>
    </row>
    <row r="16" spans="1:11" ht="20.100000000000001" customHeight="1">
      <c r="A16" s="1234" t="s">
        <v>26</v>
      </c>
      <c r="B16" s="1234"/>
      <c r="C16" s="1234"/>
      <c r="D16" s="1234"/>
      <c r="E16" s="1234"/>
      <c r="F16" s="1234"/>
      <c r="G16" s="1234"/>
      <c r="H16" s="1234"/>
      <c r="I16" s="1234"/>
      <c r="J16" s="1234"/>
      <c r="K16" s="564"/>
    </row>
    <row r="17" spans="1:11" ht="46.8" customHeight="1">
      <c r="A17" s="564"/>
      <c r="B17" s="567"/>
      <c r="D17" s="564"/>
      <c r="E17" s="564"/>
      <c r="F17" s="564"/>
      <c r="G17" s="564"/>
      <c r="H17" s="564"/>
      <c r="I17" s="564"/>
      <c r="J17" s="564"/>
      <c r="K17" s="564"/>
    </row>
    <row r="18" spans="1:11" ht="20.100000000000001" customHeight="1">
      <c r="A18" s="564"/>
      <c r="B18" s="570" t="s">
        <v>493</v>
      </c>
      <c r="D18" s="564"/>
      <c r="E18" s="564"/>
      <c r="F18" s="564"/>
      <c r="G18" s="564"/>
      <c r="H18" s="564"/>
      <c r="I18" s="564"/>
      <c r="J18" s="564"/>
      <c r="K18" s="564"/>
    </row>
    <row r="19" spans="1:11" ht="23.4" customHeight="1">
      <c r="A19" s="564"/>
      <c r="B19" s="570" t="s">
        <v>492</v>
      </c>
      <c r="D19" s="564"/>
      <c r="E19" s="564"/>
      <c r="F19" s="564"/>
      <c r="G19" s="564"/>
      <c r="H19" s="564"/>
      <c r="I19" s="564"/>
      <c r="J19" s="564"/>
      <c r="K19" s="564"/>
    </row>
    <row r="20" spans="1:11" ht="40.799999999999997" customHeight="1">
      <c r="A20" s="564"/>
      <c r="B20" s="570"/>
      <c r="D20" s="564"/>
      <c r="E20" s="564"/>
      <c r="F20" s="564"/>
      <c r="G20" s="564"/>
      <c r="H20" s="564"/>
      <c r="I20" s="564"/>
      <c r="J20" s="564"/>
      <c r="K20" s="564"/>
    </row>
    <row r="21" spans="1:11" ht="25.8" customHeight="1">
      <c r="A21" s="564"/>
      <c r="B21" s="570" t="s">
        <v>490</v>
      </c>
      <c r="C21" s="570"/>
      <c r="D21" s="571"/>
      <c r="E21" s="570" t="s">
        <v>122</v>
      </c>
      <c r="F21" s="564"/>
      <c r="G21" s="564"/>
      <c r="H21" s="564"/>
      <c r="I21" s="564"/>
      <c r="J21" s="564"/>
      <c r="K21" s="564"/>
    </row>
    <row r="22" spans="1:11" ht="31.2" customHeight="1">
      <c r="A22" s="564"/>
      <c r="B22" s="572"/>
      <c r="D22" s="564"/>
      <c r="E22" s="564"/>
      <c r="F22" s="564"/>
      <c r="G22" s="564"/>
      <c r="H22" s="564"/>
      <c r="I22" s="564"/>
      <c r="J22" s="564"/>
      <c r="K22" s="564"/>
    </row>
    <row r="23" spans="1:11" ht="20.100000000000001" customHeight="1">
      <c r="A23" s="564"/>
      <c r="B23" s="570" t="s">
        <v>494</v>
      </c>
      <c r="D23" s="564"/>
      <c r="E23" s="564"/>
      <c r="F23" s="564"/>
      <c r="G23" s="564"/>
      <c r="H23" s="577"/>
      <c r="I23" s="1228"/>
      <c r="J23" s="1229"/>
    </row>
    <row r="24" spans="1:11" ht="20.100000000000001" customHeight="1">
      <c r="A24" s="564"/>
      <c r="B24" s="570" t="s">
        <v>495</v>
      </c>
      <c r="C24" s="564"/>
      <c r="D24" s="564"/>
      <c r="E24" s="564"/>
      <c r="F24" s="564"/>
      <c r="G24" s="564"/>
      <c r="H24" s="564"/>
      <c r="I24" s="564"/>
      <c r="J24" s="564"/>
    </row>
    <row r="25" spans="1:11" ht="20.100000000000001" customHeight="1">
      <c r="A25" s="564"/>
      <c r="B25" s="570"/>
      <c r="C25" s="564"/>
      <c r="D25" s="564"/>
      <c r="E25" s="564"/>
      <c r="F25" s="564"/>
      <c r="G25" s="564"/>
      <c r="H25" s="564"/>
      <c r="I25" s="564"/>
      <c r="J25" s="564"/>
    </row>
  </sheetData>
  <mergeCells count="11">
    <mergeCell ref="I23:J23"/>
    <mergeCell ref="G4:J4"/>
    <mergeCell ref="G3:J3"/>
    <mergeCell ref="G9:J9"/>
    <mergeCell ref="A11:J11"/>
    <mergeCell ref="A16:J16"/>
    <mergeCell ref="G8:J8"/>
    <mergeCell ref="C12:H12"/>
    <mergeCell ref="G7:J7"/>
    <mergeCell ref="G6:J6"/>
    <mergeCell ref="G5:J5"/>
  </mergeCells>
  <phoneticPr fontId="10"/>
  <printOptions horizontalCentered="1"/>
  <pageMargins left="0.25" right="0.25" top="0.75" bottom="0.75" header="0.3" footer="0.3"/>
  <pageSetup paperSize="9"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F7560-40FF-4D8E-8BD6-D0A395AA7661}">
  <dimension ref="A1:F36"/>
  <sheetViews>
    <sheetView showGridLines="0" view="pageBreakPreview" zoomScaleNormal="100" zoomScaleSheetLayoutView="100" workbookViewId="0">
      <selection activeCell="F3" sqref="F3"/>
    </sheetView>
  </sheetViews>
  <sheetFormatPr defaultRowHeight="13.2"/>
  <cols>
    <col min="1" max="1" width="8.88671875" style="231"/>
    <col min="2" max="2" width="11" style="231" customWidth="1"/>
    <col min="3" max="5" width="8.44140625" style="231" customWidth="1"/>
    <col min="6" max="6" width="40.33203125" style="231" customWidth="1"/>
    <col min="7" max="16384" width="8.88671875" style="231"/>
  </cols>
  <sheetData>
    <row r="1" spans="1:6">
      <c r="A1" s="231" t="s">
        <v>398</v>
      </c>
    </row>
    <row r="3" spans="1:6" ht="18" customHeight="1">
      <c r="F3" s="232" t="s">
        <v>22</v>
      </c>
    </row>
    <row r="6" spans="1:6" ht="18.75" customHeight="1">
      <c r="A6" s="231" t="s">
        <v>399</v>
      </c>
    </row>
    <row r="7" spans="1:6">
      <c r="A7" s="233"/>
      <c r="F7" s="233" t="s">
        <v>400</v>
      </c>
    </row>
    <row r="8" spans="1:6">
      <c r="A8" s="233"/>
      <c r="F8" s="234" t="s">
        <v>23</v>
      </c>
    </row>
    <row r="9" spans="1:6" ht="48" customHeight="1">
      <c r="F9" s="235"/>
    </row>
    <row r="10" spans="1:6">
      <c r="A10" s="233"/>
      <c r="F10" s="233" t="s">
        <v>24</v>
      </c>
    </row>
    <row r="11" spans="1:6" ht="24.75" customHeight="1">
      <c r="F11" s="236"/>
    </row>
    <row r="12" spans="1:6">
      <c r="F12" s="231" t="s">
        <v>25</v>
      </c>
    </row>
    <row r="13" spans="1:6" ht="22.5" customHeight="1">
      <c r="F13" s="236"/>
    </row>
    <row r="16" spans="1:6" ht="26.25" customHeight="1">
      <c r="A16" s="585" t="s">
        <v>501</v>
      </c>
      <c r="B16" s="585"/>
      <c r="C16" s="585"/>
      <c r="D16" s="585"/>
      <c r="E16" s="585"/>
      <c r="F16" s="585"/>
    </row>
    <row r="17" spans="1:6" ht="26.25" customHeight="1">
      <c r="A17" s="586" t="s">
        <v>401</v>
      </c>
      <c r="B17" s="586"/>
      <c r="C17" s="586"/>
      <c r="D17" s="586"/>
      <c r="E17" s="586"/>
      <c r="F17" s="586"/>
    </row>
    <row r="20" spans="1:6" ht="66.75" customHeight="1">
      <c r="A20" s="587" t="s">
        <v>402</v>
      </c>
      <c r="B20" s="587"/>
      <c r="C20" s="587"/>
      <c r="D20" s="587"/>
      <c r="E20" s="587"/>
      <c r="F20" s="587"/>
    </row>
    <row r="24" spans="1:6">
      <c r="A24" s="585" t="s">
        <v>26</v>
      </c>
      <c r="B24" s="585"/>
      <c r="C24" s="585"/>
      <c r="D24" s="585"/>
      <c r="E24" s="585"/>
      <c r="F24" s="585"/>
    </row>
    <row r="25" spans="1:6">
      <c r="A25" s="237"/>
      <c r="B25" s="237"/>
      <c r="C25" s="237"/>
      <c r="D25" s="237"/>
      <c r="E25" s="237"/>
      <c r="F25" s="237"/>
    </row>
    <row r="26" spans="1:6">
      <c r="A26" s="237"/>
      <c r="B26" s="237"/>
      <c r="C26" s="237"/>
      <c r="D26" s="237"/>
      <c r="E26" s="237"/>
      <c r="F26" s="237"/>
    </row>
    <row r="28" spans="1:6" ht="43.2" customHeight="1">
      <c r="A28" s="587" t="s">
        <v>403</v>
      </c>
      <c r="B28" s="584"/>
      <c r="C28" s="584"/>
      <c r="D28" s="584"/>
      <c r="E28" s="584"/>
      <c r="F28" s="584"/>
    </row>
    <row r="29" spans="1:6" ht="37.200000000000003" customHeight="1">
      <c r="A29" s="238"/>
      <c r="B29" s="238"/>
      <c r="C29" s="238"/>
      <c r="D29" s="238"/>
      <c r="E29" s="238"/>
      <c r="F29" s="238"/>
    </row>
    <row r="30" spans="1:6">
      <c r="A30" s="584" t="s">
        <v>404</v>
      </c>
      <c r="B30" s="584"/>
      <c r="C30" s="584"/>
      <c r="D30" s="584"/>
      <c r="E30" s="584"/>
      <c r="F30" s="584"/>
    </row>
    <row r="31" spans="1:6" ht="37.200000000000003" customHeight="1">
      <c r="A31" s="238"/>
      <c r="B31" s="238"/>
      <c r="C31" s="238"/>
      <c r="D31" s="238"/>
      <c r="E31" s="238"/>
      <c r="F31" s="238"/>
    </row>
    <row r="32" spans="1:6">
      <c r="A32" s="238" t="s">
        <v>405</v>
      </c>
      <c r="B32" s="238"/>
      <c r="C32" s="238"/>
      <c r="D32" s="238"/>
      <c r="E32" s="238"/>
      <c r="F32" s="238"/>
    </row>
    <row r="33" spans="1:6" ht="40.200000000000003" customHeight="1">
      <c r="A33" s="238"/>
      <c r="B33" s="238"/>
      <c r="C33" s="238"/>
      <c r="D33" s="238"/>
      <c r="E33" s="238"/>
      <c r="F33" s="238"/>
    </row>
    <row r="34" spans="1:6">
      <c r="A34" s="238" t="s">
        <v>406</v>
      </c>
      <c r="B34" s="238"/>
      <c r="C34" s="238"/>
      <c r="D34" s="238"/>
      <c r="E34" s="238"/>
      <c r="F34" s="238"/>
    </row>
    <row r="35" spans="1:6" ht="48" customHeight="1"/>
    <row r="36" spans="1:6">
      <c r="A36" s="238" t="s">
        <v>199</v>
      </c>
      <c r="B36" s="238"/>
      <c r="C36" s="238"/>
      <c r="D36" s="238"/>
      <c r="E36" s="238"/>
      <c r="F36" s="238"/>
    </row>
  </sheetData>
  <mergeCells count="6">
    <mergeCell ref="A30:F30"/>
    <mergeCell ref="A16:F16"/>
    <mergeCell ref="A17:F17"/>
    <mergeCell ref="A20:F20"/>
    <mergeCell ref="A24:F24"/>
    <mergeCell ref="A28:F28"/>
  </mergeCells>
  <phoneticPr fontId="10"/>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E78DE-3011-4753-91A0-5409C7F8A806}">
  <sheetPr>
    <pageSetUpPr fitToPage="1"/>
  </sheetPr>
  <dimension ref="B2:L25"/>
  <sheetViews>
    <sheetView showGridLines="0" view="pageBreakPreview" zoomScaleNormal="100" zoomScaleSheetLayoutView="100" workbookViewId="0">
      <selection activeCell="C8" sqref="C8"/>
    </sheetView>
  </sheetViews>
  <sheetFormatPr defaultColWidth="9" defaultRowHeight="13.2"/>
  <cols>
    <col min="1" max="1" width="1.6640625" style="245" customWidth="1"/>
    <col min="2" max="2" width="3.77734375" style="246" customWidth="1"/>
    <col min="3" max="3" width="16.21875" style="245" customWidth="1"/>
    <col min="4" max="10" width="12.6640625" style="245" customWidth="1"/>
    <col min="11" max="11" width="16.44140625" style="245" customWidth="1"/>
    <col min="12" max="12" width="17.44140625" style="245" customWidth="1"/>
    <col min="13" max="13" width="3.44140625" style="245" customWidth="1"/>
    <col min="14" max="16384" width="9" style="245"/>
  </cols>
  <sheetData>
    <row r="2" spans="2:12" s="242" customFormat="1" ht="22.8" customHeight="1">
      <c r="B2" s="241"/>
      <c r="L2" s="243" t="s">
        <v>496</v>
      </c>
    </row>
    <row r="3" spans="2:12" s="242" customFormat="1" ht="16.2">
      <c r="B3" s="244"/>
      <c r="C3" s="357" t="s">
        <v>421</v>
      </c>
      <c r="D3" s="357"/>
      <c r="E3" s="357"/>
      <c r="F3" s="357"/>
      <c r="G3" s="357"/>
      <c r="H3" s="357"/>
      <c r="I3" s="357"/>
      <c r="J3" s="357"/>
      <c r="K3" s="357"/>
    </row>
    <row r="5" spans="2:12" ht="13.8" thickBot="1">
      <c r="F5" s="358"/>
      <c r="G5" s="358"/>
      <c r="H5" s="358"/>
      <c r="I5" s="358"/>
      <c r="J5" s="358"/>
      <c r="K5" s="358"/>
    </row>
    <row r="6" spans="2:12" s="248" customFormat="1" ht="20.399999999999999" customHeight="1">
      <c r="B6" s="590" t="s">
        <v>27</v>
      </c>
      <c r="C6" s="588" t="s">
        <v>392</v>
      </c>
      <c r="D6" s="592" t="s">
        <v>28</v>
      </c>
      <c r="E6" s="594" t="s">
        <v>29</v>
      </c>
      <c r="F6" s="596" t="s">
        <v>422</v>
      </c>
      <c r="G6" s="598" t="s">
        <v>423</v>
      </c>
      <c r="H6" s="594" t="s">
        <v>424</v>
      </c>
      <c r="I6" s="600" t="s">
        <v>425</v>
      </c>
      <c r="J6" s="247" t="s">
        <v>426</v>
      </c>
      <c r="K6" s="594" t="s">
        <v>427</v>
      </c>
      <c r="L6" s="602" t="s">
        <v>428</v>
      </c>
    </row>
    <row r="7" spans="2:12" s="248" customFormat="1" ht="55.95" customHeight="1" thickBot="1">
      <c r="B7" s="591"/>
      <c r="C7" s="589"/>
      <c r="D7" s="593"/>
      <c r="E7" s="595"/>
      <c r="F7" s="597"/>
      <c r="G7" s="599"/>
      <c r="H7" s="595"/>
      <c r="I7" s="601"/>
      <c r="J7" s="249" t="s">
        <v>429</v>
      </c>
      <c r="K7" s="595"/>
      <c r="L7" s="603"/>
    </row>
    <row r="8" spans="2:12" s="251" customFormat="1" ht="46.2" customHeight="1">
      <c r="B8" s="250">
        <v>1</v>
      </c>
      <c r="C8" s="356"/>
      <c r="D8" s="260" t="str">
        <f>IF('１'!F11="","",'１'!F11)</f>
        <v/>
      </c>
      <c r="E8" s="262"/>
      <c r="F8" s="263"/>
      <c r="G8" s="266"/>
      <c r="H8" s="267">
        <f>F8-G8</f>
        <v>0</v>
      </c>
      <c r="I8" s="274"/>
      <c r="J8" s="263"/>
      <c r="K8" s="267">
        <f>J8*1/3</f>
        <v>0</v>
      </c>
      <c r="L8" s="275">
        <f>ROUNDDOWN(MIN(H8,K8),-3)</f>
        <v>0</v>
      </c>
    </row>
    <row r="9" spans="2:12" s="251" customFormat="1" ht="46.2" customHeight="1" thickBot="1">
      <c r="B9" s="252">
        <v>2</v>
      </c>
      <c r="C9" s="355"/>
      <c r="D9" s="261" t="str">
        <f>IF('１'!F11="","",'１'!F11)</f>
        <v/>
      </c>
      <c r="E9" s="264"/>
      <c r="F9" s="277"/>
      <c r="G9" s="278"/>
      <c r="H9" s="279">
        <f>F9-G9</f>
        <v>0</v>
      </c>
      <c r="I9" s="280"/>
      <c r="J9" s="265"/>
      <c r="K9" s="268">
        <f>J9*1/3</f>
        <v>0</v>
      </c>
      <c r="L9" s="281">
        <f>ROUNDDOWN(MIN(H9,K9),-3)</f>
        <v>0</v>
      </c>
    </row>
    <row r="10" spans="2:12" s="251" customFormat="1" ht="22.2" customHeight="1" thickTop="1" thickBot="1">
      <c r="B10" s="253" t="s">
        <v>30</v>
      </c>
      <c r="C10" s="254"/>
      <c r="D10" s="255"/>
      <c r="E10" s="255"/>
      <c r="F10" s="276">
        <f>SUM(F8:F9)</f>
        <v>0</v>
      </c>
      <c r="G10" s="270">
        <f>SUM(G8:G9)</f>
        <v>0</v>
      </c>
      <c r="H10" s="269">
        <f>SUM(H8:H9)</f>
        <v>0</v>
      </c>
      <c r="I10" s="271">
        <f>SUM(I8:I9)</f>
        <v>0</v>
      </c>
      <c r="J10" s="256"/>
      <c r="K10" s="272">
        <v>0</v>
      </c>
      <c r="L10" s="273">
        <f>SUM(L8:L9)</f>
        <v>0</v>
      </c>
    </row>
    <row r="11" spans="2:12" s="258" customFormat="1" ht="21" customHeight="1">
      <c r="B11" s="257" t="s">
        <v>200</v>
      </c>
    </row>
    <row r="12" spans="2:12" ht="21" customHeight="1">
      <c r="B12" s="257" t="s">
        <v>417</v>
      </c>
    </row>
    <row r="13" spans="2:12" ht="21" customHeight="1">
      <c r="B13" s="257" t="s">
        <v>418</v>
      </c>
    </row>
    <row r="14" spans="2:12" ht="21" customHeight="1">
      <c r="B14" s="259" t="s">
        <v>419</v>
      </c>
    </row>
    <row r="15" spans="2:12" ht="21" customHeight="1">
      <c r="B15" s="259" t="s">
        <v>420</v>
      </c>
    </row>
    <row r="16" spans="2:12" ht="21" customHeight="1">
      <c r="C16" s="245" t="s">
        <v>407</v>
      </c>
    </row>
    <row r="17" spans="3:3">
      <c r="C17" s="240" t="s">
        <v>408</v>
      </c>
    </row>
    <row r="18" spans="3:3">
      <c r="C18" s="240" t="s">
        <v>409</v>
      </c>
    </row>
    <row r="19" spans="3:3">
      <c r="C19" s="240" t="s">
        <v>410</v>
      </c>
    </row>
    <row r="20" spans="3:3">
      <c r="C20" s="240" t="s">
        <v>411</v>
      </c>
    </row>
    <row r="21" spans="3:3">
      <c r="C21" s="240" t="s">
        <v>412</v>
      </c>
    </row>
    <row r="22" spans="3:3">
      <c r="C22" s="239" t="s">
        <v>413</v>
      </c>
    </row>
    <row r="23" spans="3:3">
      <c r="C23" s="239" t="s">
        <v>414</v>
      </c>
    </row>
    <row r="24" spans="3:3">
      <c r="C24" s="239" t="s">
        <v>415</v>
      </c>
    </row>
    <row r="25" spans="3:3">
      <c r="C25" s="239" t="s">
        <v>416</v>
      </c>
    </row>
  </sheetData>
  <mergeCells count="10">
    <mergeCell ref="G6:G7"/>
    <mergeCell ref="H6:H7"/>
    <mergeCell ref="I6:I7"/>
    <mergeCell ref="K6:K7"/>
    <mergeCell ref="L6:L7"/>
    <mergeCell ref="C6:C7"/>
    <mergeCell ref="B6:B7"/>
    <mergeCell ref="D6:D7"/>
    <mergeCell ref="E6:E7"/>
    <mergeCell ref="F6:F7"/>
  </mergeCells>
  <phoneticPr fontId="10"/>
  <dataValidations count="1">
    <dataValidation type="list" allowBlank="1" showInputMessage="1" showErrorMessage="1" sqref="C8:C9" xr:uid="{6ACB3FCF-8CAA-4E40-8592-18EBFF21E379}">
      <formula1>$C$17:$C$25</formula1>
    </dataValidation>
  </dataValidations>
  <pageMargins left="0.7" right="0.7" top="0.75" bottom="0.75" header="0.3" footer="0.3"/>
  <pageSetup paperSize="9" scale="92"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5FCD7-79EB-4926-9FEE-5AA4A99A15BC}">
  <dimension ref="A1:Q35"/>
  <sheetViews>
    <sheetView showGridLines="0" view="pageBreakPreview" zoomScaleNormal="100" zoomScaleSheetLayoutView="100" workbookViewId="0">
      <selection activeCell="K4" sqref="K4:M4"/>
    </sheetView>
  </sheetViews>
  <sheetFormatPr defaultColWidth="9" defaultRowHeight="13.2"/>
  <cols>
    <col min="1" max="1" width="4.109375" style="11" customWidth="1"/>
    <col min="2" max="2" width="3.21875" style="4" customWidth="1"/>
    <col min="3" max="3" width="11.6640625" style="4" customWidth="1"/>
    <col min="4" max="4" width="9.109375" style="4" customWidth="1"/>
    <col min="5" max="7" width="7.6640625" style="4" customWidth="1"/>
    <col min="8" max="8" width="8.6640625" style="4" customWidth="1"/>
    <col min="9" max="9" width="7" style="4" customWidth="1"/>
    <col min="10" max="10" width="9.109375" style="4" customWidth="1"/>
    <col min="11" max="13" width="11.33203125" style="4" customWidth="1"/>
    <col min="14" max="14" width="8.109375" style="4" customWidth="1"/>
    <col min="15" max="16384" width="9" style="4"/>
  </cols>
  <sheetData>
    <row r="1" spans="1:17" ht="23.4">
      <c r="A1" s="2"/>
      <c r="B1" s="3"/>
      <c r="C1" s="3"/>
      <c r="D1" s="3"/>
      <c r="E1" s="606" t="s">
        <v>31</v>
      </c>
      <c r="F1" s="606"/>
      <c r="G1" s="606"/>
      <c r="H1" s="606"/>
      <c r="I1" s="606"/>
      <c r="J1" s="606"/>
      <c r="K1" s="606"/>
      <c r="L1" s="3"/>
      <c r="M1" s="607"/>
      <c r="N1" s="607"/>
    </row>
    <row r="2" spans="1:17" ht="32.4" customHeight="1">
      <c r="A2" s="5"/>
      <c r="B2" s="6"/>
      <c r="C2" s="6"/>
      <c r="D2" s="6"/>
      <c r="E2" s="6"/>
      <c r="F2" s="6"/>
      <c r="G2" s="6"/>
      <c r="H2" s="6"/>
      <c r="I2" s="6"/>
      <c r="J2" s="6"/>
      <c r="K2" s="6"/>
      <c r="L2" s="6"/>
      <c r="N2" s="7"/>
    </row>
    <row r="3" spans="1:17" ht="22.2" customHeight="1">
      <c r="A3" s="8" t="s">
        <v>32</v>
      </c>
      <c r="B3" s="6"/>
      <c r="C3" s="6"/>
      <c r="D3" s="6"/>
      <c r="E3" s="6"/>
      <c r="F3" s="6"/>
      <c r="G3" s="6"/>
      <c r="H3" s="6"/>
      <c r="I3" s="6"/>
      <c r="J3" s="6"/>
      <c r="K3" s="6"/>
      <c r="L3" s="6"/>
    </row>
    <row r="4" spans="1:17" ht="22.2" customHeight="1">
      <c r="A4" s="9" t="s">
        <v>33</v>
      </c>
      <c r="B4" s="10" t="s">
        <v>34</v>
      </c>
      <c r="C4" s="10"/>
      <c r="E4" s="608" t="str">
        <f>IF(チェックリスト!D5="","",チェックリスト!D5)</f>
        <v/>
      </c>
      <c r="F4" s="608"/>
      <c r="G4" s="608"/>
      <c r="H4" s="608"/>
      <c r="I4" s="608"/>
      <c r="J4" s="608"/>
      <c r="K4" s="609" t="s">
        <v>35</v>
      </c>
      <c r="L4" s="610"/>
      <c r="M4" s="610"/>
    </row>
    <row r="5" spans="1:17" ht="22.2" customHeight="1">
      <c r="A5" s="9" t="s">
        <v>36</v>
      </c>
      <c r="B5" s="10" t="s">
        <v>37</v>
      </c>
      <c r="C5" s="10"/>
      <c r="E5" s="611" t="str">
        <f>IF('１'!F9="","",'１'!F9)</f>
        <v/>
      </c>
      <c r="F5" s="611"/>
      <c r="G5" s="611"/>
      <c r="H5" s="611"/>
      <c r="I5" s="611"/>
      <c r="J5" s="611"/>
      <c r="K5" s="612" t="s">
        <v>35</v>
      </c>
      <c r="L5" s="612"/>
      <c r="M5" s="612"/>
    </row>
    <row r="6" spans="1:17" ht="46.5" customHeight="1">
      <c r="F6" s="12"/>
      <c r="G6" s="6"/>
      <c r="H6" s="6"/>
      <c r="I6" s="6"/>
    </row>
    <row r="7" spans="1:17" ht="16.2">
      <c r="A7" s="8" t="s">
        <v>38</v>
      </c>
      <c r="B7" s="6"/>
      <c r="C7" s="6"/>
      <c r="D7" s="6"/>
      <c r="E7" s="6"/>
      <c r="G7" s="6"/>
      <c r="H7" s="6"/>
      <c r="I7" s="6"/>
      <c r="J7" s="6"/>
      <c r="K7" s="6"/>
      <c r="L7" s="6"/>
    </row>
    <row r="8" spans="1:17" ht="22.2" customHeight="1">
      <c r="A8" s="9" t="s">
        <v>33</v>
      </c>
      <c r="B8" s="6" t="s">
        <v>393</v>
      </c>
      <c r="C8" s="10"/>
      <c r="E8" s="604" t="str">
        <f>IF('２'!C8="","",'２'!C8)</f>
        <v/>
      </c>
      <c r="F8" s="604"/>
      <c r="G8" s="604"/>
      <c r="H8" s="605" t="str">
        <f>IF('２'!D8="","",'２'!D8)</f>
        <v/>
      </c>
      <c r="I8" s="605"/>
      <c r="J8" s="605"/>
      <c r="K8" s="605"/>
      <c r="L8" s="282" t="s">
        <v>430</v>
      </c>
      <c r="M8" s="283"/>
      <c r="N8" s="284" t="s">
        <v>431</v>
      </c>
    </row>
    <row r="9" spans="1:17" ht="22.2" customHeight="1">
      <c r="A9" s="9" t="s">
        <v>36</v>
      </c>
      <c r="B9" s="10" t="s">
        <v>39</v>
      </c>
      <c r="C9" s="10"/>
      <c r="E9" s="616"/>
      <c r="F9" s="616"/>
      <c r="G9" s="616"/>
      <c r="H9" s="616"/>
      <c r="I9" s="616"/>
      <c r="J9" s="616"/>
      <c r="K9" s="616"/>
      <c r="L9" s="616"/>
    </row>
    <row r="10" spans="1:17" ht="22.2" customHeight="1">
      <c r="A10" s="9" t="s">
        <v>40</v>
      </c>
      <c r="B10" s="10" t="s">
        <v>41</v>
      </c>
      <c r="C10" s="10"/>
      <c r="E10" s="614"/>
      <c r="F10" s="614"/>
      <c r="G10" s="614"/>
      <c r="H10" s="614"/>
      <c r="I10" s="614"/>
      <c r="J10" s="617" t="s">
        <v>42</v>
      </c>
      <c r="K10" s="617"/>
      <c r="L10" s="617"/>
    </row>
    <row r="11" spans="1:17" ht="22.2" customHeight="1">
      <c r="A11" s="9" t="s">
        <v>43</v>
      </c>
      <c r="B11" s="10" t="s">
        <v>44</v>
      </c>
      <c r="C11" s="10"/>
      <c r="E11" s="618"/>
      <c r="F11" s="618"/>
      <c r="G11" s="14" t="s">
        <v>45</v>
      </c>
      <c r="I11" s="15" t="s">
        <v>46</v>
      </c>
      <c r="J11" s="16"/>
      <c r="K11" s="619" t="s">
        <v>47</v>
      </c>
      <c r="L11" s="619"/>
      <c r="M11" s="619"/>
    </row>
    <row r="12" spans="1:17" s="6" customFormat="1" ht="22.2" customHeight="1">
      <c r="A12" s="9" t="s">
        <v>48</v>
      </c>
      <c r="B12" s="10" t="s">
        <v>49</v>
      </c>
      <c r="C12" s="10"/>
      <c r="D12" s="4"/>
      <c r="E12" s="627"/>
      <c r="F12" s="628"/>
      <c r="G12" s="4" t="s">
        <v>45</v>
      </c>
      <c r="I12" s="17" t="s">
        <v>50</v>
      </c>
      <c r="J12" s="629" t="s">
        <v>51</v>
      </c>
      <c r="K12" s="629"/>
      <c r="L12" s="18"/>
      <c r="M12" s="15" t="s">
        <v>45</v>
      </c>
      <c r="N12" s="4"/>
      <c r="Q12" s="4"/>
    </row>
    <row r="13" spans="1:17" s="6" customFormat="1" ht="22.2" customHeight="1">
      <c r="A13" s="9" t="s">
        <v>52</v>
      </c>
      <c r="B13" s="10" t="s">
        <v>53</v>
      </c>
      <c r="C13" s="10"/>
      <c r="E13" s="630"/>
      <c r="F13" s="630"/>
      <c r="G13" s="19" t="s">
        <v>54</v>
      </c>
      <c r="H13" s="20" t="s">
        <v>55</v>
      </c>
      <c r="I13" s="21"/>
      <c r="J13" s="22" t="s">
        <v>56</v>
      </c>
      <c r="K13" s="23" t="s">
        <v>57</v>
      </c>
      <c r="L13" s="24"/>
      <c r="M13" s="22" t="s">
        <v>58</v>
      </c>
      <c r="Q13" s="4"/>
    </row>
    <row r="14" spans="1:17" s="6" customFormat="1" ht="22.2" customHeight="1">
      <c r="A14" s="9" t="s">
        <v>59</v>
      </c>
      <c r="B14" s="613" t="s">
        <v>60</v>
      </c>
      <c r="C14" s="613"/>
      <c r="D14" s="613"/>
      <c r="E14" s="614" t="s">
        <v>61</v>
      </c>
      <c r="F14" s="615"/>
      <c r="G14" s="615"/>
      <c r="H14" s="615"/>
      <c r="I14" s="615"/>
      <c r="J14" s="22"/>
      <c r="K14" s="13"/>
      <c r="L14" s="22"/>
      <c r="Q14" s="4"/>
    </row>
    <row r="15" spans="1:17" s="6" customFormat="1" ht="12">
      <c r="F15" s="25"/>
      <c r="G15" s="25"/>
      <c r="H15" s="25"/>
    </row>
    <row r="16" spans="1:17" ht="16.2">
      <c r="A16" s="8" t="s">
        <v>176</v>
      </c>
      <c r="B16" s="10"/>
      <c r="C16" s="10"/>
      <c r="E16" s="622" t="s">
        <v>432</v>
      </c>
      <c r="F16" s="623"/>
      <c r="G16" s="623"/>
      <c r="H16" s="623"/>
      <c r="I16" s="623"/>
      <c r="J16" s="623"/>
      <c r="K16" s="623"/>
      <c r="L16" s="623"/>
      <c r="M16" s="623"/>
    </row>
    <row r="17" spans="1:14" ht="39" customHeight="1">
      <c r="E17" s="623"/>
      <c r="F17" s="623"/>
      <c r="G17" s="623"/>
      <c r="H17" s="623"/>
      <c r="I17" s="623"/>
      <c r="J17" s="623"/>
      <c r="K17" s="623"/>
      <c r="L17" s="623"/>
      <c r="M17" s="623"/>
    </row>
    <row r="18" spans="1:14" ht="21" customHeight="1">
      <c r="A18" s="9" t="s">
        <v>33</v>
      </c>
      <c r="B18" s="10" t="s">
        <v>62</v>
      </c>
      <c r="C18" s="10"/>
      <c r="D18" s="6"/>
      <c r="E18" s="26"/>
      <c r="F18" s="26"/>
      <c r="G18" s="624"/>
      <c r="H18" s="624"/>
      <c r="I18" s="6"/>
      <c r="J18" s="6"/>
      <c r="K18" s="6"/>
      <c r="L18" s="6"/>
      <c r="M18" s="6"/>
      <c r="N18" s="6"/>
    </row>
    <row r="19" spans="1:14" ht="21" customHeight="1">
      <c r="A19" s="6"/>
      <c r="B19" s="10" t="s">
        <v>63</v>
      </c>
      <c r="C19" s="10" t="s">
        <v>177</v>
      </c>
      <c r="D19" s="6"/>
      <c r="E19" s="6"/>
      <c r="F19" s="625">
        <f>'２'!F10/1000</f>
        <v>0</v>
      </c>
      <c r="G19" s="625"/>
      <c r="H19" s="626"/>
      <c r="I19" s="10" t="s">
        <v>64</v>
      </c>
      <c r="J19" s="6"/>
      <c r="K19" s="6"/>
      <c r="L19" s="6"/>
      <c r="M19" s="6"/>
      <c r="N19" s="6"/>
    </row>
    <row r="20" spans="1:14" ht="21" customHeight="1">
      <c r="A20" s="6"/>
      <c r="B20" s="10" t="s">
        <v>65</v>
      </c>
      <c r="C20" s="10" t="s">
        <v>179</v>
      </c>
      <c r="D20" s="6"/>
      <c r="E20" s="6"/>
      <c r="F20" s="636"/>
      <c r="G20" s="636"/>
      <c r="H20" s="636"/>
      <c r="I20" s="10"/>
      <c r="J20" s="6"/>
      <c r="K20" s="6"/>
      <c r="L20" s="6"/>
      <c r="M20" s="6"/>
      <c r="N20" s="6"/>
    </row>
    <row r="21" spans="1:14" ht="21" customHeight="1">
      <c r="A21" s="6"/>
      <c r="B21" s="10" t="s">
        <v>71</v>
      </c>
      <c r="C21" s="10" t="s">
        <v>66</v>
      </c>
      <c r="D21" s="6"/>
      <c r="E21" s="6"/>
      <c r="F21" s="631">
        <f>SUM(F19:F20)</f>
        <v>0</v>
      </c>
      <c r="G21" s="631"/>
      <c r="H21" s="632"/>
      <c r="I21" s="10" t="s">
        <v>64</v>
      </c>
      <c r="J21" s="6"/>
      <c r="L21" s="6"/>
      <c r="M21" s="6"/>
      <c r="N21" s="6"/>
    </row>
    <row r="22" spans="1:14" ht="21" customHeight="1">
      <c r="A22" s="9" t="s">
        <v>36</v>
      </c>
      <c r="B22" s="10" t="s">
        <v>67</v>
      </c>
      <c r="D22" s="6"/>
      <c r="E22" s="26"/>
      <c r="F22" s="285"/>
      <c r="G22" s="633"/>
      <c r="H22" s="633"/>
      <c r="I22" s="6"/>
      <c r="J22" s="6"/>
      <c r="K22" s="6"/>
      <c r="L22" s="6"/>
      <c r="M22" s="6"/>
      <c r="N22" s="6"/>
    </row>
    <row r="23" spans="1:14" ht="21" customHeight="1">
      <c r="A23" s="4"/>
      <c r="B23" s="10" t="s">
        <v>63</v>
      </c>
      <c r="C23" s="10" t="s">
        <v>68</v>
      </c>
      <c r="D23" s="6"/>
      <c r="E23" s="6"/>
      <c r="F23" s="625">
        <f>'２'!L10/1000</f>
        <v>0</v>
      </c>
      <c r="G23" s="625"/>
      <c r="H23" s="626"/>
      <c r="I23" s="10" t="s">
        <v>69</v>
      </c>
      <c r="J23" s="6"/>
      <c r="K23" s="6"/>
      <c r="L23" s="6"/>
      <c r="M23" s="6"/>
      <c r="N23" s="6"/>
    </row>
    <row r="24" spans="1:14" ht="21" customHeight="1">
      <c r="A24" s="4"/>
      <c r="B24" s="10" t="s">
        <v>65</v>
      </c>
      <c r="C24" s="10" t="s">
        <v>70</v>
      </c>
      <c r="D24" s="6"/>
      <c r="E24" s="6"/>
      <c r="F24" s="634"/>
      <c r="G24" s="634"/>
      <c r="H24" s="635"/>
      <c r="I24" s="10" t="s">
        <v>69</v>
      </c>
      <c r="J24" s="6"/>
      <c r="K24" s="6"/>
      <c r="L24" s="6"/>
      <c r="M24" s="6"/>
      <c r="N24" s="6"/>
    </row>
    <row r="25" spans="1:14" ht="21" customHeight="1">
      <c r="A25" s="4"/>
      <c r="B25" s="10" t="s">
        <v>71</v>
      </c>
      <c r="C25" s="10" t="s">
        <v>72</v>
      </c>
      <c r="D25" s="6"/>
      <c r="E25" s="6"/>
      <c r="F25" s="634"/>
      <c r="G25" s="634"/>
      <c r="H25" s="635"/>
      <c r="I25" s="10" t="s">
        <v>69</v>
      </c>
      <c r="J25" s="6"/>
      <c r="K25" s="6"/>
      <c r="L25" s="6"/>
      <c r="M25" s="6"/>
      <c r="N25" s="6"/>
    </row>
    <row r="26" spans="1:14" ht="21" customHeight="1">
      <c r="A26" s="4"/>
      <c r="B26" s="10" t="s">
        <v>73</v>
      </c>
      <c r="C26" s="10" t="s">
        <v>74</v>
      </c>
      <c r="D26" s="6"/>
      <c r="E26" s="6"/>
      <c r="F26" s="620"/>
      <c r="G26" s="620"/>
      <c r="H26" s="621"/>
      <c r="I26" s="10" t="s">
        <v>64</v>
      </c>
      <c r="J26" s="6"/>
      <c r="K26" s="6"/>
      <c r="L26" s="6"/>
      <c r="M26" s="6"/>
      <c r="N26" s="6"/>
    </row>
    <row r="27" spans="1:14" ht="21" customHeight="1">
      <c r="A27" s="4"/>
      <c r="B27" s="10" t="s">
        <v>75</v>
      </c>
      <c r="C27" s="10" t="s">
        <v>76</v>
      </c>
      <c r="D27" s="6"/>
      <c r="E27" s="6"/>
      <c r="F27" s="634"/>
      <c r="G27" s="634"/>
      <c r="H27" s="635"/>
      <c r="I27" s="10" t="s">
        <v>64</v>
      </c>
      <c r="J27" s="6"/>
      <c r="K27" s="6"/>
      <c r="L27" s="6"/>
      <c r="M27" s="6"/>
      <c r="N27" s="6"/>
    </row>
    <row r="28" spans="1:14" ht="21" customHeight="1">
      <c r="A28" s="4"/>
      <c r="B28" s="10" t="s">
        <v>77</v>
      </c>
      <c r="C28" s="10" t="s">
        <v>78</v>
      </c>
      <c r="D28" s="6"/>
      <c r="E28" s="6"/>
      <c r="F28" s="634"/>
      <c r="G28" s="634"/>
      <c r="H28" s="635"/>
      <c r="I28" s="10" t="s">
        <v>64</v>
      </c>
      <c r="J28" s="6"/>
      <c r="K28" s="6"/>
      <c r="L28" s="6"/>
      <c r="M28" s="6"/>
      <c r="N28" s="6"/>
    </row>
    <row r="29" spans="1:14" ht="21" customHeight="1">
      <c r="A29" s="4"/>
      <c r="B29" s="10" t="s">
        <v>79</v>
      </c>
      <c r="C29" s="10" t="s">
        <v>66</v>
      </c>
      <c r="D29" s="6"/>
      <c r="E29" s="6"/>
      <c r="F29" s="631">
        <f>SUM(F23:H28)</f>
        <v>0</v>
      </c>
      <c r="G29" s="631"/>
      <c r="H29" s="632"/>
      <c r="I29" s="10" t="s">
        <v>64</v>
      </c>
      <c r="J29" s="6"/>
      <c r="K29" s="6"/>
      <c r="L29" s="6"/>
      <c r="M29" s="6"/>
      <c r="N29" s="6"/>
    </row>
    <row r="30" spans="1:14" ht="22.5" customHeight="1">
      <c r="A30" s="6"/>
      <c r="B30" s="6"/>
      <c r="C30" s="6"/>
      <c r="D30" s="6"/>
      <c r="E30" s="6"/>
      <c r="F30" s="25"/>
      <c r="G30" s="25"/>
      <c r="H30" s="25"/>
      <c r="I30" s="6"/>
      <c r="J30" s="6"/>
      <c r="K30" s="6"/>
      <c r="L30" s="6"/>
      <c r="M30" s="6"/>
      <c r="N30" s="6"/>
    </row>
    <row r="31" spans="1:14" ht="16.2">
      <c r="A31" s="27" t="s">
        <v>175</v>
      </c>
      <c r="B31" s="6"/>
      <c r="C31" s="6"/>
      <c r="D31" s="6"/>
      <c r="E31" s="6"/>
      <c r="F31" s="6"/>
      <c r="G31" s="6"/>
      <c r="H31" s="6"/>
      <c r="I31" s="6"/>
      <c r="J31" s="6"/>
      <c r="K31" s="6"/>
      <c r="L31" s="6"/>
      <c r="M31" s="6"/>
      <c r="N31" s="6"/>
    </row>
    <row r="32" spans="1:14" ht="22.2" customHeight="1">
      <c r="A32" s="28"/>
      <c r="B32" s="10" t="s">
        <v>63</v>
      </c>
      <c r="C32" s="10" t="s">
        <v>80</v>
      </c>
      <c r="D32" s="6"/>
      <c r="E32" s="29"/>
      <c r="F32" s="286" t="s">
        <v>22</v>
      </c>
      <c r="G32" s="286"/>
      <c r="H32" s="286"/>
      <c r="I32" s="6"/>
      <c r="J32" s="6"/>
      <c r="K32" s="6"/>
      <c r="L32" s="6"/>
      <c r="M32" s="6"/>
      <c r="N32" s="6"/>
    </row>
    <row r="33" spans="1:14" ht="22.2" customHeight="1">
      <c r="A33" s="28"/>
      <c r="B33" s="10" t="s">
        <v>65</v>
      </c>
      <c r="C33" s="10" t="s">
        <v>82</v>
      </c>
      <c r="D33" s="10" t="s">
        <v>83</v>
      </c>
      <c r="E33" s="29"/>
      <c r="F33" s="286" t="s">
        <v>22</v>
      </c>
      <c r="G33" s="286"/>
      <c r="H33" s="286"/>
      <c r="I33" s="6"/>
      <c r="J33" s="30" t="s">
        <v>84</v>
      </c>
      <c r="K33" s="29"/>
      <c r="L33" s="637" t="s">
        <v>22</v>
      </c>
      <c r="M33" s="637"/>
      <c r="N33" s="637"/>
    </row>
    <row r="34" spans="1:14" ht="22.2" customHeight="1">
      <c r="A34" s="28"/>
      <c r="B34" s="10"/>
      <c r="C34" s="10" t="s">
        <v>85</v>
      </c>
      <c r="D34" s="10" t="s">
        <v>83</v>
      </c>
      <c r="E34" s="29"/>
      <c r="F34" s="286" t="s">
        <v>22</v>
      </c>
      <c r="G34" s="286"/>
      <c r="H34" s="286"/>
      <c r="I34" s="6"/>
      <c r="J34" s="30" t="s">
        <v>84</v>
      </c>
      <c r="K34" s="29"/>
      <c r="L34" s="637" t="s">
        <v>22</v>
      </c>
      <c r="M34" s="637"/>
      <c r="N34" s="637"/>
    </row>
    <row r="35" spans="1:14" ht="22.2" customHeight="1">
      <c r="A35" s="28"/>
      <c r="B35" s="10" t="s">
        <v>71</v>
      </c>
      <c r="C35" s="10" t="s">
        <v>86</v>
      </c>
      <c r="D35" s="6"/>
      <c r="E35" s="29"/>
      <c r="F35" s="286" t="s">
        <v>22</v>
      </c>
      <c r="G35" s="286"/>
      <c r="H35" s="286"/>
      <c r="I35" s="6"/>
      <c r="J35" s="4" t="s">
        <v>87</v>
      </c>
      <c r="K35" s="6"/>
      <c r="L35" s="6"/>
      <c r="M35" s="6"/>
      <c r="N35" s="6"/>
    </row>
  </sheetData>
  <mergeCells count="33">
    <mergeCell ref="L34:N34"/>
    <mergeCell ref="F27:H27"/>
    <mergeCell ref="F28:H28"/>
    <mergeCell ref="F29:H29"/>
    <mergeCell ref="L33:N33"/>
    <mergeCell ref="F26:H26"/>
    <mergeCell ref="E16:M17"/>
    <mergeCell ref="G18:H18"/>
    <mergeCell ref="F19:H19"/>
    <mergeCell ref="E12:F12"/>
    <mergeCell ref="J12:K12"/>
    <mergeCell ref="E13:F13"/>
    <mergeCell ref="F21:H21"/>
    <mergeCell ref="G22:H22"/>
    <mergeCell ref="F23:H23"/>
    <mergeCell ref="F24:H24"/>
    <mergeCell ref="F25:H25"/>
    <mergeCell ref="F20:H20"/>
    <mergeCell ref="B14:D14"/>
    <mergeCell ref="E14:I14"/>
    <mergeCell ref="E9:L9"/>
    <mergeCell ref="E10:I10"/>
    <mergeCell ref="J10:L10"/>
    <mergeCell ref="E11:F11"/>
    <mergeCell ref="K11:M11"/>
    <mergeCell ref="E8:G8"/>
    <mergeCell ref="H8:K8"/>
    <mergeCell ref="E1:K1"/>
    <mergeCell ref="M1:N1"/>
    <mergeCell ref="E4:J4"/>
    <mergeCell ref="K4:M4"/>
    <mergeCell ref="E5:J5"/>
    <mergeCell ref="K5:M5"/>
  </mergeCells>
  <phoneticPr fontId="10"/>
  <pageMargins left="0.7" right="0.7" top="0.75" bottom="0.75" header="0.3" footer="0.3"/>
  <pageSetup paperSize="9" scale="5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67A4B-4351-4062-9370-53F622537C77}">
  <dimension ref="A1:Y23"/>
  <sheetViews>
    <sheetView showGridLines="0" view="pageBreakPreview" topLeftCell="A3" zoomScale="90" zoomScaleNormal="100" zoomScaleSheetLayoutView="90" workbookViewId="0">
      <selection activeCell="B6" sqref="B6:P6"/>
    </sheetView>
  </sheetViews>
  <sheetFormatPr defaultRowHeight="14.4"/>
  <cols>
    <col min="1" max="1" width="24.44140625" style="217" customWidth="1"/>
    <col min="2" max="13" width="6.5546875" style="217" customWidth="1"/>
    <col min="14" max="14" width="5.6640625" style="217" customWidth="1"/>
    <col min="15" max="15" width="3.5546875" style="217" customWidth="1"/>
    <col min="16" max="16" width="3.88671875" style="217" customWidth="1"/>
    <col min="17" max="17" width="8.88671875" style="217"/>
    <col min="18" max="18" width="84.109375" style="217" bestFit="1" customWidth="1"/>
    <col min="19" max="16384" width="8.88671875" style="217"/>
  </cols>
  <sheetData>
    <row r="1" spans="1:25">
      <c r="A1" s="216" t="s">
        <v>377</v>
      </c>
    </row>
    <row r="2" spans="1:25" ht="42.6" customHeight="1">
      <c r="A2" s="218"/>
      <c r="B2" s="653" t="s">
        <v>378</v>
      </c>
      <c r="C2" s="653"/>
      <c r="D2" s="653"/>
      <c r="E2" s="653"/>
      <c r="F2" s="653"/>
      <c r="G2" s="653"/>
      <c r="H2" s="653"/>
      <c r="I2" s="653"/>
      <c r="J2" s="653"/>
      <c r="K2" s="653"/>
      <c r="L2" s="653"/>
      <c r="M2" s="653"/>
      <c r="N2" s="218"/>
      <c r="O2" s="218"/>
      <c r="P2" s="218"/>
      <c r="Q2" s="218"/>
    </row>
    <row r="3" spans="1:25" ht="15" thickBot="1">
      <c r="A3" s="218"/>
    </row>
    <row r="4" spans="1:25" ht="68.400000000000006" customHeight="1">
      <c r="A4" s="219" t="s">
        <v>379</v>
      </c>
      <c r="B4" s="654" t="s">
        <v>389</v>
      </c>
      <c r="C4" s="654"/>
      <c r="D4" s="654"/>
      <c r="E4" s="654"/>
      <c r="F4" s="654"/>
      <c r="G4" s="654"/>
      <c r="H4" s="654"/>
      <c r="I4" s="654"/>
      <c r="J4" s="654"/>
      <c r="K4" s="654"/>
      <c r="L4" s="654"/>
      <c r="M4" s="654"/>
      <c r="N4" s="654"/>
      <c r="O4" s="654"/>
      <c r="P4" s="655"/>
      <c r="Q4" s="220"/>
      <c r="R4" s="221"/>
    </row>
    <row r="5" spans="1:25" ht="45" customHeight="1">
      <c r="A5" s="222" t="s">
        <v>380</v>
      </c>
      <c r="B5" s="656" t="s">
        <v>433</v>
      </c>
      <c r="C5" s="656"/>
      <c r="D5" s="656"/>
      <c r="E5" s="656"/>
      <c r="F5" s="656"/>
      <c r="G5" s="656"/>
      <c r="H5" s="656"/>
      <c r="I5" s="656"/>
      <c r="J5" s="656"/>
      <c r="K5" s="656"/>
      <c r="L5" s="656"/>
      <c r="M5" s="656"/>
      <c r="N5" s="656"/>
      <c r="O5" s="656"/>
      <c r="P5" s="657"/>
      <c r="Q5" s="218"/>
      <c r="R5" s="223"/>
    </row>
    <row r="6" spans="1:25" ht="45" customHeight="1">
      <c r="A6" s="222" t="s">
        <v>381</v>
      </c>
      <c r="B6" s="658" t="s">
        <v>382</v>
      </c>
      <c r="C6" s="658"/>
      <c r="D6" s="658"/>
      <c r="E6" s="658"/>
      <c r="F6" s="658"/>
      <c r="G6" s="658"/>
      <c r="H6" s="658"/>
      <c r="I6" s="658"/>
      <c r="J6" s="658"/>
      <c r="K6" s="658"/>
      <c r="L6" s="658"/>
      <c r="M6" s="658"/>
      <c r="N6" s="658"/>
      <c r="O6" s="658"/>
      <c r="P6" s="659"/>
      <c r="Q6" s="218"/>
      <c r="R6" s="221"/>
    </row>
    <row r="7" spans="1:25" ht="45" customHeight="1">
      <c r="A7" s="222" t="s">
        <v>383</v>
      </c>
      <c r="B7" s="660" t="str">
        <f>IF('１'!F11="","",'１'!F11)</f>
        <v/>
      </c>
      <c r="C7" s="660"/>
      <c r="D7" s="660"/>
      <c r="E7" s="660"/>
      <c r="F7" s="660"/>
      <c r="G7" s="660"/>
      <c r="H7" s="660"/>
      <c r="I7" s="660"/>
      <c r="J7" s="660"/>
      <c r="K7" s="660"/>
      <c r="L7" s="660"/>
      <c r="M7" s="660"/>
      <c r="N7" s="660"/>
      <c r="O7" s="660"/>
      <c r="P7" s="661"/>
      <c r="Q7" s="218"/>
      <c r="R7" s="221"/>
    </row>
    <row r="8" spans="1:25" ht="45" customHeight="1">
      <c r="A8" s="222" t="s">
        <v>384</v>
      </c>
      <c r="B8" s="649" t="str">
        <f>IF('3-1'!F33="","",'3-1'!F33)</f>
        <v>令和　年　月　日</v>
      </c>
      <c r="C8" s="649"/>
      <c r="D8" s="649"/>
      <c r="E8" s="576" t="s">
        <v>103</v>
      </c>
      <c r="F8" s="649" t="str">
        <f>IF('3-1'!F35="","",'3-1'!F35)</f>
        <v>令和　年　月　日</v>
      </c>
      <c r="G8" s="649"/>
      <c r="H8" s="649"/>
      <c r="I8" s="650"/>
      <c r="J8" s="651"/>
      <c r="K8" s="651"/>
      <c r="L8" s="651"/>
      <c r="M8" s="651"/>
      <c r="N8" s="651"/>
      <c r="O8" s="651"/>
      <c r="P8" s="652"/>
      <c r="Q8" s="218"/>
      <c r="R8" s="221"/>
    </row>
    <row r="9" spans="1:25">
      <c r="A9" s="643" t="s">
        <v>385</v>
      </c>
      <c r="B9" s="644" t="s">
        <v>390</v>
      </c>
      <c r="C9" s="644"/>
      <c r="D9" s="644"/>
      <c r="E9" s="644"/>
      <c r="F9" s="644"/>
      <c r="G9" s="644"/>
      <c r="H9" s="644"/>
      <c r="I9" s="644"/>
      <c r="J9" s="644"/>
      <c r="K9" s="644"/>
      <c r="L9" s="644"/>
      <c r="M9" s="644"/>
      <c r="N9" s="644"/>
      <c r="O9" s="644"/>
      <c r="P9" s="645"/>
      <c r="Q9" s="646"/>
    </row>
    <row r="10" spans="1:25">
      <c r="A10" s="643"/>
      <c r="B10" s="644"/>
      <c r="C10" s="644"/>
      <c r="D10" s="644"/>
      <c r="E10" s="644"/>
      <c r="F10" s="644"/>
      <c r="G10" s="644"/>
      <c r="H10" s="644"/>
      <c r="I10" s="644"/>
      <c r="J10" s="644"/>
      <c r="K10" s="644"/>
      <c r="L10" s="644"/>
      <c r="M10" s="644"/>
      <c r="N10" s="644"/>
      <c r="O10" s="644"/>
      <c r="P10" s="645"/>
      <c r="Q10" s="646"/>
    </row>
    <row r="11" spans="1:25">
      <c r="A11" s="643"/>
      <c r="B11" s="644"/>
      <c r="C11" s="644"/>
      <c r="D11" s="644"/>
      <c r="E11" s="644"/>
      <c r="F11" s="644"/>
      <c r="G11" s="644"/>
      <c r="H11" s="644"/>
      <c r="I11" s="644"/>
      <c r="J11" s="644"/>
      <c r="K11" s="644"/>
      <c r="L11" s="644"/>
      <c r="M11" s="644"/>
      <c r="N11" s="644"/>
      <c r="O11" s="644"/>
      <c r="P11" s="645"/>
      <c r="Q11" s="646"/>
    </row>
    <row r="12" spans="1:25">
      <c r="A12" s="643"/>
      <c r="B12" s="644"/>
      <c r="C12" s="644"/>
      <c r="D12" s="644"/>
      <c r="E12" s="644"/>
      <c r="F12" s="644"/>
      <c r="G12" s="644"/>
      <c r="H12" s="644"/>
      <c r="I12" s="644"/>
      <c r="J12" s="644"/>
      <c r="K12" s="644"/>
      <c r="L12" s="644"/>
      <c r="M12" s="644"/>
      <c r="N12" s="644"/>
      <c r="O12" s="644"/>
      <c r="P12" s="645"/>
      <c r="Q12" s="646"/>
    </row>
    <row r="13" spans="1:25">
      <c r="A13" s="643" t="s">
        <v>386</v>
      </c>
      <c r="B13" s="647" t="s">
        <v>394</v>
      </c>
      <c r="C13" s="647"/>
      <c r="D13" s="647"/>
      <c r="E13" s="647"/>
      <c r="F13" s="647"/>
      <c r="G13" s="647"/>
      <c r="H13" s="647"/>
      <c r="I13" s="647"/>
      <c r="J13" s="647"/>
      <c r="K13" s="647"/>
      <c r="L13" s="647"/>
      <c r="M13" s="647"/>
      <c r="N13" s="647"/>
      <c r="O13" s="647"/>
      <c r="P13" s="648"/>
      <c r="Q13" s="646"/>
      <c r="R13" s="638"/>
      <c r="S13" s="639"/>
      <c r="T13" s="639"/>
      <c r="U13" s="639"/>
      <c r="V13" s="639"/>
      <c r="W13" s="639"/>
      <c r="X13" s="639"/>
      <c r="Y13" s="639"/>
    </row>
    <row r="14" spans="1:25">
      <c r="A14" s="643"/>
      <c r="B14" s="647"/>
      <c r="C14" s="647"/>
      <c r="D14" s="647"/>
      <c r="E14" s="647"/>
      <c r="F14" s="647"/>
      <c r="G14" s="647"/>
      <c r="H14" s="647"/>
      <c r="I14" s="647"/>
      <c r="J14" s="647"/>
      <c r="K14" s="647"/>
      <c r="L14" s="647"/>
      <c r="M14" s="647"/>
      <c r="N14" s="647"/>
      <c r="O14" s="647"/>
      <c r="P14" s="648"/>
      <c r="Q14" s="646"/>
      <c r="R14" s="638"/>
      <c r="S14" s="639"/>
      <c r="T14" s="639"/>
      <c r="U14" s="639"/>
      <c r="V14" s="639"/>
      <c r="W14" s="639"/>
      <c r="X14" s="639"/>
      <c r="Y14" s="639"/>
    </row>
    <row r="15" spans="1:25">
      <c r="A15" s="643"/>
      <c r="B15" s="647"/>
      <c r="C15" s="647"/>
      <c r="D15" s="647"/>
      <c r="E15" s="647"/>
      <c r="F15" s="647"/>
      <c r="G15" s="647"/>
      <c r="H15" s="647"/>
      <c r="I15" s="647"/>
      <c r="J15" s="647"/>
      <c r="K15" s="647"/>
      <c r="L15" s="647"/>
      <c r="M15" s="647"/>
      <c r="N15" s="647"/>
      <c r="O15" s="647"/>
      <c r="P15" s="648"/>
      <c r="Q15" s="646"/>
      <c r="R15" s="221"/>
    </row>
    <row r="16" spans="1:25">
      <c r="A16" s="643"/>
      <c r="B16" s="647"/>
      <c r="C16" s="647"/>
      <c r="D16" s="647"/>
      <c r="E16" s="647"/>
      <c r="F16" s="647"/>
      <c r="G16" s="647"/>
      <c r="H16" s="647"/>
      <c r="I16" s="647"/>
      <c r="J16" s="647"/>
      <c r="K16" s="647"/>
      <c r="L16" s="647"/>
      <c r="M16" s="647"/>
      <c r="N16" s="647"/>
      <c r="O16" s="647"/>
      <c r="P16" s="648"/>
      <c r="Q16" s="646"/>
    </row>
    <row r="17" spans="1:17">
      <c r="A17" s="643"/>
      <c r="B17" s="647"/>
      <c r="C17" s="647"/>
      <c r="D17" s="647"/>
      <c r="E17" s="647"/>
      <c r="F17" s="647"/>
      <c r="G17" s="647"/>
      <c r="H17" s="647"/>
      <c r="I17" s="647"/>
      <c r="J17" s="647"/>
      <c r="K17" s="647"/>
      <c r="L17" s="647"/>
      <c r="M17" s="647"/>
      <c r="N17" s="647"/>
      <c r="O17" s="647"/>
      <c r="P17" s="648"/>
      <c r="Q17" s="646"/>
    </row>
    <row r="18" spans="1:17">
      <c r="A18" s="643"/>
      <c r="B18" s="647"/>
      <c r="C18" s="647"/>
      <c r="D18" s="647"/>
      <c r="E18" s="647"/>
      <c r="F18" s="647"/>
      <c r="G18" s="647"/>
      <c r="H18" s="647"/>
      <c r="I18" s="647"/>
      <c r="J18" s="647"/>
      <c r="K18" s="647"/>
      <c r="L18" s="647"/>
      <c r="M18" s="647"/>
      <c r="N18" s="647"/>
      <c r="O18" s="647"/>
      <c r="P18" s="648"/>
      <c r="Q18" s="646"/>
    </row>
    <row r="19" spans="1:17" ht="73.8" customHeight="1">
      <c r="A19" s="643"/>
      <c r="B19" s="647"/>
      <c r="C19" s="647"/>
      <c r="D19" s="647"/>
      <c r="E19" s="647"/>
      <c r="F19" s="647"/>
      <c r="G19" s="647"/>
      <c r="H19" s="647"/>
      <c r="I19" s="647"/>
      <c r="J19" s="647"/>
      <c r="K19" s="647"/>
      <c r="L19" s="647"/>
      <c r="M19" s="647"/>
      <c r="N19" s="647"/>
      <c r="O19" s="647"/>
      <c r="P19" s="648"/>
      <c r="Q19" s="646"/>
    </row>
    <row r="20" spans="1:17" ht="47.4" customHeight="1" thickBot="1">
      <c r="A20" s="224" t="s">
        <v>387</v>
      </c>
      <c r="B20" s="640"/>
      <c r="C20" s="640"/>
      <c r="D20" s="640"/>
      <c r="E20" s="640"/>
      <c r="F20" s="640"/>
      <c r="G20" s="640"/>
      <c r="H20" s="640"/>
      <c r="I20" s="640"/>
      <c r="J20" s="640"/>
      <c r="K20" s="640"/>
      <c r="L20" s="640"/>
      <c r="M20" s="640"/>
      <c r="N20" s="640"/>
      <c r="O20" s="640"/>
      <c r="P20" s="641"/>
      <c r="Q20" s="218"/>
    </row>
    <row r="21" spans="1:17">
      <c r="A21" s="642" t="s">
        <v>388</v>
      </c>
      <c r="B21" s="642"/>
      <c r="C21" s="642"/>
      <c r="D21" s="642"/>
      <c r="E21" s="642"/>
      <c r="F21" s="642"/>
      <c r="G21" s="642"/>
      <c r="H21" s="642"/>
      <c r="I21" s="642"/>
      <c r="J21" s="642"/>
      <c r="K21" s="642"/>
      <c r="L21" s="642"/>
      <c r="M21" s="642"/>
      <c r="N21" s="642"/>
      <c r="O21" s="642"/>
      <c r="P21" s="642"/>
    </row>
    <row r="23" spans="1:17">
      <c r="A23" s="216"/>
    </row>
  </sheetData>
  <mergeCells count="18">
    <mergeCell ref="B8:D8"/>
    <mergeCell ref="F8:H8"/>
    <mergeCell ref="I8:P8"/>
    <mergeCell ref="B2:M2"/>
    <mergeCell ref="B4:P4"/>
    <mergeCell ref="B5:P5"/>
    <mergeCell ref="B6:P6"/>
    <mergeCell ref="B7:P7"/>
    <mergeCell ref="R13:Y13"/>
    <mergeCell ref="R14:Y14"/>
    <mergeCell ref="B20:P20"/>
    <mergeCell ref="A21:P21"/>
    <mergeCell ref="A9:A12"/>
    <mergeCell ref="B9:P12"/>
    <mergeCell ref="Q9:Q12"/>
    <mergeCell ref="A13:A19"/>
    <mergeCell ref="B13:P19"/>
    <mergeCell ref="Q13:Q19"/>
  </mergeCells>
  <phoneticPr fontId="10"/>
  <pageMargins left="0.7" right="0.7" top="0.75" bottom="0.75" header="0.3" footer="0.3"/>
  <pageSetup paperSize="9" scale="7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B5B7-B1BB-46E4-A6AE-57C6E9B856DC}">
  <sheetPr>
    <pageSetUpPr fitToPage="1"/>
  </sheetPr>
  <dimension ref="B1:W86"/>
  <sheetViews>
    <sheetView showGridLines="0" view="pageBreakPreview" zoomScale="68" zoomScaleNormal="50" zoomScaleSheetLayoutView="68" workbookViewId="0">
      <selection activeCell="D15" sqref="D15:E16"/>
    </sheetView>
  </sheetViews>
  <sheetFormatPr defaultColWidth="9" defaultRowHeight="16.2"/>
  <cols>
    <col min="1" max="1" width="2.44140625" style="287" customWidth="1"/>
    <col min="2" max="2" width="3.44140625" style="287" customWidth="1"/>
    <col min="3" max="3" width="19" style="287" customWidth="1"/>
    <col min="4" max="4" width="5.21875" style="287" customWidth="1"/>
    <col min="5" max="5" width="9.109375" style="287" customWidth="1"/>
    <col min="6" max="6" width="12.44140625" style="287" customWidth="1"/>
    <col min="7" max="7" width="4.88671875" style="287" customWidth="1"/>
    <col min="8" max="13" width="7.6640625" style="287" customWidth="1"/>
    <col min="14" max="14" width="10.44140625" style="287" customWidth="1"/>
    <col min="15" max="15" width="7.77734375" style="287" customWidth="1"/>
    <col min="16" max="16" width="7.44140625" style="287" customWidth="1"/>
    <col min="17" max="17" width="10.5546875" style="287" customWidth="1"/>
    <col min="18" max="21" width="7.6640625" style="287" customWidth="1"/>
    <col min="22" max="22" width="10" style="287" customWidth="1"/>
    <col min="23" max="23" width="11.77734375" style="287" customWidth="1"/>
    <col min="24" max="16384" width="9" style="287"/>
  </cols>
  <sheetData>
    <row r="1" spans="3:23" ht="18" customHeight="1">
      <c r="D1" s="334"/>
      <c r="S1" s="706"/>
      <c r="T1" s="706"/>
      <c r="U1" s="706"/>
      <c r="V1" s="798"/>
      <c r="W1" s="798"/>
    </row>
    <row r="2" spans="3:23" ht="10.5" customHeight="1">
      <c r="S2" s="706"/>
      <c r="T2" s="706"/>
      <c r="U2" s="706"/>
    </row>
    <row r="3" spans="3:23" ht="53.25" customHeight="1">
      <c r="C3" s="825" t="s">
        <v>201</v>
      </c>
      <c r="D3" s="826"/>
      <c r="E3" s="826"/>
      <c r="F3" s="826"/>
      <c r="G3" s="826"/>
      <c r="H3" s="826"/>
      <c r="I3" s="826"/>
      <c r="J3" s="826"/>
      <c r="K3" s="826"/>
      <c r="L3" s="826"/>
      <c r="M3" s="826"/>
      <c r="N3" s="826"/>
      <c r="O3" s="826"/>
      <c r="P3" s="826"/>
      <c r="Q3" s="826"/>
      <c r="R3" s="826"/>
      <c r="S3" s="826"/>
      <c r="T3" s="826"/>
      <c r="U3" s="826"/>
      <c r="V3" s="333"/>
      <c r="W3" s="333"/>
    </row>
    <row r="4" spans="3:23" ht="10.5" customHeight="1"/>
    <row r="5" spans="3:23" ht="18" customHeight="1">
      <c r="C5" s="332" t="s">
        <v>133</v>
      </c>
      <c r="D5" s="819" t="str">
        <f>IF('１'!F11="","",'１'!F11)</f>
        <v/>
      </c>
      <c r="E5" s="819"/>
      <c r="F5" s="819"/>
      <c r="G5" s="819"/>
      <c r="H5" s="819"/>
      <c r="I5" s="819"/>
    </row>
    <row r="6" spans="3:23" ht="18" customHeight="1">
      <c r="C6" s="332" t="s">
        <v>202</v>
      </c>
      <c r="D6" s="820" t="str">
        <f>IF('２'!D8="","",'２'!D8)</f>
        <v/>
      </c>
      <c r="E6" s="820"/>
      <c r="F6" s="820"/>
      <c r="G6" s="820"/>
      <c r="H6" s="820"/>
      <c r="I6" s="820"/>
      <c r="J6" s="331"/>
      <c r="K6" s="330" t="s">
        <v>442</v>
      </c>
      <c r="L6" s="329"/>
      <c r="M6" s="821" t="str">
        <f>IF('２'!C8="","",'２'!C8)</f>
        <v/>
      </c>
      <c r="N6" s="822"/>
      <c r="O6" s="822"/>
      <c r="P6" s="822"/>
      <c r="Q6" s="822"/>
    </row>
    <row r="7" spans="3:23" ht="7.5" customHeight="1"/>
    <row r="8" spans="3:23" ht="28.5" customHeight="1">
      <c r="C8" s="287" t="s">
        <v>203</v>
      </c>
    </row>
    <row r="9" spans="3:23" ht="18" customHeight="1" thickBot="1">
      <c r="C9" s="287" t="s">
        <v>204</v>
      </c>
      <c r="U9" s="328" t="s">
        <v>205</v>
      </c>
    </row>
    <row r="10" spans="3:23" ht="21" customHeight="1">
      <c r="C10" s="827" t="s">
        <v>206</v>
      </c>
      <c r="D10" s="828"/>
      <c r="E10" s="828"/>
      <c r="F10" s="829"/>
      <c r="G10" s="781" t="s">
        <v>207</v>
      </c>
      <c r="H10" s="784" t="s">
        <v>208</v>
      </c>
      <c r="I10" s="785"/>
      <c r="J10" s="785"/>
      <c r="K10" s="785"/>
      <c r="L10" s="785"/>
      <c r="M10" s="785"/>
      <c r="N10" s="785"/>
      <c r="O10" s="785"/>
      <c r="P10" s="785"/>
      <c r="Q10" s="785"/>
      <c r="R10" s="785"/>
      <c r="S10" s="785"/>
      <c r="T10" s="785"/>
      <c r="U10" s="786"/>
    </row>
    <row r="11" spans="3:23" ht="21" customHeight="1">
      <c r="C11" s="830"/>
      <c r="D11" s="687"/>
      <c r="E11" s="687"/>
      <c r="F11" s="778"/>
      <c r="G11" s="782"/>
      <c r="H11" s="787"/>
      <c r="I11" s="788"/>
      <c r="J11" s="788"/>
      <c r="K11" s="788"/>
      <c r="L11" s="788"/>
      <c r="M11" s="788"/>
      <c r="N11" s="788"/>
      <c r="O11" s="788"/>
      <c r="P11" s="788"/>
      <c r="Q11" s="788"/>
      <c r="R11" s="788"/>
      <c r="S11" s="788"/>
      <c r="T11" s="788"/>
      <c r="U11" s="789"/>
    </row>
    <row r="12" spans="3:23" ht="13.5" customHeight="1">
      <c r="C12" s="831" t="s">
        <v>209</v>
      </c>
      <c r="D12" s="687" t="s">
        <v>210</v>
      </c>
      <c r="E12" s="687"/>
      <c r="F12" s="778"/>
      <c r="G12" s="782"/>
      <c r="H12" s="800" t="s">
        <v>211</v>
      </c>
      <c r="I12" s="801"/>
      <c r="J12" s="772" t="s">
        <v>212</v>
      </c>
      <c r="K12" s="687"/>
      <c r="L12" s="772" t="s">
        <v>213</v>
      </c>
      <c r="M12" s="823"/>
      <c r="N12" s="823"/>
      <c r="O12" s="823"/>
      <c r="P12" s="772" t="s">
        <v>214</v>
      </c>
      <c r="Q12" s="687"/>
      <c r="R12" s="772" t="s">
        <v>215</v>
      </c>
      <c r="S12" s="687"/>
      <c r="T12" s="814" t="s">
        <v>441</v>
      </c>
      <c r="U12" s="815"/>
    </row>
    <row r="13" spans="3:23" ht="13.5" customHeight="1">
      <c r="C13" s="831"/>
      <c r="D13" s="687"/>
      <c r="E13" s="687"/>
      <c r="F13" s="778"/>
      <c r="G13" s="782"/>
      <c r="H13" s="802"/>
      <c r="I13" s="803"/>
      <c r="J13" s="687"/>
      <c r="K13" s="687"/>
      <c r="L13" s="823"/>
      <c r="M13" s="823"/>
      <c r="N13" s="823"/>
      <c r="O13" s="823"/>
      <c r="P13" s="687"/>
      <c r="Q13" s="687"/>
      <c r="R13" s="687"/>
      <c r="S13" s="687"/>
      <c r="T13" s="816"/>
      <c r="U13" s="815"/>
    </row>
    <row r="14" spans="3:23" ht="52.5" customHeight="1" thickBot="1">
      <c r="C14" s="832"/>
      <c r="D14" s="773"/>
      <c r="E14" s="773"/>
      <c r="F14" s="779"/>
      <c r="G14" s="783"/>
      <c r="H14" s="804"/>
      <c r="I14" s="805"/>
      <c r="J14" s="773"/>
      <c r="K14" s="773"/>
      <c r="L14" s="824" t="s">
        <v>440</v>
      </c>
      <c r="M14" s="773"/>
      <c r="N14" s="806" t="s">
        <v>439</v>
      </c>
      <c r="O14" s="807"/>
      <c r="P14" s="773"/>
      <c r="Q14" s="773"/>
      <c r="R14" s="773"/>
      <c r="S14" s="773"/>
      <c r="T14" s="817"/>
      <c r="U14" s="818"/>
    </row>
    <row r="15" spans="3:23" ht="21" customHeight="1">
      <c r="C15" s="833" t="s">
        <v>216</v>
      </c>
      <c r="D15" s="799"/>
      <c r="E15" s="799"/>
      <c r="F15" s="776">
        <f>SUM(D15:E18)</f>
        <v>0</v>
      </c>
      <c r="G15" s="767" t="str">
        <f>IF(F15=SUM(H15:U18),"○","×")</f>
        <v>○</v>
      </c>
      <c r="H15" s="808">
        <f>IF('２'!$L$10="","",'２'!$L$10)</f>
        <v>0</v>
      </c>
      <c r="I15" s="809"/>
      <c r="J15" s="770">
        <v>0</v>
      </c>
      <c r="K15" s="770"/>
      <c r="L15" s="770"/>
      <c r="M15" s="770"/>
      <c r="N15" s="770"/>
      <c r="O15" s="770"/>
      <c r="P15" s="770"/>
      <c r="Q15" s="770"/>
      <c r="R15" s="770"/>
      <c r="S15" s="770"/>
      <c r="T15" s="770"/>
      <c r="U15" s="793"/>
    </row>
    <row r="16" spans="3:23" ht="21" customHeight="1">
      <c r="C16" s="830"/>
      <c r="D16" s="780"/>
      <c r="E16" s="780"/>
      <c r="F16" s="777"/>
      <c r="G16" s="768"/>
      <c r="H16" s="810"/>
      <c r="I16" s="811"/>
      <c r="J16" s="771"/>
      <c r="K16" s="771"/>
      <c r="L16" s="771"/>
      <c r="M16" s="771"/>
      <c r="N16" s="771"/>
      <c r="O16" s="771"/>
      <c r="P16" s="771"/>
      <c r="Q16" s="771"/>
      <c r="R16" s="771"/>
      <c r="S16" s="771"/>
      <c r="T16" s="771"/>
      <c r="U16" s="794"/>
    </row>
    <row r="17" spans="2:23" ht="21" customHeight="1">
      <c r="C17" s="830" t="s">
        <v>217</v>
      </c>
      <c r="D17" s="780"/>
      <c r="E17" s="780"/>
      <c r="F17" s="777"/>
      <c r="G17" s="768"/>
      <c r="H17" s="810"/>
      <c r="I17" s="811"/>
      <c r="J17" s="771"/>
      <c r="K17" s="771"/>
      <c r="L17" s="771"/>
      <c r="M17" s="771"/>
      <c r="N17" s="771"/>
      <c r="O17" s="771"/>
      <c r="P17" s="771"/>
      <c r="Q17" s="771"/>
      <c r="R17" s="771"/>
      <c r="S17" s="771"/>
      <c r="T17" s="771"/>
      <c r="U17" s="794"/>
    </row>
    <row r="18" spans="2:23" ht="21" customHeight="1">
      <c r="C18" s="830"/>
      <c r="D18" s="780"/>
      <c r="E18" s="780"/>
      <c r="F18" s="777"/>
      <c r="G18" s="769"/>
      <c r="H18" s="812"/>
      <c r="I18" s="813"/>
      <c r="J18" s="771"/>
      <c r="K18" s="771"/>
      <c r="L18" s="771"/>
      <c r="M18" s="771"/>
      <c r="N18" s="771"/>
      <c r="O18" s="771"/>
      <c r="P18" s="771"/>
      <c r="Q18" s="771"/>
      <c r="R18" s="771"/>
      <c r="S18" s="771"/>
      <c r="T18" s="771"/>
      <c r="U18" s="794"/>
    </row>
    <row r="19" spans="2:23" ht="21" customHeight="1">
      <c r="C19" s="745" t="s">
        <v>438</v>
      </c>
      <c r="D19" s="747">
        <v>0</v>
      </c>
      <c r="E19" s="747"/>
      <c r="F19" s="748"/>
      <c r="G19" s="753" t="str">
        <f>IF(D19=SUM(H19:U20),"○","×")</f>
        <v>○</v>
      </c>
      <c r="H19" s="751"/>
      <c r="I19" s="751"/>
      <c r="J19" s="727"/>
      <c r="K19" s="727"/>
      <c r="L19" s="727"/>
      <c r="M19" s="727"/>
      <c r="N19" s="727"/>
      <c r="O19" s="727"/>
      <c r="P19" s="727"/>
      <c r="Q19" s="727"/>
      <c r="R19" s="727"/>
      <c r="S19" s="727"/>
      <c r="T19" s="763"/>
      <c r="U19" s="764"/>
    </row>
    <row r="20" spans="2:23" ht="21" customHeight="1" thickBot="1">
      <c r="C20" s="746"/>
      <c r="D20" s="749"/>
      <c r="E20" s="749"/>
      <c r="F20" s="750"/>
      <c r="G20" s="754"/>
      <c r="H20" s="752"/>
      <c r="I20" s="752"/>
      <c r="J20" s="728"/>
      <c r="K20" s="728"/>
      <c r="L20" s="728"/>
      <c r="M20" s="728"/>
      <c r="N20" s="728"/>
      <c r="O20" s="728"/>
      <c r="P20" s="728"/>
      <c r="Q20" s="728"/>
      <c r="R20" s="728"/>
      <c r="S20" s="728"/>
      <c r="T20" s="765"/>
      <c r="U20" s="766"/>
    </row>
    <row r="21" spans="2:23" ht="21" customHeight="1" thickTop="1">
      <c r="C21" s="757" t="s">
        <v>218</v>
      </c>
      <c r="D21" s="738">
        <f>SUM(F15,D19)</f>
        <v>0</v>
      </c>
      <c r="E21" s="738"/>
      <c r="F21" s="739"/>
      <c r="G21" s="742" t="str">
        <f>IF(D21=SUM(H21:U22),"○","×")</f>
        <v>○</v>
      </c>
      <c r="H21" s="667">
        <f>SUM(H15:I20)</f>
        <v>0</v>
      </c>
      <c r="I21" s="667"/>
      <c r="J21" s="667">
        <f>SUM(J15:K20)</f>
        <v>0</v>
      </c>
      <c r="K21" s="667"/>
      <c r="L21" s="667">
        <f>SUM(L15:M20)</f>
        <v>0</v>
      </c>
      <c r="M21" s="667"/>
      <c r="N21" s="667">
        <f>SUM(N15:O20)</f>
        <v>0</v>
      </c>
      <c r="O21" s="667"/>
      <c r="P21" s="667">
        <f>SUM(P15:Q20)</f>
        <v>0</v>
      </c>
      <c r="Q21" s="667"/>
      <c r="R21" s="667">
        <f>SUM(R15:S20)</f>
        <v>0</v>
      </c>
      <c r="S21" s="667"/>
      <c r="T21" s="667">
        <f>SUM(T15:U20)</f>
        <v>0</v>
      </c>
      <c r="U21" s="761"/>
    </row>
    <row r="22" spans="2:23" ht="21" customHeight="1" thickBot="1">
      <c r="C22" s="758"/>
      <c r="D22" s="740"/>
      <c r="E22" s="740"/>
      <c r="F22" s="741"/>
      <c r="G22" s="743"/>
      <c r="H22" s="668"/>
      <c r="I22" s="668"/>
      <c r="J22" s="668"/>
      <c r="K22" s="668"/>
      <c r="L22" s="668"/>
      <c r="M22" s="668"/>
      <c r="N22" s="668"/>
      <c r="O22" s="668"/>
      <c r="P22" s="668"/>
      <c r="Q22" s="668"/>
      <c r="R22" s="668"/>
      <c r="S22" s="668"/>
      <c r="T22" s="668"/>
      <c r="U22" s="762"/>
    </row>
    <row r="23" spans="2:23" ht="21" customHeight="1">
      <c r="C23" s="322"/>
      <c r="D23" s="327"/>
      <c r="E23" s="327"/>
      <c r="F23" s="327"/>
      <c r="G23" s="326"/>
      <c r="H23" s="325"/>
      <c r="I23" s="325"/>
      <c r="J23" s="324"/>
      <c r="K23" s="324"/>
      <c r="L23" s="324"/>
      <c r="M23" s="324"/>
      <c r="N23" s="324"/>
      <c r="O23" s="324"/>
      <c r="P23" s="324"/>
      <c r="Q23" s="324"/>
      <c r="R23" s="324"/>
      <c r="S23" s="324"/>
      <c r="T23" s="324"/>
      <c r="U23" s="324"/>
      <c r="V23" s="324"/>
      <c r="W23" s="324"/>
    </row>
    <row r="24" spans="2:23" ht="38.25" customHeight="1">
      <c r="B24" s="706" t="s">
        <v>219</v>
      </c>
      <c r="C24" s="706"/>
      <c r="D24" s="706"/>
      <c r="E24" s="706"/>
      <c r="F24" s="706"/>
      <c r="G24" s="706"/>
      <c r="H24" s="706"/>
      <c r="I24" s="706"/>
      <c r="J24" s="706"/>
      <c r="K24" s="706"/>
      <c r="L24" s="706"/>
      <c r="M24" s="706"/>
      <c r="N24" s="706"/>
      <c r="O24" s="706"/>
      <c r="P24" s="706"/>
      <c r="Q24" s="706"/>
      <c r="R24" s="706"/>
      <c r="S24" s="706"/>
      <c r="T24" s="706"/>
      <c r="U24" s="706"/>
      <c r="V24" s="706"/>
      <c r="W24" s="706"/>
    </row>
    <row r="25" spans="2:23" ht="20.25" customHeight="1">
      <c r="C25" s="321"/>
      <c r="D25" s="321"/>
      <c r="E25" s="321"/>
      <c r="F25" s="323"/>
      <c r="G25" s="323"/>
      <c r="H25" s="322"/>
      <c r="I25" s="322"/>
      <c r="J25" s="322"/>
      <c r="K25" s="322"/>
      <c r="L25" s="320"/>
      <c r="M25" s="320"/>
      <c r="N25" s="321"/>
      <c r="O25" s="321"/>
      <c r="P25" s="321"/>
      <c r="Q25" s="320"/>
      <c r="R25" s="320"/>
    </row>
    <row r="26" spans="2:23" ht="20.25" customHeight="1">
      <c r="B26" s="288"/>
      <c r="C26" s="319" t="s">
        <v>220</v>
      </c>
      <c r="D26" s="317"/>
      <c r="E26" s="317"/>
      <c r="F26" s="318"/>
      <c r="G26" s="318"/>
      <c r="H26" s="300"/>
      <c r="I26" s="300"/>
      <c r="J26" s="300"/>
      <c r="K26" s="300"/>
      <c r="L26" s="316"/>
      <c r="M26" s="316"/>
      <c r="N26" s="317"/>
      <c r="O26" s="317"/>
      <c r="P26" s="317"/>
      <c r="Q26" s="316"/>
      <c r="R26" s="316"/>
      <c r="S26" s="288"/>
      <c r="T26" s="288"/>
      <c r="U26" s="288"/>
      <c r="V26" s="744"/>
      <c r="W26" s="744"/>
    </row>
    <row r="27" spans="2:23" ht="21" customHeight="1">
      <c r="B27" s="288"/>
      <c r="C27" s="288" t="s">
        <v>221</v>
      </c>
      <c r="D27" s="288"/>
      <c r="E27" s="288"/>
      <c r="F27" s="288"/>
      <c r="G27" s="288"/>
      <c r="H27" s="288"/>
      <c r="I27" s="288"/>
      <c r="J27" s="288"/>
      <c r="K27" s="288"/>
      <c r="L27" s="288"/>
      <c r="M27" s="288"/>
      <c r="N27" s="288"/>
      <c r="O27" s="288"/>
      <c r="P27" s="307"/>
      <c r="Q27" s="288"/>
      <c r="R27" s="288"/>
      <c r="S27" s="288"/>
      <c r="T27" s="288"/>
      <c r="U27" s="288"/>
      <c r="V27" s="288"/>
      <c r="W27" s="288"/>
    </row>
    <row r="28" spans="2:23" ht="27.9" customHeight="1">
      <c r="B28" s="288"/>
      <c r="C28" s="662" t="s">
        <v>222</v>
      </c>
      <c r="D28" s="663"/>
      <c r="E28" s="666"/>
      <c r="F28" s="662" t="s">
        <v>223</v>
      </c>
      <c r="G28" s="666"/>
      <c r="H28" s="662" t="s">
        <v>224</v>
      </c>
      <c r="I28" s="663"/>
      <c r="J28" s="666"/>
      <c r="K28" s="662" t="s">
        <v>225</v>
      </c>
      <c r="L28" s="663"/>
      <c r="M28" s="666"/>
      <c r="N28" s="687" t="s">
        <v>226</v>
      </c>
      <c r="O28" s="687"/>
      <c r="P28" s="687"/>
      <c r="Q28" s="687"/>
      <c r="R28" s="687"/>
      <c r="S28" s="687"/>
      <c r="T28" s="288"/>
      <c r="U28" s="288"/>
      <c r="V28" s="288"/>
      <c r="W28" s="288"/>
    </row>
    <row r="29" spans="2:23" ht="27.9" customHeight="1">
      <c r="B29" s="288"/>
      <c r="C29" s="755" t="s">
        <v>227</v>
      </c>
      <c r="D29" s="732" t="s">
        <v>228</v>
      </c>
      <c r="E29" s="733"/>
      <c r="F29" s="774">
        <v>0</v>
      </c>
      <c r="G29" s="775"/>
      <c r="H29" s="790">
        <v>0</v>
      </c>
      <c r="I29" s="791"/>
      <c r="J29" s="792"/>
      <c r="K29" s="790">
        <v>0</v>
      </c>
      <c r="L29" s="791"/>
      <c r="M29" s="792"/>
      <c r="N29" s="795" t="s">
        <v>437</v>
      </c>
      <c r="O29" s="795"/>
      <c r="P29" s="795"/>
      <c r="Q29" s="795"/>
      <c r="R29" s="795"/>
      <c r="S29" s="795"/>
      <c r="T29" s="288"/>
      <c r="U29" s="288"/>
      <c r="V29" s="288"/>
      <c r="W29" s="288"/>
    </row>
    <row r="30" spans="2:23" ht="27.9" customHeight="1">
      <c r="B30" s="288"/>
      <c r="C30" s="756"/>
      <c r="D30" s="736" t="s">
        <v>229</v>
      </c>
      <c r="E30" s="737"/>
      <c r="F30" s="796" t="s">
        <v>230</v>
      </c>
      <c r="G30" s="797"/>
      <c r="H30" s="724"/>
      <c r="I30" s="725"/>
      <c r="J30" s="726"/>
      <c r="K30" s="724"/>
      <c r="L30" s="725"/>
      <c r="M30" s="726"/>
      <c r="N30" s="672" t="s">
        <v>437</v>
      </c>
      <c r="O30" s="672"/>
      <c r="P30" s="672"/>
      <c r="Q30" s="672"/>
      <c r="R30" s="672"/>
      <c r="S30" s="672"/>
      <c r="T30" s="288"/>
      <c r="U30" s="288"/>
      <c r="V30" s="288"/>
      <c r="W30" s="288"/>
    </row>
    <row r="31" spans="2:23" ht="27.9" customHeight="1">
      <c r="B31" s="288"/>
      <c r="C31" s="662" t="s">
        <v>231</v>
      </c>
      <c r="D31" s="663"/>
      <c r="E31" s="666"/>
      <c r="F31" s="734" t="s">
        <v>230</v>
      </c>
      <c r="G31" s="735"/>
      <c r="H31" s="729">
        <v>0</v>
      </c>
      <c r="I31" s="730"/>
      <c r="J31" s="731"/>
      <c r="K31" s="729">
        <v>0</v>
      </c>
      <c r="L31" s="730"/>
      <c r="M31" s="731"/>
      <c r="N31" s="714" t="s">
        <v>436</v>
      </c>
      <c r="O31" s="714"/>
      <c r="P31" s="714"/>
      <c r="Q31" s="714"/>
      <c r="R31" s="714"/>
      <c r="S31" s="714"/>
      <c r="T31" s="288"/>
      <c r="U31" s="288"/>
      <c r="V31" s="288"/>
      <c r="W31" s="288"/>
    </row>
    <row r="32" spans="2:23" ht="27.9" customHeight="1">
      <c r="B32" s="288"/>
      <c r="C32" s="662" t="s">
        <v>232</v>
      </c>
      <c r="D32" s="663"/>
      <c r="E32" s="666"/>
      <c r="F32" s="312" t="s">
        <v>435</v>
      </c>
      <c r="G32" s="312"/>
      <c r="H32" s="313"/>
      <c r="I32" s="312"/>
      <c r="J32" s="313"/>
      <c r="K32" s="315"/>
      <c r="L32" s="314"/>
      <c r="M32" s="312"/>
      <c r="N32" s="313"/>
      <c r="O32" s="312"/>
      <c r="P32" s="311"/>
      <c r="Q32" s="310"/>
      <c r="R32" s="309"/>
      <c r="S32" s="308"/>
      <c r="T32" s="288"/>
      <c r="U32" s="288"/>
      <c r="V32" s="288"/>
      <c r="W32" s="288"/>
    </row>
    <row r="33" spans="2:23" ht="31.5" customHeight="1">
      <c r="B33" s="288"/>
      <c r="C33" s="288"/>
      <c r="D33" s="288"/>
      <c r="E33" s="288"/>
      <c r="F33" s="288"/>
      <c r="G33" s="288"/>
      <c r="H33" s="288"/>
      <c r="I33" s="288"/>
      <c r="J33" s="288"/>
      <c r="K33" s="288"/>
      <c r="L33" s="288"/>
      <c r="M33" s="288"/>
      <c r="N33" s="288"/>
      <c r="O33" s="288"/>
      <c r="P33" s="288"/>
      <c r="Q33" s="288"/>
      <c r="R33" s="288"/>
      <c r="S33" s="288"/>
      <c r="T33" s="288"/>
      <c r="U33" s="288"/>
      <c r="V33" s="288"/>
      <c r="W33" s="288"/>
    </row>
    <row r="34" spans="2:23" ht="21" customHeight="1">
      <c r="B34" s="288"/>
      <c r="C34" s="288" t="s">
        <v>233</v>
      </c>
      <c r="D34" s="288"/>
      <c r="E34" s="288"/>
      <c r="F34" s="288"/>
      <c r="G34" s="288"/>
      <c r="H34" s="288"/>
      <c r="I34" s="288"/>
      <c r="J34" s="288"/>
      <c r="K34" s="288"/>
      <c r="L34" s="288"/>
      <c r="M34" s="288"/>
      <c r="N34" s="288"/>
      <c r="O34" s="288"/>
      <c r="P34" s="288"/>
      <c r="Q34" s="288"/>
      <c r="R34" s="307"/>
      <c r="S34" s="288"/>
      <c r="T34" s="288"/>
      <c r="U34" s="288"/>
      <c r="V34" s="288"/>
      <c r="W34" s="288"/>
    </row>
    <row r="35" spans="2:23" ht="13.5" customHeight="1">
      <c r="B35" s="288"/>
      <c r="C35" s="288"/>
      <c r="D35" s="288"/>
      <c r="E35" s="288"/>
      <c r="F35" s="288"/>
      <c r="G35" s="288"/>
      <c r="H35" s="288"/>
      <c r="I35" s="288"/>
      <c r="J35" s="288"/>
      <c r="K35" s="288"/>
      <c r="L35" s="288"/>
      <c r="M35" s="288"/>
      <c r="N35" s="288"/>
      <c r="O35" s="288"/>
      <c r="P35" s="288"/>
      <c r="Q35" s="288"/>
      <c r="R35" s="307"/>
      <c r="S35" s="288"/>
      <c r="T35" s="288"/>
      <c r="U35" s="288"/>
      <c r="V35" s="288"/>
      <c r="W35" s="288"/>
    </row>
    <row r="36" spans="2:23" ht="27.75" customHeight="1">
      <c r="B36" s="288"/>
      <c r="C36" s="288" t="s">
        <v>234</v>
      </c>
      <c r="D36" s="288"/>
      <c r="E36" s="288"/>
      <c r="F36" s="288"/>
      <c r="G36" s="288"/>
      <c r="H36" s="288"/>
      <c r="I36" s="288"/>
      <c r="J36" s="288"/>
      <c r="K36" s="288"/>
      <c r="L36" s="288"/>
      <c r="M36" s="288"/>
      <c r="N36" s="288"/>
      <c r="O36" s="288"/>
      <c r="P36" s="288"/>
      <c r="Q36" s="288"/>
      <c r="R36" s="307"/>
      <c r="S36" s="288"/>
      <c r="T36" s="288"/>
      <c r="U36" s="288"/>
      <c r="V36" s="288"/>
      <c r="W36" s="288"/>
    </row>
    <row r="37" spans="2:23" ht="27.9" customHeight="1">
      <c r="B37" s="288"/>
      <c r="C37" s="289" t="s">
        <v>235</v>
      </c>
      <c r="D37" s="662" t="s">
        <v>236</v>
      </c>
      <c r="E37" s="663"/>
      <c r="F37" s="663"/>
      <c r="G37" s="663"/>
      <c r="H37" s="666"/>
      <c r="I37" s="300"/>
      <c r="J37" s="664"/>
      <c r="K37" s="664"/>
      <c r="L37" s="664"/>
      <c r="M37" s="664"/>
      <c r="N37" s="664"/>
      <c r="O37" s="664"/>
      <c r="P37" s="664"/>
      <c r="Q37" s="664"/>
      <c r="R37" s="664"/>
      <c r="S37" s="288"/>
      <c r="T37" s="288"/>
      <c r="U37" s="288"/>
      <c r="V37" s="288"/>
      <c r="W37" s="288"/>
    </row>
    <row r="38" spans="2:23" ht="27.9" customHeight="1">
      <c r="B38" s="288"/>
      <c r="C38" s="289" t="s">
        <v>237</v>
      </c>
      <c r="D38" s="721">
        <v>5.0000000000000001E-4</v>
      </c>
      <c r="E38" s="722"/>
      <c r="F38" s="722"/>
      <c r="G38" s="722"/>
      <c r="H38" s="723"/>
      <c r="I38" s="300"/>
      <c r="J38" s="664"/>
      <c r="K38" s="664"/>
      <c r="L38" s="664"/>
      <c r="M38" s="664"/>
      <c r="N38" s="664"/>
      <c r="O38" s="665"/>
      <c r="P38" s="665"/>
      <c r="Q38" s="665"/>
      <c r="R38" s="665"/>
      <c r="S38" s="288"/>
      <c r="T38" s="288"/>
      <c r="U38" s="288"/>
      <c r="V38" s="288"/>
      <c r="W38" s="288"/>
    </row>
    <row r="39" spans="2:23" ht="27.75" customHeight="1">
      <c r="B39" s="288"/>
      <c r="C39" s="288" t="s">
        <v>234</v>
      </c>
      <c r="D39" s="288"/>
      <c r="E39" s="288"/>
      <c r="F39" s="288"/>
      <c r="G39" s="288"/>
      <c r="H39" s="288"/>
      <c r="I39" s="288"/>
      <c r="J39" s="288"/>
      <c r="K39" s="288"/>
      <c r="L39" s="288"/>
      <c r="M39" s="288"/>
      <c r="N39" s="288"/>
      <c r="O39" s="288"/>
      <c r="P39" s="288"/>
      <c r="Q39" s="288"/>
      <c r="R39" s="307"/>
      <c r="S39" s="288"/>
      <c r="T39" s="288"/>
      <c r="U39" s="288"/>
      <c r="V39" s="288"/>
      <c r="W39" s="288"/>
    </row>
    <row r="40" spans="2:23" ht="27.9" customHeight="1">
      <c r="B40" s="288"/>
      <c r="C40" s="289" t="s">
        <v>235</v>
      </c>
      <c r="D40" s="662" t="s">
        <v>238</v>
      </c>
      <c r="E40" s="663"/>
      <c r="F40" s="663"/>
      <c r="G40" s="663"/>
      <c r="H40" s="666"/>
      <c r="I40" s="306" t="s">
        <v>239</v>
      </c>
      <c r="J40" s="662" t="s">
        <v>240</v>
      </c>
      <c r="K40" s="663"/>
      <c r="L40" s="666"/>
      <c r="M40" s="662" t="s">
        <v>241</v>
      </c>
      <c r="N40" s="666"/>
      <c r="O40" s="662" t="s">
        <v>242</v>
      </c>
      <c r="P40" s="666"/>
      <c r="Q40" s="662" t="s">
        <v>243</v>
      </c>
      <c r="R40" s="666"/>
      <c r="S40" s="288"/>
      <c r="T40" s="288"/>
      <c r="U40" s="288"/>
      <c r="V40" s="288"/>
      <c r="W40" s="288"/>
    </row>
    <row r="41" spans="2:23" ht="27.9" customHeight="1">
      <c r="B41" s="288"/>
      <c r="C41" s="759" t="s">
        <v>237</v>
      </c>
      <c r="D41" s="679"/>
      <c r="E41" s="680"/>
      <c r="F41" s="680"/>
      <c r="G41" s="680"/>
      <c r="H41" s="681"/>
      <c r="I41" s="299"/>
      <c r="J41" s="679"/>
      <c r="K41" s="680"/>
      <c r="L41" s="681"/>
      <c r="M41" s="679"/>
      <c r="N41" s="681"/>
      <c r="O41" s="669"/>
      <c r="P41" s="670"/>
      <c r="Q41" s="669"/>
      <c r="R41" s="670"/>
      <c r="S41" s="288"/>
      <c r="T41" s="685" t="s">
        <v>244</v>
      </c>
      <c r="U41" s="686"/>
      <c r="V41" s="686"/>
      <c r="W41" s="686"/>
    </row>
    <row r="42" spans="2:23" ht="27.9" customHeight="1">
      <c r="B42" s="288"/>
      <c r="C42" s="759"/>
      <c r="D42" s="679"/>
      <c r="E42" s="680"/>
      <c r="F42" s="680"/>
      <c r="G42" s="680"/>
      <c r="H42" s="681"/>
      <c r="I42" s="299"/>
      <c r="J42" s="679"/>
      <c r="K42" s="680"/>
      <c r="L42" s="681"/>
      <c r="M42" s="679"/>
      <c r="N42" s="681"/>
      <c r="O42" s="669"/>
      <c r="P42" s="670"/>
      <c r="Q42" s="669"/>
      <c r="R42" s="670"/>
      <c r="S42" s="288"/>
      <c r="T42" s="686"/>
      <c r="U42" s="686"/>
      <c r="V42" s="686"/>
      <c r="W42" s="686"/>
    </row>
    <row r="43" spans="2:23" ht="27.9" customHeight="1">
      <c r="B43" s="288"/>
      <c r="C43" s="760"/>
      <c r="D43" s="679"/>
      <c r="E43" s="680"/>
      <c r="F43" s="680"/>
      <c r="G43" s="680"/>
      <c r="H43" s="681"/>
      <c r="I43" s="305"/>
      <c r="J43" s="679"/>
      <c r="K43" s="680"/>
      <c r="L43" s="681"/>
      <c r="M43" s="679"/>
      <c r="N43" s="681"/>
      <c r="O43" s="669"/>
      <c r="P43" s="670"/>
      <c r="Q43" s="669"/>
      <c r="R43" s="670"/>
      <c r="S43" s="288"/>
      <c r="T43" s="288"/>
      <c r="U43" s="288"/>
      <c r="V43" s="288"/>
      <c r="W43" s="288"/>
    </row>
    <row r="44" spans="2:23" ht="21" customHeight="1">
      <c r="B44" s="288"/>
      <c r="C44" s="288" t="s">
        <v>245</v>
      </c>
      <c r="D44" s="302"/>
      <c r="E44" s="302"/>
      <c r="F44" s="302"/>
      <c r="G44" s="302"/>
      <c r="H44" s="302"/>
      <c r="I44" s="302"/>
      <c r="J44" s="302"/>
      <c r="K44" s="302"/>
      <c r="L44" s="302"/>
      <c r="M44" s="302"/>
      <c r="N44" s="302"/>
      <c r="O44" s="302"/>
      <c r="P44" s="302"/>
      <c r="Q44" s="302"/>
      <c r="R44" s="302"/>
      <c r="S44" s="302"/>
      <c r="T44" s="302"/>
      <c r="U44" s="302"/>
      <c r="V44" s="744"/>
      <c r="W44" s="744"/>
    </row>
    <row r="45" spans="2:23" ht="21" customHeight="1">
      <c r="B45" s="288"/>
      <c r="C45" s="304"/>
      <c r="D45" s="303"/>
      <c r="E45" s="303"/>
      <c r="F45" s="302"/>
      <c r="G45" s="302"/>
      <c r="H45" s="302"/>
      <c r="I45" s="302"/>
      <c r="J45" s="302"/>
      <c r="K45" s="302"/>
      <c r="L45" s="302"/>
      <c r="M45" s="302"/>
      <c r="N45" s="302"/>
      <c r="O45" s="302"/>
      <c r="P45" s="302"/>
      <c r="Q45" s="302"/>
      <c r="R45" s="302"/>
      <c r="S45" s="302"/>
      <c r="T45" s="302"/>
      <c r="U45" s="302"/>
      <c r="V45" s="301"/>
      <c r="W45" s="301"/>
    </row>
    <row r="46" spans="2:23" ht="21" customHeight="1">
      <c r="B46" s="288"/>
      <c r="C46" s="687"/>
      <c r="D46" s="687"/>
      <c r="E46" s="687"/>
      <c r="F46" s="673" t="s">
        <v>246</v>
      </c>
      <c r="G46" s="674"/>
      <c r="H46" s="674"/>
      <c r="I46" s="674"/>
      <c r="J46" s="674"/>
      <c r="K46" s="674"/>
      <c r="L46" s="674"/>
      <c r="M46" s="674"/>
      <c r="N46" s="674"/>
      <c r="O46" s="674"/>
      <c r="P46" s="675"/>
      <c r="Q46" s="288"/>
      <c r="R46" s="288"/>
      <c r="S46" s="288"/>
      <c r="T46" s="288"/>
      <c r="U46" s="288"/>
      <c r="V46" s="288"/>
      <c r="W46" s="288"/>
    </row>
    <row r="47" spans="2:23" ht="38.4" customHeight="1">
      <c r="B47" s="288"/>
      <c r="C47" s="687"/>
      <c r="D47" s="687"/>
      <c r="E47" s="687"/>
      <c r="F47" s="676"/>
      <c r="G47" s="677"/>
      <c r="H47" s="677"/>
      <c r="I47" s="677"/>
      <c r="J47" s="677"/>
      <c r="K47" s="677"/>
      <c r="L47" s="677"/>
      <c r="M47" s="677"/>
      <c r="N47" s="677"/>
      <c r="O47" s="677"/>
      <c r="P47" s="678"/>
      <c r="Q47" s="288"/>
      <c r="R47" s="288"/>
      <c r="S47" s="288"/>
      <c r="T47" s="288"/>
      <c r="U47" s="288"/>
      <c r="V47" s="288"/>
      <c r="W47" s="288"/>
    </row>
    <row r="48" spans="2:23" ht="21" customHeight="1">
      <c r="B48" s="288"/>
      <c r="C48" s="300"/>
      <c r="D48" s="300"/>
      <c r="E48" s="300"/>
      <c r="F48" s="300"/>
      <c r="G48" s="300"/>
      <c r="H48" s="300"/>
      <c r="I48" s="300"/>
      <c r="J48" s="300"/>
      <c r="K48" s="300"/>
      <c r="L48" s="300"/>
      <c r="M48" s="300"/>
      <c r="N48" s="300"/>
      <c r="O48" s="300"/>
      <c r="P48" s="300"/>
      <c r="Q48" s="300"/>
      <c r="R48" s="300"/>
      <c r="S48" s="300"/>
      <c r="T48" s="300"/>
      <c r="U48" s="300"/>
      <c r="V48" s="300"/>
      <c r="W48" s="288"/>
    </row>
    <row r="49" spans="2:23" ht="21" customHeight="1">
      <c r="B49" s="288"/>
      <c r="C49" s="288" t="s">
        <v>247</v>
      </c>
      <c r="D49" s="288"/>
      <c r="E49" s="288"/>
      <c r="F49" s="288"/>
      <c r="G49" s="288"/>
      <c r="H49" s="288"/>
      <c r="I49" s="288"/>
      <c r="J49" s="288"/>
      <c r="K49" s="288"/>
      <c r="L49" s="288"/>
      <c r="M49" s="288"/>
      <c r="N49" s="288"/>
      <c r="O49" s="288"/>
      <c r="P49" s="288"/>
      <c r="Q49" s="288"/>
      <c r="R49" s="288"/>
      <c r="S49" s="288"/>
      <c r="T49" s="288"/>
      <c r="U49" s="288"/>
      <c r="V49" s="288"/>
      <c r="W49" s="288"/>
    </row>
    <row r="50" spans="2:23" ht="42" customHeight="1">
      <c r="B50" s="288"/>
      <c r="C50" s="662" t="s">
        <v>248</v>
      </c>
      <c r="D50" s="666"/>
      <c r="E50" s="289" t="s">
        <v>249</v>
      </c>
      <c r="F50" s="662" t="s">
        <v>250</v>
      </c>
      <c r="G50" s="666"/>
      <c r="H50" s="700" t="s">
        <v>434</v>
      </c>
      <c r="I50" s="666"/>
      <c r="J50" s="701" t="s">
        <v>251</v>
      </c>
      <c r="K50" s="702"/>
      <c r="L50" s="662" t="s">
        <v>252</v>
      </c>
      <c r="M50" s="663"/>
      <c r="N50" s="663"/>
      <c r="O50" s="662" t="s">
        <v>253</v>
      </c>
      <c r="P50" s="666"/>
      <c r="Q50" s="687" t="s">
        <v>254</v>
      </c>
      <c r="R50" s="687"/>
      <c r="S50" s="687"/>
      <c r="T50" s="687"/>
      <c r="U50" s="687"/>
      <c r="V50" s="288"/>
      <c r="W50" s="288"/>
    </row>
    <row r="51" spans="2:23" ht="21" customHeight="1">
      <c r="B51" s="288"/>
      <c r="C51" s="679"/>
      <c r="D51" s="681"/>
      <c r="E51" s="299"/>
      <c r="F51" s="679"/>
      <c r="G51" s="681"/>
      <c r="H51" s="690"/>
      <c r="I51" s="681"/>
      <c r="J51" s="691"/>
      <c r="K51" s="692"/>
      <c r="L51" s="691"/>
      <c r="M51" s="693"/>
      <c r="N51" s="693"/>
      <c r="O51" s="669">
        <v>0</v>
      </c>
      <c r="P51" s="670"/>
      <c r="Q51" s="671"/>
      <c r="R51" s="671"/>
      <c r="S51" s="671"/>
      <c r="T51" s="671"/>
      <c r="U51" s="671"/>
      <c r="V51" s="288"/>
      <c r="W51" s="288"/>
    </row>
    <row r="52" spans="2:23" ht="21" customHeight="1">
      <c r="B52" s="288"/>
      <c r="C52" s="679"/>
      <c r="D52" s="681"/>
      <c r="E52" s="299"/>
      <c r="F52" s="679"/>
      <c r="G52" s="681"/>
      <c r="H52" s="690"/>
      <c r="I52" s="681"/>
      <c r="J52" s="691"/>
      <c r="K52" s="692"/>
      <c r="L52" s="691"/>
      <c r="M52" s="693"/>
      <c r="N52" s="693"/>
      <c r="O52" s="669">
        <v>0</v>
      </c>
      <c r="P52" s="670"/>
      <c r="Q52" s="671"/>
      <c r="R52" s="671"/>
      <c r="S52" s="671"/>
      <c r="T52" s="671"/>
      <c r="U52" s="671"/>
      <c r="V52" s="288"/>
      <c r="W52" s="288"/>
    </row>
    <row r="53" spans="2:23" ht="21" customHeight="1">
      <c r="B53" s="288"/>
      <c r="C53" s="679"/>
      <c r="D53" s="681"/>
      <c r="E53" s="299"/>
      <c r="F53" s="679"/>
      <c r="G53" s="681"/>
      <c r="H53" s="690"/>
      <c r="I53" s="681"/>
      <c r="J53" s="682"/>
      <c r="K53" s="683"/>
      <c r="L53" s="682"/>
      <c r="M53" s="684"/>
      <c r="N53" s="684"/>
      <c r="O53" s="669">
        <v>0</v>
      </c>
      <c r="P53" s="670"/>
      <c r="Q53" s="671"/>
      <c r="R53" s="671"/>
      <c r="S53" s="671"/>
      <c r="T53" s="671"/>
      <c r="U53" s="671"/>
      <c r="V53" s="288"/>
      <c r="W53" s="288"/>
    </row>
    <row r="54" spans="2:23" ht="21" customHeight="1">
      <c r="B54" s="288"/>
      <c r="C54" s="679"/>
      <c r="D54" s="681"/>
      <c r="E54" s="299"/>
      <c r="F54" s="679"/>
      <c r="G54" s="681"/>
      <c r="H54" s="690"/>
      <c r="I54" s="681"/>
      <c r="J54" s="682"/>
      <c r="K54" s="683"/>
      <c r="L54" s="682"/>
      <c r="M54" s="684"/>
      <c r="N54" s="684"/>
      <c r="O54" s="669">
        <v>0</v>
      </c>
      <c r="P54" s="670"/>
      <c r="Q54" s="671"/>
      <c r="R54" s="671"/>
      <c r="S54" s="671"/>
      <c r="T54" s="671"/>
      <c r="U54" s="671"/>
      <c r="V54" s="288"/>
      <c r="W54" s="288"/>
    </row>
    <row r="55" spans="2:23" ht="21" customHeight="1">
      <c r="B55" s="288"/>
      <c r="C55" s="288"/>
      <c r="D55" s="288"/>
      <c r="E55" s="288"/>
      <c r="F55" s="288"/>
      <c r="G55" s="288"/>
      <c r="H55" s="288"/>
      <c r="I55" s="288"/>
      <c r="J55" s="288"/>
      <c r="K55" s="288"/>
      <c r="L55" s="288"/>
      <c r="M55" s="288"/>
      <c r="N55" s="288"/>
      <c r="O55" s="288"/>
      <c r="P55" s="288"/>
      <c r="Q55" s="288"/>
      <c r="R55" s="288"/>
      <c r="S55" s="288"/>
      <c r="T55" s="288"/>
      <c r="U55" s="288"/>
      <c r="V55" s="288"/>
      <c r="W55" s="288"/>
    </row>
    <row r="56" spans="2:23" ht="21" customHeight="1">
      <c r="B56" s="288"/>
      <c r="C56" s="707" t="s">
        <v>255</v>
      </c>
      <c r="D56" s="711" t="s">
        <v>256</v>
      </c>
      <c r="E56" s="717" t="s">
        <v>257</v>
      </c>
      <c r="F56" s="718"/>
      <c r="G56" s="687" t="s">
        <v>258</v>
      </c>
      <c r="H56" s="687"/>
      <c r="I56" s="687"/>
      <c r="J56" s="687" t="s">
        <v>259</v>
      </c>
      <c r="K56" s="687"/>
      <c r="L56" s="687"/>
      <c r="M56" s="687" t="s">
        <v>260</v>
      </c>
      <c r="N56" s="687"/>
      <c r="O56" s="687"/>
      <c r="P56" s="697" t="s">
        <v>261</v>
      </c>
      <c r="Q56" s="698"/>
      <c r="R56" s="698"/>
      <c r="S56" s="698"/>
      <c r="T56" s="698"/>
      <c r="U56" s="698"/>
      <c r="V56" s="698"/>
      <c r="W56" s="699"/>
    </row>
    <row r="57" spans="2:23" ht="21" customHeight="1">
      <c r="B57" s="288"/>
      <c r="C57" s="708"/>
      <c r="D57" s="712"/>
      <c r="E57" s="719"/>
      <c r="F57" s="720"/>
      <c r="G57" s="687"/>
      <c r="H57" s="687"/>
      <c r="I57" s="687"/>
      <c r="J57" s="687"/>
      <c r="K57" s="687"/>
      <c r="L57" s="687"/>
      <c r="M57" s="687"/>
      <c r="N57" s="687"/>
      <c r="O57" s="687"/>
      <c r="P57" s="715" t="s">
        <v>262</v>
      </c>
      <c r="Q57" s="715"/>
      <c r="R57" s="715"/>
      <c r="S57" s="687" t="s">
        <v>263</v>
      </c>
      <c r="T57" s="687"/>
      <c r="U57" s="662"/>
      <c r="V57" s="687" t="s">
        <v>264</v>
      </c>
      <c r="W57" s="687"/>
    </row>
    <row r="58" spans="2:23" ht="21" customHeight="1">
      <c r="B58" s="288"/>
      <c r="C58" s="708"/>
      <c r="D58" s="712"/>
      <c r="E58" s="298"/>
      <c r="F58" s="297"/>
      <c r="G58" s="694"/>
      <c r="H58" s="694"/>
      <c r="I58" s="694"/>
      <c r="J58" s="704"/>
      <c r="K58" s="704"/>
      <c r="L58" s="704"/>
      <c r="M58" s="704"/>
      <c r="N58" s="704"/>
      <c r="O58" s="704"/>
      <c r="P58" s="694"/>
      <c r="Q58" s="694"/>
      <c r="R58" s="694"/>
      <c r="S58" s="694"/>
      <c r="T58" s="694"/>
      <c r="U58" s="695"/>
      <c r="V58" s="694"/>
      <c r="W58" s="694"/>
    </row>
    <row r="59" spans="2:23" ht="21" customHeight="1">
      <c r="B59" s="288"/>
      <c r="C59" s="708"/>
      <c r="D59" s="712"/>
      <c r="E59" s="296"/>
      <c r="F59" s="295"/>
      <c r="G59" s="703"/>
      <c r="H59" s="703"/>
      <c r="I59" s="703"/>
      <c r="J59" s="705"/>
      <c r="K59" s="705"/>
      <c r="L59" s="705"/>
      <c r="M59" s="705"/>
      <c r="N59" s="705"/>
      <c r="O59" s="705"/>
      <c r="P59" s="703"/>
      <c r="Q59" s="703"/>
      <c r="R59" s="703"/>
      <c r="S59" s="703"/>
      <c r="T59" s="703"/>
      <c r="U59" s="716"/>
      <c r="V59" s="703"/>
      <c r="W59" s="703"/>
    </row>
    <row r="60" spans="2:23" ht="21" customHeight="1">
      <c r="B60" s="288"/>
      <c r="C60" s="708"/>
      <c r="D60" s="713"/>
      <c r="E60" s="294"/>
      <c r="F60" s="293"/>
      <c r="G60" s="688"/>
      <c r="H60" s="688"/>
      <c r="I60" s="688"/>
      <c r="J60" s="696"/>
      <c r="K60" s="696"/>
      <c r="L60" s="696"/>
      <c r="M60" s="696"/>
      <c r="N60" s="696"/>
      <c r="O60" s="696"/>
      <c r="P60" s="688"/>
      <c r="Q60" s="688"/>
      <c r="R60" s="688"/>
      <c r="S60" s="688"/>
      <c r="T60" s="688"/>
      <c r="U60" s="689"/>
      <c r="V60" s="688"/>
      <c r="W60" s="688"/>
    </row>
    <row r="61" spans="2:23" ht="21" customHeight="1">
      <c r="B61" s="288"/>
      <c r="C61" s="708"/>
      <c r="D61" s="292" t="s">
        <v>265</v>
      </c>
      <c r="E61" s="291"/>
      <c r="F61" s="291"/>
      <c r="G61" s="291"/>
      <c r="H61" s="291"/>
      <c r="I61" s="663"/>
      <c r="J61" s="663"/>
      <c r="K61" s="291" t="s">
        <v>266</v>
      </c>
      <c r="L61" s="291" t="s">
        <v>267</v>
      </c>
      <c r="M61" s="291"/>
      <c r="N61" s="291"/>
      <c r="O61" s="291"/>
      <c r="P61" s="291"/>
      <c r="Q61" s="291"/>
      <c r="R61" s="291"/>
      <c r="S61" s="291"/>
      <c r="T61" s="291"/>
      <c r="U61" s="291"/>
      <c r="V61" s="291"/>
      <c r="W61" s="290"/>
    </row>
    <row r="62" spans="2:23" ht="21" customHeight="1">
      <c r="B62" s="288"/>
      <c r="C62" s="709"/>
      <c r="D62" s="687" t="s">
        <v>268</v>
      </c>
      <c r="E62" s="687"/>
      <c r="F62" s="687"/>
      <c r="G62" s="687"/>
      <c r="H62" s="687"/>
      <c r="I62" s="289" t="s">
        <v>269</v>
      </c>
      <c r="J62" s="714"/>
      <c r="K62" s="714"/>
      <c r="L62" s="714"/>
      <c r="M62" s="714"/>
      <c r="N62" s="714"/>
      <c r="O62" s="714"/>
      <c r="P62" s="687" t="s">
        <v>270</v>
      </c>
      <c r="Q62" s="687"/>
      <c r="R62" s="710"/>
      <c r="S62" s="710"/>
      <c r="T62" s="710"/>
      <c r="U62" s="710"/>
      <c r="V62" s="710"/>
      <c r="W62" s="710"/>
    </row>
    <row r="63" spans="2:23" ht="21" customHeight="1">
      <c r="B63" s="288"/>
      <c r="C63" s="288"/>
      <c r="D63" s="288"/>
      <c r="E63" s="288"/>
      <c r="F63" s="288"/>
      <c r="G63" s="288"/>
      <c r="H63" s="288"/>
      <c r="I63" s="288"/>
      <c r="J63" s="288"/>
      <c r="K63" s="288"/>
      <c r="L63" s="288"/>
      <c r="M63" s="288"/>
      <c r="N63" s="288"/>
      <c r="O63" s="288"/>
      <c r="P63" s="288"/>
      <c r="Q63" s="288"/>
      <c r="R63" s="288"/>
      <c r="S63" s="288"/>
      <c r="T63" s="288"/>
      <c r="U63" s="288"/>
      <c r="V63" s="288"/>
      <c r="W63" s="288"/>
    </row>
    <row r="64" spans="2:23" ht="21" customHeight="1">
      <c r="B64" s="288"/>
      <c r="C64" s="288" t="s">
        <v>271</v>
      </c>
      <c r="D64" s="288"/>
      <c r="E64" s="288"/>
      <c r="F64" s="288"/>
      <c r="G64" s="288"/>
      <c r="H64" s="288"/>
      <c r="I64" s="288"/>
      <c r="J64" s="288"/>
      <c r="K64" s="288"/>
      <c r="L64" s="288"/>
      <c r="M64" s="288"/>
      <c r="N64" s="288"/>
      <c r="O64" s="288"/>
      <c r="P64" s="288"/>
      <c r="Q64" s="288"/>
      <c r="R64" s="288"/>
      <c r="S64" s="288"/>
      <c r="T64" s="288"/>
      <c r="U64" s="288"/>
      <c r="V64" s="288"/>
      <c r="W64" s="288"/>
    </row>
    <row r="65" spans="2:23" ht="21" customHeight="1">
      <c r="B65" s="288"/>
      <c r="C65" s="288" t="s">
        <v>272</v>
      </c>
      <c r="D65" s="288"/>
      <c r="E65" s="288"/>
      <c r="F65" s="288"/>
      <c r="G65" s="288"/>
      <c r="H65" s="288"/>
      <c r="I65" s="288"/>
      <c r="J65" s="288"/>
      <c r="K65" s="288"/>
      <c r="L65" s="288"/>
      <c r="M65" s="288"/>
      <c r="N65" s="288"/>
      <c r="O65" s="288"/>
      <c r="P65" s="288"/>
      <c r="Q65" s="288"/>
      <c r="R65" s="288"/>
      <c r="S65" s="288"/>
      <c r="T65" s="288"/>
      <c r="U65" s="288"/>
      <c r="V65" s="288"/>
      <c r="W65" s="288"/>
    </row>
    <row r="66" spans="2:23" ht="21" customHeight="1">
      <c r="B66" s="288"/>
      <c r="C66" s="288" t="s">
        <v>273</v>
      </c>
      <c r="D66" s="288"/>
      <c r="E66" s="288"/>
      <c r="F66" s="288"/>
      <c r="G66" s="288"/>
      <c r="H66" s="288"/>
      <c r="I66" s="288"/>
      <c r="J66" s="288"/>
      <c r="K66" s="288"/>
      <c r="L66" s="288"/>
      <c r="M66" s="288"/>
      <c r="N66" s="288"/>
      <c r="O66" s="288"/>
      <c r="P66" s="288"/>
      <c r="Q66" s="288"/>
      <c r="R66" s="288"/>
      <c r="S66" s="288"/>
      <c r="T66" s="288"/>
      <c r="U66" s="288"/>
      <c r="V66" s="288"/>
      <c r="W66" s="288"/>
    </row>
    <row r="67" spans="2:23" ht="21" customHeight="1">
      <c r="B67" s="288"/>
      <c r="C67" s="288" t="s">
        <v>274</v>
      </c>
      <c r="D67" s="288"/>
      <c r="E67" s="288"/>
      <c r="F67" s="288"/>
      <c r="G67" s="288"/>
      <c r="H67" s="288"/>
      <c r="I67" s="288"/>
      <c r="J67" s="288"/>
      <c r="K67" s="288"/>
      <c r="L67" s="288"/>
      <c r="M67" s="288"/>
      <c r="N67" s="288"/>
      <c r="O67" s="288"/>
      <c r="P67" s="288"/>
      <c r="Q67" s="288"/>
      <c r="R67" s="288"/>
      <c r="S67" s="288"/>
      <c r="T67" s="288"/>
      <c r="U67" s="288"/>
      <c r="V67" s="288"/>
      <c r="W67" s="288"/>
    </row>
    <row r="68" spans="2:23" ht="21" customHeight="1">
      <c r="B68" s="288"/>
      <c r="C68" s="288" t="s">
        <v>275</v>
      </c>
      <c r="D68" s="288"/>
      <c r="E68" s="288"/>
      <c r="F68" s="288"/>
      <c r="G68" s="288"/>
      <c r="H68" s="288"/>
      <c r="I68" s="288"/>
      <c r="J68" s="288"/>
      <c r="K68" s="288"/>
      <c r="L68" s="288"/>
      <c r="M68" s="288"/>
      <c r="N68" s="288"/>
      <c r="O68" s="288"/>
      <c r="P68" s="288"/>
      <c r="Q68" s="288"/>
      <c r="R68" s="288"/>
      <c r="S68" s="288"/>
      <c r="T68" s="288"/>
      <c r="U68" s="288"/>
      <c r="V68" s="288"/>
      <c r="W68" s="288"/>
    </row>
    <row r="69" spans="2:23" ht="21" customHeight="1">
      <c r="B69" s="288"/>
      <c r="C69" s="288" t="s">
        <v>276</v>
      </c>
      <c r="D69" s="288"/>
      <c r="E69" s="288"/>
      <c r="F69" s="288"/>
      <c r="G69" s="288"/>
      <c r="H69" s="288"/>
      <c r="I69" s="288"/>
      <c r="J69" s="288"/>
      <c r="K69" s="288"/>
      <c r="L69" s="288"/>
      <c r="M69" s="288"/>
      <c r="N69" s="288"/>
      <c r="O69" s="288"/>
      <c r="P69" s="288"/>
      <c r="Q69" s="288"/>
      <c r="R69" s="288"/>
      <c r="S69" s="288"/>
      <c r="T69" s="288"/>
      <c r="U69" s="288"/>
      <c r="V69" s="288"/>
      <c r="W69" s="288"/>
    </row>
    <row r="70" spans="2:23" ht="21" customHeight="1">
      <c r="B70" s="288"/>
      <c r="C70" s="288" t="s">
        <v>277</v>
      </c>
      <c r="D70" s="288"/>
      <c r="E70" s="288"/>
      <c r="F70" s="288"/>
      <c r="G70" s="288"/>
      <c r="H70" s="288"/>
      <c r="I70" s="288"/>
      <c r="J70" s="288"/>
      <c r="K70" s="288"/>
      <c r="L70" s="288"/>
      <c r="M70" s="288"/>
      <c r="N70" s="288"/>
      <c r="O70" s="288"/>
      <c r="P70" s="288"/>
      <c r="Q70" s="288"/>
      <c r="R70" s="288"/>
      <c r="S70" s="288"/>
      <c r="T70" s="288"/>
      <c r="U70" s="288"/>
      <c r="V70" s="288"/>
      <c r="W70" s="288"/>
    </row>
    <row r="71" spans="2:23" ht="21" customHeight="1"/>
    <row r="72" spans="2:23" ht="21" customHeight="1"/>
    <row r="86" spans="14:15">
      <c r="N86" s="706"/>
      <c r="O86" s="706"/>
    </row>
  </sheetData>
  <mergeCells count="180">
    <mergeCell ref="V1:W1"/>
    <mergeCell ref="D15:E16"/>
    <mergeCell ref="H12:I14"/>
    <mergeCell ref="C28:E28"/>
    <mergeCell ref="N14:O14"/>
    <mergeCell ref="L15:M18"/>
    <mergeCell ref="S1:U2"/>
    <mergeCell ref="J15:K18"/>
    <mergeCell ref="H15:I18"/>
    <mergeCell ref="T12:U14"/>
    <mergeCell ref="D5:I5"/>
    <mergeCell ref="D6:I6"/>
    <mergeCell ref="M6:Q6"/>
    <mergeCell ref="L12:O13"/>
    <mergeCell ref="L14:M14"/>
    <mergeCell ref="P12:Q14"/>
    <mergeCell ref="C3:U3"/>
    <mergeCell ref="P19:Q20"/>
    <mergeCell ref="C10:F11"/>
    <mergeCell ref="C12:C14"/>
    <mergeCell ref="C15:C16"/>
    <mergeCell ref="C17:C18"/>
    <mergeCell ref="J19:K20"/>
    <mergeCell ref="P21:Q22"/>
    <mergeCell ref="O37:P37"/>
    <mergeCell ref="G15:G18"/>
    <mergeCell ref="K30:M30"/>
    <mergeCell ref="N15:O18"/>
    <mergeCell ref="O38:P38"/>
    <mergeCell ref="N31:S31"/>
    <mergeCell ref="L21:M22"/>
    <mergeCell ref="R12:S14"/>
    <mergeCell ref="P15:Q18"/>
    <mergeCell ref="R15:S18"/>
    <mergeCell ref="F29:G29"/>
    <mergeCell ref="H28:J28"/>
    <mergeCell ref="F15:F18"/>
    <mergeCell ref="D12:F14"/>
    <mergeCell ref="D17:E18"/>
    <mergeCell ref="J12:K14"/>
    <mergeCell ref="G10:G14"/>
    <mergeCell ref="H10:U11"/>
    <mergeCell ref="H29:J29"/>
    <mergeCell ref="K29:M29"/>
    <mergeCell ref="T15:U18"/>
    <mergeCell ref="N29:S29"/>
    <mergeCell ref="F30:G30"/>
    <mergeCell ref="C32:E32"/>
    <mergeCell ref="V44:W44"/>
    <mergeCell ref="C19:C20"/>
    <mergeCell ref="D19:F20"/>
    <mergeCell ref="H19:I20"/>
    <mergeCell ref="G19:G20"/>
    <mergeCell ref="C29:C30"/>
    <mergeCell ref="C21:C22"/>
    <mergeCell ref="O42:P42"/>
    <mergeCell ref="B24:W24"/>
    <mergeCell ref="Q37:R37"/>
    <mergeCell ref="M38:N38"/>
    <mergeCell ref="C41:C43"/>
    <mergeCell ref="D43:H43"/>
    <mergeCell ref="N19:O20"/>
    <mergeCell ref="V26:W26"/>
    <mergeCell ref="J42:L42"/>
    <mergeCell ref="D42:H42"/>
    <mergeCell ref="J43:L43"/>
    <mergeCell ref="M43:N43"/>
    <mergeCell ref="T21:U22"/>
    <mergeCell ref="R21:S22"/>
    <mergeCell ref="O43:P43"/>
    <mergeCell ref="T19:U20"/>
    <mergeCell ref="R19:S20"/>
    <mergeCell ref="D38:H38"/>
    <mergeCell ref="K28:M28"/>
    <mergeCell ref="M41:N41"/>
    <mergeCell ref="H21:I22"/>
    <mergeCell ref="H30:J30"/>
    <mergeCell ref="L19:M20"/>
    <mergeCell ref="H31:J31"/>
    <mergeCell ref="J40:L40"/>
    <mergeCell ref="J38:L38"/>
    <mergeCell ref="D29:E29"/>
    <mergeCell ref="C31:E31"/>
    <mergeCell ref="F31:G31"/>
    <mergeCell ref="D30:E30"/>
    <mergeCell ref="D21:F22"/>
    <mergeCell ref="G21:G22"/>
    <mergeCell ref="K31:M31"/>
    <mergeCell ref="J21:K22"/>
    <mergeCell ref="D40:H40"/>
    <mergeCell ref="F28:G28"/>
    <mergeCell ref="V58:W58"/>
    <mergeCell ref="V57:W57"/>
    <mergeCell ref="G60:I60"/>
    <mergeCell ref="I61:J61"/>
    <mergeCell ref="P60:R60"/>
    <mergeCell ref="E56:F57"/>
    <mergeCell ref="P59:R59"/>
    <mergeCell ref="J54:K54"/>
    <mergeCell ref="G56:I57"/>
    <mergeCell ref="J56:L57"/>
    <mergeCell ref="G59:I59"/>
    <mergeCell ref="S57:U57"/>
    <mergeCell ref="Q54:U54"/>
    <mergeCell ref="O54:P54"/>
    <mergeCell ref="G58:I58"/>
    <mergeCell ref="F54:G54"/>
    <mergeCell ref="M60:O60"/>
    <mergeCell ref="N86:O86"/>
    <mergeCell ref="H52:I52"/>
    <mergeCell ref="C53:D53"/>
    <mergeCell ref="C56:C62"/>
    <mergeCell ref="O51:P51"/>
    <mergeCell ref="O52:P52"/>
    <mergeCell ref="C51:D51"/>
    <mergeCell ref="C52:D52"/>
    <mergeCell ref="H51:I51"/>
    <mergeCell ref="J51:K51"/>
    <mergeCell ref="L51:N51"/>
    <mergeCell ref="P58:R58"/>
    <mergeCell ref="M56:O57"/>
    <mergeCell ref="C54:D54"/>
    <mergeCell ref="F51:G51"/>
    <mergeCell ref="R62:W62"/>
    <mergeCell ref="D62:H62"/>
    <mergeCell ref="H54:I54"/>
    <mergeCell ref="D56:D60"/>
    <mergeCell ref="P62:Q62"/>
    <mergeCell ref="J62:O62"/>
    <mergeCell ref="P57:R57"/>
    <mergeCell ref="J59:L59"/>
    <mergeCell ref="S59:U59"/>
    <mergeCell ref="C46:E47"/>
    <mergeCell ref="S60:U60"/>
    <mergeCell ref="O53:P53"/>
    <mergeCell ref="H53:I53"/>
    <mergeCell ref="J52:K52"/>
    <mergeCell ref="F53:G53"/>
    <mergeCell ref="L52:N52"/>
    <mergeCell ref="S58:U58"/>
    <mergeCell ref="J60:L60"/>
    <mergeCell ref="F52:G52"/>
    <mergeCell ref="P56:W56"/>
    <mergeCell ref="C50:D50"/>
    <mergeCell ref="F50:G50"/>
    <mergeCell ref="Q51:U51"/>
    <mergeCell ref="Q52:U52"/>
    <mergeCell ref="H50:I50"/>
    <mergeCell ref="Q50:U50"/>
    <mergeCell ref="J50:K50"/>
    <mergeCell ref="V60:W60"/>
    <mergeCell ref="V59:W59"/>
    <mergeCell ref="J58:L58"/>
    <mergeCell ref="L54:N54"/>
    <mergeCell ref="M58:O58"/>
    <mergeCell ref="M59:O59"/>
    <mergeCell ref="L50:N50"/>
    <mergeCell ref="M37:N37"/>
    <mergeCell ref="Q38:R38"/>
    <mergeCell ref="O50:P50"/>
    <mergeCell ref="N21:O22"/>
    <mergeCell ref="Q41:R41"/>
    <mergeCell ref="O41:P41"/>
    <mergeCell ref="Q42:R42"/>
    <mergeCell ref="Q53:U53"/>
    <mergeCell ref="Q43:R43"/>
    <mergeCell ref="N30:S30"/>
    <mergeCell ref="M40:N40"/>
    <mergeCell ref="O40:P40"/>
    <mergeCell ref="Q40:R40"/>
    <mergeCell ref="F46:P47"/>
    <mergeCell ref="J37:L37"/>
    <mergeCell ref="J41:L41"/>
    <mergeCell ref="J53:K53"/>
    <mergeCell ref="L53:N53"/>
    <mergeCell ref="D37:H37"/>
    <mergeCell ref="D41:H41"/>
    <mergeCell ref="T41:W42"/>
    <mergeCell ref="M42:N42"/>
    <mergeCell ref="N28:S28"/>
  </mergeCells>
  <phoneticPr fontId="10"/>
  <dataValidations count="1">
    <dataValidation type="list" allowBlank="1" showInputMessage="1" showErrorMessage="1" sqref="C48:G48 IY48:JC48 SU48:SY48 ACQ48:ACU48 AMM48:AMQ48 AWI48:AWM48 BGE48:BGI48 BQA48:BQE48 BZW48:CAA48 CJS48:CJW48 CTO48:CTS48 DDK48:DDO48 DNG48:DNK48 DXC48:DXG48 EGY48:EHC48 EQU48:EQY48 FAQ48:FAU48 FKM48:FKQ48 FUI48:FUM48 GEE48:GEI48 GOA48:GOE48 GXW48:GYA48 HHS48:HHW48 HRO48:HRS48 IBK48:IBO48 ILG48:ILK48 IVC48:IVG48 JEY48:JFC48 JOU48:JOY48 JYQ48:JYU48 KIM48:KIQ48 KSI48:KSM48 LCE48:LCI48 LMA48:LME48 LVW48:LWA48 MFS48:MFW48 MPO48:MPS48 MZK48:MZO48 NJG48:NJK48 NTC48:NTG48 OCY48:ODC48 OMU48:OMY48 OWQ48:OWU48 PGM48:PGQ48 PQI48:PQM48 QAE48:QAI48 QKA48:QKE48 QTW48:QUA48 RDS48:RDW48 RNO48:RNS48 RXK48:RXO48 SHG48:SHK48 SRC48:SRG48 TAY48:TBC48 TKU48:TKY48 TUQ48:TUU48 UEM48:UEQ48 UOI48:UOM48 UYE48:UYI48 VIA48:VIE48 VRW48:VSA48 WBS48:WBW48 WLO48:WLS48 WVK48:WVO48 C65583:G65583 IY65583:JC65583 SU65583:SY65583 ACQ65583:ACU65583 AMM65583:AMQ65583 AWI65583:AWM65583 BGE65583:BGI65583 BQA65583:BQE65583 BZW65583:CAA65583 CJS65583:CJW65583 CTO65583:CTS65583 DDK65583:DDO65583 DNG65583:DNK65583 DXC65583:DXG65583 EGY65583:EHC65583 EQU65583:EQY65583 FAQ65583:FAU65583 FKM65583:FKQ65583 FUI65583:FUM65583 GEE65583:GEI65583 GOA65583:GOE65583 GXW65583:GYA65583 HHS65583:HHW65583 HRO65583:HRS65583 IBK65583:IBO65583 ILG65583:ILK65583 IVC65583:IVG65583 JEY65583:JFC65583 JOU65583:JOY65583 JYQ65583:JYU65583 KIM65583:KIQ65583 KSI65583:KSM65583 LCE65583:LCI65583 LMA65583:LME65583 LVW65583:LWA65583 MFS65583:MFW65583 MPO65583:MPS65583 MZK65583:MZO65583 NJG65583:NJK65583 NTC65583:NTG65583 OCY65583:ODC65583 OMU65583:OMY65583 OWQ65583:OWU65583 PGM65583:PGQ65583 PQI65583:PQM65583 QAE65583:QAI65583 QKA65583:QKE65583 QTW65583:QUA65583 RDS65583:RDW65583 RNO65583:RNS65583 RXK65583:RXO65583 SHG65583:SHK65583 SRC65583:SRG65583 TAY65583:TBC65583 TKU65583:TKY65583 TUQ65583:TUU65583 UEM65583:UEQ65583 UOI65583:UOM65583 UYE65583:UYI65583 VIA65583:VIE65583 VRW65583:VSA65583 WBS65583:WBW65583 WLO65583:WLS65583 WVK65583:WVO65583 C131119:G131119 IY131119:JC131119 SU131119:SY131119 ACQ131119:ACU131119 AMM131119:AMQ131119 AWI131119:AWM131119 BGE131119:BGI131119 BQA131119:BQE131119 BZW131119:CAA131119 CJS131119:CJW131119 CTO131119:CTS131119 DDK131119:DDO131119 DNG131119:DNK131119 DXC131119:DXG131119 EGY131119:EHC131119 EQU131119:EQY131119 FAQ131119:FAU131119 FKM131119:FKQ131119 FUI131119:FUM131119 GEE131119:GEI131119 GOA131119:GOE131119 GXW131119:GYA131119 HHS131119:HHW131119 HRO131119:HRS131119 IBK131119:IBO131119 ILG131119:ILK131119 IVC131119:IVG131119 JEY131119:JFC131119 JOU131119:JOY131119 JYQ131119:JYU131119 KIM131119:KIQ131119 KSI131119:KSM131119 LCE131119:LCI131119 LMA131119:LME131119 LVW131119:LWA131119 MFS131119:MFW131119 MPO131119:MPS131119 MZK131119:MZO131119 NJG131119:NJK131119 NTC131119:NTG131119 OCY131119:ODC131119 OMU131119:OMY131119 OWQ131119:OWU131119 PGM131119:PGQ131119 PQI131119:PQM131119 QAE131119:QAI131119 QKA131119:QKE131119 QTW131119:QUA131119 RDS131119:RDW131119 RNO131119:RNS131119 RXK131119:RXO131119 SHG131119:SHK131119 SRC131119:SRG131119 TAY131119:TBC131119 TKU131119:TKY131119 TUQ131119:TUU131119 UEM131119:UEQ131119 UOI131119:UOM131119 UYE131119:UYI131119 VIA131119:VIE131119 VRW131119:VSA131119 WBS131119:WBW131119 WLO131119:WLS131119 WVK131119:WVO131119 C196655:G196655 IY196655:JC196655 SU196655:SY196655 ACQ196655:ACU196655 AMM196655:AMQ196655 AWI196655:AWM196655 BGE196655:BGI196655 BQA196655:BQE196655 BZW196655:CAA196655 CJS196655:CJW196655 CTO196655:CTS196655 DDK196655:DDO196655 DNG196655:DNK196655 DXC196655:DXG196655 EGY196655:EHC196655 EQU196655:EQY196655 FAQ196655:FAU196655 FKM196655:FKQ196655 FUI196655:FUM196655 GEE196655:GEI196655 GOA196655:GOE196655 GXW196655:GYA196655 HHS196655:HHW196655 HRO196655:HRS196655 IBK196655:IBO196655 ILG196655:ILK196655 IVC196655:IVG196655 JEY196655:JFC196655 JOU196655:JOY196655 JYQ196655:JYU196655 KIM196655:KIQ196655 KSI196655:KSM196655 LCE196655:LCI196655 LMA196655:LME196655 LVW196655:LWA196655 MFS196655:MFW196655 MPO196655:MPS196655 MZK196655:MZO196655 NJG196655:NJK196655 NTC196655:NTG196655 OCY196655:ODC196655 OMU196655:OMY196655 OWQ196655:OWU196655 PGM196655:PGQ196655 PQI196655:PQM196655 QAE196655:QAI196655 QKA196655:QKE196655 QTW196655:QUA196655 RDS196655:RDW196655 RNO196655:RNS196655 RXK196655:RXO196655 SHG196655:SHK196655 SRC196655:SRG196655 TAY196655:TBC196655 TKU196655:TKY196655 TUQ196655:TUU196655 UEM196655:UEQ196655 UOI196655:UOM196655 UYE196655:UYI196655 VIA196655:VIE196655 VRW196655:VSA196655 WBS196655:WBW196655 WLO196655:WLS196655 WVK196655:WVO196655 C262191:G262191 IY262191:JC262191 SU262191:SY262191 ACQ262191:ACU262191 AMM262191:AMQ262191 AWI262191:AWM262191 BGE262191:BGI262191 BQA262191:BQE262191 BZW262191:CAA262191 CJS262191:CJW262191 CTO262191:CTS262191 DDK262191:DDO262191 DNG262191:DNK262191 DXC262191:DXG262191 EGY262191:EHC262191 EQU262191:EQY262191 FAQ262191:FAU262191 FKM262191:FKQ262191 FUI262191:FUM262191 GEE262191:GEI262191 GOA262191:GOE262191 GXW262191:GYA262191 HHS262191:HHW262191 HRO262191:HRS262191 IBK262191:IBO262191 ILG262191:ILK262191 IVC262191:IVG262191 JEY262191:JFC262191 JOU262191:JOY262191 JYQ262191:JYU262191 KIM262191:KIQ262191 KSI262191:KSM262191 LCE262191:LCI262191 LMA262191:LME262191 LVW262191:LWA262191 MFS262191:MFW262191 MPO262191:MPS262191 MZK262191:MZO262191 NJG262191:NJK262191 NTC262191:NTG262191 OCY262191:ODC262191 OMU262191:OMY262191 OWQ262191:OWU262191 PGM262191:PGQ262191 PQI262191:PQM262191 QAE262191:QAI262191 QKA262191:QKE262191 QTW262191:QUA262191 RDS262191:RDW262191 RNO262191:RNS262191 RXK262191:RXO262191 SHG262191:SHK262191 SRC262191:SRG262191 TAY262191:TBC262191 TKU262191:TKY262191 TUQ262191:TUU262191 UEM262191:UEQ262191 UOI262191:UOM262191 UYE262191:UYI262191 VIA262191:VIE262191 VRW262191:VSA262191 WBS262191:WBW262191 WLO262191:WLS262191 WVK262191:WVO262191 C327727:G327727 IY327727:JC327727 SU327727:SY327727 ACQ327727:ACU327727 AMM327727:AMQ327727 AWI327727:AWM327727 BGE327727:BGI327727 BQA327727:BQE327727 BZW327727:CAA327727 CJS327727:CJW327727 CTO327727:CTS327727 DDK327727:DDO327727 DNG327727:DNK327727 DXC327727:DXG327727 EGY327727:EHC327727 EQU327727:EQY327727 FAQ327727:FAU327727 FKM327727:FKQ327727 FUI327727:FUM327727 GEE327727:GEI327727 GOA327727:GOE327727 GXW327727:GYA327727 HHS327727:HHW327727 HRO327727:HRS327727 IBK327727:IBO327727 ILG327727:ILK327727 IVC327727:IVG327727 JEY327727:JFC327727 JOU327727:JOY327727 JYQ327727:JYU327727 KIM327727:KIQ327727 KSI327727:KSM327727 LCE327727:LCI327727 LMA327727:LME327727 LVW327727:LWA327727 MFS327727:MFW327727 MPO327727:MPS327727 MZK327727:MZO327727 NJG327727:NJK327727 NTC327727:NTG327727 OCY327727:ODC327727 OMU327727:OMY327727 OWQ327727:OWU327727 PGM327727:PGQ327727 PQI327727:PQM327727 QAE327727:QAI327727 QKA327727:QKE327727 QTW327727:QUA327727 RDS327727:RDW327727 RNO327727:RNS327727 RXK327727:RXO327727 SHG327727:SHK327727 SRC327727:SRG327727 TAY327727:TBC327727 TKU327727:TKY327727 TUQ327727:TUU327727 UEM327727:UEQ327727 UOI327727:UOM327727 UYE327727:UYI327727 VIA327727:VIE327727 VRW327727:VSA327727 WBS327727:WBW327727 WLO327727:WLS327727 WVK327727:WVO327727 C393263:G393263 IY393263:JC393263 SU393263:SY393263 ACQ393263:ACU393263 AMM393263:AMQ393263 AWI393263:AWM393263 BGE393263:BGI393263 BQA393263:BQE393263 BZW393263:CAA393263 CJS393263:CJW393263 CTO393263:CTS393263 DDK393263:DDO393263 DNG393263:DNK393263 DXC393263:DXG393263 EGY393263:EHC393263 EQU393263:EQY393263 FAQ393263:FAU393263 FKM393263:FKQ393263 FUI393263:FUM393263 GEE393263:GEI393263 GOA393263:GOE393263 GXW393263:GYA393263 HHS393263:HHW393263 HRO393263:HRS393263 IBK393263:IBO393263 ILG393263:ILK393263 IVC393263:IVG393263 JEY393263:JFC393263 JOU393263:JOY393263 JYQ393263:JYU393263 KIM393263:KIQ393263 KSI393263:KSM393263 LCE393263:LCI393263 LMA393263:LME393263 LVW393263:LWA393263 MFS393263:MFW393263 MPO393263:MPS393263 MZK393263:MZO393263 NJG393263:NJK393263 NTC393263:NTG393263 OCY393263:ODC393263 OMU393263:OMY393263 OWQ393263:OWU393263 PGM393263:PGQ393263 PQI393263:PQM393263 QAE393263:QAI393263 QKA393263:QKE393263 QTW393263:QUA393263 RDS393263:RDW393263 RNO393263:RNS393263 RXK393263:RXO393263 SHG393263:SHK393263 SRC393263:SRG393263 TAY393263:TBC393263 TKU393263:TKY393263 TUQ393263:TUU393263 UEM393263:UEQ393263 UOI393263:UOM393263 UYE393263:UYI393263 VIA393263:VIE393263 VRW393263:VSA393263 WBS393263:WBW393263 WLO393263:WLS393263 WVK393263:WVO393263 C458799:G458799 IY458799:JC458799 SU458799:SY458799 ACQ458799:ACU458799 AMM458799:AMQ458799 AWI458799:AWM458799 BGE458799:BGI458799 BQA458799:BQE458799 BZW458799:CAA458799 CJS458799:CJW458799 CTO458799:CTS458799 DDK458799:DDO458799 DNG458799:DNK458799 DXC458799:DXG458799 EGY458799:EHC458799 EQU458799:EQY458799 FAQ458799:FAU458799 FKM458799:FKQ458799 FUI458799:FUM458799 GEE458799:GEI458799 GOA458799:GOE458799 GXW458799:GYA458799 HHS458799:HHW458799 HRO458799:HRS458799 IBK458799:IBO458799 ILG458799:ILK458799 IVC458799:IVG458799 JEY458799:JFC458799 JOU458799:JOY458799 JYQ458799:JYU458799 KIM458799:KIQ458799 KSI458799:KSM458799 LCE458799:LCI458799 LMA458799:LME458799 LVW458799:LWA458799 MFS458799:MFW458799 MPO458799:MPS458799 MZK458799:MZO458799 NJG458799:NJK458799 NTC458799:NTG458799 OCY458799:ODC458799 OMU458799:OMY458799 OWQ458799:OWU458799 PGM458799:PGQ458799 PQI458799:PQM458799 QAE458799:QAI458799 QKA458799:QKE458799 QTW458799:QUA458799 RDS458799:RDW458799 RNO458799:RNS458799 RXK458799:RXO458799 SHG458799:SHK458799 SRC458799:SRG458799 TAY458799:TBC458799 TKU458799:TKY458799 TUQ458799:TUU458799 UEM458799:UEQ458799 UOI458799:UOM458799 UYE458799:UYI458799 VIA458799:VIE458799 VRW458799:VSA458799 WBS458799:WBW458799 WLO458799:WLS458799 WVK458799:WVO458799 C524335:G524335 IY524335:JC524335 SU524335:SY524335 ACQ524335:ACU524335 AMM524335:AMQ524335 AWI524335:AWM524335 BGE524335:BGI524335 BQA524335:BQE524335 BZW524335:CAA524335 CJS524335:CJW524335 CTO524335:CTS524335 DDK524335:DDO524335 DNG524335:DNK524335 DXC524335:DXG524335 EGY524335:EHC524335 EQU524335:EQY524335 FAQ524335:FAU524335 FKM524335:FKQ524335 FUI524335:FUM524335 GEE524335:GEI524335 GOA524335:GOE524335 GXW524335:GYA524335 HHS524335:HHW524335 HRO524335:HRS524335 IBK524335:IBO524335 ILG524335:ILK524335 IVC524335:IVG524335 JEY524335:JFC524335 JOU524335:JOY524335 JYQ524335:JYU524335 KIM524335:KIQ524335 KSI524335:KSM524335 LCE524335:LCI524335 LMA524335:LME524335 LVW524335:LWA524335 MFS524335:MFW524335 MPO524335:MPS524335 MZK524335:MZO524335 NJG524335:NJK524335 NTC524335:NTG524335 OCY524335:ODC524335 OMU524335:OMY524335 OWQ524335:OWU524335 PGM524335:PGQ524335 PQI524335:PQM524335 QAE524335:QAI524335 QKA524335:QKE524335 QTW524335:QUA524335 RDS524335:RDW524335 RNO524335:RNS524335 RXK524335:RXO524335 SHG524335:SHK524335 SRC524335:SRG524335 TAY524335:TBC524335 TKU524335:TKY524335 TUQ524335:TUU524335 UEM524335:UEQ524335 UOI524335:UOM524335 UYE524335:UYI524335 VIA524335:VIE524335 VRW524335:VSA524335 WBS524335:WBW524335 WLO524335:WLS524335 WVK524335:WVO524335 C589871:G589871 IY589871:JC589871 SU589871:SY589871 ACQ589871:ACU589871 AMM589871:AMQ589871 AWI589871:AWM589871 BGE589871:BGI589871 BQA589871:BQE589871 BZW589871:CAA589871 CJS589871:CJW589871 CTO589871:CTS589871 DDK589871:DDO589871 DNG589871:DNK589871 DXC589871:DXG589871 EGY589871:EHC589871 EQU589871:EQY589871 FAQ589871:FAU589871 FKM589871:FKQ589871 FUI589871:FUM589871 GEE589871:GEI589871 GOA589871:GOE589871 GXW589871:GYA589871 HHS589871:HHW589871 HRO589871:HRS589871 IBK589871:IBO589871 ILG589871:ILK589871 IVC589871:IVG589871 JEY589871:JFC589871 JOU589871:JOY589871 JYQ589871:JYU589871 KIM589871:KIQ589871 KSI589871:KSM589871 LCE589871:LCI589871 LMA589871:LME589871 LVW589871:LWA589871 MFS589871:MFW589871 MPO589871:MPS589871 MZK589871:MZO589871 NJG589871:NJK589871 NTC589871:NTG589871 OCY589871:ODC589871 OMU589871:OMY589871 OWQ589871:OWU589871 PGM589871:PGQ589871 PQI589871:PQM589871 QAE589871:QAI589871 QKA589871:QKE589871 QTW589871:QUA589871 RDS589871:RDW589871 RNO589871:RNS589871 RXK589871:RXO589871 SHG589871:SHK589871 SRC589871:SRG589871 TAY589871:TBC589871 TKU589871:TKY589871 TUQ589871:TUU589871 UEM589871:UEQ589871 UOI589871:UOM589871 UYE589871:UYI589871 VIA589871:VIE589871 VRW589871:VSA589871 WBS589871:WBW589871 WLO589871:WLS589871 WVK589871:WVO589871 C655407:G655407 IY655407:JC655407 SU655407:SY655407 ACQ655407:ACU655407 AMM655407:AMQ655407 AWI655407:AWM655407 BGE655407:BGI655407 BQA655407:BQE655407 BZW655407:CAA655407 CJS655407:CJW655407 CTO655407:CTS655407 DDK655407:DDO655407 DNG655407:DNK655407 DXC655407:DXG655407 EGY655407:EHC655407 EQU655407:EQY655407 FAQ655407:FAU655407 FKM655407:FKQ655407 FUI655407:FUM655407 GEE655407:GEI655407 GOA655407:GOE655407 GXW655407:GYA655407 HHS655407:HHW655407 HRO655407:HRS655407 IBK655407:IBO655407 ILG655407:ILK655407 IVC655407:IVG655407 JEY655407:JFC655407 JOU655407:JOY655407 JYQ655407:JYU655407 KIM655407:KIQ655407 KSI655407:KSM655407 LCE655407:LCI655407 LMA655407:LME655407 LVW655407:LWA655407 MFS655407:MFW655407 MPO655407:MPS655407 MZK655407:MZO655407 NJG655407:NJK655407 NTC655407:NTG655407 OCY655407:ODC655407 OMU655407:OMY655407 OWQ655407:OWU655407 PGM655407:PGQ655407 PQI655407:PQM655407 QAE655407:QAI655407 QKA655407:QKE655407 QTW655407:QUA655407 RDS655407:RDW655407 RNO655407:RNS655407 RXK655407:RXO655407 SHG655407:SHK655407 SRC655407:SRG655407 TAY655407:TBC655407 TKU655407:TKY655407 TUQ655407:TUU655407 UEM655407:UEQ655407 UOI655407:UOM655407 UYE655407:UYI655407 VIA655407:VIE655407 VRW655407:VSA655407 WBS655407:WBW655407 WLO655407:WLS655407 WVK655407:WVO655407 C720943:G720943 IY720943:JC720943 SU720943:SY720943 ACQ720943:ACU720943 AMM720943:AMQ720943 AWI720943:AWM720943 BGE720943:BGI720943 BQA720943:BQE720943 BZW720943:CAA720943 CJS720943:CJW720943 CTO720943:CTS720943 DDK720943:DDO720943 DNG720943:DNK720943 DXC720943:DXG720943 EGY720943:EHC720943 EQU720943:EQY720943 FAQ720943:FAU720943 FKM720943:FKQ720943 FUI720943:FUM720943 GEE720943:GEI720943 GOA720943:GOE720943 GXW720943:GYA720943 HHS720943:HHW720943 HRO720943:HRS720943 IBK720943:IBO720943 ILG720943:ILK720943 IVC720943:IVG720943 JEY720943:JFC720943 JOU720943:JOY720943 JYQ720943:JYU720943 KIM720943:KIQ720943 KSI720943:KSM720943 LCE720943:LCI720943 LMA720943:LME720943 LVW720943:LWA720943 MFS720943:MFW720943 MPO720943:MPS720943 MZK720943:MZO720943 NJG720943:NJK720943 NTC720943:NTG720943 OCY720943:ODC720943 OMU720943:OMY720943 OWQ720943:OWU720943 PGM720943:PGQ720943 PQI720943:PQM720943 QAE720943:QAI720943 QKA720943:QKE720943 QTW720943:QUA720943 RDS720943:RDW720943 RNO720943:RNS720943 RXK720943:RXO720943 SHG720943:SHK720943 SRC720943:SRG720943 TAY720943:TBC720943 TKU720943:TKY720943 TUQ720943:TUU720943 UEM720943:UEQ720943 UOI720943:UOM720943 UYE720943:UYI720943 VIA720943:VIE720943 VRW720943:VSA720943 WBS720943:WBW720943 WLO720943:WLS720943 WVK720943:WVO720943 C786479:G786479 IY786479:JC786479 SU786479:SY786479 ACQ786479:ACU786479 AMM786479:AMQ786479 AWI786479:AWM786479 BGE786479:BGI786479 BQA786479:BQE786479 BZW786479:CAA786479 CJS786479:CJW786479 CTO786479:CTS786479 DDK786479:DDO786479 DNG786479:DNK786479 DXC786479:DXG786479 EGY786479:EHC786479 EQU786479:EQY786479 FAQ786479:FAU786479 FKM786479:FKQ786479 FUI786479:FUM786479 GEE786479:GEI786479 GOA786479:GOE786479 GXW786479:GYA786479 HHS786479:HHW786479 HRO786479:HRS786479 IBK786479:IBO786479 ILG786479:ILK786479 IVC786479:IVG786479 JEY786479:JFC786479 JOU786479:JOY786479 JYQ786479:JYU786479 KIM786479:KIQ786479 KSI786479:KSM786479 LCE786479:LCI786479 LMA786479:LME786479 LVW786479:LWA786479 MFS786479:MFW786479 MPO786479:MPS786479 MZK786479:MZO786479 NJG786479:NJK786479 NTC786479:NTG786479 OCY786479:ODC786479 OMU786479:OMY786479 OWQ786479:OWU786479 PGM786479:PGQ786479 PQI786479:PQM786479 QAE786479:QAI786479 QKA786479:QKE786479 QTW786479:QUA786479 RDS786479:RDW786479 RNO786479:RNS786479 RXK786479:RXO786479 SHG786479:SHK786479 SRC786479:SRG786479 TAY786479:TBC786479 TKU786479:TKY786479 TUQ786479:TUU786479 UEM786479:UEQ786479 UOI786479:UOM786479 UYE786479:UYI786479 VIA786479:VIE786479 VRW786479:VSA786479 WBS786479:WBW786479 WLO786479:WLS786479 WVK786479:WVO786479 C852015:G852015 IY852015:JC852015 SU852015:SY852015 ACQ852015:ACU852015 AMM852015:AMQ852015 AWI852015:AWM852015 BGE852015:BGI852015 BQA852015:BQE852015 BZW852015:CAA852015 CJS852015:CJW852015 CTO852015:CTS852015 DDK852015:DDO852015 DNG852015:DNK852015 DXC852015:DXG852015 EGY852015:EHC852015 EQU852015:EQY852015 FAQ852015:FAU852015 FKM852015:FKQ852015 FUI852015:FUM852015 GEE852015:GEI852015 GOA852015:GOE852015 GXW852015:GYA852015 HHS852015:HHW852015 HRO852015:HRS852015 IBK852015:IBO852015 ILG852015:ILK852015 IVC852015:IVG852015 JEY852015:JFC852015 JOU852015:JOY852015 JYQ852015:JYU852015 KIM852015:KIQ852015 KSI852015:KSM852015 LCE852015:LCI852015 LMA852015:LME852015 LVW852015:LWA852015 MFS852015:MFW852015 MPO852015:MPS852015 MZK852015:MZO852015 NJG852015:NJK852015 NTC852015:NTG852015 OCY852015:ODC852015 OMU852015:OMY852015 OWQ852015:OWU852015 PGM852015:PGQ852015 PQI852015:PQM852015 QAE852015:QAI852015 QKA852015:QKE852015 QTW852015:QUA852015 RDS852015:RDW852015 RNO852015:RNS852015 RXK852015:RXO852015 SHG852015:SHK852015 SRC852015:SRG852015 TAY852015:TBC852015 TKU852015:TKY852015 TUQ852015:TUU852015 UEM852015:UEQ852015 UOI852015:UOM852015 UYE852015:UYI852015 VIA852015:VIE852015 VRW852015:VSA852015 WBS852015:WBW852015 WLO852015:WLS852015 WVK852015:WVO852015 C917551:G917551 IY917551:JC917551 SU917551:SY917551 ACQ917551:ACU917551 AMM917551:AMQ917551 AWI917551:AWM917551 BGE917551:BGI917551 BQA917551:BQE917551 BZW917551:CAA917551 CJS917551:CJW917551 CTO917551:CTS917551 DDK917551:DDO917551 DNG917551:DNK917551 DXC917551:DXG917551 EGY917551:EHC917551 EQU917551:EQY917551 FAQ917551:FAU917551 FKM917551:FKQ917551 FUI917551:FUM917551 GEE917551:GEI917551 GOA917551:GOE917551 GXW917551:GYA917551 HHS917551:HHW917551 HRO917551:HRS917551 IBK917551:IBO917551 ILG917551:ILK917551 IVC917551:IVG917551 JEY917551:JFC917551 JOU917551:JOY917551 JYQ917551:JYU917551 KIM917551:KIQ917551 KSI917551:KSM917551 LCE917551:LCI917551 LMA917551:LME917551 LVW917551:LWA917551 MFS917551:MFW917551 MPO917551:MPS917551 MZK917551:MZO917551 NJG917551:NJK917551 NTC917551:NTG917551 OCY917551:ODC917551 OMU917551:OMY917551 OWQ917551:OWU917551 PGM917551:PGQ917551 PQI917551:PQM917551 QAE917551:QAI917551 QKA917551:QKE917551 QTW917551:QUA917551 RDS917551:RDW917551 RNO917551:RNS917551 RXK917551:RXO917551 SHG917551:SHK917551 SRC917551:SRG917551 TAY917551:TBC917551 TKU917551:TKY917551 TUQ917551:TUU917551 UEM917551:UEQ917551 UOI917551:UOM917551 UYE917551:UYI917551 VIA917551:VIE917551 VRW917551:VSA917551 WBS917551:WBW917551 WLO917551:WLS917551 WVK917551:WVO917551 C983087:G983087 IY983087:JC983087 SU983087:SY983087 ACQ983087:ACU983087 AMM983087:AMQ983087 AWI983087:AWM983087 BGE983087:BGI983087 BQA983087:BQE983087 BZW983087:CAA983087 CJS983087:CJW983087 CTO983087:CTS983087 DDK983087:DDO983087 DNG983087:DNK983087 DXC983087:DXG983087 EGY983087:EHC983087 EQU983087:EQY983087 FAQ983087:FAU983087 FKM983087:FKQ983087 FUI983087:FUM983087 GEE983087:GEI983087 GOA983087:GOE983087 GXW983087:GYA983087 HHS983087:HHW983087 HRO983087:HRS983087 IBK983087:IBO983087 ILG983087:ILK983087 IVC983087:IVG983087 JEY983087:JFC983087 JOU983087:JOY983087 JYQ983087:JYU983087 KIM983087:KIQ983087 KSI983087:KSM983087 LCE983087:LCI983087 LMA983087:LME983087 LVW983087:LWA983087 MFS983087:MFW983087 MPO983087:MPS983087 MZK983087:MZO983087 NJG983087:NJK983087 NTC983087:NTG983087 OCY983087:ODC983087 OMU983087:OMY983087 OWQ983087:OWU983087 PGM983087:PGQ983087 PQI983087:PQM983087 QAE983087:QAI983087 QKA983087:QKE983087 QTW983087:QUA983087 RDS983087:RDW983087 RNO983087:RNS983087 RXK983087:RXO983087 SHG983087:SHK983087 SRC983087:SRG983087 TAY983087:TBC983087 TKU983087:TKY983087 TUQ983087:TUU983087 UEM983087:UEQ983087 UOI983087:UOM983087 UYE983087:UYI983087 VIA983087:VIE983087 VRW983087:VSA983087 WBS983087:WBW983087 WLO983087:WLS983087 WVK983087:WVO983087" xr:uid="{30ACEFEA-2F3A-4988-860F-ABBD0098EE7C}">
      <formula1>#REF!</formula1>
    </dataValidation>
  </dataValidations>
  <printOptions horizontalCentered="1"/>
  <pageMargins left="0.47244094488188981" right="0.35433070866141736" top="0.59055118110236227" bottom="0.35433070866141736" header="0.35433070866141736" footer="0.27559055118110237"/>
  <pageSetup paperSize="9" scale="50" orientation="portrait" r:id="rId1"/>
  <headerFooter alignWithMargins="0"/>
  <rowBreaks count="1" manualBreakCount="1">
    <brk id="33" min="1" max="2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CD968-E96F-4B7F-A052-3186BED27EF1}">
  <sheetPr>
    <pageSetUpPr fitToPage="1"/>
  </sheetPr>
  <dimension ref="A1:N47"/>
  <sheetViews>
    <sheetView showGridLines="0" view="pageBreakPreview" zoomScale="80" zoomScaleNormal="100" zoomScaleSheetLayoutView="80" workbookViewId="0">
      <selection activeCell="D4" sqref="D4:G4"/>
    </sheetView>
  </sheetViews>
  <sheetFormatPr defaultColWidth="9" defaultRowHeight="13.2"/>
  <cols>
    <col min="1" max="1" width="4.109375" style="1" customWidth="1"/>
    <col min="2" max="2" width="4.33203125" style="1" customWidth="1"/>
    <col min="3" max="3" width="6.33203125" style="1" customWidth="1"/>
    <col min="4" max="12" width="12.88671875" style="1" customWidth="1"/>
    <col min="13" max="13" width="9" style="1" customWidth="1"/>
    <col min="14" max="14" width="14" style="1" bestFit="1" customWidth="1"/>
    <col min="15" max="16384" width="9" style="1"/>
  </cols>
  <sheetData>
    <row r="1" spans="1:14" ht="18" customHeight="1"/>
    <row r="2" spans="1:14" ht="24" customHeight="1">
      <c r="A2" s="837" t="s">
        <v>278</v>
      </c>
      <c r="B2" s="837"/>
      <c r="C2" s="837"/>
      <c r="D2" s="837"/>
      <c r="E2" s="837"/>
      <c r="F2" s="837"/>
      <c r="G2" s="837"/>
      <c r="H2" s="837"/>
      <c r="I2" s="837"/>
      <c r="J2" s="837"/>
      <c r="K2" s="837"/>
      <c r="L2" s="837"/>
    </row>
    <row r="3" spans="1:14" ht="18" customHeight="1" thickBot="1"/>
    <row r="4" spans="1:14" ht="30.75" customHeight="1" thickBot="1">
      <c r="A4" s="838" t="s">
        <v>279</v>
      </c>
      <c r="B4" s="839"/>
      <c r="C4" s="840"/>
      <c r="D4" s="841"/>
      <c r="E4" s="842"/>
      <c r="F4" s="842"/>
      <c r="G4" s="843"/>
      <c r="M4" s="112"/>
    </row>
    <row r="5" spans="1:14" ht="18" customHeight="1" thickBot="1">
      <c r="L5" s="112" t="s">
        <v>280</v>
      </c>
      <c r="M5" s="112"/>
    </row>
    <row r="6" spans="1:14" ht="24" customHeight="1" thickBot="1">
      <c r="A6" s="844"/>
      <c r="B6" s="845"/>
      <c r="C6" s="846"/>
      <c r="D6" s="113" t="s">
        <v>258</v>
      </c>
      <c r="E6" s="335"/>
      <c r="F6" s="113" t="s">
        <v>281</v>
      </c>
      <c r="G6" s="336" t="str">
        <f>IF('２'!D8="","",'２'!D8)</f>
        <v/>
      </c>
      <c r="H6" s="114" t="s">
        <v>282</v>
      </c>
      <c r="I6" s="336" t="str">
        <f>IF('１'!F11="","",'１'!F11)</f>
        <v/>
      </c>
      <c r="J6" s="114" t="s">
        <v>283</v>
      </c>
      <c r="K6" s="115" t="s">
        <v>284</v>
      </c>
      <c r="L6" s="116" t="s">
        <v>285</v>
      </c>
    </row>
    <row r="7" spans="1:14" ht="24" customHeight="1" thickBot="1">
      <c r="A7" s="847" t="s">
        <v>286</v>
      </c>
      <c r="B7" s="848"/>
      <c r="C7" s="849"/>
      <c r="D7" s="117"/>
      <c r="E7" s="117"/>
      <c r="F7" s="118"/>
      <c r="G7" s="856" t="s">
        <v>287</v>
      </c>
      <c r="H7" s="857"/>
      <c r="I7" s="857"/>
      <c r="J7" s="857"/>
      <c r="K7" s="857"/>
      <c r="L7" s="858"/>
    </row>
    <row r="8" spans="1:14" ht="24" customHeight="1" thickTop="1">
      <c r="A8" s="850"/>
      <c r="B8" s="851"/>
      <c r="C8" s="852"/>
      <c r="D8" s="119"/>
      <c r="E8" s="120"/>
      <c r="F8" s="121"/>
      <c r="G8" s="859" t="s">
        <v>288</v>
      </c>
      <c r="H8" s="122"/>
      <c r="I8" s="123"/>
      <c r="J8" s="123"/>
      <c r="K8" s="123"/>
      <c r="L8" s="124"/>
    </row>
    <row r="9" spans="1:14" ht="24" customHeight="1">
      <c r="A9" s="850"/>
      <c r="B9" s="851"/>
      <c r="C9" s="852"/>
      <c r="D9" s="120" t="s">
        <v>289</v>
      </c>
      <c r="E9" s="120" t="s">
        <v>290</v>
      </c>
      <c r="F9" s="121" t="s">
        <v>291</v>
      </c>
      <c r="G9" s="860"/>
      <c r="H9" s="122"/>
      <c r="I9" s="123"/>
      <c r="J9" s="123"/>
      <c r="K9" s="123"/>
      <c r="L9" s="124"/>
    </row>
    <row r="10" spans="1:14" ht="24" customHeight="1">
      <c r="A10" s="850"/>
      <c r="B10" s="851"/>
      <c r="C10" s="852"/>
      <c r="D10" s="119"/>
      <c r="E10" s="120" t="s">
        <v>292</v>
      </c>
      <c r="F10" s="121"/>
      <c r="G10" s="860"/>
      <c r="H10" s="122"/>
      <c r="I10" s="123"/>
      <c r="J10" s="123"/>
      <c r="K10" s="123"/>
      <c r="L10" s="124"/>
    </row>
    <row r="11" spans="1:14" ht="24" customHeight="1">
      <c r="A11" s="850"/>
      <c r="B11" s="851"/>
      <c r="C11" s="852"/>
      <c r="D11" s="119"/>
      <c r="E11" s="337"/>
      <c r="F11" s="121"/>
      <c r="G11" s="860"/>
      <c r="H11" s="122"/>
      <c r="I11" s="123"/>
      <c r="J11" s="123"/>
      <c r="K11" s="123"/>
      <c r="L11" s="124"/>
    </row>
    <row r="12" spans="1:14" ht="24" customHeight="1" thickBot="1">
      <c r="A12" s="853"/>
      <c r="B12" s="854"/>
      <c r="C12" s="855"/>
      <c r="D12" s="125"/>
      <c r="E12" s="126"/>
      <c r="F12" s="127"/>
      <c r="G12" s="861"/>
      <c r="H12" s="128"/>
      <c r="I12" s="129"/>
      <c r="J12" s="129"/>
      <c r="K12" s="129"/>
      <c r="L12" s="130"/>
    </row>
    <row r="13" spans="1:14" ht="24" customHeight="1">
      <c r="A13" s="131">
        <v>1</v>
      </c>
      <c r="B13" s="132" t="s">
        <v>81</v>
      </c>
      <c r="C13" s="338">
        <v>6</v>
      </c>
      <c r="D13" s="133"/>
      <c r="E13" s="133"/>
      <c r="F13" s="134"/>
      <c r="G13" s="135">
        <f>SUM(H13:L13)</f>
        <v>0</v>
      </c>
      <c r="H13" s="136">
        <f>F13</f>
        <v>0</v>
      </c>
      <c r="I13" s="137"/>
      <c r="J13" s="137"/>
      <c r="K13" s="137"/>
      <c r="L13" s="138"/>
      <c r="N13" s="139"/>
    </row>
    <row r="14" spans="1:14" ht="24" customHeight="1">
      <c r="A14" s="140">
        <v>2</v>
      </c>
      <c r="B14" s="141" t="s">
        <v>81</v>
      </c>
      <c r="C14" s="142">
        <f t="shared" ref="C14:C42" si="0">+C13+1</f>
        <v>7</v>
      </c>
      <c r="D14" s="143"/>
      <c r="E14" s="143"/>
      <c r="F14" s="144"/>
      <c r="G14" s="145">
        <f t="shared" ref="G14:G40" si="1">SUM(H14:L14)</f>
        <v>0</v>
      </c>
      <c r="H14" s="146">
        <f t="shared" ref="H14:H40" si="2">F14</f>
        <v>0</v>
      </c>
      <c r="I14" s="147"/>
      <c r="J14" s="147"/>
      <c r="K14" s="147"/>
      <c r="L14" s="148"/>
      <c r="N14" s="139"/>
    </row>
    <row r="15" spans="1:14" ht="24" customHeight="1">
      <c r="A15" s="140">
        <v>3</v>
      </c>
      <c r="B15" s="141" t="s">
        <v>81</v>
      </c>
      <c r="C15" s="142">
        <f t="shared" si="0"/>
        <v>8</v>
      </c>
      <c r="D15" s="143"/>
      <c r="E15" s="143"/>
      <c r="F15" s="144"/>
      <c r="G15" s="145">
        <f t="shared" si="1"/>
        <v>0</v>
      </c>
      <c r="H15" s="146">
        <f t="shared" si="2"/>
        <v>0</v>
      </c>
      <c r="I15" s="147"/>
      <c r="J15" s="147"/>
      <c r="K15" s="147"/>
      <c r="L15" s="148"/>
      <c r="N15" s="139"/>
    </row>
    <row r="16" spans="1:14" ht="24" customHeight="1">
      <c r="A16" s="140">
        <v>4</v>
      </c>
      <c r="B16" s="141" t="s">
        <v>81</v>
      </c>
      <c r="C16" s="142">
        <f t="shared" si="0"/>
        <v>9</v>
      </c>
      <c r="D16" s="143"/>
      <c r="E16" s="143"/>
      <c r="F16" s="144"/>
      <c r="G16" s="145">
        <f t="shared" si="1"/>
        <v>0</v>
      </c>
      <c r="H16" s="146">
        <f t="shared" si="2"/>
        <v>0</v>
      </c>
      <c r="I16" s="147"/>
      <c r="J16" s="147"/>
      <c r="K16" s="147"/>
      <c r="L16" s="148"/>
      <c r="N16" s="139"/>
    </row>
    <row r="17" spans="1:14" ht="24" customHeight="1">
      <c r="A17" s="140">
        <v>5</v>
      </c>
      <c r="B17" s="141" t="s">
        <v>81</v>
      </c>
      <c r="C17" s="142">
        <f t="shared" si="0"/>
        <v>10</v>
      </c>
      <c r="D17" s="143"/>
      <c r="E17" s="143"/>
      <c r="F17" s="144"/>
      <c r="G17" s="145">
        <f t="shared" si="1"/>
        <v>0</v>
      </c>
      <c r="H17" s="146">
        <f t="shared" si="2"/>
        <v>0</v>
      </c>
      <c r="I17" s="147"/>
      <c r="J17" s="147"/>
      <c r="K17" s="147"/>
      <c r="L17" s="148"/>
      <c r="N17" s="139"/>
    </row>
    <row r="18" spans="1:14" ht="24" customHeight="1">
      <c r="A18" s="140">
        <v>6</v>
      </c>
      <c r="B18" s="141" t="s">
        <v>81</v>
      </c>
      <c r="C18" s="142">
        <f t="shared" si="0"/>
        <v>11</v>
      </c>
      <c r="D18" s="143"/>
      <c r="E18" s="143"/>
      <c r="F18" s="144"/>
      <c r="G18" s="145">
        <f t="shared" si="1"/>
        <v>0</v>
      </c>
      <c r="H18" s="146">
        <f t="shared" si="2"/>
        <v>0</v>
      </c>
      <c r="I18" s="147"/>
      <c r="J18" s="147"/>
      <c r="K18" s="147"/>
      <c r="L18" s="148"/>
      <c r="N18" s="139"/>
    </row>
    <row r="19" spans="1:14" ht="24" customHeight="1">
      <c r="A19" s="140">
        <v>7</v>
      </c>
      <c r="B19" s="141" t="s">
        <v>81</v>
      </c>
      <c r="C19" s="142">
        <f t="shared" si="0"/>
        <v>12</v>
      </c>
      <c r="D19" s="143"/>
      <c r="E19" s="143"/>
      <c r="F19" s="144"/>
      <c r="G19" s="145">
        <f t="shared" si="1"/>
        <v>0</v>
      </c>
      <c r="H19" s="146">
        <f t="shared" si="2"/>
        <v>0</v>
      </c>
      <c r="I19" s="147"/>
      <c r="J19" s="147"/>
      <c r="K19" s="147"/>
      <c r="L19" s="148"/>
      <c r="N19" s="139"/>
    </row>
    <row r="20" spans="1:14" ht="24" customHeight="1">
      <c r="A20" s="140">
        <v>8</v>
      </c>
      <c r="B20" s="141" t="s">
        <v>81</v>
      </c>
      <c r="C20" s="142">
        <f t="shared" si="0"/>
        <v>13</v>
      </c>
      <c r="D20" s="143"/>
      <c r="E20" s="143"/>
      <c r="F20" s="144"/>
      <c r="G20" s="145">
        <f t="shared" si="1"/>
        <v>0</v>
      </c>
      <c r="H20" s="146">
        <f t="shared" si="2"/>
        <v>0</v>
      </c>
      <c r="I20" s="147"/>
      <c r="J20" s="147"/>
      <c r="K20" s="147"/>
      <c r="L20" s="148"/>
      <c r="N20" s="139"/>
    </row>
    <row r="21" spans="1:14" ht="24" customHeight="1">
      <c r="A21" s="140">
        <v>9</v>
      </c>
      <c r="B21" s="141" t="s">
        <v>81</v>
      </c>
      <c r="C21" s="142">
        <f t="shared" si="0"/>
        <v>14</v>
      </c>
      <c r="D21" s="143"/>
      <c r="E21" s="143"/>
      <c r="F21" s="144"/>
      <c r="G21" s="145">
        <f t="shared" si="1"/>
        <v>0</v>
      </c>
      <c r="H21" s="146">
        <f t="shared" si="2"/>
        <v>0</v>
      </c>
      <c r="I21" s="147"/>
      <c r="J21" s="147"/>
      <c r="K21" s="147"/>
      <c r="L21" s="148"/>
      <c r="N21" s="139"/>
    </row>
    <row r="22" spans="1:14" ht="24" customHeight="1">
      <c r="A22" s="140">
        <v>10</v>
      </c>
      <c r="B22" s="141" t="s">
        <v>81</v>
      </c>
      <c r="C22" s="142">
        <f t="shared" si="0"/>
        <v>15</v>
      </c>
      <c r="D22" s="143"/>
      <c r="E22" s="143"/>
      <c r="F22" s="144"/>
      <c r="G22" s="145">
        <f t="shared" si="1"/>
        <v>0</v>
      </c>
      <c r="H22" s="146">
        <f t="shared" si="2"/>
        <v>0</v>
      </c>
      <c r="I22" s="147"/>
      <c r="J22" s="147"/>
      <c r="K22" s="147"/>
      <c r="L22" s="148"/>
      <c r="N22" s="139"/>
    </row>
    <row r="23" spans="1:14" ht="24" customHeight="1">
      <c r="A23" s="140">
        <v>11</v>
      </c>
      <c r="B23" s="141" t="s">
        <v>81</v>
      </c>
      <c r="C23" s="142">
        <f t="shared" si="0"/>
        <v>16</v>
      </c>
      <c r="D23" s="143"/>
      <c r="E23" s="143"/>
      <c r="F23" s="144"/>
      <c r="G23" s="145">
        <f t="shared" si="1"/>
        <v>0</v>
      </c>
      <c r="H23" s="146">
        <f t="shared" si="2"/>
        <v>0</v>
      </c>
      <c r="I23" s="147"/>
      <c r="J23" s="147"/>
      <c r="K23" s="147"/>
      <c r="L23" s="148"/>
      <c r="N23" s="139"/>
    </row>
    <row r="24" spans="1:14" ht="24" customHeight="1">
      <c r="A24" s="140">
        <v>12</v>
      </c>
      <c r="B24" s="141" t="s">
        <v>81</v>
      </c>
      <c r="C24" s="142">
        <f t="shared" si="0"/>
        <v>17</v>
      </c>
      <c r="D24" s="143"/>
      <c r="E24" s="143"/>
      <c r="F24" s="144"/>
      <c r="G24" s="145">
        <f t="shared" si="1"/>
        <v>0</v>
      </c>
      <c r="H24" s="146">
        <f t="shared" si="2"/>
        <v>0</v>
      </c>
      <c r="I24" s="147"/>
      <c r="J24" s="147"/>
      <c r="K24" s="147"/>
      <c r="L24" s="148"/>
      <c r="N24" s="139"/>
    </row>
    <row r="25" spans="1:14" ht="24" customHeight="1">
      <c r="A25" s="140">
        <v>13</v>
      </c>
      <c r="B25" s="141" t="s">
        <v>81</v>
      </c>
      <c r="C25" s="142">
        <f t="shared" si="0"/>
        <v>18</v>
      </c>
      <c r="D25" s="143"/>
      <c r="E25" s="143"/>
      <c r="F25" s="144"/>
      <c r="G25" s="145">
        <f t="shared" si="1"/>
        <v>0</v>
      </c>
      <c r="H25" s="146">
        <f t="shared" si="2"/>
        <v>0</v>
      </c>
      <c r="I25" s="147"/>
      <c r="J25" s="147"/>
      <c r="K25" s="147"/>
      <c r="L25" s="148"/>
      <c r="N25" s="139"/>
    </row>
    <row r="26" spans="1:14" ht="24" customHeight="1">
      <c r="A26" s="140">
        <v>14</v>
      </c>
      <c r="B26" s="141" t="s">
        <v>81</v>
      </c>
      <c r="C26" s="142">
        <f t="shared" si="0"/>
        <v>19</v>
      </c>
      <c r="D26" s="143"/>
      <c r="E26" s="143"/>
      <c r="F26" s="144"/>
      <c r="G26" s="145">
        <f t="shared" si="1"/>
        <v>0</v>
      </c>
      <c r="H26" s="146">
        <f t="shared" si="2"/>
        <v>0</v>
      </c>
      <c r="I26" s="147"/>
      <c r="J26" s="147"/>
      <c r="K26" s="147"/>
      <c r="L26" s="148"/>
      <c r="N26" s="139"/>
    </row>
    <row r="27" spans="1:14" ht="24" customHeight="1">
      <c r="A27" s="140">
        <v>15</v>
      </c>
      <c r="B27" s="141" t="s">
        <v>81</v>
      </c>
      <c r="C27" s="142">
        <f t="shared" si="0"/>
        <v>20</v>
      </c>
      <c r="D27" s="143"/>
      <c r="E27" s="143"/>
      <c r="F27" s="144"/>
      <c r="G27" s="145">
        <f t="shared" si="1"/>
        <v>0</v>
      </c>
      <c r="H27" s="146">
        <f t="shared" si="2"/>
        <v>0</v>
      </c>
      <c r="I27" s="147"/>
      <c r="J27" s="147"/>
      <c r="K27" s="147"/>
      <c r="L27" s="148"/>
      <c r="N27" s="139"/>
    </row>
    <row r="28" spans="1:14" ht="24" customHeight="1">
      <c r="A28" s="140">
        <v>16</v>
      </c>
      <c r="B28" s="141" t="s">
        <v>81</v>
      </c>
      <c r="C28" s="142">
        <f t="shared" si="0"/>
        <v>21</v>
      </c>
      <c r="D28" s="143"/>
      <c r="E28" s="143"/>
      <c r="F28" s="144"/>
      <c r="G28" s="145">
        <f t="shared" si="1"/>
        <v>0</v>
      </c>
      <c r="H28" s="146">
        <f t="shared" si="2"/>
        <v>0</v>
      </c>
      <c r="I28" s="147"/>
      <c r="J28" s="147"/>
      <c r="K28" s="147"/>
      <c r="L28" s="148"/>
      <c r="N28" s="139"/>
    </row>
    <row r="29" spans="1:14" ht="24" customHeight="1">
      <c r="A29" s="140">
        <v>17</v>
      </c>
      <c r="B29" s="141" t="s">
        <v>81</v>
      </c>
      <c r="C29" s="142">
        <f t="shared" si="0"/>
        <v>22</v>
      </c>
      <c r="D29" s="143"/>
      <c r="E29" s="143"/>
      <c r="F29" s="144"/>
      <c r="G29" s="145">
        <f t="shared" si="1"/>
        <v>0</v>
      </c>
      <c r="H29" s="146">
        <f t="shared" si="2"/>
        <v>0</v>
      </c>
      <c r="I29" s="147"/>
      <c r="J29" s="147"/>
      <c r="K29" s="147"/>
      <c r="L29" s="148"/>
      <c r="N29" s="139"/>
    </row>
    <row r="30" spans="1:14" ht="24" customHeight="1">
      <c r="A30" s="140">
        <v>18</v>
      </c>
      <c r="B30" s="141" t="s">
        <v>81</v>
      </c>
      <c r="C30" s="142">
        <f t="shared" si="0"/>
        <v>23</v>
      </c>
      <c r="D30" s="143"/>
      <c r="E30" s="143"/>
      <c r="F30" s="144"/>
      <c r="G30" s="145">
        <f t="shared" si="1"/>
        <v>0</v>
      </c>
      <c r="H30" s="146">
        <f t="shared" si="2"/>
        <v>0</v>
      </c>
      <c r="I30" s="147"/>
      <c r="J30" s="147"/>
      <c r="K30" s="147"/>
      <c r="L30" s="148"/>
      <c r="N30" s="139"/>
    </row>
    <row r="31" spans="1:14" ht="24" customHeight="1">
      <c r="A31" s="140">
        <v>19</v>
      </c>
      <c r="B31" s="141" t="s">
        <v>81</v>
      </c>
      <c r="C31" s="142">
        <f t="shared" si="0"/>
        <v>24</v>
      </c>
      <c r="D31" s="143"/>
      <c r="E31" s="143"/>
      <c r="F31" s="144"/>
      <c r="G31" s="145">
        <f t="shared" si="1"/>
        <v>0</v>
      </c>
      <c r="H31" s="146">
        <f t="shared" si="2"/>
        <v>0</v>
      </c>
      <c r="I31" s="147"/>
      <c r="J31" s="147"/>
      <c r="K31" s="147"/>
      <c r="L31" s="148"/>
      <c r="N31" s="139"/>
    </row>
    <row r="32" spans="1:14" ht="24" customHeight="1">
      <c r="A32" s="140">
        <v>20</v>
      </c>
      <c r="B32" s="141" t="s">
        <v>81</v>
      </c>
      <c r="C32" s="142">
        <f t="shared" si="0"/>
        <v>25</v>
      </c>
      <c r="D32" s="143"/>
      <c r="E32" s="143"/>
      <c r="F32" s="144"/>
      <c r="G32" s="145">
        <f t="shared" si="1"/>
        <v>0</v>
      </c>
      <c r="H32" s="146">
        <f t="shared" si="2"/>
        <v>0</v>
      </c>
      <c r="I32" s="147"/>
      <c r="J32" s="147"/>
      <c r="K32" s="147"/>
      <c r="L32" s="148"/>
      <c r="N32" s="139"/>
    </row>
    <row r="33" spans="1:14" ht="24" customHeight="1">
      <c r="A33" s="140">
        <v>21</v>
      </c>
      <c r="B33" s="141" t="s">
        <v>81</v>
      </c>
      <c r="C33" s="142">
        <f t="shared" si="0"/>
        <v>26</v>
      </c>
      <c r="D33" s="143"/>
      <c r="E33" s="143"/>
      <c r="F33" s="144"/>
      <c r="G33" s="145">
        <f t="shared" si="1"/>
        <v>0</v>
      </c>
      <c r="H33" s="146">
        <f t="shared" si="2"/>
        <v>0</v>
      </c>
      <c r="I33" s="147"/>
      <c r="J33" s="147"/>
      <c r="K33" s="147"/>
      <c r="L33" s="148"/>
      <c r="N33" s="139"/>
    </row>
    <row r="34" spans="1:14" ht="24" customHeight="1">
      <c r="A34" s="140">
        <v>22</v>
      </c>
      <c r="B34" s="141" t="s">
        <v>81</v>
      </c>
      <c r="C34" s="142">
        <f t="shared" si="0"/>
        <v>27</v>
      </c>
      <c r="D34" s="143"/>
      <c r="E34" s="143"/>
      <c r="F34" s="144"/>
      <c r="G34" s="145">
        <f t="shared" si="1"/>
        <v>0</v>
      </c>
      <c r="H34" s="146">
        <f t="shared" si="2"/>
        <v>0</v>
      </c>
      <c r="I34" s="147"/>
      <c r="J34" s="147"/>
      <c r="K34" s="147"/>
      <c r="L34" s="148"/>
      <c r="N34" s="139"/>
    </row>
    <row r="35" spans="1:14" ht="24" customHeight="1">
      <c r="A35" s="140">
        <v>23</v>
      </c>
      <c r="B35" s="141" t="s">
        <v>81</v>
      </c>
      <c r="C35" s="142">
        <f t="shared" si="0"/>
        <v>28</v>
      </c>
      <c r="D35" s="143"/>
      <c r="E35" s="143"/>
      <c r="F35" s="144"/>
      <c r="G35" s="145">
        <f t="shared" si="1"/>
        <v>0</v>
      </c>
      <c r="H35" s="146">
        <f t="shared" si="2"/>
        <v>0</v>
      </c>
      <c r="I35" s="147"/>
      <c r="J35" s="147"/>
      <c r="K35" s="147"/>
      <c r="L35" s="148"/>
      <c r="N35" s="139"/>
    </row>
    <row r="36" spans="1:14" ht="24" customHeight="1">
      <c r="A36" s="140">
        <v>24</v>
      </c>
      <c r="B36" s="141" t="s">
        <v>81</v>
      </c>
      <c r="C36" s="142">
        <f t="shared" si="0"/>
        <v>29</v>
      </c>
      <c r="D36" s="143"/>
      <c r="E36" s="143"/>
      <c r="F36" s="144"/>
      <c r="G36" s="145">
        <f t="shared" si="1"/>
        <v>0</v>
      </c>
      <c r="H36" s="146">
        <f t="shared" si="2"/>
        <v>0</v>
      </c>
      <c r="I36" s="147"/>
      <c r="J36" s="147"/>
      <c r="K36" s="147"/>
      <c r="L36" s="148"/>
      <c r="N36" s="139"/>
    </row>
    <row r="37" spans="1:14" ht="24" customHeight="1">
      <c r="A37" s="140">
        <v>25</v>
      </c>
      <c r="B37" s="141" t="s">
        <v>81</v>
      </c>
      <c r="C37" s="142">
        <f t="shared" si="0"/>
        <v>30</v>
      </c>
      <c r="D37" s="143"/>
      <c r="E37" s="143"/>
      <c r="F37" s="144"/>
      <c r="G37" s="145">
        <f t="shared" si="1"/>
        <v>0</v>
      </c>
      <c r="H37" s="146">
        <f t="shared" si="2"/>
        <v>0</v>
      </c>
      <c r="I37" s="147"/>
      <c r="J37" s="147"/>
      <c r="K37" s="147"/>
      <c r="L37" s="148"/>
      <c r="N37" s="139"/>
    </row>
    <row r="38" spans="1:14" ht="24" customHeight="1">
      <c r="A38" s="140">
        <v>26</v>
      </c>
      <c r="B38" s="141" t="s">
        <v>81</v>
      </c>
      <c r="C38" s="142">
        <f t="shared" si="0"/>
        <v>31</v>
      </c>
      <c r="D38" s="143"/>
      <c r="E38" s="143"/>
      <c r="F38" s="144"/>
      <c r="G38" s="145">
        <f t="shared" si="1"/>
        <v>0</v>
      </c>
      <c r="H38" s="146">
        <f t="shared" si="2"/>
        <v>0</v>
      </c>
      <c r="I38" s="147"/>
      <c r="J38" s="147"/>
      <c r="K38" s="147"/>
      <c r="L38" s="148"/>
      <c r="N38" s="139"/>
    </row>
    <row r="39" spans="1:14" ht="24" customHeight="1">
      <c r="A39" s="140">
        <v>27</v>
      </c>
      <c r="B39" s="141" t="s">
        <v>81</v>
      </c>
      <c r="C39" s="142">
        <f t="shared" si="0"/>
        <v>32</v>
      </c>
      <c r="D39" s="143"/>
      <c r="E39" s="143"/>
      <c r="F39" s="144"/>
      <c r="G39" s="145">
        <f t="shared" si="1"/>
        <v>0</v>
      </c>
      <c r="H39" s="146">
        <f t="shared" si="2"/>
        <v>0</v>
      </c>
      <c r="I39" s="147"/>
      <c r="J39" s="147"/>
      <c r="K39" s="147"/>
      <c r="L39" s="148"/>
      <c r="N39" s="139"/>
    </row>
    <row r="40" spans="1:14" ht="24" customHeight="1">
      <c r="A40" s="140">
        <v>28</v>
      </c>
      <c r="B40" s="141" t="s">
        <v>81</v>
      </c>
      <c r="C40" s="142">
        <f t="shared" si="0"/>
        <v>33</v>
      </c>
      <c r="D40" s="143"/>
      <c r="E40" s="143"/>
      <c r="F40" s="144"/>
      <c r="G40" s="145">
        <f t="shared" si="1"/>
        <v>0</v>
      </c>
      <c r="H40" s="146">
        <f t="shared" si="2"/>
        <v>0</v>
      </c>
      <c r="I40" s="147"/>
      <c r="J40" s="147"/>
      <c r="K40" s="147"/>
      <c r="L40" s="148"/>
      <c r="N40" s="139"/>
    </row>
    <row r="41" spans="1:14" ht="24" customHeight="1">
      <c r="A41" s="140">
        <v>29</v>
      </c>
      <c r="B41" s="141" t="s">
        <v>81</v>
      </c>
      <c r="C41" s="142">
        <f t="shared" si="0"/>
        <v>34</v>
      </c>
      <c r="D41" s="143"/>
      <c r="E41" s="143"/>
      <c r="F41" s="144"/>
      <c r="G41" s="145"/>
      <c r="H41" s="146"/>
      <c r="I41" s="147"/>
      <c r="J41" s="147"/>
      <c r="K41" s="147"/>
      <c r="L41" s="148"/>
      <c r="N41" s="139"/>
    </row>
    <row r="42" spans="1:14" ht="24" customHeight="1" thickBot="1">
      <c r="A42" s="149">
        <v>30</v>
      </c>
      <c r="B42" s="150" t="s">
        <v>81</v>
      </c>
      <c r="C42" s="151">
        <f t="shared" si="0"/>
        <v>35</v>
      </c>
      <c r="D42" s="152"/>
      <c r="E42" s="152"/>
      <c r="F42" s="153"/>
      <c r="G42" s="154"/>
      <c r="H42" s="155"/>
      <c r="I42" s="156"/>
      <c r="J42" s="156"/>
      <c r="K42" s="156"/>
      <c r="L42" s="157"/>
      <c r="N42" s="139"/>
    </row>
    <row r="43" spans="1:14" ht="24" customHeight="1" thickTop="1" thickBot="1">
      <c r="A43" s="834" t="s">
        <v>293</v>
      </c>
      <c r="B43" s="835"/>
      <c r="C43" s="836"/>
      <c r="D43" s="339">
        <f>SUM(D14:D42)</f>
        <v>0</v>
      </c>
      <c r="E43" s="340">
        <f>SUM(E13:E42)</f>
        <v>0</v>
      </c>
      <c r="F43" s="341">
        <f>SUM(F13:F42)</f>
        <v>0</v>
      </c>
      <c r="G43" s="342">
        <f>SUM(H43:L43)</f>
        <v>0</v>
      </c>
      <c r="H43" s="343">
        <f>SUM(H13:H42)</f>
        <v>0</v>
      </c>
      <c r="I43" s="344">
        <f>SUM(I13:I42)</f>
        <v>0</v>
      </c>
      <c r="J43" s="344">
        <f>SUM(J13:J42)</f>
        <v>0</v>
      </c>
      <c r="K43" s="344">
        <f>SUM(K13:K42)</f>
        <v>0</v>
      </c>
      <c r="L43" s="345">
        <f>SUM(L13:L42)</f>
        <v>0</v>
      </c>
    </row>
    <row r="44" spans="1:14" ht="24" customHeight="1">
      <c r="A44" s="1" t="s">
        <v>294</v>
      </c>
    </row>
    <row r="45" spans="1:14" ht="24" customHeight="1">
      <c r="A45" s="1" t="s">
        <v>295</v>
      </c>
    </row>
    <row r="46" spans="1:14" ht="24" customHeight="1">
      <c r="A46" s="1" t="s">
        <v>296</v>
      </c>
    </row>
    <row r="47" spans="1:14" ht="23.25" customHeight="1">
      <c r="A47" s="1" t="s">
        <v>297</v>
      </c>
    </row>
  </sheetData>
  <mergeCells count="8">
    <mergeCell ref="A43:C43"/>
    <mergeCell ref="A2:L2"/>
    <mergeCell ref="A4:C4"/>
    <mergeCell ref="D4:G4"/>
    <mergeCell ref="A6:C6"/>
    <mergeCell ref="A7:C12"/>
    <mergeCell ref="G7:L7"/>
    <mergeCell ref="G8:G12"/>
  </mergeCells>
  <phoneticPr fontId="10"/>
  <pageMargins left="0.75" right="0.75" top="1" bottom="1" header="0.51200000000000001" footer="0.51200000000000001"/>
  <pageSetup paperSize="9" scale="67"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04F55-087B-497D-BAA4-9E7830166250}">
  <dimension ref="A1:AA30"/>
  <sheetViews>
    <sheetView showGridLines="0" view="pageBreakPreview" zoomScale="80" zoomScaleNormal="100" zoomScaleSheetLayoutView="80" workbookViewId="0">
      <selection activeCell="F20" sqref="F20:G20"/>
    </sheetView>
  </sheetViews>
  <sheetFormatPr defaultRowHeight="13.2"/>
  <cols>
    <col min="1" max="5" width="4.88671875" style="211" customWidth="1"/>
    <col min="6" max="6" width="5.6640625" style="211" customWidth="1"/>
    <col min="7" max="7" width="8" style="211" customWidth="1"/>
    <col min="8" max="8" width="5.6640625" style="211" customWidth="1"/>
    <col min="9" max="9" width="7.33203125" style="211" customWidth="1"/>
    <col min="10" max="10" width="6.77734375" style="211" customWidth="1"/>
    <col min="11" max="12" width="5.6640625" style="211" customWidth="1"/>
    <col min="13" max="13" width="8" style="211" customWidth="1"/>
    <col min="14" max="19" width="5.6640625" style="211" customWidth="1"/>
    <col min="20" max="23" width="7.21875" style="211" customWidth="1"/>
    <col min="24" max="24" width="4.5546875" style="211" customWidth="1"/>
    <col min="25" max="25" width="7.21875" style="211" customWidth="1"/>
    <col min="26" max="26" width="6.6640625" style="211" customWidth="1"/>
    <col min="27" max="27" width="10" style="211" customWidth="1"/>
    <col min="28" max="34" width="7.21875" style="211" customWidth="1"/>
    <col min="35" max="38" width="7.88671875" style="211" customWidth="1"/>
    <col min="39" max="16384" width="8.88671875" style="211"/>
  </cols>
  <sheetData>
    <row r="1" spans="1:27" ht="19.2">
      <c r="A1" s="863" t="s">
        <v>340</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row>
    <row r="2" spans="1:27">
      <c r="A2" s="212" t="s">
        <v>341</v>
      </c>
    </row>
    <row r="3" spans="1:27" ht="16.5" customHeight="1">
      <c r="A3" s="211" t="s">
        <v>342</v>
      </c>
    </row>
    <row r="4" spans="1:27" ht="16.5" customHeight="1">
      <c r="B4" s="211" t="s">
        <v>343</v>
      </c>
    </row>
    <row r="5" spans="1:27" ht="11.25" customHeight="1"/>
    <row r="6" spans="1:27" ht="16.5" customHeight="1">
      <c r="A6" s="864" t="s">
        <v>344</v>
      </c>
      <c r="B6" s="864"/>
      <c r="C6" s="864"/>
      <c r="D6" s="864"/>
      <c r="E6" s="864"/>
      <c r="F6" s="864"/>
      <c r="G6" s="864"/>
      <c r="H6" s="864"/>
    </row>
    <row r="7" spans="1:27" ht="16.5" customHeight="1">
      <c r="B7" s="864" t="s">
        <v>345</v>
      </c>
      <c r="C7" s="864"/>
      <c r="D7" s="864"/>
      <c r="E7" s="864"/>
      <c r="F7" s="864"/>
      <c r="G7" s="864"/>
      <c r="H7" s="864"/>
      <c r="I7" s="864"/>
      <c r="J7" s="864"/>
      <c r="K7" s="864"/>
      <c r="L7" s="864"/>
      <c r="M7" s="864"/>
      <c r="N7" s="864"/>
    </row>
    <row r="8" spans="1:27" s="864" customFormat="1" ht="11.25" customHeight="1"/>
    <row r="9" spans="1:27" ht="16.5" customHeight="1">
      <c r="A9" s="864" t="s">
        <v>346</v>
      </c>
      <c r="B9" s="864"/>
      <c r="C9" s="864"/>
      <c r="D9" s="864"/>
      <c r="E9" s="864"/>
      <c r="F9" s="864"/>
      <c r="G9" s="864"/>
      <c r="H9" s="864"/>
    </row>
    <row r="10" spans="1:27" ht="16.5" customHeight="1">
      <c r="B10" s="864" t="s">
        <v>347</v>
      </c>
      <c r="C10" s="864"/>
      <c r="D10" s="864"/>
      <c r="E10" s="864"/>
      <c r="F10" s="864"/>
      <c r="G10" s="864"/>
      <c r="H10" s="864"/>
      <c r="I10" s="864"/>
      <c r="J10" s="864"/>
      <c r="K10" s="864"/>
      <c r="L10" s="864"/>
      <c r="M10" s="864"/>
      <c r="N10" s="864"/>
      <c r="O10" s="864"/>
      <c r="P10" s="864"/>
      <c r="Q10" s="864"/>
      <c r="R10" s="864"/>
    </row>
    <row r="11" spans="1:27" s="865" customFormat="1" ht="11.25" customHeight="1"/>
    <row r="12" spans="1:27" ht="16.5" customHeight="1">
      <c r="A12" s="864" t="s">
        <v>348</v>
      </c>
      <c r="B12" s="864"/>
      <c r="C12" s="864"/>
      <c r="D12" s="864"/>
      <c r="E12" s="864"/>
      <c r="F12" s="864"/>
      <c r="G12" s="864"/>
      <c r="H12" s="864"/>
    </row>
    <row r="13" spans="1:27" ht="16.5" customHeight="1">
      <c r="B13" s="864" t="s">
        <v>349</v>
      </c>
      <c r="C13" s="864"/>
      <c r="D13" s="864"/>
      <c r="E13" s="864"/>
      <c r="F13" s="864"/>
      <c r="G13" s="864"/>
      <c r="H13" s="864"/>
      <c r="I13" s="864"/>
      <c r="J13" s="864"/>
      <c r="K13" s="864"/>
      <c r="L13" s="864"/>
      <c r="M13" s="864"/>
      <c r="N13" s="864"/>
      <c r="O13" s="864"/>
      <c r="P13" s="864"/>
      <c r="Q13" s="864"/>
      <c r="R13" s="864"/>
      <c r="S13" s="864"/>
      <c r="T13" s="864"/>
      <c r="U13" s="864"/>
      <c r="V13" s="864"/>
      <c r="W13" s="864"/>
      <c r="X13" s="864"/>
      <c r="Y13" s="864"/>
      <c r="Z13" s="864"/>
    </row>
    <row r="14" spans="1:27" s="864" customFormat="1" ht="12" customHeight="1"/>
    <row r="15" spans="1:27" s="865" customFormat="1" ht="12" customHeight="1"/>
    <row r="16" spans="1:27" ht="20.399999999999999" customHeight="1" thickBot="1">
      <c r="B16" s="213" t="s">
        <v>350</v>
      </c>
      <c r="C16" s="213"/>
      <c r="D16" s="862" t="str">
        <f>IF('１'!F11="","",'１'!F11)</f>
        <v/>
      </c>
      <c r="E16" s="862"/>
      <c r="F16" s="862"/>
      <c r="G16" s="862"/>
      <c r="H16" s="862"/>
      <c r="I16" s="862"/>
      <c r="J16" s="862"/>
      <c r="K16" s="862"/>
    </row>
    <row r="17" spans="2:27" ht="10.5" customHeight="1"/>
    <row r="18" spans="2:27" s="214" customFormat="1" ht="13.8" thickBot="1">
      <c r="Y18" s="866" t="s">
        <v>351</v>
      </c>
      <c r="Z18" s="866"/>
      <c r="AA18" s="866"/>
    </row>
    <row r="19" spans="2:27" ht="37.799999999999997" customHeight="1" thickBot="1">
      <c r="B19" s="867"/>
      <c r="C19" s="868"/>
      <c r="D19" s="868"/>
      <c r="E19" s="868"/>
      <c r="F19" s="869" t="s">
        <v>352</v>
      </c>
      <c r="G19" s="870"/>
      <c r="H19" s="869" t="s">
        <v>353</v>
      </c>
      <c r="I19" s="870"/>
      <c r="J19" s="869" t="s">
        <v>354</v>
      </c>
      <c r="K19" s="870"/>
      <c r="L19" s="869" t="s">
        <v>355</v>
      </c>
      <c r="M19" s="870"/>
      <c r="N19" s="869" t="s">
        <v>356</v>
      </c>
      <c r="O19" s="870"/>
      <c r="P19" s="869" t="s">
        <v>357</v>
      </c>
      <c r="Q19" s="870"/>
      <c r="R19" s="869" t="s">
        <v>358</v>
      </c>
      <c r="S19" s="871"/>
      <c r="T19" s="872" t="s">
        <v>359</v>
      </c>
      <c r="U19" s="873"/>
      <c r="V19" s="874" t="s">
        <v>360</v>
      </c>
      <c r="W19" s="869"/>
      <c r="X19" s="875"/>
      <c r="Y19" s="872" t="s">
        <v>361</v>
      </c>
      <c r="Z19" s="870"/>
      <c r="AA19" s="876"/>
    </row>
    <row r="20" spans="2:27" ht="32.4" customHeight="1" thickBot="1">
      <c r="B20" s="877" t="s">
        <v>362</v>
      </c>
      <c r="C20" s="878"/>
      <c r="D20" s="878"/>
      <c r="E20" s="878"/>
      <c r="F20" s="879"/>
      <c r="G20" s="879"/>
      <c r="H20" s="879"/>
      <c r="I20" s="879"/>
      <c r="J20" s="879"/>
      <c r="K20" s="879"/>
      <c r="L20" s="879"/>
      <c r="M20" s="879"/>
      <c r="N20" s="888">
        <f>F20+J20</f>
        <v>0</v>
      </c>
      <c r="O20" s="888"/>
      <c r="P20" s="888">
        <f>H20+L20</f>
        <v>0</v>
      </c>
      <c r="Q20" s="888"/>
      <c r="R20" s="888">
        <f>N20-P20</f>
        <v>0</v>
      </c>
      <c r="S20" s="889"/>
      <c r="T20" s="883" t="e">
        <f>F20/H20</f>
        <v>#DIV/0!</v>
      </c>
      <c r="U20" s="890"/>
      <c r="V20" s="891" t="e">
        <f>J20/(L20+R20)</f>
        <v>#DIV/0!</v>
      </c>
      <c r="W20" s="884"/>
      <c r="X20" s="892"/>
      <c r="Y20" s="883" t="e">
        <f>R20/(P20+R20)</f>
        <v>#DIV/0!</v>
      </c>
      <c r="Z20" s="884"/>
      <c r="AA20" s="885"/>
    </row>
    <row r="21" spans="2:27">
      <c r="T21" s="886" t="s">
        <v>363</v>
      </c>
      <c r="U21" s="886"/>
      <c r="V21" s="886" t="s">
        <v>364</v>
      </c>
      <c r="W21" s="886"/>
      <c r="X21" s="886"/>
      <c r="Y21" s="886" t="s">
        <v>365</v>
      </c>
      <c r="Z21" s="886"/>
      <c r="AA21" s="886"/>
    </row>
    <row r="22" spans="2:27" ht="13.8" thickBot="1">
      <c r="G22" s="215"/>
      <c r="H22" s="215"/>
      <c r="I22" s="215"/>
      <c r="J22" s="215"/>
      <c r="K22" s="215"/>
      <c r="L22" s="215"/>
      <c r="M22" s="215"/>
      <c r="N22" s="215"/>
      <c r="O22" s="215"/>
      <c r="P22" s="215"/>
      <c r="T22" s="887"/>
      <c r="U22" s="887"/>
      <c r="V22" s="887"/>
      <c r="W22" s="887"/>
      <c r="X22" s="215"/>
      <c r="Y22" s="215"/>
      <c r="Z22" s="215"/>
    </row>
    <row r="23" spans="2:27" ht="37.5" customHeight="1">
      <c r="B23" s="910"/>
      <c r="C23" s="911"/>
      <c r="D23" s="911"/>
      <c r="E23" s="911"/>
      <c r="F23" s="880" t="s">
        <v>366</v>
      </c>
      <c r="G23" s="881"/>
      <c r="H23" s="880" t="s">
        <v>367</v>
      </c>
      <c r="I23" s="881"/>
      <c r="J23" s="880" t="s">
        <v>368</v>
      </c>
      <c r="K23" s="880"/>
      <c r="L23" s="880" t="s">
        <v>369</v>
      </c>
      <c r="M23" s="882"/>
      <c r="N23" s="893" t="s">
        <v>370</v>
      </c>
      <c r="O23" s="894"/>
      <c r="P23" s="895"/>
      <c r="R23" s="896" t="s">
        <v>371</v>
      </c>
      <c r="S23" s="897"/>
      <c r="T23" s="898"/>
      <c r="U23" s="898"/>
      <c r="V23" s="898"/>
      <c r="W23" s="898"/>
      <c r="X23" s="898"/>
      <c r="Y23" s="898"/>
      <c r="Z23" s="898"/>
      <c r="AA23" s="899"/>
    </row>
    <row r="24" spans="2:27" ht="34.200000000000003" customHeight="1">
      <c r="B24" s="906" t="s">
        <v>372</v>
      </c>
      <c r="C24" s="907"/>
      <c r="D24" s="907"/>
      <c r="E24" s="907"/>
      <c r="F24" s="908"/>
      <c r="G24" s="908"/>
      <c r="H24" s="908"/>
      <c r="I24" s="908"/>
      <c r="J24" s="908"/>
      <c r="K24" s="908"/>
      <c r="L24" s="908"/>
      <c r="M24" s="909"/>
      <c r="N24" s="918" t="e">
        <f>(F24+(H24-J24))/L24</f>
        <v>#DIV/0!</v>
      </c>
      <c r="O24" s="919"/>
      <c r="P24" s="920"/>
      <c r="R24" s="900"/>
      <c r="S24" s="901"/>
      <c r="T24" s="901"/>
      <c r="U24" s="901"/>
      <c r="V24" s="901"/>
      <c r="W24" s="901"/>
      <c r="X24" s="901"/>
      <c r="Y24" s="901"/>
      <c r="Z24" s="901"/>
      <c r="AA24" s="902"/>
    </row>
    <row r="25" spans="2:27" ht="45" customHeight="1" thickBot="1">
      <c r="B25" s="924" t="s">
        <v>373</v>
      </c>
      <c r="C25" s="925"/>
      <c r="D25" s="925"/>
      <c r="E25" s="925"/>
      <c r="F25" s="926">
        <f>+F29+F30</f>
        <v>0</v>
      </c>
      <c r="G25" s="926"/>
      <c r="H25" s="926">
        <f t="shared" ref="H25" si="0">+H29+H30</f>
        <v>0</v>
      </c>
      <c r="I25" s="926"/>
      <c r="J25" s="926">
        <f t="shared" ref="J25" si="1">+J29+J30</f>
        <v>0</v>
      </c>
      <c r="K25" s="926"/>
      <c r="L25" s="926">
        <f t="shared" ref="L25" si="2">+L29+L30</f>
        <v>0</v>
      </c>
      <c r="M25" s="927"/>
      <c r="N25" s="921" t="e">
        <f>(F25+(H25-J25))/L25</f>
        <v>#DIV/0!</v>
      </c>
      <c r="O25" s="922"/>
      <c r="P25" s="923"/>
      <c r="R25" s="903"/>
      <c r="S25" s="904"/>
      <c r="T25" s="904"/>
      <c r="U25" s="904"/>
      <c r="V25" s="904"/>
      <c r="W25" s="904"/>
      <c r="X25" s="904"/>
      <c r="Y25" s="904"/>
      <c r="Z25" s="904"/>
      <c r="AA25" s="905"/>
    </row>
    <row r="26" spans="2:27">
      <c r="N26" s="886" t="s">
        <v>363</v>
      </c>
      <c r="O26" s="886"/>
      <c r="P26" s="886"/>
    </row>
    <row r="27" spans="2:27" ht="13.8" thickBot="1"/>
    <row r="28" spans="2:27" ht="36" customHeight="1">
      <c r="B28" s="910"/>
      <c r="C28" s="911"/>
      <c r="D28" s="911"/>
      <c r="E28" s="911"/>
      <c r="F28" s="912" t="s">
        <v>366</v>
      </c>
      <c r="G28" s="913"/>
      <c r="H28" s="912" t="s">
        <v>367</v>
      </c>
      <c r="I28" s="913"/>
      <c r="J28" s="912" t="s">
        <v>368</v>
      </c>
      <c r="K28" s="912"/>
      <c r="L28" s="912" t="s">
        <v>369</v>
      </c>
      <c r="M28" s="914"/>
      <c r="N28" s="915" t="s">
        <v>370</v>
      </c>
      <c r="O28" s="916"/>
      <c r="P28" s="917"/>
    </row>
    <row r="29" spans="2:27" ht="39.6" customHeight="1">
      <c r="B29" s="906" t="s">
        <v>374</v>
      </c>
      <c r="C29" s="907"/>
      <c r="D29" s="907"/>
      <c r="E29" s="907"/>
      <c r="F29" s="931">
        <f>+F24</f>
        <v>0</v>
      </c>
      <c r="G29" s="931"/>
      <c r="H29" s="931">
        <f t="shared" ref="H29" si="3">+H24</f>
        <v>0</v>
      </c>
      <c r="I29" s="931"/>
      <c r="J29" s="931">
        <f t="shared" ref="J29" si="4">+J24</f>
        <v>0</v>
      </c>
      <c r="K29" s="931"/>
      <c r="L29" s="931">
        <f t="shared" ref="L29" si="5">+L24</f>
        <v>0</v>
      </c>
      <c r="M29" s="932"/>
      <c r="N29" s="918" t="e">
        <f>(F29+(H29-J29))/L29</f>
        <v>#DIV/0!</v>
      </c>
      <c r="O29" s="919"/>
      <c r="P29" s="920"/>
    </row>
    <row r="30" spans="2:27" ht="49.2" customHeight="1" thickBot="1">
      <c r="B30" s="924" t="s">
        <v>375</v>
      </c>
      <c r="C30" s="925"/>
      <c r="D30" s="925"/>
      <c r="E30" s="925"/>
      <c r="F30" s="933"/>
      <c r="G30" s="933"/>
      <c r="H30" s="933"/>
      <c r="I30" s="933"/>
      <c r="J30" s="933"/>
      <c r="K30" s="933"/>
      <c r="L30" s="933"/>
      <c r="M30" s="934"/>
      <c r="N30" s="928" t="e">
        <f>(F30+(H30-J30))/L30</f>
        <v>#DIV/0!</v>
      </c>
      <c r="O30" s="929"/>
      <c r="P30" s="930"/>
    </row>
  </sheetData>
  <mergeCells count="78">
    <mergeCell ref="N30:P30"/>
    <mergeCell ref="B29:E29"/>
    <mergeCell ref="F29:G29"/>
    <mergeCell ref="H29:I29"/>
    <mergeCell ref="J29:K29"/>
    <mergeCell ref="L29:M29"/>
    <mergeCell ref="N29:P29"/>
    <mergeCell ref="B30:E30"/>
    <mergeCell ref="F30:G30"/>
    <mergeCell ref="H30:I30"/>
    <mergeCell ref="J30:K30"/>
    <mergeCell ref="L30:M30"/>
    <mergeCell ref="B23:E23"/>
    <mergeCell ref="F23:G23"/>
    <mergeCell ref="N26:P26"/>
    <mergeCell ref="B28:E28"/>
    <mergeCell ref="F28:G28"/>
    <mergeCell ref="H28:I28"/>
    <mergeCell ref="J28:K28"/>
    <mergeCell ref="L28:M28"/>
    <mergeCell ref="N28:P28"/>
    <mergeCell ref="N24:P24"/>
    <mergeCell ref="N25:P25"/>
    <mergeCell ref="B25:E25"/>
    <mergeCell ref="F25:G25"/>
    <mergeCell ref="H25:I25"/>
    <mergeCell ref="J25:K25"/>
    <mergeCell ref="L25:M25"/>
    <mergeCell ref="B24:E24"/>
    <mergeCell ref="F24:G24"/>
    <mergeCell ref="H24:I24"/>
    <mergeCell ref="J24:K24"/>
    <mergeCell ref="L24:M24"/>
    <mergeCell ref="H23:I23"/>
    <mergeCell ref="J23:K23"/>
    <mergeCell ref="L23:M23"/>
    <mergeCell ref="Y20:AA20"/>
    <mergeCell ref="T21:U21"/>
    <mergeCell ref="V21:X21"/>
    <mergeCell ref="Y21:AA21"/>
    <mergeCell ref="T22:U22"/>
    <mergeCell ref="V22:W22"/>
    <mergeCell ref="N20:O20"/>
    <mergeCell ref="P20:Q20"/>
    <mergeCell ref="R20:S20"/>
    <mergeCell ref="T20:U20"/>
    <mergeCell ref="V20:X20"/>
    <mergeCell ref="N23:P23"/>
    <mergeCell ref="R23:AA25"/>
    <mergeCell ref="B20:E20"/>
    <mergeCell ref="F20:G20"/>
    <mergeCell ref="H20:I20"/>
    <mergeCell ref="J20:K20"/>
    <mergeCell ref="L20:M20"/>
    <mergeCell ref="Y18:AA18"/>
    <mergeCell ref="B19:E19"/>
    <mergeCell ref="F19:G19"/>
    <mergeCell ref="H19:I19"/>
    <mergeCell ref="J19:K19"/>
    <mergeCell ref="L19:M19"/>
    <mergeCell ref="N19:O19"/>
    <mergeCell ref="P19:Q19"/>
    <mergeCell ref="R19:S19"/>
    <mergeCell ref="T19:U19"/>
    <mergeCell ref="V19:X19"/>
    <mergeCell ref="Y19:AA19"/>
    <mergeCell ref="D16:K16"/>
    <mergeCell ref="A1:AA1"/>
    <mergeCell ref="A6:H6"/>
    <mergeCell ref="B7:N7"/>
    <mergeCell ref="A8:XFD8"/>
    <mergeCell ref="A9:H9"/>
    <mergeCell ref="B10:R10"/>
    <mergeCell ref="A11:XFD11"/>
    <mergeCell ref="A12:H12"/>
    <mergeCell ref="B13:Z13"/>
    <mergeCell ref="A14:XFD14"/>
    <mergeCell ref="A15:XFD15"/>
  </mergeCells>
  <phoneticPr fontId="10"/>
  <pageMargins left="0.7" right="0.7" top="0.75" bottom="0.75" header="0.3" footer="0.3"/>
  <pageSetup paperSize="9" scale="5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00D3B-EA4D-494E-ADAF-0C7C3B99CF14}">
  <dimension ref="A1:J12"/>
  <sheetViews>
    <sheetView showGridLines="0" view="pageBreakPreview" zoomScaleNormal="100" zoomScaleSheetLayoutView="100" workbookViewId="0">
      <selection activeCell="A4" sqref="A4:B5"/>
    </sheetView>
  </sheetViews>
  <sheetFormatPr defaultRowHeight="24.9" customHeight="1"/>
  <cols>
    <col min="1" max="1" width="13.6640625" style="35" customWidth="1"/>
    <col min="2" max="2" width="18.109375" style="35" customWidth="1"/>
    <col min="3" max="3" width="13.109375" style="35" customWidth="1"/>
    <col min="4" max="10" width="12.6640625" style="35" customWidth="1"/>
    <col min="11" max="254" width="8.88671875" style="35"/>
    <col min="255" max="255" width="6.109375" style="35" customWidth="1"/>
    <col min="256" max="256" width="18.109375" style="35" customWidth="1"/>
    <col min="257" max="257" width="13.109375" style="35" customWidth="1"/>
    <col min="258" max="264" width="12.6640625" style="35" customWidth="1"/>
    <col min="265" max="266" width="0" style="35" hidden="1" customWidth="1"/>
    <col min="267" max="510" width="8.88671875" style="35"/>
    <col min="511" max="511" width="6.109375" style="35" customWidth="1"/>
    <col min="512" max="512" width="18.109375" style="35" customWidth="1"/>
    <col min="513" max="513" width="13.109375" style="35" customWidth="1"/>
    <col min="514" max="520" width="12.6640625" style="35" customWidth="1"/>
    <col min="521" max="522" width="0" style="35" hidden="1" customWidth="1"/>
    <col min="523" max="766" width="8.88671875" style="35"/>
    <col min="767" max="767" width="6.109375" style="35" customWidth="1"/>
    <col min="768" max="768" width="18.109375" style="35" customWidth="1"/>
    <col min="769" max="769" width="13.109375" style="35" customWidth="1"/>
    <col min="770" max="776" width="12.6640625" style="35" customWidth="1"/>
    <col min="777" max="778" width="0" style="35" hidden="1" customWidth="1"/>
    <col min="779" max="1022" width="8.88671875" style="35"/>
    <col min="1023" max="1023" width="6.109375" style="35" customWidth="1"/>
    <col min="1024" max="1024" width="18.109375" style="35" customWidth="1"/>
    <col min="1025" max="1025" width="13.109375" style="35" customWidth="1"/>
    <col min="1026" max="1032" width="12.6640625" style="35" customWidth="1"/>
    <col min="1033" max="1034" width="0" style="35" hidden="1" customWidth="1"/>
    <col min="1035" max="1278" width="8.88671875" style="35"/>
    <col min="1279" max="1279" width="6.109375" style="35" customWidth="1"/>
    <col min="1280" max="1280" width="18.109375" style="35" customWidth="1"/>
    <col min="1281" max="1281" width="13.109375" style="35" customWidth="1"/>
    <col min="1282" max="1288" width="12.6640625" style="35" customWidth="1"/>
    <col min="1289" max="1290" width="0" style="35" hidden="1" customWidth="1"/>
    <col min="1291" max="1534" width="8.88671875" style="35"/>
    <col min="1535" max="1535" width="6.109375" style="35" customWidth="1"/>
    <col min="1536" max="1536" width="18.109375" style="35" customWidth="1"/>
    <col min="1537" max="1537" width="13.109375" style="35" customWidth="1"/>
    <col min="1538" max="1544" width="12.6640625" style="35" customWidth="1"/>
    <col min="1545" max="1546" width="0" style="35" hidden="1" customWidth="1"/>
    <col min="1547" max="1790" width="8.88671875" style="35"/>
    <col min="1791" max="1791" width="6.109375" style="35" customWidth="1"/>
    <col min="1792" max="1792" width="18.109375" style="35" customWidth="1"/>
    <col min="1793" max="1793" width="13.109375" style="35" customWidth="1"/>
    <col min="1794" max="1800" width="12.6640625" style="35" customWidth="1"/>
    <col min="1801" max="1802" width="0" style="35" hidden="1" customWidth="1"/>
    <col min="1803" max="2046" width="8.88671875" style="35"/>
    <col min="2047" max="2047" width="6.109375" style="35" customWidth="1"/>
    <col min="2048" max="2048" width="18.109375" style="35" customWidth="1"/>
    <col min="2049" max="2049" width="13.109375" style="35" customWidth="1"/>
    <col min="2050" max="2056" width="12.6640625" style="35" customWidth="1"/>
    <col min="2057" max="2058" width="0" style="35" hidden="1" customWidth="1"/>
    <col min="2059" max="2302" width="8.88671875" style="35"/>
    <col min="2303" max="2303" width="6.109375" style="35" customWidth="1"/>
    <col min="2304" max="2304" width="18.109375" style="35" customWidth="1"/>
    <col min="2305" max="2305" width="13.109375" style="35" customWidth="1"/>
    <col min="2306" max="2312" width="12.6640625" style="35" customWidth="1"/>
    <col min="2313" max="2314" width="0" style="35" hidden="1" customWidth="1"/>
    <col min="2315" max="2558" width="8.88671875" style="35"/>
    <col min="2559" max="2559" width="6.109375" style="35" customWidth="1"/>
    <col min="2560" max="2560" width="18.109375" style="35" customWidth="1"/>
    <col min="2561" max="2561" width="13.109375" style="35" customWidth="1"/>
    <col min="2562" max="2568" width="12.6640625" style="35" customWidth="1"/>
    <col min="2569" max="2570" width="0" style="35" hidden="1" customWidth="1"/>
    <col min="2571" max="2814" width="8.88671875" style="35"/>
    <col min="2815" max="2815" width="6.109375" style="35" customWidth="1"/>
    <col min="2816" max="2816" width="18.109375" style="35" customWidth="1"/>
    <col min="2817" max="2817" width="13.109375" style="35" customWidth="1"/>
    <col min="2818" max="2824" width="12.6640625" style="35" customWidth="1"/>
    <col min="2825" max="2826" width="0" style="35" hidden="1" customWidth="1"/>
    <col min="2827" max="3070" width="8.88671875" style="35"/>
    <col min="3071" max="3071" width="6.109375" style="35" customWidth="1"/>
    <col min="3072" max="3072" width="18.109375" style="35" customWidth="1"/>
    <col min="3073" max="3073" width="13.109375" style="35" customWidth="1"/>
    <col min="3074" max="3080" width="12.6640625" style="35" customWidth="1"/>
    <col min="3081" max="3082" width="0" style="35" hidden="1" customWidth="1"/>
    <col min="3083" max="3326" width="8.88671875" style="35"/>
    <col min="3327" max="3327" width="6.109375" style="35" customWidth="1"/>
    <col min="3328" max="3328" width="18.109375" style="35" customWidth="1"/>
    <col min="3329" max="3329" width="13.109375" style="35" customWidth="1"/>
    <col min="3330" max="3336" width="12.6640625" style="35" customWidth="1"/>
    <col min="3337" max="3338" width="0" style="35" hidden="1" customWidth="1"/>
    <col min="3339" max="3582" width="8.88671875" style="35"/>
    <col min="3583" max="3583" width="6.109375" style="35" customWidth="1"/>
    <col min="3584" max="3584" width="18.109375" style="35" customWidth="1"/>
    <col min="3585" max="3585" width="13.109375" style="35" customWidth="1"/>
    <col min="3586" max="3592" width="12.6640625" style="35" customWidth="1"/>
    <col min="3593" max="3594" width="0" style="35" hidden="1" customWidth="1"/>
    <col min="3595" max="3838" width="8.88671875" style="35"/>
    <col min="3839" max="3839" width="6.109375" style="35" customWidth="1"/>
    <col min="3840" max="3840" width="18.109375" style="35" customWidth="1"/>
    <col min="3841" max="3841" width="13.109375" style="35" customWidth="1"/>
    <col min="3842" max="3848" width="12.6640625" style="35" customWidth="1"/>
    <col min="3849" max="3850" width="0" style="35" hidden="1" customWidth="1"/>
    <col min="3851" max="4094" width="8.88671875" style="35"/>
    <col min="4095" max="4095" width="6.109375" style="35" customWidth="1"/>
    <col min="4096" max="4096" width="18.109375" style="35" customWidth="1"/>
    <col min="4097" max="4097" width="13.109375" style="35" customWidth="1"/>
    <col min="4098" max="4104" width="12.6640625" style="35" customWidth="1"/>
    <col min="4105" max="4106" width="0" style="35" hidden="1" customWidth="1"/>
    <col min="4107" max="4350" width="8.88671875" style="35"/>
    <col min="4351" max="4351" width="6.109375" style="35" customWidth="1"/>
    <col min="4352" max="4352" width="18.109375" style="35" customWidth="1"/>
    <col min="4353" max="4353" width="13.109375" style="35" customWidth="1"/>
    <col min="4354" max="4360" width="12.6640625" style="35" customWidth="1"/>
    <col min="4361" max="4362" width="0" style="35" hidden="1" customWidth="1"/>
    <col min="4363" max="4606" width="8.88671875" style="35"/>
    <col min="4607" max="4607" width="6.109375" style="35" customWidth="1"/>
    <col min="4608" max="4608" width="18.109375" style="35" customWidth="1"/>
    <col min="4609" max="4609" width="13.109375" style="35" customWidth="1"/>
    <col min="4610" max="4616" width="12.6640625" style="35" customWidth="1"/>
    <col min="4617" max="4618" width="0" style="35" hidden="1" customWidth="1"/>
    <col min="4619" max="4862" width="8.88671875" style="35"/>
    <col min="4863" max="4863" width="6.109375" style="35" customWidth="1"/>
    <col min="4864" max="4864" width="18.109375" style="35" customWidth="1"/>
    <col min="4865" max="4865" width="13.109375" style="35" customWidth="1"/>
    <col min="4866" max="4872" width="12.6640625" style="35" customWidth="1"/>
    <col min="4873" max="4874" width="0" style="35" hidden="1" customWidth="1"/>
    <col min="4875" max="5118" width="8.88671875" style="35"/>
    <col min="5119" max="5119" width="6.109375" style="35" customWidth="1"/>
    <col min="5120" max="5120" width="18.109375" style="35" customWidth="1"/>
    <col min="5121" max="5121" width="13.109375" style="35" customWidth="1"/>
    <col min="5122" max="5128" width="12.6640625" style="35" customWidth="1"/>
    <col min="5129" max="5130" width="0" style="35" hidden="1" customWidth="1"/>
    <col min="5131" max="5374" width="8.88671875" style="35"/>
    <col min="5375" max="5375" width="6.109375" style="35" customWidth="1"/>
    <col min="5376" max="5376" width="18.109375" style="35" customWidth="1"/>
    <col min="5377" max="5377" width="13.109375" style="35" customWidth="1"/>
    <col min="5378" max="5384" width="12.6640625" style="35" customWidth="1"/>
    <col min="5385" max="5386" width="0" style="35" hidden="1" customWidth="1"/>
    <col min="5387" max="5630" width="8.88671875" style="35"/>
    <col min="5631" max="5631" width="6.109375" style="35" customWidth="1"/>
    <col min="5632" max="5632" width="18.109375" style="35" customWidth="1"/>
    <col min="5633" max="5633" width="13.109375" style="35" customWidth="1"/>
    <col min="5634" max="5640" width="12.6640625" style="35" customWidth="1"/>
    <col min="5641" max="5642" width="0" style="35" hidden="1" customWidth="1"/>
    <col min="5643" max="5886" width="8.88671875" style="35"/>
    <col min="5887" max="5887" width="6.109375" style="35" customWidth="1"/>
    <col min="5888" max="5888" width="18.109375" style="35" customWidth="1"/>
    <col min="5889" max="5889" width="13.109375" style="35" customWidth="1"/>
    <col min="5890" max="5896" width="12.6640625" style="35" customWidth="1"/>
    <col min="5897" max="5898" width="0" style="35" hidden="1" customWidth="1"/>
    <col min="5899" max="6142" width="8.88671875" style="35"/>
    <col min="6143" max="6143" width="6.109375" style="35" customWidth="1"/>
    <col min="6144" max="6144" width="18.109375" style="35" customWidth="1"/>
    <col min="6145" max="6145" width="13.109375" style="35" customWidth="1"/>
    <col min="6146" max="6152" width="12.6640625" style="35" customWidth="1"/>
    <col min="6153" max="6154" width="0" style="35" hidden="1" customWidth="1"/>
    <col min="6155" max="6398" width="8.88671875" style="35"/>
    <col min="6399" max="6399" width="6.109375" style="35" customWidth="1"/>
    <col min="6400" max="6400" width="18.109375" style="35" customWidth="1"/>
    <col min="6401" max="6401" width="13.109375" style="35" customWidth="1"/>
    <col min="6402" max="6408" width="12.6640625" style="35" customWidth="1"/>
    <col min="6409" max="6410" width="0" style="35" hidden="1" customWidth="1"/>
    <col min="6411" max="6654" width="8.88671875" style="35"/>
    <col min="6655" max="6655" width="6.109375" style="35" customWidth="1"/>
    <col min="6656" max="6656" width="18.109375" style="35" customWidth="1"/>
    <col min="6657" max="6657" width="13.109375" style="35" customWidth="1"/>
    <col min="6658" max="6664" width="12.6640625" style="35" customWidth="1"/>
    <col min="6665" max="6666" width="0" style="35" hidden="1" customWidth="1"/>
    <col min="6667" max="6910" width="8.88671875" style="35"/>
    <col min="6911" max="6911" width="6.109375" style="35" customWidth="1"/>
    <col min="6912" max="6912" width="18.109375" style="35" customWidth="1"/>
    <col min="6913" max="6913" width="13.109375" style="35" customWidth="1"/>
    <col min="6914" max="6920" width="12.6640625" style="35" customWidth="1"/>
    <col min="6921" max="6922" width="0" style="35" hidden="1" customWidth="1"/>
    <col min="6923" max="7166" width="8.88671875" style="35"/>
    <col min="7167" max="7167" width="6.109375" style="35" customWidth="1"/>
    <col min="7168" max="7168" width="18.109375" style="35" customWidth="1"/>
    <col min="7169" max="7169" width="13.109375" style="35" customWidth="1"/>
    <col min="7170" max="7176" width="12.6640625" style="35" customWidth="1"/>
    <col min="7177" max="7178" width="0" style="35" hidden="1" customWidth="1"/>
    <col min="7179" max="7422" width="8.88671875" style="35"/>
    <col min="7423" max="7423" width="6.109375" style="35" customWidth="1"/>
    <col min="7424" max="7424" width="18.109375" style="35" customWidth="1"/>
    <col min="7425" max="7425" width="13.109375" style="35" customWidth="1"/>
    <col min="7426" max="7432" width="12.6640625" style="35" customWidth="1"/>
    <col min="7433" max="7434" width="0" style="35" hidden="1" customWidth="1"/>
    <col min="7435" max="7678" width="8.88671875" style="35"/>
    <col min="7679" max="7679" width="6.109375" style="35" customWidth="1"/>
    <col min="7680" max="7680" width="18.109375" style="35" customWidth="1"/>
    <col min="7681" max="7681" width="13.109375" style="35" customWidth="1"/>
    <col min="7682" max="7688" width="12.6640625" style="35" customWidth="1"/>
    <col min="7689" max="7690" width="0" style="35" hidden="1" customWidth="1"/>
    <col min="7691" max="7934" width="8.88671875" style="35"/>
    <col min="7935" max="7935" width="6.109375" style="35" customWidth="1"/>
    <col min="7936" max="7936" width="18.109375" style="35" customWidth="1"/>
    <col min="7937" max="7937" width="13.109375" style="35" customWidth="1"/>
    <col min="7938" max="7944" width="12.6640625" style="35" customWidth="1"/>
    <col min="7945" max="7946" width="0" style="35" hidden="1" customWidth="1"/>
    <col min="7947" max="8190" width="8.88671875" style="35"/>
    <col min="8191" max="8191" width="6.109375" style="35" customWidth="1"/>
    <col min="8192" max="8192" width="18.109375" style="35" customWidth="1"/>
    <col min="8193" max="8193" width="13.109375" style="35" customWidth="1"/>
    <col min="8194" max="8200" width="12.6640625" style="35" customWidth="1"/>
    <col min="8201" max="8202" width="0" style="35" hidden="1" customWidth="1"/>
    <col min="8203" max="8446" width="8.88671875" style="35"/>
    <col min="8447" max="8447" width="6.109375" style="35" customWidth="1"/>
    <col min="8448" max="8448" width="18.109375" style="35" customWidth="1"/>
    <col min="8449" max="8449" width="13.109375" style="35" customWidth="1"/>
    <col min="8450" max="8456" width="12.6640625" style="35" customWidth="1"/>
    <col min="8457" max="8458" width="0" style="35" hidden="1" customWidth="1"/>
    <col min="8459" max="8702" width="8.88671875" style="35"/>
    <col min="8703" max="8703" width="6.109375" style="35" customWidth="1"/>
    <col min="8704" max="8704" width="18.109375" style="35" customWidth="1"/>
    <col min="8705" max="8705" width="13.109375" style="35" customWidth="1"/>
    <col min="8706" max="8712" width="12.6640625" style="35" customWidth="1"/>
    <col min="8713" max="8714" width="0" style="35" hidden="1" customWidth="1"/>
    <col min="8715" max="8958" width="8.88671875" style="35"/>
    <col min="8959" max="8959" width="6.109375" style="35" customWidth="1"/>
    <col min="8960" max="8960" width="18.109375" style="35" customWidth="1"/>
    <col min="8961" max="8961" width="13.109375" style="35" customWidth="1"/>
    <col min="8962" max="8968" width="12.6640625" style="35" customWidth="1"/>
    <col min="8969" max="8970" width="0" style="35" hidden="1" customWidth="1"/>
    <col min="8971" max="9214" width="8.88671875" style="35"/>
    <col min="9215" max="9215" width="6.109375" style="35" customWidth="1"/>
    <col min="9216" max="9216" width="18.109375" style="35" customWidth="1"/>
    <col min="9217" max="9217" width="13.109375" style="35" customWidth="1"/>
    <col min="9218" max="9224" width="12.6640625" style="35" customWidth="1"/>
    <col min="9225" max="9226" width="0" style="35" hidden="1" customWidth="1"/>
    <col min="9227" max="9470" width="8.88671875" style="35"/>
    <col min="9471" max="9471" width="6.109375" style="35" customWidth="1"/>
    <col min="9472" max="9472" width="18.109375" style="35" customWidth="1"/>
    <col min="9473" max="9473" width="13.109375" style="35" customWidth="1"/>
    <col min="9474" max="9480" width="12.6640625" style="35" customWidth="1"/>
    <col min="9481" max="9482" width="0" style="35" hidden="1" customWidth="1"/>
    <col min="9483" max="9726" width="8.88671875" style="35"/>
    <col min="9727" max="9727" width="6.109375" style="35" customWidth="1"/>
    <col min="9728" max="9728" width="18.109375" style="35" customWidth="1"/>
    <col min="9729" max="9729" width="13.109375" style="35" customWidth="1"/>
    <col min="9730" max="9736" width="12.6640625" style="35" customWidth="1"/>
    <col min="9737" max="9738" width="0" style="35" hidden="1" customWidth="1"/>
    <col min="9739" max="9982" width="8.88671875" style="35"/>
    <col min="9983" max="9983" width="6.109375" style="35" customWidth="1"/>
    <col min="9984" max="9984" width="18.109375" style="35" customWidth="1"/>
    <col min="9985" max="9985" width="13.109375" style="35" customWidth="1"/>
    <col min="9986" max="9992" width="12.6640625" style="35" customWidth="1"/>
    <col min="9993" max="9994" width="0" style="35" hidden="1" customWidth="1"/>
    <col min="9995" max="10238" width="8.88671875" style="35"/>
    <col min="10239" max="10239" width="6.109375" style="35" customWidth="1"/>
    <col min="10240" max="10240" width="18.109375" style="35" customWidth="1"/>
    <col min="10241" max="10241" width="13.109375" style="35" customWidth="1"/>
    <col min="10242" max="10248" width="12.6640625" style="35" customWidth="1"/>
    <col min="10249" max="10250" width="0" style="35" hidden="1" customWidth="1"/>
    <col min="10251" max="10494" width="8.88671875" style="35"/>
    <col min="10495" max="10495" width="6.109375" style="35" customWidth="1"/>
    <col min="10496" max="10496" width="18.109375" style="35" customWidth="1"/>
    <col min="10497" max="10497" width="13.109375" style="35" customWidth="1"/>
    <col min="10498" max="10504" width="12.6640625" style="35" customWidth="1"/>
    <col min="10505" max="10506" width="0" style="35" hidden="1" customWidth="1"/>
    <col min="10507" max="10750" width="8.88671875" style="35"/>
    <col min="10751" max="10751" width="6.109375" style="35" customWidth="1"/>
    <col min="10752" max="10752" width="18.109375" style="35" customWidth="1"/>
    <col min="10753" max="10753" width="13.109375" style="35" customWidth="1"/>
    <col min="10754" max="10760" width="12.6640625" style="35" customWidth="1"/>
    <col min="10761" max="10762" width="0" style="35" hidden="1" customWidth="1"/>
    <col min="10763" max="11006" width="8.88671875" style="35"/>
    <col min="11007" max="11007" width="6.109375" style="35" customWidth="1"/>
    <col min="11008" max="11008" width="18.109375" style="35" customWidth="1"/>
    <col min="11009" max="11009" width="13.109375" style="35" customWidth="1"/>
    <col min="11010" max="11016" width="12.6640625" style="35" customWidth="1"/>
    <col min="11017" max="11018" width="0" style="35" hidden="1" customWidth="1"/>
    <col min="11019" max="11262" width="8.88671875" style="35"/>
    <col min="11263" max="11263" width="6.109375" style="35" customWidth="1"/>
    <col min="11264" max="11264" width="18.109375" style="35" customWidth="1"/>
    <col min="11265" max="11265" width="13.109375" style="35" customWidth="1"/>
    <col min="11266" max="11272" width="12.6640625" style="35" customWidth="1"/>
    <col min="11273" max="11274" width="0" style="35" hidden="1" customWidth="1"/>
    <col min="11275" max="11518" width="8.88671875" style="35"/>
    <col min="11519" max="11519" width="6.109375" style="35" customWidth="1"/>
    <col min="11520" max="11520" width="18.109375" style="35" customWidth="1"/>
    <col min="11521" max="11521" width="13.109375" style="35" customWidth="1"/>
    <col min="11522" max="11528" width="12.6640625" style="35" customWidth="1"/>
    <col min="11529" max="11530" width="0" style="35" hidden="1" customWidth="1"/>
    <col min="11531" max="11774" width="8.88671875" style="35"/>
    <col min="11775" max="11775" width="6.109375" style="35" customWidth="1"/>
    <col min="11776" max="11776" width="18.109375" style="35" customWidth="1"/>
    <col min="11777" max="11777" width="13.109375" style="35" customWidth="1"/>
    <col min="11778" max="11784" width="12.6640625" style="35" customWidth="1"/>
    <col min="11785" max="11786" width="0" style="35" hidden="1" customWidth="1"/>
    <col min="11787" max="12030" width="8.88671875" style="35"/>
    <col min="12031" max="12031" width="6.109375" style="35" customWidth="1"/>
    <col min="12032" max="12032" width="18.109375" style="35" customWidth="1"/>
    <col min="12033" max="12033" width="13.109375" style="35" customWidth="1"/>
    <col min="12034" max="12040" width="12.6640625" style="35" customWidth="1"/>
    <col min="12041" max="12042" width="0" style="35" hidden="1" customWidth="1"/>
    <col min="12043" max="12286" width="8.88671875" style="35"/>
    <col min="12287" max="12287" width="6.109375" style="35" customWidth="1"/>
    <col min="12288" max="12288" width="18.109375" style="35" customWidth="1"/>
    <col min="12289" max="12289" width="13.109375" style="35" customWidth="1"/>
    <col min="12290" max="12296" width="12.6640625" style="35" customWidth="1"/>
    <col min="12297" max="12298" width="0" style="35" hidden="1" customWidth="1"/>
    <col min="12299" max="12542" width="8.88671875" style="35"/>
    <col min="12543" max="12543" width="6.109375" style="35" customWidth="1"/>
    <col min="12544" max="12544" width="18.109375" style="35" customWidth="1"/>
    <col min="12545" max="12545" width="13.109375" style="35" customWidth="1"/>
    <col min="12546" max="12552" width="12.6640625" style="35" customWidth="1"/>
    <col min="12553" max="12554" width="0" style="35" hidden="1" customWidth="1"/>
    <col min="12555" max="12798" width="8.88671875" style="35"/>
    <col min="12799" max="12799" width="6.109375" style="35" customWidth="1"/>
    <col min="12800" max="12800" width="18.109375" style="35" customWidth="1"/>
    <col min="12801" max="12801" width="13.109375" style="35" customWidth="1"/>
    <col min="12802" max="12808" width="12.6640625" style="35" customWidth="1"/>
    <col min="12809" max="12810" width="0" style="35" hidden="1" customWidth="1"/>
    <col min="12811" max="13054" width="8.88671875" style="35"/>
    <col min="13055" max="13055" width="6.109375" style="35" customWidth="1"/>
    <col min="13056" max="13056" width="18.109375" style="35" customWidth="1"/>
    <col min="13057" max="13057" width="13.109375" style="35" customWidth="1"/>
    <col min="13058" max="13064" width="12.6640625" style="35" customWidth="1"/>
    <col min="13065" max="13066" width="0" style="35" hidden="1" customWidth="1"/>
    <col min="13067" max="13310" width="8.88671875" style="35"/>
    <col min="13311" max="13311" width="6.109375" style="35" customWidth="1"/>
    <col min="13312" max="13312" width="18.109375" style="35" customWidth="1"/>
    <col min="13313" max="13313" width="13.109375" style="35" customWidth="1"/>
    <col min="13314" max="13320" width="12.6640625" style="35" customWidth="1"/>
    <col min="13321" max="13322" width="0" style="35" hidden="1" customWidth="1"/>
    <col min="13323" max="13566" width="8.88671875" style="35"/>
    <col min="13567" max="13567" width="6.109375" style="35" customWidth="1"/>
    <col min="13568" max="13568" width="18.109375" style="35" customWidth="1"/>
    <col min="13569" max="13569" width="13.109375" style="35" customWidth="1"/>
    <col min="13570" max="13576" width="12.6640625" style="35" customWidth="1"/>
    <col min="13577" max="13578" width="0" style="35" hidden="1" customWidth="1"/>
    <col min="13579" max="13822" width="8.88671875" style="35"/>
    <col min="13823" max="13823" width="6.109375" style="35" customWidth="1"/>
    <col min="13824" max="13824" width="18.109375" style="35" customWidth="1"/>
    <col min="13825" max="13825" width="13.109375" style="35" customWidth="1"/>
    <col min="13826" max="13832" width="12.6640625" style="35" customWidth="1"/>
    <col min="13833" max="13834" width="0" style="35" hidden="1" customWidth="1"/>
    <col min="13835" max="14078" width="8.88671875" style="35"/>
    <col min="14079" max="14079" width="6.109375" style="35" customWidth="1"/>
    <col min="14080" max="14080" width="18.109375" style="35" customWidth="1"/>
    <col min="14081" max="14081" width="13.109375" style="35" customWidth="1"/>
    <col min="14082" max="14088" width="12.6640625" style="35" customWidth="1"/>
    <col min="14089" max="14090" width="0" style="35" hidden="1" customWidth="1"/>
    <col min="14091" max="14334" width="8.88671875" style="35"/>
    <col min="14335" max="14335" width="6.109375" style="35" customWidth="1"/>
    <col min="14336" max="14336" width="18.109375" style="35" customWidth="1"/>
    <col min="14337" max="14337" width="13.109375" style="35" customWidth="1"/>
    <col min="14338" max="14344" width="12.6640625" style="35" customWidth="1"/>
    <col min="14345" max="14346" width="0" style="35" hidden="1" customWidth="1"/>
    <col min="14347" max="14590" width="8.88671875" style="35"/>
    <col min="14591" max="14591" width="6.109375" style="35" customWidth="1"/>
    <col min="14592" max="14592" width="18.109375" style="35" customWidth="1"/>
    <col min="14593" max="14593" width="13.109375" style="35" customWidth="1"/>
    <col min="14594" max="14600" width="12.6640625" style="35" customWidth="1"/>
    <col min="14601" max="14602" width="0" style="35" hidden="1" customWidth="1"/>
    <col min="14603" max="14846" width="8.88671875" style="35"/>
    <col min="14847" max="14847" width="6.109375" style="35" customWidth="1"/>
    <col min="14848" max="14848" width="18.109375" style="35" customWidth="1"/>
    <col min="14849" max="14849" width="13.109375" style="35" customWidth="1"/>
    <col min="14850" max="14856" width="12.6640625" style="35" customWidth="1"/>
    <col min="14857" max="14858" width="0" style="35" hidden="1" customWidth="1"/>
    <col min="14859" max="15102" width="8.88671875" style="35"/>
    <col min="15103" max="15103" width="6.109375" style="35" customWidth="1"/>
    <col min="15104" max="15104" width="18.109375" style="35" customWidth="1"/>
    <col min="15105" max="15105" width="13.109375" style="35" customWidth="1"/>
    <col min="15106" max="15112" width="12.6640625" style="35" customWidth="1"/>
    <col min="15113" max="15114" width="0" style="35" hidden="1" customWidth="1"/>
    <col min="15115" max="15358" width="8.88671875" style="35"/>
    <col min="15359" max="15359" width="6.109375" style="35" customWidth="1"/>
    <col min="15360" max="15360" width="18.109375" style="35" customWidth="1"/>
    <col min="15361" max="15361" width="13.109375" style="35" customWidth="1"/>
    <col min="15362" max="15368" width="12.6640625" style="35" customWidth="1"/>
    <col min="15369" max="15370" width="0" style="35" hidden="1" customWidth="1"/>
    <col min="15371" max="15614" width="8.88671875" style="35"/>
    <col min="15615" max="15615" width="6.109375" style="35" customWidth="1"/>
    <col min="15616" max="15616" width="18.109375" style="35" customWidth="1"/>
    <col min="15617" max="15617" width="13.109375" style="35" customWidth="1"/>
    <col min="15618" max="15624" width="12.6640625" style="35" customWidth="1"/>
    <col min="15625" max="15626" width="0" style="35" hidden="1" customWidth="1"/>
    <col min="15627" max="15870" width="8.88671875" style="35"/>
    <col min="15871" max="15871" width="6.109375" style="35" customWidth="1"/>
    <col min="15872" max="15872" width="18.109375" style="35" customWidth="1"/>
    <col min="15873" max="15873" width="13.109375" style="35" customWidth="1"/>
    <col min="15874" max="15880" width="12.6640625" style="35" customWidth="1"/>
    <col min="15881" max="15882" width="0" style="35" hidden="1" customWidth="1"/>
    <col min="15883" max="16126" width="8.88671875" style="35"/>
    <col min="16127" max="16127" width="6.109375" style="35" customWidth="1"/>
    <col min="16128" max="16128" width="18.109375" style="35" customWidth="1"/>
    <col min="16129" max="16129" width="13.109375" style="35" customWidth="1"/>
    <col min="16130" max="16136" width="12.6640625" style="35" customWidth="1"/>
    <col min="16137" max="16138" width="0" style="35" hidden="1" customWidth="1"/>
    <col min="16139" max="16384" width="8.88671875" style="35"/>
  </cols>
  <sheetData>
    <row r="1" spans="1:10" s="33" customFormat="1" ht="16.2">
      <c r="A1" s="31" t="s">
        <v>88</v>
      </c>
      <c r="B1" s="32"/>
      <c r="C1" s="32"/>
      <c r="D1" s="32"/>
    </row>
    <row r="2" spans="1:10" ht="14.4">
      <c r="A2" s="34"/>
    </row>
    <row r="3" spans="1:10" s="36" customFormat="1" ht="22.8" customHeight="1" thickBot="1">
      <c r="A3" s="936" t="s">
        <v>502</v>
      </c>
      <c r="B3" s="937"/>
      <c r="C3" s="937"/>
      <c r="J3" s="37" t="s">
        <v>89</v>
      </c>
    </row>
    <row r="4" spans="1:10" s="36" customFormat="1" ht="25.5" customHeight="1">
      <c r="A4" s="938" t="s">
        <v>90</v>
      </c>
      <c r="B4" s="939"/>
      <c r="C4" s="942" t="s">
        <v>91</v>
      </c>
      <c r="D4" s="944" t="s">
        <v>92</v>
      </c>
      <c r="E4" s="945"/>
      <c r="F4" s="945"/>
      <c r="G4" s="945"/>
      <c r="H4" s="945"/>
      <c r="I4" s="945"/>
      <c r="J4" s="946"/>
    </row>
    <row r="5" spans="1:10" s="36" customFormat="1" ht="33" customHeight="1" thickBot="1">
      <c r="A5" s="940"/>
      <c r="B5" s="941"/>
      <c r="C5" s="943"/>
      <c r="D5" s="38" t="s">
        <v>68</v>
      </c>
      <c r="E5" s="39" t="s">
        <v>93</v>
      </c>
      <c r="F5" s="39" t="s">
        <v>94</v>
      </c>
      <c r="G5" s="39" t="s">
        <v>95</v>
      </c>
      <c r="H5" s="39" t="s">
        <v>96</v>
      </c>
      <c r="I5" s="40" t="s">
        <v>97</v>
      </c>
      <c r="J5" s="41" t="s">
        <v>98</v>
      </c>
    </row>
    <row r="6" spans="1:10" s="36" customFormat="1" ht="46.2" customHeight="1" thickTop="1">
      <c r="A6" s="947" t="s">
        <v>99</v>
      </c>
      <c r="B6" s="111" t="s">
        <v>180</v>
      </c>
      <c r="C6" s="42">
        <f>ROUNDDOWN('２'!$F$10/1000,0)</f>
        <v>0</v>
      </c>
      <c r="D6" s="43">
        <f>ROUNDDOWN('２'!$L$10/1000,0)</f>
        <v>0</v>
      </c>
      <c r="E6" s="44"/>
      <c r="F6" s="44"/>
      <c r="G6" s="45"/>
      <c r="H6" s="46">
        <f>C6-D6</f>
        <v>0</v>
      </c>
      <c r="I6" s="44"/>
      <c r="J6" s="47"/>
    </row>
    <row r="7" spans="1:10" s="36" customFormat="1" ht="46.2" customHeight="1" thickBot="1">
      <c r="A7" s="948"/>
      <c r="B7" s="48" t="s">
        <v>66</v>
      </c>
      <c r="C7" s="49">
        <f>SUM(C6:C6)</f>
        <v>0</v>
      </c>
      <c r="D7" s="50">
        <f t="shared" ref="D7:J7" si="0">SUM(D6:D6)</f>
        <v>0</v>
      </c>
      <c r="E7" s="51">
        <f t="shared" si="0"/>
        <v>0</v>
      </c>
      <c r="F7" s="51">
        <f t="shared" si="0"/>
        <v>0</v>
      </c>
      <c r="G7" s="51">
        <f t="shared" si="0"/>
        <v>0</v>
      </c>
      <c r="H7" s="51">
        <f t="shared" si="0"/>
        <v>0</v>
      </c>
      <c r="I7" s="51">
        <f t="shared" si="0"/>
        <v>0</v>
      </c>
      <c r="J7" s="52">
        <f t="shared" si="0"/>
        <v>0</v>
      </c>
    </row>
    <row r="8" spans="1:10" s="56" customFormat="1" ht="12">
      <c r="A8" s="53"/>
      <c r="B8" s="54"/>
      <c r="C8" s="55"/>
      <c r="D8" s="55"/>
      <c r="E8" s="55"/>
      <c r="F8" s="55"/>
      <c r="G8" s="55"/>
      <c r="H8" s="55"/>
      <c r="I8" s="55"/>
      <c r="J8" s="55"/>
    </row>
    <row r="9" spans="1:10" s="56" customFormat="1" ht="17.25" customHeight="1">
      <c r="A9" s="53"/>
      <c r="B9" s="57"/>
      <c r="C9" s="57"/>
      <c r="D9" s="55"/>
      <c r="E9" s="55"/>
      <c r="F9" s="55"/>
      <c r="G9" s="55"/>
      <c r="H9" s="55"/>
      <c r="I9" s="55"/>
      <c r="J9" s="55"/>
    </row>
    <row r="10" spans="1:10" s="36" customFormat="1" ht="25.5" customHeight="1">
      <c r="A10" s="58"/>
      <c r="B10" s="57"/>
      <c r="C10" s="57"/>
      <c r="D10" s="59"/>
      <c r="E10" s="59"/>
      <c r="F10" s="60"/>
      <c r="G10" s="60" t="s">
        <v>100</v>
      </c>
      <c r="H10" s="935" t="str">
        <f>IF('１'!F11="","",'１'!F11)</f>
        <v/>
      </c>
      <c r="I10" s="935" t="str">
        <f>IF([1]チェックリスト!G4="","",[1]チェックリスト!G4)</f>
        <v/>
      </c>
      <c r="J10" s="935" t="str">
        <f>IF([1]チェックリスト!H4="","",[1]チェックリスト!H4)</f>
        <v/>
      </c>
    </row>
    <row r="11" spans="1:10" s="36" customFormat="1" ht="7.5" customHeight="1">
      <c r="A11" s="58"/>
      <c r="B11" s="57"/>
      <c r="C11" s="57"/>
      <c r="D11" s="59"/>
      <c r="E11" s="59"/>
      <c r="F11" s="60"/>
      <c r="G11" s="60"/>
      <c r="H11" s="61"/>
      <c r="I11" s="61"/>
      <c r="J11" s="61"/>
    </row>
    <row r="12" spans="1:10" s="36" customFormat="1" ht="25.5" customHeight="1">
      <c r="A12" s="58"/>
      <c r="B12" s="58"/>
      <c r="C12" s="59"/>
      <c r="D12" s="59"/>
      <c r="E12" s="59"/>
      <c r="F12" s="60"/>
      <c r="G12" s="62" t="s">
        <v>101</v>
      </c>
      <c r="H12" s="935" t="str">
        <f>IF('１'!F13="","",'１'!F13)</f>
        <v/>
      </c>
      <c r="I12" s="935"/>
      <c r="J12" s="935"/>
    </row>
  </sheetData>
  <mergeCells count="7">
    <mergeCell ref="H12:J12"/>
    <mergeCell ref="A3:C3"/>
    <mergeCell ref="A4:B5"/>
    <mergeCell ref="C4:C5"/>
    <mergeCell ref="D4:J4"/>
    <mergeCell ref="A6:A7"/>
    <mergeCell ref="H10:J10"/>
  </mergeCells>
  <phoneticPr fontId="10"/>
  <pageMargins left="0.7" right="0.7" top="0.75" bottom="0.75" header="0.3" footer="0.3"/>
  <pageSetup paperSize="9" scale="6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17</vt:i4>
      </vt:variant>
    </vt:vector>
  </HeadingPairs>
  <TitlesOfParts>
    <vt:vector size="34" baseType="lpstr">
      <vt:lpstr>チェックリスト</vt:lpstr>
      <vt:lpstr>１</vt:lpstr>
      <vt:lpstr>２</vt:lpstr>
      <vt:lpstr>3-1</vt:lpstr>
      <vt:lpstr>3-2</vt:lpstr>
      <vt:lpstr>4-1</vt:lpstr>
      <vt:lpstr>4-2（※借入がある場合のみ）</vt:lpstr>
      <vt:lpstr>4-3（※）</vt:lpstr>
      <vt:lpstr>５</vt:lpstr>
      <vt:lpstr>6</vt:lpstr>
      <vt:lpstr>７-1</vt:lpstr>
      <vt:lpstr>7-2</vt:lpstr>
      <vt:lpstr>7-3</vt:lpstr>
      <vt:lpstr>15</vt:lpstr>
      <vt:lpstr>16</vt:lpstr>
      <vt:lpstr>17</vt:lpstr>
      <vt:lpstr>18</vt:lpstr>
      <vt:lpstr>'１'!Print_Area</vt:lpstr>
      <vt:lpstr>'16'!Print_Area</vt:lpstr>
      <vt:lpstr>'17'!Print_Area</vt:lpstr>
      <vt:lpstr>'18'!Print_Area</vt:lpstr>
      <vt:lpstr>'２'!Print_Area</vt:lpstr>
      <vt:lpstr>'3-1'!Print_Area</vt:lpstr>
      <vt:lpstr>'3-2'!Print_Area</vt:lpstr>
      <vt:lpstr>'4-1'!Print_Area</vt:lpstr>
      <vt:lpstr>'4-2（※借入がある場合のみ）'!Print_Area</vt:lpstr>
      <vt:lpstr>'５'!Print_Area</vt:lpstr>
      <vt:lpstr>'6'!Print_Area</vt:lpstr>
      <vt:lpstr>'７-1'!Print_Area</vt:lpstr>
      <vt:lpstr>'7-2'!Print_Area</vt:lpstr>
      <vt:lpstr>'7-3'!Print_Area</vt:lpstr>
      <vt:lpstr>チェックリスト!Print_Area</vt:lpstr>
      <vt:lpstr>'７-1'!Print_Titles</vt:lpstr>
      <vt:lpstr>'7-3'!Print_Titles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2026-04-22T02:45:06Z</dcterms:created>
  <dcterms:modified xsi:type="dcterms:W3CDTF">2026-04-24T04:46:04Z</dcterms:modified>
</cp:coreProperties>
</file>