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☆☆新整理フォルダ\Ⅲ 組織化対策事業\02_組合事業向上支援事業\R05年度\01 評価審議会\当日資料\"/>
    </mc:Choice>
  </mc:AlternateContent>
  <bookViews>
    <workbookView xWindow="0" yWindow="0" windowWidth="20490" windowHeight="7305"/>
  </bookViews>
  <sheets>
    <sheet name="公開用 1-3" sheetId="1" r:id="rId1"/>
  </sheets>
  <externalReferences>
    <externalReference r:id="rId2"/>
  </externalReferences>
  <definedNames>
    <definedName name="_xlnm.Print_Area" localSheetId="0">'公開用 1-3'!$B$2:$K$25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K24" i="1" s="1"/>
  <c r="G24" i="1"/>
  <c r="F24" i="1"/>
  <c r="E24" i="1"/>
  <c r="D24" i="1"/>
  <c r="C24" i="1"/>
  <c r="K23" i="1"/>
  <c r="J23" i="1"/>
  <c r="G23" i="1"/>
  <c r="F23" i="1"/>
  <c r="E23" i="1"/>
  <c r="D23" i="1"/>
  <c r="C23" i="1"/>
  <c r="K22" i="1"/>
  <c r="J22" i="1"/>
  <c r="G22" i="1"/>
  <c r="F22" i="1"/>
  <c r="E22" i="1"/>
  <c r="D22" i="1"/>
  <c r="J21" i="1"/>
  <c r="K21" i="1" s="1"/>
  <c r="G21" i="1"/>
  <c r="F21" i="1"/>
  <c r="E21" i="1"/>
  <c r="D21" i="1"/>
  <c r="D25" i="1" s="1"/>
  <c r="C21" i="1"/>
  <c r="K20" i="1"/>
  <c r="J20" i="1"/>
  <c r="G20" i="1"/>
  <c r="G25" i="1" s="1"/>
  <c r="F20" i="1"/>
  <c r="F25" i="1" s="1"/>
  <c r="E20" i="1"/>
  <c r="E25" i="1" s="1"/>
  <c r="D20" i="1"/>
  <c r="J14" i="1"/>
  <c r="K14" i="1" s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C13" i="1"/>
  <c r="C14" i="1" s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C10" i="1"/>
  <c r="J9" i="1"/>
  <c r="K9" i="1" s="1"/>
  <c r="I9" i="1"/>
  <c r="H9" i="1"/>
  <c r="G9" i="1"/>
  <c r="F9" i="1"/>
  <c r="E9" i="1"/>
  <c r="D9" i="1"/>
  <c r="C9" i="1"/>
  <c r="J8" i="1"/>
  <c r="K8" i="1" s="1"/>
  <c r="I8" i="1"/>
  <c r="I27" i="1" s="1"/>
  <c r="H8" i="1"/>
  <c r="H15" i="1" s="1"/>
  <c r="G8" i="1"/>
  <c r="G27" i="1" s="1"/>
  <c r="F8" i="1"/>
  <c r="F15" i="1" s="1"/>
  <c r="E8" i="1"/>
  <c r="E27" i="1" s="1"/>
  <c r="D8" i="1"/>
  <c r="D15" i="1" s="1"/>
  <c r="K25" i="1" l="1"/>
  <c r="K28" i="1" s="1"/>
  <c r="K15" i="1"/>
  <c r="K27" i="1" s="1"/>
  <c r="G15" i="1"/>
  <c r="E15" i="1"/>
  <c r="I15" i="1"/>
  <c r="J25" i="1"/>
  <c r="J28" i="1" s="1"/>
  <c r="F27" i="1"/>
  <c r="J15" i="1"/>
  <c r="J27" i="1" s="1"/>
  <c r="D27" i="1"/>
  <c r="H27" i="1"/>
</calcChain>
</file>

<file path=xl/sharedStrings.xml><?xml version="1.0" encoding="utf-8"?>
<sst xmlns="http://schemas.openxmlformats.org/spreadsheetml/2006/main" count="40" uniqueCount="23">
  <si>
    <t>資料１－３</t>
    <phoneticPr fontId="2"/>
  </si>
  <si>
    <t>報告書評価点</t>
    <rPh sb="0" eb="2">
      <t>ホウコク</t>
    </rPh>
    <rPh sb="2" eb="3">
      <t>ショ</t>
    </rPh>
    <rPh sb="3" eb="5">
      <t>ヒョウカ</t>
    </rPh>
    <rPh sb="5" eb="6">
      <t>テン</t>
    </rPh>
    <phoneticPr fontId="2"/>
  </si>
  <si>
    <t>【組合ビジョン等】</t>
    <phoneticPr fontId="2"/>
  </si>
  <si>
    <t>支援事業</t>
    <rPh sb="0" eb="2">
      <t>シエン</t>
    </rPh>
    <rPh sb="2" eb="4">
      <t>ジギョウ</t>
    </rPh>
    <phoneticPr fontId="2"/>
  </si>
  <si>
    <t>課題の
把握</t>
    <rPh sb="0" eb="2">
      <t>カダイ</t>
    </rPh>
    <rPh sb="4" eb="6">
      <t>ハアク</t>
    </rPh>
    <phoneticPr fontId="2"/>
  </si>
  <si>
    <t>サービス提案</t>
    <rPh sb="4" eb="6">
      <t>テイアン</t>
    </rPh>
    <phoneticPr fontId="2"/>
  </si>
  <si>
    <t>支援実施</t>
    <rPh sb="0" eb="2">
      <t>シエン</t>
    </rPh>
    <rPh sb="2" eb="4">
      <t>ジッシ</t>
    </rPh>
    <phoneticPr fontId="2"/>
  </si>
  <si>
    <t>支援結果
把握</t>
    <rPh sb="0" eb="2">
      <t>シエン</t>
    </rPh>
    <rPh sb="2" eb="4">
      <t>ケッカ</t>
    </rPh>
    <rPh sb="5" eb="7">
      <t>ハアク</t>
    </rPh>
    <phoneticPr fontId="6"/>
  </si>
  <si>
    <t>議事録
作成</t>
    <rPh sb="0" eb="3">
      <t>ギジロク</t>
    </rPh>
    <rPh sb="4" eb="6">
      <t>サクセイ</t>
    </rPh>
    <phoneticPr fontId="2"/>
  </si>
  <si>
    <t>組合ﾋﾞｼﾞｮﾝ
等作成支援</t>
    <rPh sb="0" eb="2">
      <t>クミアイ</t>
    </rPh>
    <rPh sb="9" eb="10">
      <t>トウ</t>
    </rPh>
    <rPh sb="10" eb="12">
      <t>サクセイ</t>
    </rPh>
    <rPh sb="12" eb="14">
      <t>シエン</t>
    </rPh>
    <phoneticPr fontId="2"/>
  </si>
  <si>
    <t>合計</t>
    <rPh sb="0" eb="2">
      <t>ゴウケイ</t>
    </rPh>
    <phoneticPr fontId="2"/>
  </si>
  <si>
    <t>評価率</t>
    <rPh sb="0" eb="2">
      <t>ヒョウカ</t>
    </rPh>
    <rPh sb="2" eb="3">
      <t>リツ</t>
    </rPh>
    <phoneticPr fontId="2"/>
  </si>
  <si>
    <t>(7点)</t>
    <rPh sb="2" eb="3">
      <t>テン</t>
    </rPh>
    <phoneticPr fontId="2"/>
  </si>
  <si>
    <t>(5点)</t>
    <rPh sb="2" eb="3">
      <t>テン</t>
    </rPh>
    <phoneticPr fontId="2"/>
  </si>
  <si>
    <t>(32点)</t>
    <rPh sb="3" eb="4">
      <t>テン</t>
    </rPh>
    <phoneticPr fontId="2"/>
  </si>
  <si>
    <t>組合ビジョン</t>
    <phoneticPr fontId="2"/>
  </si>
  <si>
    <t>組合事業計画</t>
    <rPh sb="2" eb="4">
      <t>ジギョウ</t>
    </rPh>
    <rPh sb="4" eb="6">
      <t>ケイカク</t>
    </rPh>
    <phoneticPr fontId="2"/>
  </si>
  <si>
    <t>平均</t>
    <rPh sb="0" eb="2">
      <t>ヘイキン</t>
    </rPh>
    <phoneticPr fontId="2"/>
  </si>
  <si>
    <t>【活性化支援】</t>
    <rPh sb="1" eb="4">
      <t>カッセイカ</t>
    </rPh>
    <rPh sb="4" eb="6">
      <t>シエン</t>
    </rPh>
    <phoneticPr fontId="2"/>
  </si>
  <si>
    <t>(22点)</t>
    <rPh sb="3" eb="4">
      <t>テン</t>
    </rPh>
    <phoneticPr fontId="2"/>
  </si>
  <si>
    <t>活性化支援</t>
    <rPh sb="0" eb="5">
      <t>カッセイカシエン</t>
    </rPh>
    <phoneticPr fontId="2"/>
  </si>
  <si>
    <t>セミナー支援</t>
    <rPh sb="4" eb="6">
      <t>シエン</t>
    </rPh>
    <phoneticPr fontId="2"/>
  </si>
  <si>
    <t>総平均</t>
    <rPh sb="0" eb="1">
      <t>ソウ</t>
    </rPh>
    <rPh sb="1" eb="3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</si>
</sst>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.0_ "/>
    <numFmt numFmtId="178" formatCode="0_);[Red]\(0\)"/>
    <numFmt numFmtId="179" formatCode="0.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1" fontId="8" fillId="0" borderId="14" xfId="0" applyNumberFormat="1" applyFont="1" applyFill="1" applyBorder="1" applyAlignment="1">
      <alignment horizontal="right" vertical="center"/>
    </xf>
    <xf numFmtId="1" fontId="8" fillId="0" borderId="15" xfId="0" applyNumberFormat="1" applyFont="1" applyFill="1" applyBorder="1" applyAlignment="1">
      <alignment horizontal="right" vertical="center"/>
    </xf>
    <xf numFmtId="1" fontId="8" fillId="0" borderId="16" xfId="0" applyNumberFormat="1" applyFont="1" applyFill="1" applyBorder="1" applyAlignment="1">
      <alignment horizontal="right" vertical="center"/>
    </xf>
    <xf numFmtId="1" fontId="8" fillId="0" borderId="17" xfId="0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9" fontId="9" fillId="0" borderId="0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1" fontId="8" fillId="0" borderId="19" xfId="0" applyNumberFormat="1" applyFont="1" applyFill="1" applyBorder="1" applyAlignment="1">
      <alignment horizontal="right" vertical="center"/>
    </xf>
    <xf numFmtId="1" fontId="8" fillId="0" borderId="20" xfId="0" applyNumberFormat="1" applyFont="1" applyFill="1" applyBorder="1" applyAlignment="1">
      <alignment horizontal="right" vertical="center"/>
    </xf>
    <xf numFmtId="1" fontId="8" fillId="0" borderId="21" xfId="0" applyNumberFormat="1" applyFont="1" applyFill="1" applyBorder="1" applyAlignment="1">
      <alignment horizontal="right" vertical="center"/>
    </xf>
    <xf numFmtId="1" fontId="8" fillId="0" borderId="22" xfId="0" applyNumberFormat="1" applyFont="1" applyFill="1" applyBorder="1" applyAlignment="1">
      <alignment horizontal="right" vertical="center"/>
    </xf>
    <xf numFmtId="176" fontId="8" fillId="0" borderId="23" xfId="1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1" fontId="8" fillId="0" borderId="25" xfId="0" applyNumberFormat="1" applyFont="1" applyFill="1" applyBorder="1" applyAlignment="1">
      <alignment horizontal="right" vertical="center"/>
    </xf>
    <xf numFmtId="1" fontId="8" fillId="0" borderId="26" xfId="0" applyNumberFormat="1" applyFont="1" applyFill="1" applyBorder="1" applyAlignment="1">
      <alignment horizontal="right" vertical="center"/>
    </xf>
    <xf numFmtId="1" fontId="8" fillId="0" borderId="28" xfId="0" applyNumberFormat="1" applyFont="1" applyFill="1" applyBorder="1" applyAlignment="1">
      <alignment horizontal="right" vertical="center"/>
    </xf>
    <xf numFmtId="176" fontId="8" fillId="0" borderId="29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77" fontId="8" fillId="0" borderId="31" xfId="0" applyNumberFormat="1" applyFont="1" applyFill="1" applyBorder="1" applyAlignment="1">
      <alignment vertical="center"/>
    </xf>
    <xf numFmtId="177" fontId="8" fillId="0" borderId="32" xfId="0" applyNumberFormat="1" applyFont="1" applyFill="1" applyBorder="1" applyAlignment="1">
      <alignment vertical="center"/>
    </xf>
    <xf numFmtId="177" fontId="8" fillId="0" borderId="3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6" fontId="8" fillId="0" borderId="34" xfId="1" applyNumberFormat="1" applyFont="1" applyFill="1" applyBorder="1" applyAlignmen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35" xfId="0" applyFont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 wrapText="1" shrinkToFit="1"/>
    </xf>
    <xf numFmtId="0" fontId="3" fillId="3" borderId="36" xfId="0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3" fillId="3" borderId="37" xfId="0" applyFont="1" applyFill="1" applyBorder="1" applyAlignment="1">
      <alignment vertical="center" wrapText="1" shrinkToFit="1"/>
    </xf>
    <xf numFmtId="0" fontId="3" fillId="3" borderId="38" xfId="0" applyFont="1" applyFill="1" applyBorder="1" applyAlignment="1">
      <alignment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1" fontId="8" fillId="3" borderId="40" xfId="0" applyNumberFormat="1" applyFont="1" applyFill="1" applyBorder="1" applyAlignment="1">
      <alignment horizontal="right" vertical="center"/>
    </xf>
    <xf numFmtId="1" fontId="8" fillId="3" borderId="41" xfId="0" applyNumberFormat="1" applyFont="1" applyFill="1" applyBorder="1" applyAlignment="1">
      <alignment horizontal="right" vertical="center"/>
    </xf>
    <xf numFmtId="1" fontId="8" fillId="3" borderId="20" xfId="0" applyNumberFormat="1" applyFont="1" applyFill="1" applyBorder="1" applyAlignment="1">
      <alignment horizontal="right" vertical="center"/>
    </xf>
    <xf numFmtId="1" fontId="8" fillId="3" borderId="21" xfId="0" applyNumberFormat="1" applyFont="1" applyFill="1" applyBorder="1" applyAlignment="1">
      <alignment horizontal="right" vertical="center"/>
    </xf>
    <xf numFmtId="1" fontId="8" fillId="0" borderId="23" xfId="0" applyNumberFormat="1" applyFont="1" applyFill="1" applyBorder="1" applyAlignment="1">
      <alignment horizontal="right" vertical="center"/>
    </xf>
    <xf numFmtId="176" fontId="8" fillId="0" borderId="43" xfId="1" applyNumberFormat="1" applyFont="1" applyFill="1" applyBorder="1" applyAlignment="1">
      <alignment horizontal="right" vertical="center"/>
    </xf>
    <xf numFmtId="1" fontId="8" fillId="3" borderId="45" xfId="0" applyNumberFormat="1" applyFont="1" applyFill="1" applyBorder="1" applyAlignment="1">
      <alignment horizontal="right" vertical="center"/>
    </xf>
    <xf numFmtId="1" fontId="8" fillId="3" borderId="46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177" fontId="8" fillId="0" borderId="47" xfId="0" applyNumberFormat="1" applyFont="1" applyFill="1" applyBorder="1" applyAlignment="1">
      <alignment vertical="center"/>
    </xf>
    <xf numFmtId="177" fontId="8" fillId="3" borderId="32" xfId="0" applyNumberFormat="1" applyFont="1" applyFill="1" applyBorder="1" applyAlignment="1">
      <alignment vertical="center"/>
    </xf>
    <xf numFmtId="177" fontId="8" fillId="3" borderId="33" xfId="0" applyNumberFormat="1" applyFont="1" applyFill="1" applyBorder="1" applyAlignment="1">
      <alignment vertical="center"/>
    </xf>
    <xf numFmtId="177" fontId="8" fillId="0" borderId="34" xfId="0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179" fontId="8" fillId="0" borderId="48" xfId="0" applyNumberFormat="1" applyFont="1" applyBorder="1" applyAlignment="1">
      <alignment horizontal="right" vertical="center" indent="1"/>
    </xf>
    <xf numFmtId="177" fontId="8" fillId="0" borderId="48" xfId="0" applyNumberFormat="1" applyFont="1" applyBorder="1" applyAlignment="1">
      <alignment horizontal="center" vertical="center"/>
    </xf>
    <xf numFmtId="176" fontId="8" fillId="0" borderId="49" xfId="1" applyNumberFormat="1" applyFont="1" applyBorder="1" applyAlignment="1">
      <alignment horizontal="center" vertical="center"/>
    </xf>
    <xf numFmtId="0" fontId="11" fillId="0" borderId="0" xfId="0" applyFont="1"/>
    <xf numFmtId="0" fontId="8" fillId="0" borderId="44" xfId="0" applyFont="1" applyBorder="1" applyAlignment="1">
      <alignment horizontal="center" vertical="center"/>
    </xf>
    <xf numFmtId="179" fontId="8" fillId="0" borderId="50" xfId="0" applyNumberFormat="1" applyFont="1" applyBorder="1" applyAlignment="1">
      <alignment horizontal="right" vertical="center" indent="1"/>
    </xf>
    <xf numFmtId="177" fontId="8" fillId="0" borderId="50" xfId="0" applyNumberFormat="1" applyFont="1" applyBorder="1" applyAlignment="1">
      <alignment horizontal="center" vertical="center"/>
    </xf>
    <xf numFmtId="176" fontId="8" fillId="0" borderId="51" xfId="0" applyNumberFormat="1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 shrinkToFit="1"/>
    </xf>
    <xf numFmtId="1" fontId="8" fillId="4" borderId="19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right" vertical="center"/>
    </xf>
    <xf numFmtId="1" fontId="8" fillId="4" borderId="22" xfId="0" applyNumberFormat="1" applyFont="1" applyFill="1" applyBorder="1" applyAlignment="1">
      <alignment horizontal="right" vertical="center"/>
    </xf>
    <xf numFmtId="176" fontId="8" fillId="4" borderId="23" xfId="1" applyNumberFormat="1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 shrinkToFit="1"/>
    </xf>
    <xf numFmtId="1" fontId="8" fillId="4" borderId="25" xfId="0" applyNumberFormat="1" applyFont="1" applyFill="1" applyBorder="1" applyAlignment="1">
      <alignment horizontal="right" vertical="center"/>
    </xf>
    <xf numFmtId="1" fontId="8" fillId="4" borderId="26" xfId="0" applyNumberFormat="1" applyFont="1" applyFill="1" applyBorder="1" applyAlignment="1">
      <alignment horizontal="right" vertical="center"/>
    </xf>
    <xf numFmtId="1" fontId="8" fillId="4" borderId="27" xfId="0" applyNumberFormat="1" applyFont="1" applyFill="1" applyBorder="1" applyAlignment="1">
      <alignment horizontal="right" vertical="center"/>
    </xf>
    <xf numFmtId="1" fontId="8" fillId="4" borderId="28" xfId="0" applyNumberFormat="1" applyFont="1" applyFill="1" applyBorder="1" applyAlignment="1">
      <alignment horizontal="right" vertical="center"/>
    </xf>
    <xf numFmtId="176" fontId="8" fillId="4" borderId="29" xfId="1" applyNumberFormat="1" applyFont="1" applyFill="1" applyBorder="1" applyAlignment="1">
      <alignment horizontal="right" vertical="center"/>
    </xf>
    <xf numFmtId="1" fontId="8" fillId="4" borderId="39" xfId="0" applyNumberFormat="1" applyFont="1" applyFill="1" applyBorder="1" applyAlignment="1">
      <alignment horizontal="right" vertical="center"/>
    </xf>
    <xf numFmtId="1" fontId="8" fillId="4" borderId="40" xfId="0" applyNumberFormat="1" applyFont="1" applyFill="1" applyBorder="1" applyAlignment="1">
      <alignment horizontal="right" vertical="center"/>
    </xf>
    <xf numFmtId="1" fontId="8" fillId="4" borderId="18" xfId="0" applyNumberFormat="1" applyFont="1" applyFill="1" applyBorder="1" applyAlignment="1">
      <alignment horizontal="right" vertical="center"/>
    </xf>
    <xf numFmtId="176" fontId="8" fillId="4" borderId="42" xfId="1" applyNumberFormat="1" applyFont="1" applyFill="1" applyBorder="1" applyAlignment="1">
      <alignment horizontal="right" vertical="center"/>
    </xf>
    <xf numFmtId="1" fontId="8" fillId="4" borderId="23" xfId="0" applyNumberFormat="1" applyFont="1" applyFill="1" applyBorder="1" applyAlignment="1">
      <alignment horizontal="right" vertical="center"/>
    </xf>
    <xf numFmtId="176" fontId="8" fillId="4" borderId="43" xfId="1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shrinkToFit="1"/>
    </xf>
    <xf numFmtId="1" fontId="8" fillId="4" borderId="44" xfId="0" applyNumberFormat="1" applyFont="1" applyFill="1" applyBorder="1" applyAlignment="1">
      <alignment horizontal="right" vertical="center"/>
    </xf>
    <xf numFmtId="1" fontId="8" fillId="4" borderId="45" xfId="0" applyNumberFormat="1" applyFont="1" applyFill="1" applyBorder="1" applyAlignment="1">
      <alignment horizontal="right" vertical="center"/>
    </xf>
    <xf numFmtId="1" fontId="8" fillId="4" borderId="30" xfId="0" applyNumberFormat="1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3436;&#12305;&#12304;12&#20214;&#12305;R05&#20840;&#20307;&#35413;&#20385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04】審議会採点"/>
      <sheetName val="【R05】審議会　G採点"/>
      <sheetName val="【R05】採点表"/>
      <sheetName val="公開用 "/>
      <sheetName val="公開用 1-3"/>
      <sheetName val="【R03】審議会委員資料 1-4"/>
      <sheetName val="【R03】審議会委員資料1-5"/>
      <sheetName val="資料（バックデータ）"/>
    </sheetNames>
    <sheetDataSet>
      <sheetData sheetId="0" refreshError="1"/>
      <sheetData sheetId="1" refreshError="1"/>
      <sheetData sheetId="2">
        <row r="4">
          <cell r="G4">
            <v>3</v>
          </cell>
          <cell r="H4">
            <v>2</v>
          </cell>
          <cell r="I4">
            <v>3</v>
          </cell>
          <cell r="J4">
            <v>3</v>
          </cell>
          <cell r="K4">
            <v>4</v>
          </cell>
          <cell r="L4">
            <v>2</v>
          </cell>
          <cell r="M4">
            <v>17</v>
          </cell>
        </row>
        <row r="5">
          <cell r="G5">
            <v>4</v>
          </cell>
          <cell r="H5">
            <v>2</v>
          </cell>
          <cell r="I5">
            <v>3</v>
          </cell>
          <cell r="J5">
            <v>3</v>
          </cell>
          <cell r="K5">
            <v>3</v>
          </cell>
          <cell r="L5">
            <v>2</v>
          </cell>
          <cell r="M5">
            <v>17</v>
          </cell>
        </row>
        <row r="6">
          <cell r="G6">
            <v>5</v>
          </cell>
          <cell r="H6">
            <v>3</v>
          </cell>
          <cell r="I6">
            <v>4</v>
          </cell>
          <cell r="J6">
            <v>3</v>
          </cell>
          <cell r="K6">
            <v>3</v>
          </cell>
          <cell r="L6">
            <v>4</v>
          </cell>
          <cell r="M6">
            <v>22</v>
          </cell>
        </row>
        <row r="7">
          <cell r="G7">
            <v>4</v>
          </cell>
          <cell r="H7">
            <v>3</v>
          </cell>
          <cell r="I7">
            <v>4</v>
          </cell>
          <cell r="J7">
            <v>3</v>
          </cell>
          <cell r="K7">
            <v>4</v>
          </cell>
          <cell r="L7">
            <v>3</v>
          </cell>
          <cell r="M7">
            <v>21</v>
          </cell>
        </row>
        <row r="8">
          <cell r="G8">
            <v>5</v>
          </cell>
          <cell r="H8">
            <v>3</v>
          </cell>
          <cell r="I8">
            <v>3</v>
          </cell>
          <cell r="J8">
            <v>3</v>
          </cell>
          <cell r="K8">
            <v>3</v>
          </cell>
          <cell r="L8">
            <v>2</v>
          </cell>
          <cell r="M8">
            <v>19</v>
          </cell>
        </row>
        <row r="9">
          <cell r="G9">
            <v>6</v>
          </cell>
          <cell r="H9">
            <v>4</v>
          </cell>
          <cell r="I9">
            <v>4</v>
          </cell>
          <cell r="J9">
            <v>4</v>
          </cell>
          <cell r="K9">
            <v>4</v>
          </cell>
          <cell r="L9">
            <v>4</v>
          </cell>
          <cell r="M9">
            <v>26</v>
          </cell>
        </row>
        <row r="10">
          <cell r="G10">
            <v>4</v>
          </cell>
          <cell r="H10">
            <v>2</v>
          </cell>
          <cell r="I10">
            <v>3</v>
          </cell>
          <cell r="J10">
            <v>2</v>
          </cell>
          <cell r="K10">
            <v>3</v>
          </cell>
          <cell r="L10">
            <v>2</v>
          </cell>
          <cell r="M10">
            <v>16</v>
          </cell>
        </row>
        <row r="11">
          <cell r="G11">
            <v>4</v>
          </cell>
          <cell r="H11">
            <v>3</v>
          </cell>
          <cell r="I11">
            <v>3</v>
          </cell>
          <cell r="J11">
            <v>3</v>
          </cell>
          <cell r="M11">
            <v>13</v>
          </cell>
        </row>
        <row r="12">
          <cell r="G12">
            <v>4</v>
          </cell>
          <cell r="H12">
            <v>2</v>
          </cell>
          <cell r="I12">
            <v>3</v>
          </cell>
          <cell r="J12">
            <v>3</v>
          </cell>
          <cell r="M12">
            <v>12</v>
          </cell>
        </row>
        <row r="13">
          <cell r="G13">
            <v>2</v>
          </cell>
          <cell r="H13">
            <v>2</v>
          </cell>
          <cell r="I13">
            <v>2</v>
          </cell>
          <cell r="J13">
            <v>3</v>
          </cell>
          <cell r="M13">
            <v>9</v>
          </cell>
        </row>
        <row r="14">
          <cell r="G14">
            <v>3</v>
          </cell>
          <cell r="H14">
            <v>2</v>
          </cell>
          <cell r="I14">
            <v>3</v>
          </cell>
          <cell r="J14">
            <v>2</v>
          </cell>
          <cell r="M14">
            <v>10</v>
          </cell>
        </row>
        <row r="15">
          <cell r="G15">
            <v>4</v>
          </cell>
          <cell r="H15">
            <v>3</v>
          </cell>
          <cell r="I15">
            <v>3</v>
          </cell>
          <cell r="J15">
            <v>3</v>
          </cell>
          <cell r="M15">
            <v>13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28"/>
  <sheetViews>
    <sheetView tabSelected="1" workbookViewId="0">
      <selection activeCell="O21" sqref="O21"/>
    </sheetView>
  </sheetViews>
  <sheetFormatPr defaultRowHeight="18.75" x14ac:dyDescent="0.4"/>
  <cols>
    <col min="1" max="1" width="4" customWidth="1"/>
    <col min="2" max="2" width="4.125" customWidth="1"/>
    <col min="3" max="3" width="14.625" customWidth="1"/>
    <col min="9" max="9" width="9" customWidth="1"/>
    <col min="10" max="10" width="11.75" customWidth="1"/>
  </cols>
  <sheetData>
    <row r="1" spans="2:13" ht="19.5" thickBot="1" x14ac:dyDescent="0.45"/>
    <row r="2" spans="2:13" ht="27" customHeight="1" thickBot="1" x14ac:dyDescent="0.45">
      <c r="B2" s="1"/>
      <c r="C2" s="2"/>
      <c r="D2" s="2"/>
      <c r="E2" s="2"/>
      <c r="F2" s="2"/>
      <c r="G2" s="2"/>
      <c r="H2" s="2"/>
      <c r="I2" s="2"/>
      <c r="J2" s="3" t="s">
        <v>0</v>
      </c>
      <c r="K2" s="4"/>
    </row>
    <row r="3" spans="2:13" x14ac:dyDescent="0.4">
      <c r="B3" s="5" t="s">
        <v>1</v>
      </c>
      <c r="C3" s="5"/>
      <c r="D3" s="6"/>
      <c r="E3" s="6"/>
      <c r="F3" s="6"/>
      <c r="G3" s="6"/>
      <c r="H3" s="6"/>
      <c r="I3" s="7"/>
      <c r="J3" s="7"/>
      <c r="K3" s="7"/>
      <c r="L3" s="8"/>
    </row>
    <row r="4" spans="2:13" x14ac:dyDescent="0.4">
      <c r="B4" s="1"/>
      <c r="C4" s="9"/>
      <c r="D4" s="6"/>
      <c r="E4" s="6"/>
      <c r="F4" s="6"/>
      <c r="G4" s="6"/>
      <c r="H4" s="6"/>
      <c r="I4" s="7"/>
      <c r="J4" s="7"/>
      <c r="K4" s="7"/>
      <c r="L4" s="8"/>
    </row>
    <row r="5" spans="2:13" ht="19.5" thickBot="1" x14ac:dyDescent="0.45">
      <c r="B5" s="10" t="s">
        <v>2</v>
      </c>
      <c r="C5" s="9"/>
      <c r="D5" s="6"/>
      <c r="E5" s="6"/>
      <c r="F5" s="6"/>
      <c r="G5" s="6"/>
      <c r="H5" s="6"/>
      <c r="I5" s="6"/>
      <c r="J5" s="6"/>
      <c r="K5" s="7"/>
      <c r="L5" s="8"/>
    </row>
    <row r="6" spans="2:13" ht="30.75" customHeight="1" x14ac:dyDescent="0.4">
      <c r="B6" s="11"/>
      <c r="C6" s="11" t="s">
        <v>3</v>
      </c>
      <c r="D6" s="12" t="s">
        <v>4</v>
      </c>
      <c r="E6" s="13" t="s">
        <v>5</v>
      </c>
      <c r="F6" s="13" t="s">
        <v>6</v>
      </c>
      <c r="G6" s="14" t="s">
        <v>7</v>
      </c>
      <c r="H6" s="13" t="s">
        <v>8</v>
      </c>
      <c r="I6" s="15" t="s">
        <v>9</v>
      </c>
      <c r="J6" s="16" t="s">
        <v>10</v>
      </c>
      <c r="K6" s="11" t="s">
        <v>11</v>
      </c>
      <c r="L6" s="17"/>
    </row>
    <row r="7" spans="2:13" ht="18" customHeight="1" thickBot="1" x14ac:dyDescent="0.45">
      <c r="B7" s="18"/>
      <c r="C7" s="18"/>
      <c r="D7" s="19" t="s">
        <v>12</v>
      </c>
      <c r="E7" s="20" t="s">
        <v>13</v>
      </c>
      <c r="F7" s="20" t="s">
        <v>13</v>
      </c>
      <c r="G7" s="20" t="s">
        <v>13</v>
      </c>
      <c r="H7" s="20" t="s">
        <v>13</v>
      </c>
      <c r="I7" s="20" t="s">
        <v>13</v>
      </c>
      <c r="J7" s="21" t="s">
        <v>14</v>
      </c>
      <c r="K7" s="18"/>
      <c r="L7" s="17"/>
    </row>
    <row r="8" spans="2:13" ht="37.5" customHeight="1" x14ac:dyDescent="0.4">
      <c r="B8" s="22">
        <v>1</v>
      </c>
      <c r="C8" s="23" t="s">
        <v>15</v>
      </c>
      <c r="D8" s="24">
        <f>[1]【R05】採点表!G4</f>
        <v>3</v>
      </c>
      <c r="E8" s="25">
        <f>[1]【R05】採点表!H4</f>
        <v>2</v>
      </c>
      <c r="F8" s="25">
        <f>[1]【R05】採点表!I4</f>
        <v>3</v>
      </c>
      <c r="G8" s="25">
        <f>[1]【R05】採点表!J4</f>
        <v>3</v>
      </c>
      <c r="H8" s="25">
        <f>[1]【R05】採点表!K4</f>
        <v>4</v>
      </c>
      <c r="I8" s="26">
        <f>[1]【R05】採点表!L4</f>
        <v>2</v>
      </c>
      <c r="J8" s="27">
        <f>[1]【R05】採点表!M4</f>
        <v>17</v>
      </c>
      <c r="K8" s="28">
        <f t="shared" ref="K8:K14" si="0">J8/32</f>
        <v>0.53125</v>
      </c>
      <c r="L8" s="29"/>
    </row>
    <row r="9" spans="2:13" ht="37.5" customHeight="1" x14ac:dyDescent="0.4">
      <c r="B9" s="87">
        <v>2</v>
      </c>
      <c r="C9" s="88" t="str">
        <f>C8</f>
        <v>組合ビジョン</v>
      </c>
      <c r="D9" s="89">
        <f>[1]【R05】採点表!G5</f>
        <v>4</v>
      </c>
      <c r="E9" s="90">
        <f>[1]【R05】採点表!H5</f>
        <v>2</v>
      </c>
      <c r="F9" s="90">
        <f>[1]【R05】採点表!I5</f>
        <v>3</v>
      </c>
      <c r="G9" s="90">
        <f>[1]【R05】採点表!J5</f>
        <v>3</v>
      </c>
      <c r="H9" s="90">
        <f>[1]【R05】採点表!K5</f>
        <v>3</v>
      </c>
      <c r="I9" s="91">
        <f>[1]【R05】採点表!L5</f>
        <v>2</v>
      </c>
      <c r="J9" s="92">
        <f>[1]【R05】採点表!M5</f>
        <v>17</v>
      </c>
      <c r="K9" s="93">
        <f t="shared" si="0"/>
        <v>0.53125</v>
      </c>
      <c r="L9" s="29"/>
    </row>
    <row r="10" spans="2:13" ht="37.5" customHeight="1" x14ac:dyDescent="0.4">
      <c r="B10" s="30">
        <v>3</v>
      </c>
      <c r="C10" s="31" t="str">
        <f>C8</f>
        <v>組合ビジョン</v>
      </c>
      <c r="D10" s="32">
        <f>[1]【R05】採点表!G6</f>
        <v>5</v>
      </c>
      <c r="E10" s="33">
        <f>[1]【R05】採点表!H6</f>
        <v>3</v>
      </c>
      <c r="F10" s="33">
        <f>[1]【R05】採点表!I6</f>
        <v>4</v>
      </c>
      <c r="G10" s="33">
        <f>[1]【R05】採点表!J6</f>
        <v>3</v>
      </c>
      <c r="H10" s="33">
        <f>[1]【R05】採点表!K6</f>
        <v>3</v>
      </c>
      <c r="I10" s="34">
        <f>[1]【R05】採点表!L6</f>
        <v>4</v>
      </c>
      <c r="J10" s="35">
        <f>[1]【R05】採点表!M6</f>
        <v>22</v>
      </c>
      <c r="K10" s="36">
        <f t="shared" si="0"/>
        <v>0.6875</v>
      </c>
      <c r="L10" s="29"/>
    </row>
    <row r="11" spans="2:13" ht="37.5" customHeight="1" x14ac:dyDescent="0.4">
      <c r="B11" s="87">
        <v>4</v>
      </c>
      <c r="C11" s="88" t="s">
        <v>16</v>
      </c>
      <c r="D11" s="89">
        <f>[1]【R05】採点表!G7</f>
        <v>4</v>
      </c>
      <c r="E11" s="90">
        <f>[1]【R05】採点表!H7</f>
        <v>3</v>
      </c>
      <c r="F11" s="90">
        <f>[1]【R05】採点表!I7</f>
        <v>4</v>
      </c>
      <c r="G11" s="90">
        <f>[1]【R05】採点表!J7</f>
        <v>3</v>
      </c>
      <c r="H11" s="90">
        <f>[1]【R05】採点表!K7</f>
        <v>4</v>
      </c>
      <c r="I11" s="91">
        <f>[1]【R05】採点表!L7</f>
        <v>3</v>
      </c>
      <c r="J11" s="92">
        <f>[1]【R05】採点表!M7</f>
        <v>21</v>
      </c>
      <c r="K11" s="93">
        <f t="shared" si="0"/>
        <v>0.65625</v>
      </c>
      <c r="L11" s="29"/>
    </row>
    <row r="12" spans="2:13" ht="37.5" customHeight="1" x14ac:dyDescent="0.4">
      <c r="B12" s="30">
        <v>5</v>
      </c>
      <c r="C12" s="31" t="s">
        <v>16</v>
      </c>
      <c r="D12" s="32">
        <f>[1]【R05】採点表!G8</f>
        <v>5</v>
      </c>
      <c r="E12" s="33">
        <f>[1]【R05】採点表!H8</f>
        <v>3</v>
      </c>
      <c r="F12" s="33">
        <f>[1]【R05】採点表!I8</f>
        <v>3</v>
      </c>
      <c r="G12" s="33">
        <f>[1]【R05】採点表!J8</f>
        <v>3</v>
      </c>
      <c r="H12" s="33">
        <f>[1]【R05】採点表!K8</f>
        <v>3</v>
      </c>
      <c r="I12" s="34">
        <f>[1]【R05】採点表!L8</f>
        <v>2</v>
      </c>
      <c r="J12" s="35">
        <f>[1]【R05】採点表!M8</f>
        <v>19</v>
      </c>
      <c r="K12" s="36">
        <f t="shared" si="0"/>
        <v>0.59375</v>
      </c>
      <c r="L12" s="29"/>
    </row>
    <row r="13" spans="2:13" ht="37.5" customHeight="1" x14ac:dyDescent="0.4">
      <c r="B13" s="94">
        <v>6</v>
      </c>
      <c r="C13" s="95" t="str">
        <f>C12</f>
        <v>組合事業計画</v>
      </c>
      <c r="D13" s="96">
        <f>[1]【R05】採点表!G9</f>
        <v>6</v>
      </c>
      <c r="E13" s="97">
        <f>[1]【R05】採点表!H9</f>
        <v>4</v>
      </c>
      <c r="F13" s="97">
        <f>[1]【R05】採点表!I9</f>
        <v>4</v>
      </c>
      <c r="G13" s="97">
        <f>[1]【R05】採点表!J9</f>
        <v>4</v>
      </c>
      <c r="H13" s="97">
        <f>[1]【R05】採点表!K9</f>
        <v>4</v>
      </c>
      <c r="I13" s="98">
        <f>[1]【R05】採点表!L9</f>
        <v>4</v>
      </c>
      <c r="J13" s="99">
        <f>[1]【R05】採点表!M9</f>
        <v>26</v>
      </c>
      <c r="K13" s="100">
        <f t="shared" si="0"/>
        <v>0.8125</v>
      </c>
      <c r="L13" s="29"/>
    </row>
    <row r="14" spans="2:13" ht="37.5" customHeight="1" thickBot="1" x14ac:dyDescent="0.45">
      <c r="B14" s="37">
        <v>7</v>
      </c>
      <c r="C14" s="38" t="str">
        <f>C13</f>
        <v>組合事業計画</v>
      </c>
      <c r="D14" s="39">
        <f>[1]【R05】採点表!G10</f>
        <v>4</v>
      </c>
      <c r="E14" s="40">
        <f>[1]【R05】採点表!H10</f>
        <v>2</v>
      </c>
      <c r="F14" s="40">
        <f>[1]【R05】採点表!I10</f>
        <v>3</v>
      </c>
      <c r="G14" s="40">
        <f>[1]【R05】採点表!J10</f>
        <v>2</v>
      </c>
      <c r="H14" s="40">
        <f>[1]【R05】採点表!K10</f>
        <v>3</v>
      </c>
      <c r="I14" s="40">
        <f>[1]【R05】採点表!L10</f>
        <v>2</v>
      </c>
      <c r="J14" s="41">
        <f>[1]【R05】採点表!M10</f>
        <v>16</v>
      </c>
      <c r="K14" s="42">
        <f t="shared" si="0"/>
        <v>0.5</v>
      </c>
      <c r="L14" s="29"/>
    </row>
    <row r="15" spans="2:13" ht="37.5" customHeight="1" thickBot="1" x14ac:dyDescent="0.45">
      <c r="B15" s="43"/>
      <c r="C15" s="44" t="s">
        <v>17</v>
      </c>
      <c r="D15" s="45">
        <f>AVERAGE(D8:D14)</f>
        <v>4.4285714285714288</v>
      </c>
      <c r="E15" s="46">
        <f t="shared" ref="E15:K15" si="1">AVERAGE(E8:E14)</f>
        <v>2.7142857142857144</v>
      </c>
      <c r="F15" s="46">
        <f t="shared" si="1"/>
        <v>3.4285714285714284</v>
      </c>
      <c r="G15" s="46">
        <f t="shared" si="1"/>
        <v>3</v>
      </c>
      <c r="H15" s="46">
        <f t="shared" si="1"/>
        <v>3.4285714285714284</v>
      </c>
      <c r="I15" s="47">
        <f t="shared" si="1"/>
        <v>2.7142857142857144</v>
      </c>
      <c r="J15" s="48">
        <f>AVERAGE(J8:J14)</f>
        <v>19.714285714285715</v>
      </c>
      <c r="K15" s="49">
        <f t="shared" si="1"/>
        <v>0.6160714285714286</v>
      </c>
      <c r="L15" s="50"/>
      <c r="M15" s="51"/>
    </row>
    <row r="16" spans="2:13" ht="22.5" customHeight="1" x14ac:dyDescent="0.4">
      <c r="B16" s="1"/>
      <c r="C16" s="9"/>
      <c r="D16" s="6"/>
      <c r="E16" s="6"/>
      <c r="F16" s="6"/>
      <c r="G16" s="6"/>
      <c r="H16" s="6"/>
      <c r="I16" s="7"/>
      <c r="J16" s="7"/>
      <c r="K16" s="7"/>
      <c r="L16" s="8"/>
      <c r="M16" s="8"/>
    </row>
    <row r="17" spans="2:15" ht="22.5" customHeight="1" thickBot="1" x14ac:dyDescent="0.45">
      <c r="B17" s="10" t="s">
        <v>18</v>
      </c>
      <c r="C17" s="9"/>
      <c r="D17" s="6"/>
      <c r="E17" s="6"/>
      <c r="F17" s="6"/>
      <c r="G17" s="6"/>
      <c r="H17" s="6"/>
      <c r="I17" s="6"/>
      <c r="J17" s="6"/>
      <c r="K17" s="7"/>
      <c r="L17" s="8"/>
      <c r="M17" s="52"/>
      <c r="O17" s="53"/>
    </row>
    <row r="18" spans="2:15" ht="30" customHeight="1" x14ac:dyDescent="0.4">
      <c r="B18" s="11"/>
      <c r="C18" s="11" t="s">
        <v>3</v>
      </c>
      <c r="D18" s="54" t="s">
        <v>4</v>
      </c>
      <c r="E18" s="13" t="s">
        <v>5</v>
      </c>
      <c r="F18" s="13" t="s">
        <v>6</v>
      </c>
      <c r="G18" s="14" t="s">
        <v>7</v>
      </c>
      <c r="H18" s="55"/>
      <c r="I18" s="56"/>
      <c r="J18" s="57" t="s">
        <v>10</v>
      </c>
      <c r="K18" s="11" t="s">
        <v>11</v>
      </c>
      <c r="L18" s="17"/>
      <c r="M18" s="58"/>
    </row>
    <row r="19" spans="2:15" ht="18" customHeight="1" thickBot="1" x14ac:dyDescent="0.45">
      <c r="B19" s="18"/>
      <c r="C19" s="18"/>
      <c r="D19" s="19" t="s">
        <v>12</v>
      </c>
      <c r="E19" s="20" t="s">
        <v>13</v>
      </c>
      <c r="F19" s="20" t="s">
        <v>13</v>
      </c>
      <c r="G19" s="20" t="s">
        <v>13</v>
      </c>
      <c r="H19" s="59"/>
      <c r="I19" s="60"/>
      <c r="J19" s="61" t="s">
        <v>19</v>
      </c>
      <c r="K19" s="18"/>
      <c r="L19" s="17"/>
      <c r="M19" s="58"/>
    </row>
    <row r="20" spans="2:15" ht="37.5" customHeight="1" x14ac:dyDescent="0.4">
      <c r="B20" s="87">
        <v>8</v>
      </c>
      <c r="C20" s="88" t="s">
        <v>20</v>
      </c>
      <c r="D20" s="101">
        <f>[1]【R05】採点表!G11</f>
        <v>4</v>
      </c>
      <c r="E20" s="102">
        <f>[1]【R05】採点表!H11</f>
        <v>3</v>
      </c>
      <c r="F20" s="102">
        <f>[1]【R05】採点表!I11</f>
        <v>3</v>
      </c>
      <c r="G20" s="102">
        <f>[1]【R05】採点表!J11</f>
        <v>3</v>
      </c>
      <c r="H20" s="62"/>
      <c r="I20" s="63"/>
      <c r="J20" s="103">
        <f>[1]【R05】採点表!M11</f>
        <v>13</v>
      </c>
      <c r="K20" s="104">
        <f>J20/22</f>
        <v>0.59090909090909094</v>
      </c>
      <c r="L20" s="29"/>
    </row>
    <row r="21" spans="2:15" ht="37.5" customHeight="1" x14ac:dyDescent="0.4">
      <c r="B21" s="30">
        <v>9</v>
      </c>
      <c r="C21" s="31" t="str">
        <f>C20</f>
        <v>活性化支援</v>
      </c>
      <c r="D21" s="32">
        <f>[1]【R05】採点表!G12</f>
        <v>4</v>
      </c>
      <c r="E21" s="33">
        <f>[1]【R05】採点表!H12</f>
        <v>2</v>
      </c>
      <c r="F21" s="33">
        <f>[1]【R05】採点表!I12</f>
        <v>3</v>
      </c>
      <c r="G21" s="33">
        <f>[1]【R05】採点表!J12</f>
        <v>3</v>
      </c>
      <c r="H21" s="64"/>
      <c r="I21" s="65"/>
      <c r="J21" s="66">
        <f>[1]【R05】採点表!M12</f>
        <v>12</v>
      </c>
      <c r="K21" s="67">
        <f>J21/22</f>
        <v>0.54545454545454541</v>
      </c>
      <c r="L21" s="29"/>
    </row>
    <row r="22" spans="2:15" ht="37.5" customHeight="1" x14ac:dyDescent="0.4">
      <c r="B22" s="87">
        <v>10</v>
      </c>
      <c r="C22" s="88" t="s">
        <v>21</v>
      </c>
      <c r="D22" s="89">
        <f>[1]【R05】採点表!G13</f>
        <v>2</v>
      </c>
      <c r="E22" s="90">
        <f>[1]【R05】採点表!H13</f>
        <v>2</v>
      </c>
      <c r="F22" s="90">
        <f>[1]【R05】採点表!I13</f>
        <v>2</v>
      </c>
      <c r="G22" s="90">
        <f>[1]【R05】採点表!J13</f>
        <v>3</v>
      </c>
      <c r="H22" s="64"/>
      <c r="I22" s="65"/>
      <c r="J22" s="105">
        <f>[1]【R05】採点表!M13</f>
        <v>9</v>
      </c>
      <c r="K22" s="106">
        <f>J22/22</f>
        <v>0.40909090909090912</v>
      </c>
      <c r="L22" s="29"/>
    </row>
    <row r="23" spans="2:15" ht="37.5" customHeight="1" x14ac:dyDescent="0.4">
      <c r="B23" s="30">
        <v>11</v>
      </c>
      <c r="C23" s="31" t="str">
        <f>C22</f>
        <v>セミナー支援</v>
      </c>
      <c r="D23" s="32">
        <f>[1]【R05】採点表!G14</f>
        <v>3</v>
      </c>
      <c r="E23" s="33">
        <f>[1]【R05】採点表!H14</f>
        <v>2</v>
      </c>
      <c r="F23" s="33">
        <f>[1]【R05】採点表!I14</f>
        <v>3</v>
      </c>
      <c r="G23" s="33">
        <f>[1]【R05】採点表!J14</f>
        <v>2</v>
      </c>
      <c r="H23" s="64"/>
      <c r="I23" s="65"/>
      <c r="J23" s="66">
        <f>[1]【R05】採点表!M14</f>
        <v>10</v>
      </c>
      <c r="K23" s="67">
        <f>J23/22</f>
        <v>0.45454545454545453</v>
      </c>
      <c r="L23" s="29"/>
    </row>
    <row r="24" spans="2:15" ht="37.5" customHeight="1" thickBot="1" x14ac:dyDescent="0.45">
      <c r="B24" s="107">
        <v>12</v>
      </c>
      <c r="C24" s="108" t="str">
        <f>C22</f>
        <v>セミナー支援</v>
      </c>
      <c r="D24" s="109">
        <f>[1]【R05】採点表!G15</f>
        <v>4</v>
      </c>
      <c r="E24" s="110">
        <f>[1]【R05】採点表!H15</f>
        <v>3</v>
      </c>
      <c r="F24" s="110">
        <f>[1]【R05】採点表!I15</f>
        <v>3</v>
      </c>
      <c r="G24" s="110">
        <f>[1]【R05】採点表!J15</f>
        <v>3</v>
      </c>
      <c r="H24" s="68"/>
      <c r="I24" s="69"/>
      <c r="J24" s="111">
        <f>[1]【R05】採点表!M15</f>
        <v>13</v>
      </c>
      <c r="K24" s="106">
        <f>J24/22</f>
        <v>0.59090909090909094</v>
      </c>
      <c r="L24" s="29"/>
    </row>
    <row r="25" spans="2:15" ht="37.5" customHeight="1" thickBot="1" x14ac:dyDescent="0.45">
      <c r="B25" s="70"/>
      <c r="C25" s="44" t="s">
        <v>17</v>
      </c>
      <c r="D25" s="48">
        <f>AVERAGE(D20:D24)</f>
        <v>3.4</v>
      </c>
      <c r="E25" s="46">
        <f>AVERAGE(E20:E24)</f>
        <v>2.4</v>
      </c>
      <c r="F25" s="46">
        <f>AVERAGE(F20:F24)</f>
        <v>2.8</v>
      </c>
      <c r="G25" s="71">
        <f>AVERAGE(G20:G24)</f>
        <v>2.8</v>
      </c>
      <c r="H25" s="72"/>
      <c r="I25" s="73"/>
      <c r="J25" s="74">
        <f>AVERAGE(J20:J24)</f>
        <v>11.4</v>
      </c>
      <c r="K25" s="75">
        <f>AVERAGE(K20:K24)</f>
        <v>0.51818181818181819</v>
      </c>
      <c r="L25" s="76"/>
    </row>
    <row r="26" spans="2:15" ht="19.5" thickBot="1" x14ac:dyDescent="0.4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5" s="82" customFormat="1" ht="24.75" customHeight="1" x14ac:dyDescent="0.5">
      <c r="B27" s="77"/>
      <c r="C27" s="78" t="s">
        <v>22</v>
      </c>
      <c r="D27" s="79">
        <f>AVERAGE(D8:D14,D20:D24)</f>
        <v>4</v>
      </c>
      <c r="E27" s="79">
        <f>AVERAGE(E8:E14,E20:E24)</f>
        <v>2.5833333333333335</v>
      </c>
      <c r="F27" s="79">
        <f>AVERAGE(F8:F14,F20:F24)</f>
        <v>3.1666666666666665</v>
      </c>
      <c r="G27" s="79">
        <f>AVERAGE(G8:G14,G20:G24)</f>
        <v>2.9166666666666665</v>
      </c>
      <c r="H27" s="79">
        <f t="shared" ref="H27:I27" si="2">AVERAGE(H8:H14,H20:H24)</f>
        <v>3.4285714285714284</v>
      </c>
      <c r="I27" s="79">
        <f t="shared" si="2"/>
        <v>2.7142857142857144</v>
      </c>
      <c r="J27" s="80">
        <f>J15</f>
        <v>19.714285714285715</v>
      </c>
      <c r="K27" s="81">
        <f>K15</f>
        <v>0.6160714285714286</v>
      </c>
    </row>
    <row r="28" spans="2:15" s="82" customFormat="1" ht="24.75" customHeight="1" thickBot="1" x14ac:dyDescent="0.55000000000000004">
      <c r="B28" s="77"/>
      <c r="C28" s="83"/>
      <c r="D28" s="84"/>
      <c r="E28" s="84"/>
      <c r="F28" s="84"/>
      <c r="G28" s="84"/>
      <c r="H28" s="84"/>
      <c r="I28" s="84"/>
      <c r="J28" s="85">
        <f>J25</f>
        <v>11.4</v>
      </c>
      <c r="K28" s="86">
        <f>K25</f>
        <v>0.51818181818181819</v>
      </c>
    </row>
  </sheetData>
  <mergeCells count="15">
    <mergeCell ref="I27:I28"/>
    <mergeCell ref="C27:C28"/>
    <mergeCell ref="D27:D28"/>
    <mergeCell ref="E27:E28"/>
    <mergeCell ref="F27:F28"/>
    <mergeCell ref="G27:G28"/>
    <mergeCell ref="H27:H28"/>
    <mergeCell ref="J2:K2"/>
    <mergeCell ref="B3:C3"/>
    <mergeCell ref="B6:B7"/>
    <mergeCell ref="C6:C7"/>
    <mergeCell ref="K6:K7"/>
    <mergeCell ref="B18:B19"/>
    <mergeCell ref="C18:C19"/>
    <mergeCell ref="K18:K19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 1-3</vt:lpstr>
      <vt:lpstr>'公開用 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2023-09-29T01:21:14Z</dcterms:created>
  <dcterms:modified xsi:type="dcterms:W3CDTF">2023-09-29T03:37:58Z</dcterms:modified>
</cp:coreProperties>
</file>