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uraokaH\Desktop\進行中\"/>
    </mc:Choice>
  </mc:AlternateContent>
  <bookViews>
    <workbookView xWindow="0" yWindow="0" windowWidth="20490" windowHeight="7680"/>
  </bookViews>
  <sheets>
    <sheet name="会議資料１" sheetId="5" r:id="rId1"/>
    <sheet name="会議資料２" sheetId="6" r:id="rId2"/>
  </sheets>
  <definedNames>
    <definedName name="_xlnm.Print_Area" localSheetId="0">会議資料１!$A$1:$Q$50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 i="5" l="1"/>
  <c r="Q12" i="5"/>
  <c r="P49" i="5" l="1"/>
  <c r="N8" i="6" l="1"/>
  <c r="F24" i="6"/>
  <c r="Q7" i="5" l="1"/>
  <c r="Q6" i="5"/>
  <c r="N6" i="6" l="1"/>
  <c r="J8" i="6" l="1"/>
  <c r="L8" i="6"/>
  <c r="K8" i="6"/>
  <c r="M8" i="6"/>
  <c r="M16"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5" i="5"/>
  <c r="M14" i="5"/>
  <c r="M13" i="5"/>
  <c r="M12" i="5"/>
  <c r="M11" i="5"/>
  <c r="M10" i="5"/>
  <c r="M9" i="5"/>
  <c r="M8" i="5"/>
  <c r="M7" i="5"/>
  <c r="M6" i="5"/>
  <c r="Q14" i="5"/>
  <c r="L49" i="5"/>
  <c r="Q18" i="5" l="1"/>
  <c r="Q22" i="5"/>
  <c r="Q26" i="5"/>
  <c r="Q30" i="5"/>
  <c r="Q34" i="5"/>
  <c r="Q38" i="5"/>
  <c r="Q42" i="5"/>
  <c r="Q46" i="5"/>
  <c r="Q11" i="5"/>
  <c r="Q15" i="5"/>
  <c r="Q19" i="5"/>
  <c r="Q23" i="5"/>
  <c r="Q27" i="5"/>
  <c r="Q31" i="5"/>
  <c r="Q35" i="5"/>
  <c r="Q39" i="5"/>
  <c r="Q43" i="5"/>
  <c r="Q47" i="5"/>
  <c r="Q8" i="5"/>
  <c r="Q17" i="5"/>
  <c r="Q20" i="5"/>
  <c r="Q24" i="5"/>
  <c r="Q28" i="5"/>
  <c r="Q32" i="5"/>
  <c r="Q36" i="5"/>
  <c r="Q40" i="5"/>
  <c r="Q44" i="5"/>
  <c r="Q48" i="5"/>
  <c r="Q9" i="5"/>
  <c r="Q16" i="5"/>
  <c r="Q21" i="5"/>
  <c r="Q25" i="5"/>
  <c r="Q29" i="5"/>
  <c r="Q33" i="5"/>
  <c r="Q37" i="5"/>
  <c r="Q41" i="5"/>
  <c r="Q45" i="5"/>
  <c r="Q10" i="5"/>
  <c r="M49" i="5"/>
  <c r="E28" i="6"/>
  <c r="F5" i="6" s="1"/>
  <c r="F6" i="6" l="1"/>
  <c r="F7" i="6"/>
  <c r="Q49" i="5"/>
  <c r="F20" i="6"/>
  <c r="F16" i="6"/>
  <c r="F12" i="6"/>
  <c r="F8" i="6"/>
  <c r="F14" i="6"/>
  <c r="F17" i="6"/>
  <c r="F27" i="6"/>
  <c r="F23" i="6"/>
  <c r="F19" i="6"/>
  <c r="F15" i="6"/>
  <c r="F11" i="6"/>
  <c r="F22" i="6"/>
  <c r="F18" i="6"/>
  <c r="F10" i="6"/>
  <c r="F21" i="6"/>
  <c r="F9" i="6"/>
  <c r="F26" i="6"/>
  <c r="F25" i="6"/>
  <c r="F13" i="6"/>
  <c r="O49" i="5"/>
  <c r="N49" i="5"/>
  <c r="F28" i="6" l="1"/>
</calcChain>
</file>

<file path=xl/sharedStrings.xml><?xml version="1.0" encoding="utf-8"?>
<sst xmlns="http://schemas.openxmlformats.org/spreadsheetml/2006/main" count="131" uniqueCount="128">
  <si>
    <t>C108</t>
    <phoneticPr fontId="2"/>
  </si>
  <si>
    <t>C110</t>
    <phoneticPr fontId="2"/>
  </si>
  <si>
    <t>C110-2</t>
    <phoneticPr fontId="2"/>
  </si>
  <si>
    <t>C110-3</t>
    <phoneticPr fontId="2"/>
  </si>
  <si>
    <t>C110-4</t>
    <phoneticPr fontId="2"/>
  </si>
  <si>
    <t>C112</t>
    <phoneticPr fontId="2"/>
  </si>
  <si>
    <t>C114</t>
    <phoneticPr fontId="2"/>
  </si>
  <si>
    <t>C116</t>
    <phoneticPr fontId="2"/>
  </si>
  <si>
    <t>C117</t>
    <phoneticPr fontId="2"/>
  </si>
  <si>
    <t>C118</t>
    <phoneticPr fontId="2"/>
  </si>
  <si>
    <t>C119</t>
    <phoneticPr fontId="2"/>
  </si>
  <si>
    <t>訪問診療を実施している</t>
    <rPh sb="0" eb="4">
      <t>ホウモンシンリョウ</t>
    </rPh>
    <rPh sb="5" eb="7">
      <t>ジッシ</t>
    </rPh>
    <phoneticPr fontId="2"/>
  </si>
  <si>
    <t>高石市</t>
    <rPh sb="0" eb="3">
      <t>タカイシシ</t>
    </rPh>
    <phoneticPr fontId="2"/>
  </si>
  <si>
    <t>柏原市</t>
    <rPh sb="0" eb="3">
      <t>カシワラシ</t>
    </rPh>
    <phoneticPr fontId="2"/>
  </si>
  <si>
    <t>大阪市</t>
    <rPh sb="0" eb="3">
      <t>オオサカシ</t>
    </rPh>
    <phoneticPr fontId="2"/>
  </si>
  <si>
    <t>東大阪市</t>
    <rPh sb="0" eb="4">
      <t>ヒガシオオサカシ</t>
    </rPh>
    <phoneticPr fontId="2"/>
  </si>
  <si>
    <t>守口市</t>
    <rPh sb="0" eb="3">
      <t>モリグチシ</t>
    </rPh>
    <phoneticPr fontId="2"/>
  </si>
  <si>
    <t>枚方市</t>
    <rPh sb="0" eb="3">
      <t>ヒラカタシ</t>
    </rPh>
    <phoneticPr fontId="2"/>
  </si>
  <si>
    <t>和泉市</t>
    <rPh sb="0" eb="3">
      <t>イズミシ</t>
    </rPh>
    <phoneticPr fontId="2"/>
  </si>
  <si>
    <t>岸和田市</t>
    <rPh sb="0" eb="4">
      <t>キシワダシ</t>
    </rPh>
    <phoneticPr fontId="2"/>
  </si>
  <si>
    <t>泉大津市</t>
    <rPh sb="0" eb="4">
      <t>イズミオオツシ</t>
    </rPh>
    <phoneticPr fontId="2"/>
  </si>
  <si>
    <t>忠岡町</t>
    <rPh sb="0" eb="3">
      <t>タダオカチョウ</t>
    </rPh>
    <phoneticPr fontId="2"/>
  </si>
  <si>
    <t>貝塚市</t>
    <rPh sb="0" eb="3">
      <t>カイヅカシ</t>
    </rPh>
    <phoneticPr fontId="2"/>
  </si>
  <si>
    <t>阪南市</t>
    <rPh sb="0" eb="3">
      <t>ハンナンシ</t>
    </rPh>
    <phoneticPr fontId="2"/>
  </si>
  <si>
    <t>富田林市</t>
    <rPh sb="0" eb="4">
      <t>トンダバヤシシ</t>
    </rPh>
    <phoneticPr fontId="2"/>
  </si>
  <si>
    <t>大阪狭山市</t>
    <rPh sb="0" eb="5">
      <t>オオサカサヤマシ</t>
    </rPh>
    <phoneticPr fontId="2"/>
  </si>
  <si>
    <t>吹田市</t>
    <rPh sb="0" eb="3">
      <t>スイタシ</t>
    </rPh>
    <phoneticPr fontId="2"/>
  </si>
  <si>
    <t>箕面市</t>
    <rPh sb="0" eb="3">
      <t>ミノオシ</t>
    </rPh>
    <phoneticPr fontId="2"/>
  </si>
  <si>
    <t>松原市</t>
    <rPh sb="0" eb="3">
      <t>マツバラシ</t>
    </rPh>
    <phoneticPr fontId="2"/>
  </si>
  <si>
    <t>熊取町</t>
    <rPh sb="0" eb="3">
      <t>クマトリチョウ</t>
    </rPh>
    <phoneticPr fontId="2"/>
  </si>
  <si>
    <t>堺市</t>
    <rPh sb="0" eb="2">
      <t>サカイシ</t>
    </rPh>
    <phoneticPr fontId="2"/>
  </si>
  <si>
    <t>羽曳野市</t>
    <rPh sb="0" eb="4">
      <t>ハビキノシ</t>
    </rPh>
    <phoneticPr fontId="2"/>
  </si>
  <si>
    <t>河内長野市</t>
    <rPh sb="0" eb="5">
      <t>カワチナガノシ</t>
    </rPh>
    <phoneticPr fontId="2"/>
  </si>
  <si>
    <t>摂津市</t>
    <rPh sb="0" eb="3">
      <t>セッツシ</t>
    </rPh>
    <phoneticPr fontId="2"/>
  </si>
  <si>
    <t>高槻市</t>
    <rPh sb="0" eb="3">
      <t>タカツキシ</t>
    </rPh>
    <phoneticPr fontId="2"/>
  </si>
  <si>
    <t>泉南市</t>
    <rPh sb="0" eb="3">
      <t>センナンシ</t>
    </rPh>
    <phoneticPr fontId="2"/>
  </si>
  <si>
    <t>藤井寺市</t>
    <rPh sb="0" eb="4">
      <t>フジイデラシ</t>
    </rPh>
    <phoneticPr fontId="2"/>
  </si>
  <si>
    <t>太子町</t>
    <rPh sb="0" eb="3">
      <t>タイシチョウ</t>
    </rPh>
    <phoneticPr fontId="2"/>
  </si>
  <si>
    <t>寝屋川市</t>
    <rPh sb="0" eb="4">
      <t>ネヤガワシ</t>
    </rPh>
    <phoneticPr fontId="2"/>
  </si>
  <si>
    <t>交野市</t>
    <rPh sb="0" eb="3">
      <t>カタノシ</t>
    </rPh>
    <phoneticPr fontId="2"/>
  </si>
  <si>
    <t>豊中市</t>
    <rPh sb="0" eb="3">
      <t>トヨナカシ</t>
    </rPh>
    <phoneticPr fontId="2"/>
  </si>
  <si>
    <t>島本町</t>
    <rPh sb="0" eb="3">
      <t>シマモトチョウ</t>
    </rPh>
    <phoneticPr fontId="2"/>
  </si>
  <si>
    <t>泉佐野市</t>
    <rPh sb="0" eb="4">
      <t>イズミサノシ</t>
    </rPh>
    <phoneticPr fontId="2"/>
  </si>
  <si>
    <t>田尻町</t>
    <rPh sb="0" eb="3">
      <t>タジリチョウ</t>
    </rPh>
    <phoneticPr fontId="2"/>
  </si>
  <si>
    <t>岬町</t>
    <rPh sb="0" eb="2">
      <t>ミサキチョウ</t>
    </rPh>
    <phoneticPr fontId="2"/>
  </si>
  <si>
    <t>豊能町</t>
    <rPh sb="0" eb="2">
      <t>トヨノ</t>
    </rPh>
    <rPh sb="2" eb="3">
      <t>チョウ</t>
    </rPh>
    <phoneticPr fontId="2"/>
  </si>
  <si>
    <t>千早赤阪村</t>
    <rPh sb="0" eb="5">
      <t>チ</t>
    </rPh>
    <phoneticPr fontId="2"/>
  </si>
  <si>
    <t>河南町</t>
    <rPh sb="0" eb="2">
      <t>カナン</t>
    </rPh>
    <rPh sb="2" eb="3">
      <t>チョウ</t>
    </rPh>
    <phoneticPr fontId="2"/>
  </si>
  <si>
    <t>能勢町</t>
    <rPh sb="0" eb="2">
      <t>ノセ</t>
    </rPh>
    <rPh sb="2" eb="3">
      <t>チョウ</t>
    </rPh>
    <phoneticPr fontId="2"/>
  </si>
  <si>
    <t>四條畷市</t>
    <rPh sb="0" eb="3">
      <t>シジョウナワテ</t>
    </rPh>
    <rPh sb="3" eb="4">
      <t>シ</t>
    </rPh>
    <phoneticPr fontId="2"/>
  </si>
  <si>
    <t>門真市</t>
    <rPh sb="0" eb="1">
      <t>カド</t>
    </rPh>
    <rPh sb="1" eb="2">
      <t>マ</t>
    </rPh>
    <rPh sb="2" eb="3">
      <t>シ</t>
    </rPh>
    <phoneticPr fontId="2"/>
  </si>
  <si>
    <t>大東市</t>
    <rPh sb="0" eb="3">
      <t>ダ</t>
    </rPh>
    <phoneticPr fontId="2"/>
  </si>
  <si>
    <t>八尾市</t>
    <rPh sb="0" eb="2">
      <t>ヤオ</t>
    </rPh>
    <rPh sb="2" eb="3">
      <t>シ</t>
    </rPh>
    <phoneticPr fontId="2"/>
  </si>
  <si>
    <t>茨木市</t>
    <rPh sb="0" eb="3">
      <t>イバラキシ</t>
    </rPh>
    <phoneticPr fontId="2"/>
  </si>
  <si>
    <t>池田市</t>
    <rPh sb="0" eb="2">
      <t>イケダ</t>
    </rPh>
    <rPh sb="2" eb="3">
      <t>シ</t>
    </rPh>
    <phoneticPr fontId="2"/>
  </si>
  <si>
    <t>合計</t>
    <rPh sb="0" eb="2">
      <t>ゴウケイ</t>
    </rPh>
    <phoneticPr fontId="5"/>
  </si>
  <si>
    <t>市町村名</t>
    <rPh sb="0" eb="3">
      <t>シチョウソン</t>
    </rPh>
    <rPh sb="3" eb="4">
      <t>メイ</t>
    </rPh>
    <phoneticPr fontId="5"/>
  </si>
  <si>
    <t>0～6</t>
  </si>
  <si>
    <t>（人）</t>
    <rPh sb="1" eb="2">
      <t>ニン</t>
    </rPh>
    <phoneticPr fontId="5"/>
  </si>
  <si>
    <t>１．市町別の年齢区分</t>
    <rPh sb="2" eb="3">
      <t>シ</t>
    </rPh>
    <rPh sb="3" eb="4">
      <t>チョウ</t>
    </rPh>
    <rPh sb="4" eb="5">
      <t>ベツ</t>
    </rPh>
    <rPh sb="6" eb="8">
      <t>ネンレイ</t>
    </rPh>
    <rPh sb="8" eb="10">
      <t>クブン</t>
    </rPh>
    <phoneticPr fontId="5"/>
  </si>
  <si>
    <t>C107</t>
  </si>
  <si>
    <t>C105</t>
  </si>
  <si>
    <t>C109</t>
  </si>
  <si>
    <t>C106</t>
  </si>
  <si>
    <t>C104</t>
  </si>
  <si>
    <t>在宅自己疼痛管理指導管理料</t>
    <phoneticPr fontId="5"/>
  </si>
  <si>
    <t>在宅寝たきり患者処置指導管理料</t>
    <phoneticPr fontId="5"/>
  </si>
  <si>
    <t>C107-2</t>
  </si>
  <si>
    <t>C105-3</t>
  </si>
  <si>
    <t>在宅人工呼吸指導管理料</t>
    <phoneticPr fontId="5"/>
  </si>
  <si>
    <t>在宅自己導尿指導管理料</t>
    <phoneticPr fontId="5"/>
  </si>
  <si>
    <t>在宅半固形栄養経管栄養法指導管理料</t>
    <phoneticPr fontId="5"/>
  </si>
  <si>
    <t>在宅小児経管栄養法指導管理料</t>
    <phoneticPr fontId="5"/>
  </si>
  <si>
    <t>C105-2</t>
  </si>
  <si>
    <t>在宅成分栄養経管栄養法指導管理料</t>
    <phoneticPr fontId="5"/>
  </si>
  <si>
    <t>在宅中心静脈栄養法指導管理料</t>
    <phoneticPr fontId="5"/>
  </si>
  <si>
    <t>C103</t>
    <phoneticPr fontId="5"/>
  </si>
  <si>
    <t>在宅血液透析指導管理料</t>
    <phoneticPr fontId="5"/>
  </si>
  <si>
    <t>C102-2</t>
  </si>
  <si>
    <t>在宅自己腹膜灌流指導管理料</t>
    <phoneticPr fontId="5"/>
  </si>
  <si>
    <t>C102</t>
  </si>
  <si>
    <t>在宅療養指導管理料科目</t>
    <rPh sb="0" eb="2">
      <t>ザイタク</t>
    </rPh>
    <rPh sb="2" eb="4">
      <t>リョウヨウ</t>
    </rPh>
    <rPh sb="4" eb="6">
      <t>シドウ</t>
    </rPh>
    <rPh sb="6" eb="8">
      <t>カンリ</t>
    </rPh>
    <rPh sb="8" eb="9">
      <t>リョウ</t>
    </rPh>
    <rPh sb="9" eb="11">
      <t>カモク</t>
    </rPh>
    <phoneticPr fontId="5"/>
  </si>
  <si>
    <t>7～19</t>
    <phoneticPr fontId="2"/>
  </si>
  <si>
    <t>医療的ケア児実態調査集計結果</t>
    <rPh sb="10" eb="12">
      <t>シュウケイ</t>
    </rPh>
    <rPh sb="12" eb="14">
      <t>ケッカ</t>
    </rPh>
    <phoneticPr fontId="5"/>
  </si>
  <si>
    <t>算定件数</t>
    <rPh sb="0" eb="2">
      <t>サンテイ</t>
    </rPh>
    <rPh sb="2" eb="4">
      <t>ケンスウ</t>
    </rPh>
    <phoneticPr fontId="2"/>
  </si>
  <si>
    <t>在宅酸素療法指導管理料</t>
    <phoneticPr fontId="5"/>
  </si>
  <si>
    <t>※算定件数には、他府県の医ケア児等が一部含まれています。</t>
    <rPh sb="1" eb="3">
      <t>サンテイ</t>
    </rPh>
    <rPh sb="3" eb="5">
      <t>ケンスウ</t>
    </rPh>
    <rPh sb="8" eb="9">
      <t>タ</t>
    </rPh>
    <rPh sb="9" eb="11">
      <t>フケン</t>
    </rPh>
    <rPh sb="12" eb="13">
      <t>イ</t>
    </rPh>
    <rPh sb="15" eb="16">
      <t>ジ</t>
    </rPh>
    <rPh sb="16" eb="17">
      <t>トウ</t>
    </rPh>
    <rPh sb="18" eb="20">
      <t>イチブ</t>
    </rPh>
    <rPh sb="20" eb="21">
      <t>フク</t>
    </rPh>
    <phoneticPr fontId="2"/>
  </si>
  <si>
    <t>在宅持続陽圧呼吸療法指導管理料</t>
    <phoneticPr fontId="5"/>
  </si>
  <si>
    <t>在宅悪性腫瘍等患者指導管理料</t>
    <rPh sb="2" eb="4">
      <t>アクセイ</t>
    </rPh>
    <rPh sb="4" eb="6">
      <t>シュヨウ</t>
    </rPh>
    <rPh sb="6" eb="7">
      <t>トウ</t>
    </rPh>
    <rPh sb="7" eb="9">
      <t>カンジャ</t>
    </rPh>
    <rPh sb="9" eb="11">
      <t>シドウ</t>
    </rPh>
    <rPh sb="11" eb="13">
      <t>カンリ</t>
    </rPh>
    <phoneticPr fontId="5"/>
  </si>
  <si>
    <t>在宅振戦等刺激装置治療指導管理料</t>
    <phoneticPr fontId="2"/>
  </si>
  <si>
    <t>在宅迷走神経電気刺激治療指導管理料</t>
    <phoneticPr fontId="2"/>
  </si>
  <si>
    <t>在宅仙骨神経刺激療法指導管理料</t>
    <phoneticPr fontId="2"/>
  </si>
  <si>
    <t>C111</t>
    <phoneticPr fontId="5"/>
  </si>
  <si>
    <t>在宅肺高血圧症患者指導管理料</t>
    <phoneticPr fontId="2"/>
  </si>
  <si>
    <t>在宅気管切開患者指導管理料</t>
    <phoneticPr fontId="2"/>
  </si>
  <si>
    <t>在宅難治性皮膚疾患処置指導管理料</t>
    <phoneticPr fontId="2"/>
  </si>
  <si>
    <t>在宅植込型補助人工心臓（非拍動流型）指導管理料</t>
    <phoneticPr fontId="2"/>
  </si>
  <si>
    <t>在宅経腸投薬指導管理料</t>
    <phoneticPr fontId="2"/>
  </si>
  <si>
    <t>在宅腫瘍治療電場療法指導管理料</t>
    <phoneticPr fontId="2"/>
  </si>
  <si>
    <t>在宅経肛門的自己洗腸指導管理料</t>
    <phoneticPr fontId="2"/>
  </si>
  <si>
    <t>２．在宅療養指導管理料算定件数（令和２年７月分）</t>
    <rPh sb="2" eb="4">
      <t>ザイタク</t>
    </rPh>
    <rPh sb="4" eb="6">
      <t>リョウヨウ</t>
    </rPh>
    <rPh sb="6" eb="8">
      <t>シドウ</t>
    </rPh>
    <rPh sb="8" eb="10">
      <t>カンリ</t>
    </rPh>
    <rPh sb="10" eb="11">
      <t>リョウ</t>
    </rPh>
    <rPh sb="11" eb="15">
      <t>サンテイケンスウ</t>
    </rPh>
    <rPh sb="16" eb="18">
      <t>レイワ</t>
    </rPh>
    <rPh sb="19" eb="20">
      <t>ネン</t>
    </rPh>
    <rPh sb="21" eb="23">
      <t>ガツブン</t>
    </rPh>
    <phoneticPr fontId="5"/>
  </si>
  <si>
    <t>３．健康保険種別</t>
    <rPh sb="2" eb="4">
      <t>ケンコウ</t>
    </rPh>
    <rPh sb="4" eb="6">
      <t>ホケン</t>
    </rPh>
    <rPh sb="6" eb="8">
      <t>シュベツ</t>
    </rPh>
    <phoneticPr fontId="5"/>
  </si>
  <si>
    <t>国民健康保険</t>
  </si>
  <si>
    <t>社会保険</t>
  </si>
  <si>
    <t>生活保護</t>
  </si>
  <si>
    <t>その他</t>
  </si>
  <si>
    <t>健康保険種別</t>
  </si>
  <si>
    <t>人　数</t>
    <phoneticPr fontId="2"/>
  </si>
  <si>
    <t>一般診療の受付時間内に限る</t>
    <phoneticPr fontId="2"/>
  </si>
  <si>
    <t>４．訪問診療の実施に条件がある場合の内容について（診療所のみ）</t>
    <rPh sb="2" eb="4">
      <t>ホウモン</t>
    </rPh>
    <rPh sb="4" eb="6">
      <t>シンリョウ</t>
    </rPh>
    <rPh sb="7" eb="9">
      <t>ジッシ</t>
    </rPh>
    <rPh sb="10" eb="12">
      <t>ジョウケン</t>
    </rPh>
    <rPh sb="15" eb="17">
      <t>バアイ</t>
    </rPh>
    <rPh sb="18" eb="20">
      <t>ナイヨウ</t>
    </rPh>
    <rPh sb="25" eb="28">
      <t>シンリョウショ</t>
    </rPh>
    <phoneticPr fontId="5"/>
  </si>
  <si>
    <t>月の訪問回数を決めている</t>
    <phoneticPr fontId="2"/>
  </si>
  <si>
    <t>夜間の訪問は不可</t>
    <phoneticPr fontId="2"/>
  </si>
  <si>
    <t>訪問看護も利用している場合に限る</t>
    <phoneticPr fontId="2"/>
  </si>
  <si>
    <t>救急対応をかかりつけ医がいる病院に依頼している場合に限る
（緊急時の受け入れ先が決まっている場合に限る）</t>
    <phoneticPr fontId="2"/>
  </si>
  <si>
    <t>小児科のある病院を受診中の場合に限る</t>
    <phoneticPr fontId="2"/>
  </si>
  <si>
    <t>訪問歯科診療を実施している、または連携している</t>
    <phoneticPr fontId="2"/>
  </si>
  <si>
    <t>その他</t>
    <phoneticPr fontId="2"/>
  </si>
  <si>
    <t>人口</t>
    <rPh sb="0" eb="2">
      <t>ジンコウ</t>
    </rPh>
    <phoneticPr fontId="2"/>
  </si>
  <si>
    <t>※医ケア児数</t>
    <rPh sb="1" eb="2">
      <t>イ</t>
    </rPh>
    <rPh sb="4" eb="5">
      <t>ジ</t>
    </rPh>
    <rPh sb="5" eb="6">
      <t>スウ</t>
    </rPh>
    <phoneticPr fontId="2"/>
  </si>
  <si>
    <t>推計人口（R2.7.1）</t>
    <phoneticPr fontId="2"/>
  </si>
  <si>
    <t>点数</t>
    <rPh sb="0" eb="2">
      <t>テンスウ</t>
    </rPh>
    <phoneticPr fontId="2"/>
  </si>
  <si>
    <t>割合</t>
    <rPh sb="0" eb="2">
      <t>ワリアイ</t>
    </rPh>
    <phoneticPr fontId="2"/>
  </si>
  <si>
    <t>割　合</t>
    <rPh sb="0" eb="1">
      <t>ワリ</t>
    </rPh>
    <rPh sb="2" eb="3">
      <t>ゴウ</t>
    </rPh>
    <phoneticPr fontId="2"/>
  </si>
  <si>
    <t>合計</t>
    <rPh sb="0" eb="2">
      <t>ゴウケイ</t>
    </rPh>
    <phoneticPr fontId="2"/>
  </si>
  <si>
    <t>※在宅療養指導管理料は月に1回のみ算定ができます。
　また、複数の指導管理を行っている場合には、主なもの１つに限って算定ができます。</t>
    <rPh sb="1" eb="3">
      <t>ザイタク</t>
    </rPh>
    <rPh sb="3" eb="5">
      <t>リョウヨウ</t>
    </rPh>
    <rPh sb="5" eb="7">
      <t>シドウ</t>
    </rPh>
    <rPh sb="7" eb="9">
      <t>カンリ</t>
    </rPh>
    <rPh sb="9" eb="10">
      <t>リョウ</t>
    </rPh>
    <rPh sb="11" eb="12">
      <t>ツキ</t>
    </rPh>
    <rPh sb="14" eb="15">
      <t>カイ</t>
    </rPh>
    <rPh sb="17" eb="19">
      <t>サンテイ</t>
    </rPh>
    <rPh sb="30" eb="32">
      <t>フクスウ</t>
    </rPh>
    <rPh sb="33" eb="35">
      <t>シドウ</t>
    </rPh>
    <rPh sb="35" eb="37">
      <t>カンリ</t>
    </rPh>
    <rPh sb="38" eb="39">
      <t>オコナ</t>
    </rPh>
    <rPh sb="43" eb="45">
      <t>バアイ</t>
    </rPh>
    <rPh sb="48" eb="49">
      <t>オモ</t>
    </rPh>
    <rPh sb="55" eb="56">
      <t>カギ</t>
    </rPh>
    <rPh sb="58" eb="60">
      <t>サンテイ</t>
    </rPh>
    <phoneticPr fontId="2"/>
  </si>
  <si>
    <t>府内の
割合</t>
    <rPh sb="0" eb="2">
      <t>フナイ</t>
    </rPh>
    <rPh sb="4" eb="6">
      <t>ワリアイ</t>
    </rPh>
    <phoneticPr fontId="5"/>
  </si>
  <si>
    <t>実態調査結果（R2.7）</t>
    <rPh sb="0" eb="2">
      <t>ジッタイ</t>
    </rPh>
    <rPh sb="2" eb="4">
      <t>チョウサ</t>
    </rPh>
    <rPh sb="4" eb="6">
      <t>ケッカ</t>
    </rPh>
    <phoneticPr fontId="2"/>
  </si>
  <si>
    <t>≪調査概要≫
１．目的
　府内における医療的ケアを必要とする障がい児の実態は十分には把握されてないことから、その現状を調査することで、医療的ケア児等への支援について検討する際の基礎資料とする
２．調査先：在宅療養支援　　1915箇所
　　　　　　小児科のある病院　 135箇所
３．調査対象：令和2年7月現在の診療報酬上の在宅加算算定児
　　　　　　国の調査をもとにした、「在宅療養指導管理料」C100～C119の
　　　　　　全28項目のうち、ダブルカウントを含む「C100～C101-3、
　　　　　　C108-2」の5項目を除いた診療報酬項目に該当する児
４．調査方法：別紙調査票を病院・診療所へ送付する。
５・調査期間：令和2年12月1日から12月18日まで
６・調査項目：①診療報酬項目（医療的ケア児数）
　　　　　　　②居住市町村
　　　　　　　③年齢
７．回答数・回答率：1,444件（70.43％）</t>
    <rPh sb="1" eb="3">
      <t>チョウサ</t>
    </rPh>
    <rPh sb="3" eb="5">
      <t>ガイヨウ</t>
    </rPh>
    <rPh sb="9" eb="11">
      <t>モクテキ</t>
    </rPh>
    <rPh sb="21" eb="22">
      <t>テキ</t>
    </rPh>
    <rPh sb="25" eb="27">
      <t>ヒツヨウ</t>
    </rPh>
    <rPh sb="30" eb="31">
      <t>ショウ</t>
    </rPh>
    <rPh sb="33" eb="34">
      <t>ジ</t>
    </rPh>
    <rPh sb="35" eb="37">
      <t>ジッタイ</t>
    </rPh>
    <rPh sb="38" eb="40">
      <t>ジュウブン</t>
    </rPh>
    <rPh sb="42" eb="44">
      <t>ハアク</t>
    </rPh>
    <rPh sb="56" eb="58">
      <t>ゲンジョウ</t>
    </rPh>
    <rPh sb="59" eb="61">
      <t>チョウサ</t>
    </rPh>
    <rPh sb="67" eb="70">
      <t>イリョウテキ</t>
    </rPh>
    <rPh sb="72" eb="73">
      <t>ジ</t>
    </rPh>
    <rPh sb="73" eb="74">
      <t>トウ</t>
    </rPh>
    <rPh sb="76" eb="78">
      <t>シエン</t>
    </rPh>
    <rPh sb="82" eb="84">
      <t>ケントウ</t>
    </rPh>
    <rPh sb="86" eb="87">
      <t>サイ</t>
    </rPh>
    <rPh sb="88" eb="90">
      <t>キソ</t>
    </rPh>
    <rPh sb="90" eb="92">
      <t>シリョウ</t>
    </rPh>
    <rPh sb="99" eb="101">
      <t>チョウサ</t>
    </rPh>
    <rPh sb="101" eb="102">
      <t>サキ</t>
    </rPh>
    <rPh sb="124" eb="126">
      <t>ショウニ</t>
    </rPh>
    <rPh sb="126" eb="127">
      <t>カ</t>
    </rPh>
    <rPh sb="130" eb="132">
      <t>ビョウイン</t>
    </rPh>
    <rPh sb="137" eb="139">
      <t>カショ</t>
    </rPh>
    <rPh sb="143" eb="145">
      <t>チョウサ</t>
    </rPh>
    <rPh sb="145" eb="147">
      <t>タイショウ</t>
    </rPh>
    <rPh sb="148" eb="150">
      <t>レイワ</t>
    </rPh>
    <rPh sb="151" eb="152">
      <t>ネン</t>
    </rPh>
    <rPh sb="153" eb="154">
      <t>ガツ</t>
    </rPh>
    <rPh sb="154" eb="156">
      <t>ゲンザイ</t>
    </rPh>
    <rPh sb="157" eb="162">
      <t>シンリョウホウシュウジョウ</t>
    </rPh>
    <rPh sb="163" eb="165">
      <t>ザイタク</t>
    </rPh>
    <rPh sb="165" eb="167">
      <t>カサン</t>
    </rPh>
    <rPh sb="167" eb="169">
      <t>サンテイ</t>
    </rPh>
    <rPh sb="169" eb="170">
      <t>ジ</t>
    </rPh>
    <rPh sb="286" eb="288">
      <t>チョウサ</t>
    </rPh>
    <rPh sb="288" eb="290">
      <t>ホウホウ</t>
    </rPh>
    <rPh sb="315" eb="317">
      <t>キカン</t>
    </rPh>
    <rPh sb="318" eb="320">
      <t>レイワ</t>
    </rPh>
    <rPh sb="321" eb="322">
      <t>ネン</t>
    </rPh>
    <rPh sb="324" eb="325">
      <t>ガツ</t>
    </rPh>
    <rPh sb="326" eb="327">
      <t>ニチ</t>
    </rPh>
    <rPh sb="331" eb="332">
      <t>ガツ</t>
    </rPh>
    <rPh sb="334" eb="335">
      <t>ニチ</t>
    </rPh>
    <rPh sb="341" eb="343">
      <t>チョウサ</t>
    </rPh>
    <rPh sb="343" eb="345">
      <t>コウモク</t>
    </rPh>
    <rPh sb="391" eb="394">
      <t>カイトウスウ</t>
    </rPh>
    <rPh sb="395" eb="398">
      <t>カイトウリツ</t>
    </rPh>
    <rPh sb="404" eb="405">
      <t>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</si>
</sst>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0%"/>
  </numFmts>
  <fonts count="11" x14ac:knownFonts="1">
    <font>
      <sz val="10"/>
      <name val="Arial"/>
      <family val="2"/>
    </font>
    <font>
      <sz val="10"/>
      <name val="Arial"/>
      <family val="2"/>
    </font>
    <font>
      <sz val="6"/>
      <name val="ＭＳ Ｐゴシック"/>
      <family val="3"/>
      <charset val="128"/>
    </font>
    <font>
      <sz val="9"/>
      <color theme="1"/>
      <name val="ＭＳ ゴシック"/>
      <family val="2"/>
      <charset val="128"/>
    </font>
    <font>
      <sz val="10"/>
      <color theme="1"/>
      <name val="ＭＳ ゴシック"/>
      <family val="3"/>
      <charset val="128"/>
    </font>
    <font>
      <sz val="6"/>
      <name val="ＭＳ ゴシック"/>
      <family val="2"/>
      <charset val="128"/>
    </font>
    <font>
      <sz val="11"/>
      <color theme="1"/>
      <name val="ＭＳ ゴシック"/>
      <family val="3"/>
      <charset val="128"/>
    </font>
    <font>
      <sz val="14"/>
      <color theme="1"/>
      <name val="ＭＳ ゴシック"/>
      <family val="3"/>
      <charset val="128"/>
    </font>
    <font>
      <sz val="10"/>
      <color theme="1"/>
      <name val="ＭＳ ゴシック"/>
      <family val="2"/>
      <charset val="128"/>
    </font>
    <font>
      <sz val="16"/>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hair">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style="double">
        <color auto="1"/>
      </right>
      <top style="double">
        <color auto="1"/>
      </top>
      <bottom style="double">
        <color auto="1"/>
      </bottom>
      <diagonal/>
    </border>
    <border>
      <left style="hair">
        <color auto="1"/>
      </left>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top style="thin">
        <color auto="1"/>
      </top>
      <bottom/>
      <diagonal/>
    </border>
    <border>
      <left style="medium">
        <color auto="1"/>
      </left>
      <right style="hair">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diagonalUp="1">
      <left style="thin">
        <color auto="1"/>
      </left>
      <right style="thin">
        <color auto="1"/>
      </right>
      <top style="double">
        <color auto="1"/>
      </top>
      <bottom style="thin">
        <color auto="1"/>
      </bottom>
      <diagonal style="thin">
        <color auto="1"/>
      </diagonal>
    </border>
  </borders>
  <cellStyleXfs count="5">
    <xf numFmtId="0" fontId="0" fillId="0" borderId="0"/>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cellStyleXfs>
  <cellXfs count="94">
    <xf numFmtId="0" fontId="0" fillId="0" borderId="0" xfId="0"/>
    <xf numFmtId="0" fontId="4" fillId="0" borderId="0" xfId="4" applyFont="1">
      <alignment vertical="center"/>
    </xf>
    <xf numFmtId="0" fontId="4" fillId="0" borderId="0" xfId="4" applyFont="1" applyFill="1" applyBorder="1">
      <alignment vertical="center"/>
    </xf>
    <xf numFmtId="176" fontId="4" fillId="0" borderId="1" xfId="4" applyNumberFormat="1" applyFont="1" applyBorder="1">
      <alignment vertical="center"/>
    </xf>
    <xf numFmtId="0" fontId="4" fillId="0" borderId="1" xfId="4" applyFont="1" applyFill="1" applyBorder="1">
      <alignment vertical="center"/>
    </xf>
    <xf numFmtId="176" fontId="4" fillId="0" borderId="1" xfId="4" applyNumberFormat="1" applyFont="1" applyFill="1" applyBorder="1">
      <alignment vertical="center"/>
    </xf>
    <xf numFmtId="0" fontId="4" fillId="0" borderId="1" xfId="4" applyFont="1" applyBorder="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4" fillId="0" borderId="0" xfId="4" applyFont="1" applyFill="1">
      <alignment vertical="center"/>
    </xf>
    <xf numFmtId="0" fontId="10" fillId="0" borderId="0" xfId="4" applyFont="1">
      <alignment vertical="center"/>
    </xf>
    <xf numFmtId="0" fontId="10" fillId="0" borderId="0" xfId="4" applyFont="1" applyAlignment="1">
      <alignment horizontal="center" vertical="center"/>
    </xf>
    <xf numFmtId="176" fontId="10" fillId="0" borderId="1" xfId="4" applyNumberFormat="1" applyFont="1" applyFill="1" applyBorder="1">
      <alignment vertical="center"/>
    </xf>
    <xf numFmtId="0" fontId="10" fillId="0" borderId="0" xfId="4" applyFont="1" applyFill="1">
      <alignment vertical="center"/>
    </xf>
    <xf numFmtId="176" fontId="10" fillId="0" borderId="2" xfId="4" applyNumberFormat="1" applyFont="1" applyFill="1" applyBorder="1">
      <alignment vertical="center"/>
    </xf>
    <xf numFmtId="176" fontId="10" fillId="0" borderId="0" xfId="4" applyNumberFormat="1" applyFont="1">
      <alignment vertical="center"/>
    </xf>
    <xf numFmtId="176" fontId="10" fillId="2" borderId="1" xfId="4" applyNumberFormat="1" applyFont="1" applyFill="1" applyBorder="1" applyAlignment="1">
      <alignment horizontal="center" vertical="center"/>
    </xf>
    <xf numFmtId="0" fontId="10" fillId="0" borderId="0" xfId="4" applyFont="1" applyAlignment="1">
      <alignment horizontal="right" vertical="center"/>
    </xf>
    <xf numFmtId="0" fontId="10" fillId="0" borderId="1" xfId="4" applyFont="1" applyFill="1" applyBorder="1">
      <alignment vertical="center"/>
    </xf>
    <xf numFmtId="0" fontId="10" fillId="0" borderId="6" xfId="4" applyFont="1" applyFill="1" applyBorder="1">
      <alignment vertical="center"/>
    </xf>
    <xf numFmtId="176" fontId="10" fillId="0" borderId="5" xfId="4" applyNumberFormat="1" applyFont="1" applyFill="1" applyBorder="1">
      <alignment vertical="center"/>
    </xf>
    <xf numFmtId="176" fontId="10" fillId="0" borderId="5" xfId="4" applyNumberFormat="1" applyFont="1" applyFill="1" applyBorder="1" applyAlignment="1">
      <alignment vertical="center" wrapText="1"/>
    </xf>
    <xf numFmtId="0" fontId="10" fillId="0" borderId="8" xfId="4" applyFont="1" applyFill="1" applyBorder="1">
      <alignment vertical="center"/>
    </xf>
    <xf numFmtId="176" fontId="10" fillId="0" borderId="9" xfId="4" applyNumberFormat="1" applyFont="1" applyFill="1" applyBorder="1">
      <alignment vertical="center"/>
    </xf>
    <xf numFmtId="176" fontId="10" fillId="0" borderId="7" xfId="4" applyNumberFormat="1" applyFont="1" applyFill="1" applyBorder="1">
      <alignment vertical="center"/>
    </xf>
    <xf numFmtId="176" fontId="10" fillId="0" borderId="0" xfId="4" applyNumberFormat="1" applyFont="1" applyFill="1" applyBorder="1" applyAlignment="1">
      <alignment vertical="center"/>
    </xf>
    <xf numFmtId="0" fontId="10" fillId="0" borderId="0" xfId="4" applyFont="1" applyAlignment="1">
      <alignment vertical="top" wrapText="1"/>
    </xf>
    <xf numFmtId="176" fontId="4" fillId="2" borderId="1" xfId="4" applyNumberFormat="1" applyFont="1" applyFill="1" applyBorder="1" applyAlignment="1">
      <alignment horizontal="center" vertical="center"/>
    </xf>
    <xf numFmtId="0" fontId="4" fillId="0" borderId="0" xfId="4" applyFont="1" applyAlignment="1">
      <alignment horizontal="right" vertical="center"/>
    </xf>
    <xf numFmtId="176" fontId="4" fillId="0" borderId="6" xfId="4" applyNumberFormat="1" applyFont="1" applyBorder="1">
      <alignment vertical="center"/>
    </xf>
    <xf numFmtId="176" fontId="4" fillId="0" borderId="6" xfId="4" applyNumberFormat="1" applyFont="1" applyFill="1" applyBorder="1">
      <alignment vertical="center"/>
    </xf>
    <xf numFmtId="176" fontId="4" fillId="0" borderId="5" xfId="4" applyNumberFormat="1" applyFont="1" applyBorder="1">
      <alignment vertical="center"/>
    </xf>
    <xf numFmtId="176" fontId="4" fillId="0" borderId="5" xfId="4" applyNumberFormat="1" applyFont="1" applyFill="1" applyBorder="1">
      <alignment vertical="center"/>
    </xf>
    <xf numFmtId="0" fontId="4" fillId="0" borderId="2" xfId="4" applyFont="1" applyFill="1" applyBorder="1">
      <alignment vertical="center"/>
    </xf>
    <xf numFmtId="176" fontId="4" fillId="0" borderId="8" xfId="4" applyNumberFormat="1" applyFont="1" applyBorder="1">
      <alignment vertical="center"/>
    </xf>
    <xf numFmtId="176" fontId="4" fillId="0" borderId="9" xfId="4" applyNumberFormat="1" applyFont="1" applyBorder="1">
      <alignment vertical="center"/>
    </xf>
    <xf numFmtId="176" fontId="4" fillId="0" borderId="2" xfId="4" applyNumberFormat="1" applyFont="1" applyBorder="1">
      <alignment vertical="center"/>
    </xf>
    <xf numFmtId="176" fontId="4" fillId="0" borderId="1" xfId="4" applyNumberFormat="1" applyFont="1" applyBorder="1" applyAlignment="1">
      <alignment horizontal="center" vertical="center"/>
    </xf>
    <xf numFmtId="176" fontId="4" fillId="0" borderId="18" xfId="4" applyNumberFormat="1" applyFont="1" applyBorder="1">
      <alignment vertical="center"/>
    </xf>
    <xf numFmtId="176" fontId="4" fillId="0" borderId="18" xfId="4" applyNumberFormat="1" applyFont="1" applyFill="1" applyBorder="1">
      <alignment vertical="center"/>
    </xf>
    <xf numFmtId="176" fontId="4" fillId="0" borderId="20" xfId="4" applyNumberFormat="1" applyFont="1" applyBorder="1">
      <alignment vertical="center"/>
    </xf>
    <xf numFmtId="177" fontId="4" fillId="0" borderId="17" xfId="3" applyNumberFormat="1" applyFont="1" applyBorder="1">
      <alignment vertical="center"/>
    </xf>
    <xf numFmtId="177" fontId="4" fillId="0" borderId="17" xfId="3" applyNumberFormat="1" applyFont="1" applyFill="1" applyBorder="1">
      <alignment vertical="center"/>
    </xf>
    <xf numFmtId="177" fontId="4" fillId="0" borderId="19" xfId="3" applyNumberFormat="1" applyFont="1" applyBorder="1">
      <alignment vertical="center"/>
    </xf>
    <xf numFmtId="177" fontId="4" fillId="0" borderId="1" xfId="3" applyNumberFormat="1" applyFont="1" applyBorder="1">
      <alignment vertical="center"/>
    </xf>
    <xf numFmtId="177" fontId="4" fillId="0" borderId="1" xfId="3" applyNumberFormat="1" applyFont="1" applyFill="1" applyBorder="1">
      <alignment vertical="center"/>
    </xf>
    <xf numFmtId="177" fontId="4" fillId="0" borderId="2" xfId="3" applyNumberFormat="1" applyFont="1" applyBorder="1">
      <alignment vertical="center"/>
    </xf>
    <xf numFmtId="176" fontId="6" fillId="3" borderId="18" xfId="4" applyNumberFormat="1" applyFont="1" applyFill="1" applyBorder="1">
      <alignment vertical="center"/>
    </xf>
    <xf numFmtId="176" fontId="6" fillId="3" borderId="17" xfId="4" applyNumberFormat="1" applyFont="1" applyFill="1" applyBorder="1">
      <alignment vertical="center"/>
    </xf>
    <xf numFmtId="176" fontId="6" fillId="3" borderId="16" xfId="4" applyNumberFormat="1" applyFont="1" applyFill="1" applyBorder="1">
      <alignment vertical="center"/>
    </xf>
    <xf numFmtId="176" fontId="4" fillId="2" borderId="6" xfId="4" applyNumberFormat="1" applyFont="1" applyFill="1" applyBorder="1" applyAlignment="1">
      <alignment horizontal="center" vertical="center"/>
    </xf>
    <xf numFmtId="176" fontId="4" fillId="2" borderId="17" xfId="4" applyNumberFormat="1" applyFont="1" applyFill="1" applyBorder="1" applyAlignment="1">
      <alignment horizontal="center" vertical="center" wrapText="1"/>
    </xf>
    <xf numFmtId="176" fontId="4" fillId="2" borderId="18" xfId="4" applyNumberFormat="1" applyFont="1" applyFill="1" applyBorder="1" applyAlignment="1">
      <alignment horizontal="center" vertical="center"/>
    </xf>
    <xf numFmtId="176" fontId="4" fillId="2" borderId="5" xfId="4" applyNumberFormat="1" applyFont="1" applyFill="1" applyBorder="1" applyAlignment="1">
      <alignment horizontal="center" vertical="center"/>
    </xf>
    <xf numFmtId="176" fontId="4" fillId="2" borderId="1" xfId="4" applyNumberFormat="1" applyFont="1" applyFill="1" applyBorder="1" applyAlignment="1">
      <alignment horizontal="center" vertical="center" wrapText="1"/>
    </xf>
    <xf numFmtId="176" fontId="10" fillId="0" borderId="23" xfId="4" applyNumberFormat="1" applyFont="1" applyFill="1" applyBorder="1">
      <alignment vertical="center"/>
    </xf>
    <xf numFmtId="177" fontId="10" fillId="0" borderId="1" xfId="3" applyNumberFormat="1" applyFont="1" applyFill="1" applyBorder="1">
      <alignment vertical="center"/>
    </xf>
    <xf numFmtId="9" fontId="4" fillId="0" borderId="11" xfId="3" applyNumberFormat="1" applyFont="1" applyBorder="1">
      <alignment vertical="center"/>
    </xf>
    <xf numFmtId="9" fontId="4" fillId="0" borderId="17" xfId="3" applyNumberFormat="1" applyFont="1" applyBorder="1">
      <alignment vertical="center"/>
    </xf>
    <xf numFmtId="9" fontId="10" fillId="0" borderId="7" xfId="3" applyNumberFormat="1" applyFont="1" applyFill="1" applyBorder="1">
      <alignment vertical="center"/>
    </xf>
    <xf numFmtId="0" fontId="9" fillId="0" borderId="0" xfId="4" applyFont="1" applyAlignment="1">
      <alignment horizontal="center" vertical="center"/>
    </xf>
    <xf numFmtId="0" fontId="10" fillId="0" borderId="0" xfId="4" applyFont="1" applyAlignment="1">
      <alignment vertical="top" wrapText="1"/>
    </xf>
    <xf numFmtId="0" fontId="4" fillId="2" borderId="2" xfId="4" applyFont="1" applyFill="1" applyBorder="1" applyAlignment="1">
      <alignment horizontal="center" vertical="center"/>
    </xf>
    <xf numFmtId="0" fontId="4" fillId="2" borderId="4" xfId="4" applyFont="1" applyFill="1" applyBorder="1" applyAlignment="1">
      <alignment horizontal="center" vertical="center"/>
    </xf>
    <xf numFmtId="176" fontId="4" fillId="2" borderId="6" xfId="4" applyNumberFormat="1" applyFont="1" applyFill="1" applyBorder="1" applyAlignment="1">
      <alignment horizontal="center" vertical="center"/>
    </xf>
    <xf numFmtId="176" fontId="4" fillId="2" borderId="21" xfId="4" applyNumberFormat="1" applyFont="1" applyFill="1" applyBorder="1" applyAlignment="1">
      <alignment horizontal="center" vertical="center"/>
    </xf>
    <xf numFmtId="176" fontId="4" fillId="2" borderId="22" xfId="4" applyNumberFormat="1" applyFont="1" applyFill="1" applyBorder="1" applyAlignment="1">
      <alignment horizontal="center" vertical="center"/>
    </xf>
    <xf numFmtId="176" fontId="4" fillId="2" borderId="10" xfId="4" applyNumberFormat="1" applyFont="1" applyFill="1" applyBorder="1" applyAlignment="1">
      <alignment horizontal="center" vertical="center"/>
    </xf>
    <xf numFmtId="176" fontId="4" fillId="2" borderId="11" xfId="4" applyNumberFormat="1" applyFont="1" applyFill="1" applyBorder="1" applyAlignment="1">
      <alignment horizontal="center" vertical="center"/>
    </xf>
    <xf numFmtId="0" fontId="10" fillId="0" borderId="0" xfId="4" applyFont="1" applyFill="1" applyAlignment="1">
      <alignment horizontal="center" vertical="center"/>
    </xf>
    <xf numFmtId="0" fontId="10" fillId="0" borderId="6" xfId="4" applyFont="1" applyFill="1" applyBorder="1" applyAlignment="1">
      <alignment vertical="center"/>
    </xf>
    <xf numFmtId="0" fontId="10" fillId="0" borderId="10" xfId="4" applyFont="1" applyFill="1" applyBorder="1" applyAlignment="1">
      <alignment vertical="center"/>
    </xf>
    <xf numFmtId="0" fontId="10" fillId="0" borderId="11" xfId="4" applyFont="1" applyFill="1" applyBorder="1" applyAlignment="1">
      <alignment vertical="center"/>
    </xf>
    <xf numFmtId="0" fontId="10" fillId="0" borderId="0" xfId="4" applyFont="1" applyAlignment="1">
      <alignment vertical="center" wrapText="1"/>
    </xf>
    <xf numFmtId="0" fontId="10" fillId="0" borderId="7" xfId="4" applyFont="1" applyFill="1" applyBorder="1" applyAlignment="1">
      <alignment horizontal="center" vertical="center"/>
    </xf>
    <xf numFmtId="0" fontId="10" fillId="2" borderId="1" xfId="4" applyFont="1" applyFill="1" applyBorder="1" applyAlignment="1">
      <alignment horizontal="center" vertical="center"/>
    </xf>
    <xf numFmtId="38" fontId="10" fillId="0" borderId="2" xfId="2" applyFont="1" applyFill="1" applyBorder="1" applyAlignment="1">
      <alignment vertical="center"/>
    </xf>
    <xf numFmtId="38" fontId="10" fillId="0" borderId="4" xfId="2" applyFont="1" applyFill="1" applyBorder="1" applyAlignment="1">
      <alignment vertical="center"/>
    </xf>
    <xf numFmtId="0" fontId="10" fillId="0" borderId="1" xfId="4" applyFont="1" applyFill="1" applyBorder="1" applyAlignment="1">
      <alignment horizontal="center" vertical="center"/>
    </xf>
    <xf numFmtId="9" fontId="10" fillId="0" borderId="2" xfId="3" applyNumberFormat="1" applyFont="1" applyFill="1" applyBorder="1" applyAlignment="1">
      <alignment vertical="center"/>
    </xf>
    <xf numFmtId="9" fontId="10" fillId="0" borderId="4" xfId="3" applyNumberFormat="1" applyFont="1" applyFill="1" applyBorder="1" applyAlignment="1">
      <alignment vertical="center"/>
    </xf>
    <xf numFmtId="0" fontId="10" fillId="0" borderId="2" xfId="4" applyFont="1" applyFill="1" applyBorder="1" applyAlignment="1">
      <alignment horizontal="right" vertical="center"/>
    </xf>
    <xf numFmtId="0" fontId="10" fillId="0" borderId="4" xfId="4" applyFont="1" applyFill="1" applyBorder="1" applyAlignment="1">
      <alignment horizontal="right" vertical="center"/>
    </xf>
    <xf numFmtId="0" fontId="10" fillId="0" borderId="8" xfId="4" applyFont="1" applyFill="1" applyBorder="1" applyAlignment="1">
      <alignment vertical="center" wrapText="1"/>
    </xf>
    <xf numFmtId="0" fontId="10" fillId="0" borderId="3" xfId="4" applyFont="1" applyFill="1" applyBorder="1" applyAlignment="1">
      <alignment vertical="center" wrapText="1"/>
    </xf>
    <xf numFmtId="0" fontId="10" fillId="0" borderId="12" xfId="4" applyFont="1" applyFill="1" applyBorder="1" applyAlignment="1">
      <alignment vertical="center" wrapText="1"/>
    </xf>
    <xf numFmtId="0" fontId="10" fillId="0" borderId="13" xfId="4" applyFont="1" applyFill="1" applyBorder="1" applyAlignment="1">
      <alignment vertical="center" wrapText="1"/>
    </xf>
    <xf numFmtId="0" fontId="10" fillId="0" borderId="14" xfId="4" applyFont="1" applyFill="1" applyBorder="1" applyAlignment="1">
      <alignment vertical="center" wrapText="1"/>
    </xf>
    <xf numFmtId="0" fontId="10" fillId="0" borderId="15" xfId="4" applyFont="1" applyFill="1" applyBorder="1" applyAlignment="1">
      <alignment vertical="center" wrapText="1"/>
    </xf>
    <xf numFmtId="0" fontId="10" fillId="0" borderId="2" xfId="4" applyFont="1" applyFill="1" applyBorder="1" applyAlignment="1">
      <alignment horizontal="center" vertical="center"/>
    </xf>
    <xf numFmtId="0" fontId="10" fillId="0" borderId="4" xfId="4" applyFont="1" applyFill="1" applyBorder="1" applyAlignment="1">
      <alignment horizontal="center" vertical="center"/>
    </xf>
    <xf numFmtId="177" fontId="10" fillId="0" borderId="2" xfId="3" applyNumberFormat="1" applyFont="1" applyFill="1" applyBorder="1" applyAlignment="1">
      <alignment vertical="center"/>
    </xf>
    <xf numFmtId="177" fontId="10" fillId="0" borderId="4" xfId="3" applyNumberFormat="1" applyFont="1" applyFill="1" applyBorder="1" applyAlignment="1">
      <alignment vertical="center"/>
    </xf>
  </cellXfs>
  <cellStyles count="5">
    <cellStyle name="パーセント" xfId="3" builtinId="5"/>
    <cellStyle name="桁区切り" xfId="2" builtinId="6"/>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1E-40CE-B7D7-C95DEBF47F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1E-40CE-B7D7-C95DEBF47F5D}"/>
              </c:ext>
            </c:extLst>
          </c:dPt>
          <c:dLbls>
            <c:dLbl>
              <c:idx val="0"/>
              <c:layout>
                <c:manualLayout>
                  <c:x val="-0.21956431388625794"/>
                  <c:y val="7.8812073490813581E-2"/>
                </c:manualLayout>
              </c:layout>
              <c:tx>
                <c:rich>
                  <a:bodyPr/>
                  <a:lstStyle/>
                  <a:p>
                    <a:r>
                      <a:rPr lang="en-US" altLang="ja-JP" baseline="0"/>
                      <a:t>0</a:t>
                    </a:r>
                    <a:r>
                      <a:rPr lang="ja-JP" altLang="en-US" baseline="0"/>
                      <a:t>～</a:t>
                    </a:r>
                    <a:r>
                      <a:rPr lang="en-US" altLang="ja-JP" baseline="0"/>
                      <a:t>6</a:t>
                    </a:r>
                    <a:r>
                      <a:rPr lang="ja-JP" altLang="en-US" baseline="0"/>
                      <a:t>歳
</a:t>
                    </a:r>
                    <a:fld id="{A3E659A4-8C50-4AE9-9DAC-E05F63C0B5A7}"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801E-40CE-B7D7-C95DEBF47F5D}"/>
                </c:ext>
              </c:extLst>
            </c:dLbl>
            <c:dLbl>
              <c:idx val="1"/>
              <c:layout>
                <c:manualLayout>
                  <c:x val="0.23391000720960151"/>
                  <c:y val="-3.6245144356955382E-2"/>
                </c:manualLayout>
              </c:layout>
              <c:tx>
                <c:rich>
                  <a:bodyPr/>
                  <a:lstStyle/>
                  <a:p>
                    <a:r>
                      <a:rPr lang="en-US" altLang="ja-JP" baseline="0"/>
                      <a:t>7</a:t>
                    </a:r>
                    <a:r>
                      <a:rPr lang="ja-JP" altLang="en-US" baseline="0"/>
                      <a:t>～</a:t>
                    </a:r>
                    <a:r>
                      <a:rPr lang="en-US" altLang="ja-JP" baseline="0"/>
                      <a:t>19</a:t>
                    </a:r>
                    <a:r>
                      <a:rPr lang="ja-JP" altLang="en-US" baseline="0"/>
                      <a:t>歳
</a:t>
                    </a:r>
                    <a:fld id="{A2D29685-08E1-47A0-A72E-403006B0318E}"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801E-40CE-B7D7-C95DEBF47F5D}"/>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val>
            <c:numRef>
              <c:f>会議資料１!$N$49:$O$49</c:f>
              <c:numCache>
                <c:formatCode>#,##0;[Red]#,##0</c:formatCode>
                <c:ptCount val="2"/>
                <c:pt idx="0">
                  <c:v>725</c:v>
                </c:pt>
                <c:pt idx="1">
                  <c:v>1032</c:v>
                </c:pt>
              </c:numCache>
            </c:numRef>
          </c:val>
          <c:extLst>
            <c:ext xmlns:c16="http://schemas.microsoft.com/office/drawing/2014/chart" uri="{C3380CC4-5D6E-409C-BE32-E72D297353CC}">
              <c16:uniqueId val="{0000000A-801E-40CE-B7D7-C95DEBF47F5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73398</xdr:colOff>
      <xdr:row>27</xdr:row>
      <xdr:rowOff>28576</xdr:rowOff>
    </xdr:from>
    <xdr:to>
      <xdr:col>8</xdr:col>
      <xdr:colOff>497541</xdr:colOff>
      <xdr:row>52</xdr:row>
      <xdr:rowOff>28575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zoomScale="85" zoomScaleNormal="85" workbookViewId="0">
      <selection activeCell="A3" sqref="A3:I30"/>
    </sheetView>
  </sheetViews>
  <sheetFormatPr defaultRowHeight="12" customHeight="1" x14ac:dyDescent="0.2"/>
  <cols>
    <col min="1" max="9" width="9.140625" style="1"/>
    <col min="10" max="10" width="3.85546875" style="1" customWidth="1"/>
    <col min="11" max="11" width="14.42578125" style="1" bestFit="1" customWidth="1"/>
    <col min="12" max="12" width="13.140625" style="1" customWidth="1"/>
    <col min="13" max="13" width="9.42578125" style="1" customWidth="1"/>
    <col min="14" max="15" width="8.140625" style="1" bestFit="1" customWidth="1"/>
    <col min="16" max="17" width="8.5703125" style="1" bestFit="1" customWidth="1"/>
    <col min="18" max="16384" width="9.140625" style="1"/>
  </cols>
  <sheetData>
    <row r="1" spans="1:17" ht="24.75" customHeight="1" x14ac:dyDescent="0.2">
      <c r="A1" s="61" t="s">
        <v>83</v>
      </c>
      <c r="B1" s="61"/>
      <c r="C1" s="61"/>
      <c r="D1" s="61"/>
      <c r="E1" s="61"/>
      <c r="F1" s="61"/>
      <c r="G1" s="61"/>
      <c r="H1" s="61"/>
      <c r="I1" s="61"/>
      <c r="J1" s="61"/>
      <c r="K1" s="61"/>
      <c r="L1" s="61"/>
      <c r="M1" s="61"/>
      <c r="N1" s="61"/>
      <c r="O1" s="61"/>
      <c r="P1" s="61"/>
      <c r="Q1" s="61"/>
    </row>
    <row r="3" spans="1:17" ht="12" customHeight="1" x14ac:dyDescent="0.2">
      <c r="A3" s="62" t="s">
        <v>127</v>
      </c>
      <c r="B3" s="62"/>
      <c r="C3" s="62"/>
      <c r="D3" s="62"/>
      <c r="E3" s="62"/>
      <c r="F3" s="62"/>
      <c r="G3" s="62"/>
      <c r="H3" s="62"/>
      <c r="I3" s="62"/>
      <c r="J3" s="27"/>
      <c r="K3" s="7" t="s">
        <v>59</v>
      </c>
      <c r="Q3" s="29" t="s">
        <v>58</v>
      </c>
    </row>
    <row r="4" spans="1:17" ht="18" customHeight="1" x14ac:dyDescent="0.2">
      <c r="A4" s="62"/>
      <c r="B4" s="62"/>
      <c r="C4" s="62"/>
      <c r="D4" s="62"/>
      <c r="E4" s="62"/>
      <c r="F4" s="62"/>
      <c r="G4" s="62"/>
      <c r="H4" s="62"/>
      <c r="I4" s="62"/>
      <c r="J4" s="27"/>
      <c r="K4" s="63" t="s">
        <v>56</v>
      </c>
      <c r="L4" s="65" t="s">
        <v>119</v>
      </c>
      <c r="M4" s="66"/>
      <c r="N4" s="67" t="s">
        <v>126</v>
      </c>
      <c r="O4" s="68"/>
      <c r="P4" s="68"/>
      <c r="Q4" s="69"/>
    </row>
    <row r="5" spans="1:17" ht="24" customHeight="1" x14ac:dyDescent="0.2">
      <c r="A5" s="62"/>
      <c r="B5" s="62"/>
      <c r="C5" s="62"/>
      <c r="D5" s="62"/>
      <c r="E5" s="62"/>
      <c r="F5" s="62"/>
      <c r="G5" s="62"/>
      <c r="H5" s="62"/>
      <c r="I5" s="62"/>
      <c r="J5" s="27"/>
      <c r="K5" s="64"/>
      <c r="L5" s="51" t="s">
        <v>117</v>
      </c>
      <c r="M5" s="52" t="s">
        <v>125</v>
      </c>
      <c r="N5" s="53" t="s">
        <v>57</v>
      </c>
      <c r="O5" s="54" t="s">
        <v>82</v>
      </c>
      <c r="P5" s="28" t="s">
        <v>55</v>
      </c>
      <c r="Q5" s="55" t="s">
        <v>125</v>
      </c>
    </row>
    <row r="6" spans="1:17" ht="12" customHeight="1" x14ac:dyDescent="0.2">
      <c r="A6" s="62"/>
      <c r="B6" s="62"/>
      <c r="C6" s="62"/>
      <c r="D6" s="62"/>
      <c r="E6" s="62"/>
      <c r="F6" s="62"/>
      <c r="G6" s="62"/>
      <c r="H6" s="62"/>
      <c r="I6" s="62"/>
      <c r="J6" s="27"/>
      <c r="K6" s="6" t="s">
        <v>14</v>
      </c>
      <c r="L6" s="30">
        <v>2751613</v>
      </c>
      <c r="M6" s="42">
        <f>ROUND(L6/$L$49,3)</f>
        <v>0.312</v>
      </c>
      <c r="N6" s="39">
        <v>203</v>
      </c>
      <c r="O6" s="32">
        <v>371</v>
      </c>
      <c r="P6" s="3">
        <v>574</v>
      </c>
      <c r="Q6" s="45">
        <f>ROUND(P6/$P$49,3)</f>
        <v>0.32700000000000001</v>
      </c>
    </row>
    <row r="7" spans="1:17" ht="12" customHeight="1" x14ac:dyDescent="0.2">
      <c r="A7" s="62"/>
      <c r="B7" s="62"/>
      <c r="C7" s="62"/>
      <c r="D7" s="62"/>
      <c r="E7" s="62"/>
      <c r="F7" s="62"/>
      <c r="G7" s="62"/>
      <c r="H7" s="62"/>
      <c r="I7" s="62"/>
      <c r="J7" s="27"/>
      <c r="K7" s="6" t="s">
        <v>30</v>
      </c>
      <c r="L7" s="30">
        <v>826118</v>
      </c>
      <c r="M7" s="42">
        <f>ROUND(L7/$L$49,3)</f>
        <v>9.4E-2</v>
      </c>
      <c r="N7" s="39">
        <v>86</v>
      </c>
      <c r="O7" s="32">
        <v>89</v>
      </c>
      <c r="P7" s="3">
        <v>175</v>
      </c>
      <c r="Q7" s="45">
        <f>ROUND(P7/$P$49,3)</f>
        <v>0.1</v>
      </c>
    </row>
    <row r="8" spans="1:17" ht="12" customHeight="1" x14ac:dyDescent="0.2">
      <c r="A8" s="62"/>
      <c r="B8" s="62"/>
      <c r="C8" s="62"/>
      <c r="D8" s="62"/>
      <c r="E8" s="62"/>
      <c r="F8" s="62"/>
      <c r="G8" s="62"/>
      <c r="H8" s="62"/>
      <c r="I8" s="62"/>
      <c r="J8" s="27"/>
      <c r="K8" s="4" t="s">
        <v>19</v>
      </c>
      <c r="L8" s="30">
        <v>188866</v>
      </c>
      <c r="M8" s="42">
        <f t="shared" ref="M8:M48" si="0">ROUND(L8/$L$49,3)</f>
        <v>2.1000000000000001E-2</v>
      </c>
      <c r="N8" s="39">
        <v>16</v>
      </c>
      <c r="O8" s="32">
        <v>27</v>
      </c>
      <c r="P8" s="3">
        <v>43</v>
      </c>
      <c r="Q8" s="45">
        <f t="shared" ref="Q8:Q15" si="1">ROUND(P8/$P$49,3)</f>
        <v>2.4E-2</v>
      </c>
    </row>
    <row r="9" spans="1:17" ht="12" customHeight="1" x14ac:dyDescent="0.2">
      <c r="A9" s="62"/>
      <c r="B9" s="62"/>
      <c r="C9" s="62"/>
      <c r="D9" s="62"/>
      <c r="E9" s="62"/>
      <c r="F9" s="62"/>
      <c r="G9" s="62"/>
      <c r="H9" s="62"/>
      <c r="I9" s="62"/>
      <c r="J9" s="27"/>
      <c r="K9" s="4" t="s">
        <v>40</v>
      </c>
      <c r="L9" s="31">
        <v>401339</v>
      </c>
      <c r="M9" s="43">
        <f t="shared" si="0"/>
        <v>4.4999999999999998E-2</v>
      </c>
      <c r="N9" s="40">
        <v>38</v>
      </c>
      <c r="O9" s="33">
        <v>52</v>
      </c>
      <c r="P9" s="5">
        <v>90</v>
      </c>
      <c r="Q9" s="46">
        <f t="shared" si="1"/>
        <v>5.0999999999999997E-2</v>
      </c>
    </row>
    <row r="10" spans="1:17" ht="12" customHeight="1" x14ac:dyDescent="0.2">
      <c r="A10" s="62"/>
      <c r="B10" s="62"/>
      <c r="C10" s="62"/>
      <c r="D10" s="62"/>
      <c r="E10" s="62"/>
      <c r="F10" s="62"/>
      <c r="G10" s="62"/>
      <c r="H10" s="62"/>
      <c r="I10" s="62"/>
      <c r="J10" s="27"/>
      <c r="K10" s="4" t="s">
        <v>54</v>
      </c>
      <c r="L10" s="30">
        <v>104087</v>
      </c>
      <c r="M10" s="42">
        <f t="shared" si="0"/>
        <v>1.2E-2</v>
      </c>
      <c r="N10" s="39">
        <v>7</v>
      </c>
      <c r="O10" s="32">
        <v>12</v>
      </c>
      <c r="P10" s="3">
        <v>19</v>
      </c>
      <c r="Q10" s="45">
        <f t="shared" si="1"/>
        <v>1.0999999999999999E-2</v>
      </c>
    </row>
    <row r="11" spans="1:17" ht="12" customHeight="1" x14ac:dyDescent="0.2">
      <c r="A11" s="62"/>
      <c r="B11" s="62"/>
      <c r="C11" s="62"/>
      <c r="D11" s="62"/>
      <c r="E11" s="62"/>
      <c r="F11" s="62"/>
      <c r="G11" s="62"/>
      <c r="H11" s="62"/>
      <c r="I11" s="62"/>
      <c r="J11" s="27"/>
      <c r="K11" s="4" t="s">
        <v>26</v>
      </c>
      <c r="L11" s="30">
        <v>383881</v>
      </c>
      <c r="M11" s="42">
        <f t="shared" si="0"/>
        <v>4.3999999999999997E-2</v>
      </c>
      <c r="N11" s="39">
        <v>40</v>
      </c>
      <c r="O11" s="32">
        <v>51</v>
      </c>
      <c r="P11" s="3">
        <v>91</v>
      </c>
      <c r="Q11" s="45">
        <f t="shared" si="1"/>
        <v>5.1999999999999998E-2</v>
      </c>
    </row>
    <row r="12" spans="1:17" ht="12" customHeight="1" x14ac:dyDescent="0.2">
      <c r="A12" s="62"/>
      <c r="B12" s="62"/>
      <c r="C12" s="62"/>
      <c r="D12" s="62"/>
      <c r="E12" s="62"/>
      <c r="F12" s="62"/>
      <c r="G12" s="62"/>
      <c r="H12" s="62"/>
      <c r="I12" s="62"/>
      <c r="J12" s="27"/>
      <c r="K12" s="4" t="s">
        <v>20</v>
      </c>
      <c r="L12" s="30">
        <v>74386</v>
      </c>
      <c r="M12" s="42">
        <f t="shared" si="0"/>
        <v>8.0000000000000002E-3</v>
      </c>
      <c r="N12" s="39">
        <v>8</v>
      </c>
      <c r="O12" s="32">
        <v>5</v>
      </c>
      <c r="P12" s="3">
        <v>13</v>
      </c>
      <c r="Q12" s="45">
        <f>ROUND(P12/$P$49,3)</f>
        <v>7.0000000000000001E-3</v>
      </c>
    </row>
    <row r="13" spans="1:17" ht="12" customHeight="1" x14ac:dyDescent="0.2">
      <c r="A13" s="62"/>
      <c r="B13" s="62"/>
      <c r="C13" s="62"/>
      <c r="D13" s="62"/>
      <c r="E13" s="62"/>
      <c r="F13" s="62"/>
      <c r="G13" s="62"/>
      <c r="H13" s="62"/>
      <c r="I13" s="62"/>
      <c r="J13" s="27"/>
      <c r="K13" s="4" t="s">
        <v>34</v>
      </c>
      <c r="L13" s="30">
        <v>347960</v>
      </c>
      <c r="M13" s="42">
        <f t="shared" si="0"/>
        <v>3.9E-2</v>
      </c>
      <c r="N13" s="39">
        <v>24</v>
      </c>
      <c r="O13" s="32">
        <v>41</v>
      </c>
      <c r="P13" s="3">
        <v>65</v>
      </c>
      <c r="Q13" s="45">
        <f>ROUND(P13/$P$49,3)</f>
        <v>3.6999999999999998E-2</v>
      </c>
    </row>
    <row r="14" spans="1:17" ht="12" customHeight="1" x14ac:dyDescent="0.2">
      <c r="A14" s="62"/>
      <c r="B14" s="62"/>
      <c r="C14" s="62"/>
      <c r="D14" s="62"/>
      <c r="E14" s="62"/>
      <c r="F14" s="62"/>
      <c r="G14" s="62"/>
      <c r="H14" s="62"/>
      <c r="I14" s="62"/>
      <c r="J14" s="27"/>
      <c r="K14" s="4" t="s">
        <v>22</v>
      </c>
      <c r="L14" s="30">
        <v>85135</v>
      </c>
      <c r="M14" s="42">
        <f t="shared" si="0"/>
        <v>0.01</v>
      </c>
      <c r="N14" s="39">
        <v>8</v>
      </c>
      <c r="O14" s="32">
        <v>7</v>
      </c>
      <c r="P14" s="3">
        <v>15</v>
      </c>
      <c r="Q14" s="45">
        <f t="shared" si="1"/>
        <v>8.9999999999999993E-3</v>
      </c>
    </row>
    <row r="15" spans="1:17" ht="12" customHeight="1" x14ac:dyDescent="0.2">
      <c r="A15" s="62"/>
      <c r="B15" s="62"/>
      <c r="C15" s="62"/>
      <c r="D15" s="62"/>
      <c r="E15" s="62"/>
      <c r="F15" s="62"/>
      <c r="G15" s="62"/>
      <c r="H15" s="62"/>
      <c r="I15" s="62"/>
      <c r="J15" s="27"/>
      <c r="K15" s="4" t="s">
        <v>16</v>
      </c>
      <c r="L15" s="30">
        <v>142288</v>
      </c>
      <c r="M15" s="42">
        <f t="shared" si="0"/>
        <v>1.6E-2</v>
      </c>
      <c r="N15" s="39">
        <v>10</v>
      </c>
      <c r="O15" s="32">
        <v>16</v>
      </c>
      <c r="P15" s="3">
        <v>26</v>
      </c>
      <c r="Q15" s="45">
        <f t="shared" si="1"/>
        <v>1.4999999999999999E-2</v>
      </c>
    </row>
    <row r="16" spans="1:17" ht="12" customHeight="1" x14ac:dyDescent="0.2">
      <c r="A16" s="62"/>
      <c r="B16" s="62"/>
      <c r="C16" s="62"/>
      <c r="D16" s="62"/>
      <c r="E16" s="62"/>
      <c r="F16" s="62"/>
      <c r="G16" s="62"/>
      <c r="H16" s="62"/>
      <c r="I16" s="62"/>
      <c r="J16" s="27"/>
      <c r="K16" s="4" t="s">
        <v>17</v>
      </c>
      <c r="L16" s="30">
        <v>397753</v>
      </c>
      <c r="M16" s="42">
        <f>ROUND(L16/$L$49,3)</f>
        <v>4.4999999999999998E-2</v>
      </c>
      <c r="N16" s="39">
        <v>36</v>
      </c>
      <c r="O16" s="32">
        <v>48</v>
      </c>
      <c r="P16" s="3">
        <v>84</v>
      </c>
      <c r="Q16" s="45">
        <f t="shared" ref="Q16:Q48" si="2">ROUND(P16/$P$49,3)</f>
        <v>4.8000000000000001E-2</v>
      </c>
    </row>
    <row r="17" spans="1:17" ht="12" customHeight="1" x14ac:dyDescent="0.2">
      <c r="A17" s="62"/>
      <c r="B17" s="62"/>
      <c r="C17" s="62"/>
      <c r="D17" s="62"/>
      <c r="E17" s="62"/>
      <c r="F17" s="62"/>
      <c r="G17" s="62"/>
      <c r="H17" s="62"/>
      <c r="I17" s="62"/>
      <c r="J17" s="27"/>
      <c r="K17" s="4" t="s">
        <v>53</v>
      </c>
      <c r="L17" s="30">
        <v>283880</v>
      </c>
      <c r="M17" s="42">
        <f t="shared" si="0"/>
        <v>3.2000000000000001E-2</v>
      </c>
      <c r="N17" s="39">
        <v>22</v>
      </c>
      <c r="O17" s="32">
        <v>33</v>
      </c>
      <c r="P17" s="3">
        <v>55</v>
      </c>
      <c r="Q17" s="45">
        <f>ROUND(P17/$P$49,3)</f>
        <v>3.1E-2</v>
      </c>
    </row>
    <row r="18" spans="1:17" ht="12" customHeight="1" x14ac:dyDescent="0.2">
      <c r="A18" s="62"/>
      <c r="B18" s="62"/>
      <c r="C18" s="62"/>
      <c r="D18" s="62"/>
      <c r="E18" s="62"/>
      <c r="F18" s="62"/>
      <c r="G18" s="62"/>
      <c r="H18" s="62"/>
      <c r="I18" s="62"/>
      <c r="J18" s="27"/>
      <c r="K18" s="4" t="s">
        <v>52</v>
      </c>
      <c r="L18" s="30">
        <v>265466</v>
      </c>
      <c r="M18" s="42">
        <f t="shared" si="0"/>
        <v>0.03</v>
      </c>
      <c r="N18" s="39">
        <v>26</v>
      </c>
      <c r="O18" s="32">
        <v>25</v>
      </c>
      <c r="P18" s="3">
        <v>51</v>
      </c>
      <c r="Q18" s="45">
        <f t="shared" si="2"/>
        <v>2.9000000000000001E-2</v>
      </c>
    </row>
    <row r="19" spans="1:17" ht="12" customHeight="1" x14ac:dyDescent="0.2">
      <c r="A19" s="62"/>
      <c r="B19" s="62"/>
      <c r="C19" s="62"/>
      <c r="D19" s="62"/>
      <c r="E19" s="62"/>
      <c r="F19" s="62"/>
      <c r="G19" s="62"/>
      <c r="H19" s="62"/>
      <c r="I19" s="62"/>
      <c r="J19" s="27"/>
      <c r="K19" s="4" t="s">
        <v>42</v>
      </c>
      <c r="L19" s="30">
        <v>99874</v>
      </c>
      <c r="M19" s="42">
        <f t="shared" si="0"/>
        <v>1.0999999999999999E-2</v>
      </c>
      <c r="N19" s="39">
        <v>10</v>
      </c>
      <c r="O19" s="32">
        <v>7</v>
      </c>
      <c r="P19" s="3">
        <v>17</v>
      </c>
      <c r="Q19" s="45">
        <f t="shared" si="2"/>
        <v>0.01</v>
      </c>
    </row>
    <row r="20" spans="1:17" ht="12" customHeight="1" x14ac:dyDescent="0.2">
      <c r="A20" s="62"/>
      <c r="B20" s="62"/>
      <c r="C20" s="62"/>
      <c r="D20" s="62"/>
      <c r="E20" s="62"/>
      <c r="F20" s="62"/>
      <c r="G20" s="62"/>
      <c r="H20" s="62"/>
      <c r="I20" s="62"/>
      <c r="J20" s="27"/>
      <c r="K20" s="4" t="s">
        <v>24</v>
      </c>
      <c r="L20" s="30">
        <v>109328</v>
      </c>
      <c r="M20" s="42">
        <f t="shared" si="0"/>
        <v>1.2E-2</v>
      </c>
      <c r="N20" s="39">
        <v>18</v>
      </c>
      <c r="O20" s="32">
        <v>26</v>
      </c>
      <c r="P20" s="3">
        <v>44</v>
      </c>
      <c r="Q20" s="45">
        <f t="shared" si="2"/>
        <v>2.5000000000000001E-2</v>
      </c>
    </row>
    <row r="21" spans="1:17" ht="12" customHeight="1" x14ac:dyDescent="0.2">
      <c r="A21" s="62"/>
      <c r="B21" s="62"/>
      <c r="C21" s="62"/>
      <c r="D21" s="62"/>
      <c r="E21" s="62"/>
      <c r="F21" s="62"/>
      <c r="G21" s="62"/>
      <c r="H21" s="62"/>
      <c r="I21" s="62"/>
      <c r="J21" s="27"/>
      <c r="K21" s="4" t="s">
        <v>38</v>
      </c>
      <c r="L21" s="30">
        <v>228999</v>
      </c>
      <c r="M21" s="42">
        <f t="shared" si="0"/>
        <v>2.5999999999999999E-2</v>
      </c>
      <c r="N21" s="39">
        <v>11</v>
      </c>
      <c r="O21" s="32">
        <v>32</v>
      </c>
      <c r="P21" s="3">
        <v>43</v>
      </c>
      <c r="Q21" s="45">
        <f t="shared" si="2"/>
        <v>2.4E-2</v>
      </c>
    </row>
    <row r="22" spans="1:17" ht="12" customHeight="1" x14ac:dyDescent="0.2">
      <c r="A22" s="62"/>
      <c r="B22" s="62"/>
      <c r="C22" s="62"/>
      <c r="D22" s="62"/>
      <c r="E22" s="62"/>
      <c r="F22" s="62"/>
      <c r="G22" s="62"/>
      <c r="H22" s="62"/>
      <c r="I22" s="62"/>
      <c r="J22" s="27"/>
      <c r="K22" s="4" t="s">
        <v>32</v>
      </c>
      <c r="L22" s="30">
        <v>101028</v>
      </c>
      <c r="M22" s="42">
        <f t="shared" si="0"/>
        <v>1.0999999999999999E-2</v>
      </c>
      <c r="N22" s="39">
        <v>7</v>
      </c>
      <c r="O22" s="32">
        <v>11</v>
      </c>
      <c r="P22" s="3">
        <v>18</v>
      </c>
      <c r="Q22" s="45">
        <f t="shared" si="2"/>
        <v>0.01</v>
      </c>
    </row>
    <row r="23" spans="1:17" ht="12" customHeight="1" x14ac:dyDescent="0.2">
      <c r="A23" s="62"/>
      <c r="B23" s="62"/>
      <c r="C23" s="62"/>
      <c r="D23" s="62"/>
      <c r="E23" s="62"/>
      <c r="F23" s="62"/>
      <c r="G23" s="62"/>
      <c r="H23" s="62"/>
      <c r="I23" s="62"/>
      <c r="J23" s="27"/>
      <c r="K23" s="4" t="s">
        <v>28</v>
      </c>
      <c r="L23" s="30">
        <v>117776</v>
      </c>
      <c r="M23" s="42">
        <f t="shared" si="0"/>
        <v>1.2999999999999999E-2</v>
      </c>
      <c r="N23" s="39">
        <v>6</v>
      </c>
      <c r="O23" s="32">
        <v>15</v>
      </c>
      <c r="P23" s="3">
        <v>21</v>
      </c>
      <c r="Q23" s="45">
        <f t="shared" si="2"/>
        <v>1.2E-2</v>
      </c>
    </row>
    <row r="24" spans="1:17" ht="12" customHeight="1" x14ac:dyDescent="0.2">
      <c r="A24" s="62"/>
      <c r="B24" s="62"/>
      <c r="C24" s="62"/>
      <c r="D24" s="62"/>
      <c r="E24" s="62"/>
      <c r="F24" s="62"/>
      <c r="G24" s="62"/>
      <c r="H24" s="62"/>
      <c r="I24" s="62"/>
      <c r="J24" s="27"/>
      <c r="K24" s="4" t="s">
        <v>51</v>
      </c>
      <c r="L24" s="30">
        <v>119732</v>
      </c>
      <c r="M24" s="42">
        <f t="shared" si="0"/>
        <v>1.4E-2</v>
      </c>
      <c r="N24" s="39">
        <v>5</v>
      </c>
      <c r="O24" s="32">
        <v>11</v>
      </c>
      <c r="P24" s="3">
        <v>16</v>
      </c>
      <c r="Q24" s="45">
        <f t="shared" si="2"/>
        <v>8.9999999999999993E-3</v>
      </c>
    </row>
    <row r="25" spans="1:17" ht="12" customHeight="1" x14ac:dyDescent="0.2">
      <c r="A25" s="62"/>
      <c r="B25" s="62"/>
      <c r="C25" s="62"/>
      <c r="D25" s="62"/>
      <c r="E25" s="62"/>
      <c r="F25" s="62"/>
      <c r="G25" s="62"/>
      <c r="H25" s="62"/>
      <c r="I25" s="62"/>
      <c r="J25" s="27"/>
      <c r="K25" s="4" t="s">
        <v>18</v>
      </c>
      <c r="L25" s="30">
        <v>184889</v>
      </c>
      <c r="M25" s="42">
        <f t="shared" si="0"/>
        <v>2.1000000000000001E-2</v>
      </c>
      <c r="N25" s="39">
        <v>22</v>
      </c>
      <c r="O25" s="32">
        <v>13</v>
      </c>
      <c r="P25" s="3">
        <v>35</v>
      </c>
      <c r="Q25" s="45">
        <f t="shared" si="2"/>
        <v>0.02</v>
      </c>
    </row>
    <row r="26" spans="1:17" ht="12" customHeight="1" x14ac:dyDescent="0.2">
      <c r="A26" s="62"/>
      <c r="B26" s="62"/>
      <c r="C26" s="62"/>
      <c r="D26" s="62"/>
      <c r="E26" s="62"/>
      <c r="F26" s="62"/>
      <c r="G26" s="62"/>
      <c r="H26" s="62"/>
      <c r="I26" s="62"/>
      <c r="J26" s="27"/>
      <c r="K26" s="4" t="s">
        <v>27</v>
      </c>
      <c r="L26" s="30">
        <v>136563</v>
      </c>
      <c r="M26" s="42">
        <f t="shared" si="0"/>
        <v>1.4999999999999999E-2</v>
      </c>
      <c r="N26" s="39">
        <v>15</v>
      </c>
      <c r="O26" s="32">
        <v>12</v>
      </c>
      <c r="P26" s="3">
        <v>27</v>
      </c>
      <c r="Q26" s="45">
        <f t="shared" si="2"/>
        <v>1.4999999999999999E-2</v>
      </c>
    </row>
    <row r="27" spans="1:17" ht="12" customHeight="1" x14ac:dyDescent="0.2">
      <c r="A27" s="62"/>
      <c r="B27" s="62"/>
      <c r="C27" s="62"/>
      <c r="D27" s="62"/>
      <c r="E27" s="62"/>
      <c r="F27" s="62"/>
      <c r="G27" s="62"/>
      <c r="H27" s="62"/>
      <c r="I27" s="62"/>
      <c r="J27" s="27"/>
      <c r="K27" s="4" t="s">
        <v>13</v>
      </c>
      <c r="L27" s="30">
        <v>68093</v>
      </c>
      <c r="M27" s="42">
        <f t="shared" si="0"/>
        <v>8.0000000000000002E-3</v>
      </c>
      <c r="N27" s="39">
        <v>3</v>
      </c>
      <c r="O27" s="32">
        <v>7</v>
      </c>
      <c r="P27" s="3">
        <v>10</v>
      </c>
      <c r="Q27" s="45">
        <f t="shared" si="2"/>
        <v>6.0000000000000001E-3</v>
      </c>
    </row>
    <row r="28" spans="1:17" ht="12" customHeight="1" x14ac:dyDescent="0.2">
      <c r="A28" s="62"/>
      <c r="B28" s="62"/>
      <c r="C28" s="62"/>
      <c r="D28" s="62"/>
      <c r="E28" s="62"/>
      <c r="F28" s="62"/>
      <c r="G28" s="62"/>
      <c r="H28" s="62"/>
      <c r="I28" s="62"/>
      <c r="K28" s="4" t="s">
        <v>31</v>
      </c>
      <c r="L28" s="30">
        <v>108921</v>
      </c>
      <c r="M28" s="42">
        <f t="shared" si="0"/>
        <v>1.2E-2</v>
      </c>
      <c r="N28" s="39">
        <v>7</v>
      </c>
      <c r="O28" s="32">
        <v>10</v>
      </c>
      <c r="P28" s="3">
        <v>17</v>
      </c>
      <c r="Q28" s="45">
        <f t="shared" si="2"/>
        <v>0.01</v>
      </c>
    </row>
    <row r="29" spans="1:17" ht="12" customHeight="1" x14ac:dyDescent="0.2">
      <c r="A29" s="62"/>
      <c r="B29" s="62"/>
      <c r="C29" s="62"/>
      <c r="D29" s="62"/>
      <c r="E29" s="62"/>
      <c r="F29" s="62"/>
      <c r="G29" s="62"/>
      <c r="H29" s="62"/>
      <c r="I29" s="62"/>
      <c r="K29" s="4" t="s">
        <v>50</v>
      </c>
      <c r="L29" s="30">
        <v>118953</v>
      </c>
      <c r="M29" s="42">
        <f t="shared" si="0"/>
        <v>1.2999999999999999E-2</v>
      </c>
      <c r="N29" s="39">
        <v>7</v>
      </c>
      <c r="O29" s="32">
        <v>10</v>
      </c>
      <c r="P29" s="3">
        <v>17</v>
      </c>
      <c r="Q29" s="45">
        <f t="shared" si="2"/>
        <v>0.01</v>
      </c>
    </row>
    <row r="30" spans="1:17" ht="12" customHeight="1" x14ac:dyDescent="0.2">
      <c r="A30" s="62"/>
      <c r="B30" s="62"/>
      <c r="C30" s="62"/>
      <c r="D30" s="62"/>
      <c r="E30" s="62"/>
      <c r="F30" s="62"/>
      <c r="G30" s="62"/>
      <c r="H30" s="62"/>
      <c r="I30" s="62"/>
      <c r="K30" s="4" t="s">
        <v>33</v>
      </c>
      <c r="L30" s="30">
        <v>86220</v>
      </c>
      <c r="M30" s="42">
        <f t="shared" si="0"/>
        <v>0.01</v>
      </c>
      <c r="N30" s="39">
        <v>5</v>
      </c>
      <c r="O30" s="32">
        <v>2</v>
      </c>
      <c r="P30" s="3">
        <v>7</v>
      </c>
      <c r="Q30" s="45">
        <f t="shared" si="2"/>
        <v>4.0000000000000001E-3</v>
      </c>
    </row>
    <row r="31" spans="1:17" ht="12" customHeight="1" x14ac:dyDescent="0.2">
      <c r="K31" s="4" t="s">
        <v>12</v>
      </c>
      <c r="L31" s="30">
        <v>56097</v>
      </c>
      <c r="M31" s="42">
        <f t="shared" si="0"/>
        <v>6.0000000000000001E-3</v>
      </c>
      <c r="N31" s="39">
        <v>2</v>
      </c>
      <c r="O31" s="32">
        <v>7</v>
      </c>
      <c r="P31" s="3">
        <v>9</v>
      </c>
      <c r="Q31" s="45">
        <f t="shared" si="2"/>
        <v>5.0000000000000001E-3</v>
      </c>
    </row>
    <row r="32" spans="1:17" ht="12" customHeight="1" x14ac:dyDescent="0.2">
      <c r="K32" s="4" t="s">
        <v>36</v>
      </c>
      <c r="L32" s="30">
        <v>63560</v>
      </c>
      <c r="M32" s="42">
        <f t="shared" si="0"/>
        <v>7.0000000000000001E-3</v>
      </c>
      <c r="N32" s="39">
        <v>4</v>
      </c>
      <c r="O32" s="32">
        <v>7</v>
      </c>
      <c r="P32" s="3">
        <v>11</v>
      </c>
      <c r="Q32" s="45">
        <f t="shared" si="2"/>
        <v>6.0000000000000001E-3</v>
      </c>
    </row>
    <row r="33" spans="11:17" ht="12" customHeight="1" x14ac:dyDescent="0.2">
      <c r="K33" s="4" t="s">
        <v>15</v>
      </c>
      <c r="L33" s="30">
        <v>493087</v>
      </c>
      <c r="M33" s="42">
        <f t="shared" si="0"/>
        <v>5.6000000000000001E-2</v>
      </c>
      <c r="N33" s="39">
        <v>49</v>
      </c>
      <c r="O33" s="32">
        <v>55</v>
      </c>
      <c r="P33" s="3">
        <v>104</v>
      </c>
      <c r="Q33" s="45">
        <f t="shared" si="2"/>
        <v>5.8999999999999997E-2</v>
      </c>
    </row>
    <row r="34" spans="11:17" ht="12" customHeight="1" x14ac:dyDescent="0.2">
      <c r="K34" s="4" t="s">
        <v>35</v>
      </c>
      <c r="L34" s="30">
        <v>59972</v>
      </c>
      <c r="M34" s="42">
        <f t="shared" si="0"/>
        <v>7.0000000000000001E-3</v>
      </c>
      <c r="N34" s="39">
        <v>4</v>
      </c>
      <c r="O34" s="32">
        <v>2</v>
      </c>
      <c r="P34" s="3">
        <v>6</v>
      </c>
      <c r="Q34" s="45">
        <f t="shared" si="2"/>
        <v>3.0000000000000001E-3</v>
      </c>
    </row>
    <row r="35" spans="11:17" ht="12" customHeight="1" x14ac:dyDescent="0.2">
      <c r="K35" s="4" t="s">
        <v>49</v>
      </c>
      <c r="L35" s="30">
        <v>55354</v>
      </c>
      <c r="M35" s="42">
        <f t="shared" si="0"/>
        <v>6.0000000000000001E-3</v>
      </c>
      <c r="N35" s="39">
        <v>5</v>
      </c>
      <c r="O35" s="32">
        <v>1</v>
      </c>
      <c r="P35" s="3">
        <v>6</v>
      </c>
      <c r="Q35" s="45">
        <f t="shared" si="2"/>
        <v>3.0000000000000001E-3</v>
      </c>
    </row>
    <row r="36" spans="11:17" ht="12" customHeight="1" x14ac:dyDescent="0.2">
      <c r="K36" s="4" t="s">
        <v>39</v>
      </c>
      <c r="L36" s="30">
        <v>76114</v>
      </c>
      <c r="M36" s="42">
        <f t="shared" si="0"/>
        <v>8.9999999999999993E-3</v>
      </c>
      <c r="N36" s="39">
        <v>7</v>
      </c>
      <c r="O36" s="32">
        <v>3</v>
      </c>
      <c r="P36" s="3">
        <v>10</v>
      </c>
      <c r="Q36" s="45">
        <f t="shared" si="2"/>
        <v>6.0000000000000001E-3</v>
      </c>
    </row>
    <row r="37" spans="11:17" ht="12" customHeight="1" x14ac:dyDescent="0.2">
      <c r="K37" s="4" t="s">
        <v>25</v>
      </c>
      <c r="L37" s="30">
        <v>58726</v>
      </c>
      <c r="M37" s="42">
        <f t="shared" si="0"/>
        <v>7.0000000000000001E-3</v>
      </c>
      <c r="N37" s="39">
        <v>5</v>
      </c>
      <c r="O37" s="32">
        <v>10</v>
      </c>
      <c r="P37" s="3">
        <v>15</v>
      </c>
      <c r="Q37" s="45">
        <f t="shared" si="2"/>
        <v>8.9999999999999993E-3</v>
      </c>
    </row>
    <row r="38" spans="11:17" ht="12" customHeight="1" x14ac:dyDescent="0.2">
      <c r="K38" s="4" t="s">
        <v>23</v>
      </c>
      <c r="L38" s="30">
        <v>51215</v>
      </c>
      <c r="M38" s="42">
        <f t="shared" si="0"/>
        <v>6.0000000000000001E-3</v>
      </c>
      <c r="N38" s="39">
        <v>1</v>
      </c>
      <c r="O38" s="32">
        <v>5</v>
      </c>
      <c r="P38" s="3">
        <v>6</v>
      </c>
      <c r="Q38" s="45">
        <f t="shared" si="2"/>
        <v>3.0000000000000001E-3</v>
      </c>
    </row>
    <row r="39" spans="11:17" ht="12" customHeight="1" x14ac:dyDescent="0.2">
      <c r="K39" s="4" t="s">
        <v>41</v>
      </c>
      <c r="L39" s="30">
        <v>31151</v>
      </c>
      <c r="M39" s="42">
        <f t="shared" si="0"/>
        <v>4.0000000000000001E-3</v>
      </c>
      <c r="N39" s="39">
        <v>1</v>
      </c>
      <c r="O39" s="32">
        <v>2</v>
      </c>
      <c r="P39" s="3">
        <v>3</v>
      </c>
      <c r="Q39" s="45">
        <f t="shared" si="2"/>
        <v>2E-3</v>
      </c>
    </row>
    <row r="40" spans="11:17" ht="12" customHeight="1" x14ac:dyDescent="0.2">
      <c r="K40" s="4" t="s">
        <v>45</v>
      </c>
      <c r="L40" s="30">
        <v>18179</v>
      </c>
      <c r="M40" s="42">
        <f t="shared" si="0"/>
        <v>2E-3</v>
      </c>
      <c r="N40" s="39">
        <v>1</v>
      </c>
      <c r="O40" s="32">
        <v>1</v>
      </c>
      <c r="P40" s="3">
        <v>2</v>
      </c>
      <c r="Q40" s="45">
        <f t="shared" si="2"/>
        <v>1E-3</v>
      </c>
    </row>
    <row r="41" spans="11:17" ht="12" customHeight="1" x14ac:dyDescent="0.2">
      <c r="K41" s="4" t="s">
        <v>48</v>
      </c>
      <c r="L41" s="30">
        <v>9065</v>
      </c>
      <c r="M41" s="42">
        <f t="shared" si="0"/>
        <v>1E-3</v>
      </c>
      <c r="N41" s="39">
        <v>0</v>
      </c>
      <c r="O41" s="32">
        <v>0</v>
      </c>
      <c r="P41" s="3">
        <v>0</v>
      </c>
      <c r="Q41" s="45">
        <f t="shared" si="2"/>
        <v>0</v>
      </c>
    </row>
    <row r="42" spans="11:17" ht="12" customHeight="1" x14ac:dyDescent="0.2">
      <c r="K42" s="4" t="s">
        <v>21</v>
      </c>
      <c r="L42" s="30">
        <v>16754</v>
      </c>
      <c r="M42" s="42">
        <f t="shared" si="0"/>
        <v>2E-3</v>
      </c>
      <c r="N42" s="39">
        <v>0</v>
      </c>
      <c r="O42" s="32">
        <v>3</v>
      </c>
      <c r="P42" s="3">
        <v>3</v>
      </c>
      <c r="Q42" s="45">
        <f t="shared" si="2"/>
        <v>2E-3</v>
      </c>
    </row>
    <row r="43" spans="11:17" ht="12" customHeight="1" x14ac:dyDescent="0.2">
      <c r="K43" s="4" t="s">
        <v>29</v>
      </c>
      <c r="L43" s="30">
        <v>43729</v>
      </c>
      <c r="M43" s="42">
        <f t="shared" si="0"/>
        <v>5.0000000000000001E-3</v>
      </c>
      <c r="N43" s="39">
        <v>2</v>
      </c>
      <c r="O43" s="32">
        <v>0</v>
      </c>
      <c r="P43" s="3">
        <v>2</v>
      </c>
      <c r="Q43" s="45">
        <f t="shared" si="2"/>
        <v>1E-3</v>
      </c>
    </row>
    <row r="44" spans="11:17" ht="12" customHeight="1" x14ac:dyDescent="0.2">
      <c r="K44" s="4" t="s">
        <v>43</v>
      </c>
      <c r="L44" s="30">
        <v>8793</v>
      </c>
      <c r="M44" s="42">
        <f t="shared" si="0"/>
        <v>1E-3</v>
      </c>
      <c r="N44" s="39">
        <v>1</v>
      </c>
      <c r="O44" s="32">
        <v>0</v>
      </c>
      <c r="P44" s="3">
        <v>1</v>
      </c>
      <c r="Q44" s="45">
        <f t="shared" si="2"/>
        <v>1E-3</v>
      </c>
    </row>
    <row r="45" spans="11:17" ht="12" customHeight="1" x14ac:dyDescent="0.2">
      <c r="K45" s="4" t="s">
        <v>44</v>
      </c>
      <c r="L45" s="30">
        <v>14740</v>
      </c>
      <c r="M45" s="42">
        <f t="shared" si="0"/>
        <v>2E-3</v>
      </c>
      <c r="N45" s="39">
        <v>1</v>
      </c>
      <c r="O45" s="32">
        <v>0</v>
      </c>
      <c r="P45" s="3">
        <v>1</v>
      </c>
      <c r="Q45" s="45">
        <f t="shared" si="2"/>
        <v>1E-3</v>
      </c>
    </row>
    <row r="46" spans="11:17" ht="12" customHeight="1" x14ac:dyDescent="0.2">
      <c r="K46" s="4" t="s">
        <v>37</v>
      </c>
      <c r="L46" s="30">
        <v>13126</v>
      </c>
      <c r="M46" s="42">
        <f t="shared" si="0"/>
        <v>1E-3</v>
      </c>
      <c r="N46" s="39">
        <v>2</v>
      </c>
      <c r="O46" s="32">
        <v>2</v>
      </c>
      <c r="P46" s="3">
        <v>4</v>
      </c>
      <c r="Q46" s="45">
        <f t="shared" si="2"/>
        <v>2E-3</v>
      </c>
    </row>
    <row r="47" spans="11:17" ht="12" customHeight="1" x14ac:dyDescent="0.2">
      <c r="K47" s="4" t="s">
        <v>47</v>
      </c>
      <c r="L47" s="30">
        <v>15645</v>
      </c>
      <c r="M47" s="42">
        <f t="shared" si="0"/>
        <v>2E-3</v>
      </c>
      <c r="N47" s="39">
        <v>0</v>
      </c>
      <c r="O47" s="32">
        <v>1</v>
      </c>
      <c r="P47" s="3">
        <v>1</v>
      </c>
      <c r="Q47" s="45">
        <f t="shared" si="2"/>
        <v>1E-3</v>
      </c>
    </row>
    <row r="48" spans="11:17" ht="12" customHeight="1" thickBot="1" x14ac:dyDescent="0.25">
      <c r="K48" s="34" t="s">
        <v>46</v>
      </c>
      <c r="L48" s="35">
        <v>4848</v>
      </c>
      <c r="M48" s="44">
        <f t="shared" si="0"/>
        <v>1E-3</v>
      </c>
      <c r="N48" s="41">
        <v>0</v>
      </c>
      <c r="O48" s="36">
        <v>0</v>
      </c>
      <c r="P48" s="37">
        <v>0</v>
      </c>
      <c r="Q48" s="47">
        <f t="shared" si="2"/>
        <v>0</v>
      </c>
    </row>
    <row r="49" spans="11:17" ht="18" customHeight="1" thickTop="1" thickBot="1" x14ac:dyDescent="0.25">
      <c r="K49" s="38" t="s">
        <v>55</v>
      </c>
      <c r="L49" s="30">
        <f t="shared" ref="L49:Q49" si="3">SUM(L6:L48)</f>
        <v>8823303</v>
      </c>
      <c r="M49" s="59">
        <f t="shared" si="3"/>
        <v>0.99900000000000044</v>
      </c>
      <c r="N49" s="48">
        <f t="shared" si="3"/>
        <v>725</v>
      </c>
      <c r="O49" s="49">
        <f t="shared" si="3"/>
        <v>1032</v>
      </c>
      <c r="P49" s="50">
        <f>SUM(P6:P48)</f>
        <v>1757</v>
      </c>
      <c r="Q49" s="58">
        <f t="shared" si="3"/>
        <v>1.0010000000000003</v>
      </c>
    </row>
    <row r="50" spans="11:17" ht="12" customHeight="1" thickTop="1" x14ac:dyDescent="0.2">
      <c r="K50" s="2"/>
      <c r="P50" s="1" t="s">
        <v>118</v>
      </c>
    </row>
  </sheetData>
  <mergeCells count="5">
    <mergeCell ref="A1:Q1"/>
    <mergeCell ref="A3:I30"/>
    <mergeCell ref="K4:K5"/>
    <mergeCell ref="L4:M4"/>
    <mergeCell ref="N4:Q4"/>
  </mergeCells>
  <phoneticPr fontId="2"/>
  <pageMargins left="0.48" right="0.11811023622047245" top="0.39370078740157483" bottom="0.15748031496062992" header="0.31496062992125984" footer="0.31496062992125984"/>
  <pageSetup paperSize="9" scale="90" orientation="landscape" r:id="rId1"/>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9"/>
  <sheetViews>
    <sheetView zoomScale="70" zoomScaleNormal="70" workbookViewId="0">
      <selection activeCell="E1" sqref="E1"/>
    </sheetView>
  </sheetViews>
  <sheetFormatPr defaultRowHeight="15" customHeight="1" x14ac:dyDescent="0.2"/>
  <cols>
    <col min="1" max="1" width="5.140625" style="9" customWidth="1"/>
    <col min="2" max="2" width="12.140625" style="9" customWidth="1"/>
    <col min="3" max="3" width="61.7109375" style="9" customWidth="1"/>
    <col min="4" max="4" width="10.42578125" style="9" customWidth="1"/>
    <col min="5" max="6" width="13.42578125" style="9" customWidth="1"/>
    <col min="7" max="7" width="6.28515625" style="9" customWidth="1"/>
    <col min="8" max="8" width="5.85546875" style="9" customWidth="1"/>
    <col min="9" max="9" width="18.7109375" style="9" customWidth="1"/>
    <col min="10" max="14" width="18" style="9" customWidth="1"/>
    <col min="15" max="18" width="15.85546875" style="9" customWidth="1"/>
    <col min="19" max="16384" width="9.140625" style="9"/>
  </cols>
  <sheetData>
    <row r="2" spans="2:15" ht="26.25" customHeight="1" x14ac:dyDescent="0.2">
      <c r="B2" s="8" t="s">
        <v>100</v>
      </c>
      <c r="C2" s="11"/>
      <c r="D2" s="11"/>
      <c r="E2" s="11"/>
      <c r="F2" s="11"/>
      <c r="G2" s="11"/>
      <c r="H2" s="11"/>
      <c r="I2" s="8" t="s">
        <v>101</v>
      </c>
      <c r="K2" s="11"/>
      <c r="L2" s="11"/>
      <c r="M2" s="11"/>
      <c r="N2" s="11"/>
      <c r="O2" s="11"/>
    </row>
    <row r="3" spans="2:15" ht="7.5" customHeight="1" x14ac:dyDescent="0.2">
      <c r="B3" s="11"/>
      <c r="C3" s="11"/>
      <c r="D3" s="18"/>
      <c r="E3" s="18"/>
      <c r="F3" s="11"/>
      <c r="G3" s="11"/>
      <c r="H3" s="11"/>
      <c r="I3" s="11"/>
      <c r="J3" s="12"/>
      <c r="K3" s="11"/>
      <c r="L3" s="11"/>
      <c r="M3" s="11"/>
      <c r="N3" s="11"/>
      <c r="O3" s="11"/>
    </row>
    <row r="4" spans="2:15" ht="28.5" customHeight="1" x14ac:dyDescent="0.2">
      <c r="B4" s="76" t="s">
        <v>81</v>
      </c>
      <c r="C4" s="76"/>
      <c r="D4" s="17" t="s">
        <v>120</v>
      </c>
      <c r="E4" s="17" t="s">
        <v>84</v>
      </c>
      <c r="F4" s="17" t="s">
        <v>121</v>
      </c>
      <c r="G4" s="11"/>
      <c r="H4" s="11"/>
      <c r="I4" s="76" t="s">
        <v>106</v>
      </c>
      <c r="J4" s="76" t="s">
        <v>102</v>
      </c>
      <c r="K4" s="76" t="s">
        <v>103</v>
      </c>
      <c r="L4" s="76" t="s">
        <v>104</v>
      </c>
      <c r="M4" s="76" t="s">
        <v>105</v>
      </c>
      <c r="N4" s="76" t="s">
        <v>123</v>
      </c>
      <c r="O4" s="11"/>
    </row>
    <row r="5" spans="2:15" s="10" customFormat="1" ht="28.5" customHeight="1" x14ac:dyDescent="0.2">
      <c r="B5" s="20" t="s">
        <v>80</v>
      </c>
      <c r="C5" s="21" t="s">
        <v>79</v>
      </c>
      <c r="D5" s="13">
        <v>4000</v>
      </c>
      <c r="E5" s="13">
        <v>7</v>
      </c>
      <c r="F5" s="57">
        <f>ROUND(E5/$E$28,3)</f>
        <v>4.0000000000000001E-3</v>
      </c>
      <c r="G5" s="14"/>
      <c r="H5" s="14"/>
      <c r="I5" s="76"/>
      <c r="J5" s="76"/>
      <c r="K5" s="76"/>
      <c r="L5" s="76"/>
      <c r="M5" s="76"/>
      <c r="N5" s="76"/>
      <c r="O5" s="14"/>
    </row>
    <row r="6" spans="2:15" s="10" customFormat="1" ht="28.5" customHeight="1" x14ac:dyDescent="0.2">
      <c r="B6" s="20" t="s">
        <v>78</v>
      </c>
      <c r="C6" s="21" t="s">
        <v>77</v>
      </c>
      <c r="D6" s="13">
        <v>8000</v>
      </c>
      <c r="E6" s="13">
        <v>0</v>
      </c>
      <c r="F6" s="57">
        <f>ROUND(E6/$E$28,3)</f>
        <v>0</v>
      </c>
      <c r="G6" s="14"/>
      <c r="H6" s="14"/>
      <c r="I6" s="79" t="s">
        <v>107</v>
      </c>
      <c r="J6" s="77">
        <v>377</v>
      </c>
      <c r="K6" s="77">
        <v>1464</v>
      </c>
      <c r="L6" s="77">
        <v>49</v>
      </c>
      <c r="M6" s="77">
        <v>22</v>
      </c>
      <c r="N6" s="77">
        <f>SUM(J6:M7)</f>
        <v>1912</v>
      </c>
      <c r="O6" s="14"/>
    </row>
    <row r="7" spans="2:15" s="10" customFormat="1" ht="28.5" customHeight="1" x14ac:dyDescent="0.2">
      <c r="B7" s="20" t="s">
        <v>76</v>
      </c>
      <c r="C7" s="22" t="s">
        <v>85</v>
      </c>
      <c r="D7" s="13">
        <v>2400</v>
      </c>
      <c r="E7" s="13">
        <v>628</v>
      </c>
      <c r="F7" s="57">
        <f>ROUND(E7/$E$28,3)</f>
        <v>0.32800000000000001</v>
      </c>
      <c r="G7" s="14"/>
      <c r="H7" s="14"/>
      <c r="I7" s="79"/>
      <c r="J7" s="78"/>
      <c r="K7" s="78"/>
      <c r="L7" s="78"/>
      <c r="M7" s="78"/>
      <c r="N7" s="78"/>
      <c r="O7" s="14"/>
    </row>
    <row r="8" spans="2:15" s="10" customFormat="1" ht="28.5" customHeight="1" x14ac:dyDescent="0.2">
      <c r="B8" s="20" t="s">
        <v>64</v>
      </c>
      <c r="C8" s="21" t="s">
        <v>75</v>
      </c>
      <c r="D8" s="13">
        <v>3000</v>
      </c>
      <c r="E8" s="13">
        <v>44</v>
      </c>
      <c r="F8" s="57">
        <f t="shared" ref="F8:F27" si="0">ROUND(E8/$E$28,3)</f>
        <v>2.3E-2</v>
      </c>
      <c r="G8" s="14"/>
      <c r="H8" s="14"/>
      <c r="I8" s="90" t="s">
        <v>122</v>
      </c>
      <c r="J8" s="92">
        <f>ROUND(J6/$N$6,3)</f>
        <v>0.19700000000000001</v>
      </c>
      <c r="K8" s="92">
        <f>ROUND(K6/$N$6,3)</f>
        <v>0.76600000000000001</v>
      </c>
      <c r="L8" s="92">
        <f>ROUND(L6/$N$6,3)</f>
        <v>2.5999999999999999E-2</v>
      </c>
      <c r="M8" s="92">
        <f>ROUND(M6/$N$6,3)</f>
        <v>1.2E-2</v>
      </c>
      <c r="N8" s="80">
        <f>SUM(J8:M9)</f>
        <v>1.0010000000000001</v>
      </c>
      <c r="O8" s="14"/>
    </row>
    <row r="9" spans="2:15" s="10" customFormat="1" ht="28.5" customHeight="1" x14ac:dyDescent="0.2">
      <c r="B9" s="20" t="s">
        <v>61</v>
      </c>
      <c r="C9" s="21" t="s">
        <v>74</v>
      </c>
      <c r="D9" s="13">
        <v>2500</v>
      </c>
      <c r="E9" s="13">
        <v>50</v>
      </c>
      <c r="F9" s="57">
        <f t="shared" si="0"/>
        <v>2.5999999999999999E-2</v>
      </c>
      <c r="G9" s="14"/>
      <c r="H9" s="14"/>
      <c r="I9" s="91"/>
      <c r="J9" s="93"/>
      <c r="K9" s="93"/>
      <c r="L9" s="93"/>
      <c r="M9" s="93"/>
      <c r="N9" s="81"/>
      <c r="O9" s="14"/>
    </row>
    <row r="10" spans="2:15" s="10" customFormat="1" ht="28.5" customHeight="1" x14ac:dyDescent="0.2">
      <c r="B10" s="20" t="s">
        <v>73</v>
      </c>
      <c r="C10" s="21" t="s">
        <v>72</v>
      </c>
      <c r="D10" s="13">
        <v>1050</v>
      </c>
      <c r="E10" s="13">
        <v>354</v>
      </c>
      <c r="F10" s="57">
        <f t="shared" si="0"/>
        <v>0.185</v>
      </c>
      <c r="G10" s="14"/>
      <c r="H10" s="14"/>
      <c r="I10" s="14"/>
      <c r="J10" s="14"/>
      <c r="K10" s="14"/>
      <c r="L10" s="14"/>
      <c r="M10" s="14"/>
      <c r="N10" s="14"/>
      <c r="O10" s="14"/>
    </row>
    <row r="11" spans="2:15" s="10" customFormat="1" ht="28.5" customHeight="1" x14ac:dyDescent="0.2">
      <c r="B11" s="20" t="s">
        <v>68</v>
      </c>
      <c r="C11" s="21" t="s">
        <v>71</v>
      </c>
      <c r="D11" s="13">
        <v>2500</v>
      </c>
      <c r="E11" s="13">
        <v>11</v>
      </c>
      <c r="F11" s="57">
        <f t="shared" si="0"/>
        <v>6.0000000000000001E-3</v>
      </c>
      <c r="G11" s="14"/>
      <c r="H11" s="14"/>
      <c r="I11" s="14"/>
      <c r="J11" s="14"/>
      <c r="K11" s="14"/>
      <c r="L11" s="14"/>
      <c r="M11" s="14"/>
      <c r="N11" s="14"/>
      <c r="O11" s="14"/>
    </row>
    <row r="12" spans="2:15" s="10" customFormat="1" ht="28.5" customHeight="1" x14ac:dyDescent="0.2">
      <c r="B12" s="20" t="s">
        <v>63</v>
      </c>
      <c r="C12" s="21" t="s">
        <v>70</v>
      </c>
      <c r="D12" s="13">
        <v>1400</v>
      </c>
      <c r="E12" s="13">
        <v>194</v>
      </c>
      <c r="F12" s="57">
        <f t="shared" si="0"/>
        <v>0.10100000000000001</v>
      </c>
      <c r="G12" s="14"/>
      <c r="H12" s="14"/>
      <c r="I12" s="8" t="s">
        <v>109</v>
      </c>
      <c r="J12" s="14"/>
      <c r="K12" s="14"/>
      <c r="L12" s="14"/>
      <c r="M12" s="14"/>
      <c r="N12" s="14"/>
      <c r="O12" s="14"/>
    </row>
    <row r="13" spans="2:15" s="10" customFormat="1" ht="28.5" customHeight="1" x14ac:dyDescent="0.2">
      <c r="B13" s="20" t="s">
        <v>60</v>
      </c>
      <c r="C13" s="21" t="s">
        <v>69</v>
      </c>
      <c r="D13" s="13">
        <v>2800</v>
      </c>
      <c r="E13" s="13">
        <v>289</v>
      </c>
      <c r="F13" s="57">
        <f t="shared" si="0"/>
        <v>0.151</v>
      </c>
      <c r="G13" s="14"/>
      <c r="H13" s="14"/>
      <c r="I13" s="71" t="s">
        <v>11</v>
      </c>
      <c r="J13" s="72"/>
      <c r="K13" s="72"/>
      <c r="L13" s="72"/>
      <c r="M13" s="73"/>
      <c r="N13" s="19">
        <v>32</v>
      </c>
      <c r="O13" s="14"/>
    </row>
    <row r="14" spans="2:15" s="10" customFormat="1" ht="28.5" customHeight="1" x14ac:dyDescent="0.2">
      <c r="B14" s="20" t="s">
        <v>67</v>
      </c>
      <c r="C14" s="21" t="s">
        <v>87</v>
      </c>
      <c r="D14" s="13">
        <v>2250</v>
      </c>
      <c r="E14" s="13">
        <v>70</v>
      </c>
      <c r="F14" s="57">
        <f t="shared" si="0"/>
        <v>3.6999999999999998E-2</v>
      </c>
      <c r="G14" s="14"/>
      <c r="H14" s="14"/>
      <c r="I14" s="71" t="s">
        <v>108</v>
      </c>
      <c r="J14" s="72"/>
      <c r="K14" s="72"/>
      <c r="L14" s="72"/>
      <c r="M14" s="73"/>
      <c r="N14" s="19">
        <v>1</v>
      </c>
      <c r="O14" s="14"/>
    </row>
    <row r="15" spans="2:15" s="10" customFormat="1" ht="28.5" customHeight="1" x14ac:dyDescent="0.2">
      <c r="B15" s="20" t="s">
        <v>0</v>
      </c>
      <c r="C15" s="21" t="s">
        <v>88</v>
      </c>
      <c r="D15" s="13">
        <v>1500</v>
      </c>
      <c r="E15" s="13">
        <v>2</v>
      </c>
      <c r="F15" s="57">
        <f t="shared" si="0"/>
        <v>1E-3</v>
      </c>
      <c r="G15" s="14"/>
      <c r="H15" s="14"/>
      <c r="I15" s="71" t="s">
        <v>110</v>
      </c>
      <c r="J15" s="72"/>
      <c r="K15" s="72"/>
      <c r="L15" s="72"/>
      <c r="M15" s="73"/>
      <c r="N15" s="19">
        <v>9</v>
      </c>
      <c r="O15" s="14"/>
    </row>
    <row r="16" spans="2:15" s="10" customFormat="1" ht="28.5" customHeight="1" x14ac:dyDescent="0.2">
      <c r="B16" s="20" t="s">
        <v>62</v>
      </c>
      <c r="C16" s="21" t="s">
        <v>66</v>
      </c>
      <c r="D16" s="13">
        <v>1050</v>
      </c>
      <c r="E16" s="13">
        <v>113</v>
      </c>
      <c r="F16" s="57">
        <f t="shared" si="0"/>
        <v>5.8999999999999997E-2</v>
      </c>
      <c r="G16" s="14"/>
      <c r="H16" s="14"/>
      <c r="I16" s="71" t="s">
        <v>111</v>
      </c>
      <c r="J16" s="72"/>
      <c r="K16" s="72"/>
      <c r="L16" s="72"/>
      <c r="M16" s="73"/>
      <c r="N16" s="19">
        <v>4</v>
      </c>
      <c r="O16" s="14"/>
    </row>
    <row r="17" spans="2:15" s="10" customFormat="1" ht="28.5" customHeight="1" x14ac:dyDescent="0.2">
      <c r="B17" s="20" t="s">
        <v>1</v>
      </c>
      <c r="C17" s="21" t="s">
        <v>65</v>
      </c>
      <c r="D17" s="13">
        <v>1300</v>
      </c>
      <c r="E17" s="13">
        <v>1</v>
      </c>
      <c r="F17" s="57">
        <f t="shared" si="0"/>
        <v>1E-3</v>
      </c>
      <c r="G17" s="14"/>
      <c r="H17" s="14"/>
      <c r="I17" s="71" t="s">
        <v>112</v>
      </c>
      <c r="J17" s="72"/>
      <c r="K17" s="72"/>
      <c r="L17" s="72"/>
      <c r="M17" s="73"/>
      <c r="N17" s="19">
        <v>2</v>
      </c>
      <c r="O17" s="14"/>
    </row>
    <row r="18" spans="2:15" s="10" customFormat="1" ht="28.5" customHeight="1" x14ac:dyDescent="0.2">
      <c r="B18" s="20" t="s">
        <v>2</v>
      </c>
      <c r="C18" s="21" t="s">
        <v>89</v>
      </c>
      <c r="D18" s="13">
        <v>810</v>
      </c>
      <c r="E18" s="13">
        <v>0</v>
      </c>
      <c r="F18" s="57">
        <f t="shared" si="0"/>
        <v>0</v>
      </c>
      <c r="G18" s="14"/>
      <c r="H18" s="14"/>
      <c r="I18" s="84" t="s">
        <v>113</v>
      </c>
      <c r="J18" s="85"/>
      <c r="K18" s="85"/>
      <c r="L18" s="85"/>
      <c r="M18" s="86"/>
      <c r="N18" s="82">
        <v>12</v>
      </c>
      <c r="O18" s="14"/>
    </row>
    <row r="19" spans="2:15" s="10" customFormat="1" ht="28.5" customHeight="1" x14ac:dyDescent="0.2">
      <c r="B19" s="20" t="s">
        <v>3</v>
      </c>
      <c r="C19" s="21" t="s">
        <v>90</v>
      </c>
      <c r="D19" s="13">
        <v>810</v>
      </c>
      <c r="E19" s="13">
        <v>10</v>
      </c>
      <c r="F19" s="57">
        <f t="shared" si="0"/>
        <v>5.0000000000000001E-3</v>
      </c>
      <c r="G19" s="14"/>
      <c r="H19" s="14"/>
      <c r="I19" s="87"/>
      <c r="J19" s="88"/>
      <c r="K19" s="88"/>
      <c r="L19" s="88"/>
      <c r="M19" s="89"/>
      <c r="N19" s="83"/>
      <c r="O19" s="14"/>
    </row>
    <row r="20" spans="2:15" s="10" customFormat="1" ht="28.5" customHeight="1" x14ac:dyDescent="0.2">
      <c r="B20" s="20" t="s">
        <v>4</v>
      </c>
      <c r="C20" s="22" t="s">
        <v>91</v>
      </c>
      <c r="D20" s="13">
        <v>810</v>
      </c>
      <c r="E20" s="13">
        <v>1</v>
      </c>
      <c r="F20" s="57">
        <f t="shared" si="0"/>
        <v>1E-3</v>
      </c>
      <c r="G20" s="14"/>
      <c r="H20" s="14"/>
      <c r="I20" s="71" t="s">
        <v>114</v>
      </c>
      <c r="J20" s="72"/>
      <c r="K20" s="72"/>
      <c r="L20" s="72"/>
      <c r="M20" s="73"/>
      <c r="N20" s="19">
        <v>3</v>
      </c>
      <c r="O20" s="14"/>
    </row>
    <row r="21" spans="2:15" s="10" customFormat="1" ht="28.5" customHeight="1" x14ac:dyDescent="0.2">
      <c r="B21" s="20" t="s">
        <v>92</v>
      </c>
      <c r="C21" s="21" t="s">
        <v>93</v>
      </c>
      <c r="D21" s="13">
        <v>1500</v>
      </c>
      <c r="E21" s="13">
        <v>2</v>
      </c>
      <c r="F21" s="57">
        <f t="shared" si="0"/>
        <v>1E-3</v>
      </c>
      <c r="G21" s="14"/>
      <c r="H21" s="14"/>
      <c r="I21" s="71" t="s">
        <v>115</v>
      </c>
      <c r="J21" s="72"/>
      <c r="K21" s="72"/>
      <c r="L21" s="72"/>
      <c r="M21" s="73"/>
      <c r="N21" s="19">
        <v>1</v>
      </c>
      <c r="O21" s="14"/>
    </row>
    <row r="22" spans="2:15" s="10" customFormat="1" ht="28.5" customHeight="1" x14ac:dyDescent="0.2">
      <c r="B22" s="20" t="s">
        <v>5</v>
      </c>
      <c r="C22" s="21" t="s">
        <v>94</v>
      </c>
      <c r="D22" s="13">
        <v>900</v>
      </c>
      <c r="E22" s="13">
        <v>131</v>
      </c>
      <c r="F22" s="57">
        <f t="shared" si="0"/>
        <v>6.8000000000000005E-2</v>
      </c>
      <c r="G22" s="14"/>
      <c r="H22" s="14"/>
      <c r="I22" s="71" t="s">
        <v>116</v>
      </c>
      <c r="J22" s="72"/>
      <c r="K22" s="72"/>
      <c r="L22" s="72"/>
      <c r="M22" s="73"/>
      <c r="N22" s="19">
        <v>0</v>
      </c>
    </row>
    <row r="23" spans="2:15" s="10" customFormat="1" ht="28.5" customHeight="1" x14ac:dyDescent="0.2">
      <c r="B23" s="20" t="s">
        <v>6</v>
      </c>
      <c r="C23" s="21" t="s">
        <v>95</v>
      </c>
      <c r="D23" s="13">
        <v>1000</v>
      </c>
      <c r="E23" s="13">
        <v>7</v>
      </c>
      <c r="F23" s="57">
        <f t="shared" si="0"/>
        <v>4.0000000000000001E-3</v>
      </c>
      <c r="G23" s="14"/>
      <c r="H23" s="14"/>
      <c r="I23" s="14"/>
      <c r="J23" s="14"/>
    </row>
    <row r="24" spans="2:15" s="10" customFormat="1" ht="28.5" customHeight="1" x14ac:dyDescent="0.2">
      <c r="B24" s="20" t="s">
        <v>7</v>
      </c>
      <c r="C24" s="21" t="s">
        <v>96</v>
      </c>
      <c r="D24" s="13">
        <v>45000</v>
      </c>
      <c r="E24" s="13">
        <v>2</v>
      </c>
      <c r="F24" s="57">
        <f>ROUND(E24/$E$28,3)</f>
        <v>1E-3</v>
      </c>
      <c r="G24" s="14"/>
      <c r="H24" s="14"/>
      <c r="I24" s="14"/>
      <c r="J24" s="14"/>
    </row>
    <row r="25" spans="2:15" s="10" customFormat="1" ht="28.5" customHeight="1" x14ac:dyDescent="0.2">
      <c r="B25" s="20" t="s">
        <v>8</v>
      </c>
      <c r="C25" s="21" t="s">
        <v>97</v>
      </c>
      <c r="D25" s="13">
        <v>1500</v>
      </c>
      <c r="E25" s="13">
        <v>0</v>
      </c>
      <c r="F25" s="57">
        <f t="shared" si="0"/>
        <v>0</v>
      </c>
      <c r="G25" s="14"/>
      <c r="H25" s="14"/>
      <c r="I25" s="14"/>
      <c r="J25" s="14"/>
    </row>
    <row r="26" spans="2:15" s="10" customFormat="1" ht="28.5" customHeight="1" x14ac:dyDescent="0.2">
      <c r="B26" s="20" t="s">
        <v>9</v>
      </c>
      <c r="C26" s="21" t="s">
        <v>98</v>
      </c>
      <c r="D26" s="13">
        <v>2800</v>
      </c>
      <c r="E26" s="13">
        <v>0</v>
      </c>
      <c r="F26" s="57">
        <f t="shared" si="0"/>
        <v>0</v>
      </c>
      <c r="G26" s="14"/>
      <c r="H26" s="14"/>
      <c r="I26" s="14"/>
      <c r="J26" s="14"/>
    </row>
    <row r="27" spans="2:15" s="10" customFormat="1" ht="28.5" customHeight="1" thickBot="1" x14ac:dyDescent="0.25">
      <c r="B27" s="23" t="s">
        <v>10</v>
      </c>
      <c r="C27" s="24" t="s">
        <v>99</v>
      </c>
      <c r="D27" s="15">
        <v>800</v>
      </c>
      <c r="E27" s="15">
        <v>0</v>
      </c>
      <c r="F27" s="57">
        <f t="shared" si="0"/>
        <v>0</v>
      </c>
      <c r="G27" s="14"/>
      <c r="H27" s="14"/>
      <c r="I27" s="14"/>
      <c r="J27" s="14"/>
      <c r="N27" s="14"/>
      <c r="O27" s="14"/>
    </row>
    <row r="28" spans="2:15" s="10" customFormat="1" ht="28.5" customHeight="1" thickTop="1" x14ac:dyDescent="0.2">
      <c r="B28" s="75" t="s">
        <v>55</v>
      </c>
      <c r="C28" s="75"/>
      <c r="D28" s="56"/>
      <c r="E28" s="25">
        <f>SUM(E5:E27)</f>
        <v>1916</v>
      </c>
      <c r="F28" s="60">
        <f>SUM(F5:F27)</f>
        <v>1.002</v>
      </c>
      <c r="G28" s="14"/>
      <c r="H28" s="14"/>
      <c r="I28" s="70"/>
      <c r="J28" s="70"/>
      <c r="K28" s="70"/>
      <c r="L28" s="70"/>
      <c r="M28" s="14"/>
      <c r="N28" s="14"/>
      <c r="O28" s="14"/>
    </row>
    <row r="29" spans="2:15" ht="15" customHeight="1" x14ac:dyDescent="0.2">
      <c r="B29" s="26" t="s">
        <v>86</v>
      </c>
      <c r="C29" s="26"/>
      <c r="D29" s="16"/>
      <c r="E29" s="16"/>
      <c r="F29" s="16"/>
      <c r="G29" s="16"/>
      <c r="H29" s="16"/>
      <c r="I29" s="70"/>
      <c r="J29" s="70"/>
      <c r="K29" s="70"/>
      <c r="L29" s="70"/>
      <c r="M29" s="14"/>
      <c r="N29" s="11"/>
      <c r="O29" s="11"/>
    </row>
    <row r="30" spans="2:15" ht="15" customHeight="1" x14ac:dyDescent="0.2">
      <c r="B30" s="74" t="s">
        <v>124</v>
      </c>
      <c r="C30" s="74"/>
      <c r="D30" s="74"/>
      <c r="E30" s="74"/>
      <c r="F30" s="74"/>
      <c r="G30" s="11"/>
      <c r="H30" s="11"/>
      <c r="I30" s="14"/>
      <c r="J30" s="14"/>
      <c r="K30" s="14"/>
      <c r="L30" s="14"/>
      <c r="M30" s="14"/>
      <c r="N30" s="11"/>
      <c r="O30" s="11"/>
    </row>
    <row r="31" spans="2:15" ht="15" customHeight="1" x14ac:dyDescent="0.2">
      <c r="B31" s="74"/>
      <c r="C31" s="74"/>
      <c r="D31" s="74"/>
      <c r="E31" s="74"/>
      <c r="F31" s="74"/>
      <c r="G31" s="11"/>
      <c r="H31" s="11"/>
      <c r="I31" s="14"/>
      <c r="J31" s="14"/>
      <c r="K31" s="14"/>
      <c r="L31" s="14"/>
      <c r="M31" s="14"/>
      <c r="N31" s="11"/>
      <c r="O31" s="11"/>
    </row>
    <row r="32" spans="2:15" ht="15" customHeight="1" x14ac:dyDescent="0.2">
      <c r="B32" s="11"/>
      <c r="C32" s="11"/>
      <c r="D32" s="11"/>
      <c r="E32" s="11"/>
      <c r="F32" s="11"/>
      <c r="G32" s="11"/>
      <c r="H32" s="11"/>
      <c r="I32" s="14"/>
      <c r="J32" s="14"/>
      <c r="K32" s="14"/>
      <c r="L32" s="14"/>
      <c r="M32" s="14"/>
      <c r="N32" s="11"/>
      <c r="O32" s="11"/>
    </row>
    <row r="33" spans="2:15" ht="15" customHeight="1" x14ac:dyDescent="0.2">
      <c r="B33" s="11"/>
      <c r="C33" s="11"/>
      <c r="D33" s="11"/>
      <c r="E33" s="11"/>
      <c r="F33" s="11"/>
      <c r="G33" s="11"/>
      <c r="H33" s="11"/>
      <c r="I33" s="14"/>
      <c r="J33" s="14"/>
      <c r="K33" s="14"/>
      <c r="L33" s="14"/>
      <c r="M33" s="11"/>
      <c r="N33" s="11"/>
      <c r="O33" s="11"/>
    </row>
    <row r="34" spans="2:15" ht="15" customHeight="1" x14ac:dyDescent="0.2">
      <c r="B34" s="11"/>
      <c r="C34" s="11"/>
      <c r="D34" s="11"/>
      <c r="E34" s="11"/>
      <c r="F34" s="11"/>
      <c r="G34" s="11"/>
      <c r="H34" s="11"/>
      <c r="I34" s="16"/>
      <c r="J34" s="16"/>
      <c r="K34" s="11"/>
      <c r="L34" s="11"/>
      <c r="M34" s="11"/>
      <c r="N34" s="11"/>
      <c r="O34" s="11"/>
    </row>
    <row r="35" spans="2:15" ht="15" customHeight="1" x14ac:dyDescent="0.2">
      <c r="B35" s="11"/>
      <c r="C35" s="11"/>
      <c r="D35" s="11"/>
      <c r="E35" s="11"/>
      <c r="F35" s="11"/>
      <c r="G35" s="11"/>
      <c r="H35" s="11"/>
      <c r="I35" s="11"/>
      <c r="J35" s="11"/>
      <c r="K35" s="11"/>
      <c r="L35" s="11"/>
      <c r="M35" s="11"/>
      <c r="N35" s="11"/>
      <c r="O35" s="11"/>
    </row>
    <row r="36" spans="2:15" ht="15" customHeight="1" x14ac:dyDescent="0.2">
      <c r="B36" s="11"/>
      <c r="C36" s="11"/>
      <c r="D36" s="11"/>
      <c r="E36" s="11"/>
      <c r="F36" s="11"/>
      <c r="G36" s="11"/>
      <c r="H36" s="11"/>
      <c r="I36" s="11"/>
      <c r="J36" s="11"/>
      <c r="K36" s="11"/>
      <c r="L36" s="11"/>
      <c r="M36" s="11"/>
      <c r="N36" s="11"/>
      <c r="O36" s="11"/>
    </row>
    <row r="37" spans="2:15" ht="15" customHeight="1" x14ac:dyDescent="0.2">
      <c r="B37" s="11"/>
      <c r="C37" s="11"/>
      <c r="D37" s="11"/>
      <c r="E37" s="11"/>
      <c r="F37" s="11"/>
      <c r="G37" s="11"/>
      <c r="H37" s="11"/>
      <c r="I37" s="11"/>
      <c r="J37" s="11"/>
      <c r="K37" s="11"/>
      <c r="L37" s="11"/>
      <c r="M37" s="11"/>
      <c r="N37" s="11"/>
      <c r="O37" s="11"/>
    </row>
    <row r="38" spans="2:15" ht="15" customHeight="1" x14ac:dyDescent="0.2">
      <c r="B38" s="11"/>
      <c r="C38" s="11"/>
      <c r="D38" s="11"/>
      <c r="E38" s="11"/>
      <c r="F38" s="11"/>
      <c r="G38" s="11"/>
      <c r="H38" s="11"/>
      <c r="I38" s="11"/>
      <c r="J38" s="11"/>
      <c r="K38" s="11"/>
      <c r="L38" s="11"/>
      <c r="M38" s="11"/>
      <c r="N38" s="11"/>
      <c r="O38" s="11"/>
    </row>
    <row r="39" spans="2:15" ht="15" customHeight="1" x14ac:dyDescent="0.2">
      <c r="B39" s="11"/>
      <c r="C39" s="11"/>
      <c r="D39" s="11"/>
      <c r="E39" s="11"/>
      <c r="F39" s="11"/>
      <c r="G39" s="11"/>
      <c r="H39" s="11"/>
      <c r="I39" s="11"/>
      <c r="J39" s="11"/>
      <c r="K39" s="11"/>
      <c r="L39" s="11"/>
      <c r="M39" s="11"/>
      <c r="N39" s="11"/>
      <c r="O39" s="11"/>
    </row>
    <row r="40" spans="2:15" ht="15" customHeight="1" x14ac:dyDescent="0.2">
      <c r="B40" s="11"/>
      <c r="C40" s="11"/>
      <c r="D40" s="11"/>
      <c r="E40" s="11"/>
      <c r="F40" s="11"/>
      <c r="G40" s="11"/>
      <c r="H40" s="11"/>
      <c r="I40" s="11"/>
      <c r="J40" s="11"/>
      <c r="K40" s="11"/>
      <c r="L40" s="11"/>
      <c r="M40" s="11"/>
      <c r="N40" s="11"/>
      <c r="O40" s="11"/>
    </row>
    <row r="41" spans="2:15" ht="15" customHeight="1" x14ac:dyDescent="0.2">
      <c r="B41" s="11"/>
      <c r="C41" s="11"/>
      <c r="D41" s="11"/>
      <c r="E41" s="11"/>
      <c r="F41" s="11"/>
      <c r="G41" s="11"/>
      <c r="H41" s="11"/>
      <c r="I41" s="11"/>
      <c r="J41" s="11"/>
      <c r="K41" s="11"/>
      <c r="L41" s="11"/>
      <c r="M41" s="11"/>
      <c r="N41" s="11"/>
      <c r="O41" s="11"/>
    </row>
    <row r="42" spans="2:15" ht="15" customHeight="1" x14ac:dyDescent="0.2">
      <c r="B42" s="11"/>
      <c r="C42" s="11"/>
      <c r="D42" s="11"/>
      <c r="E42" s="11"/>
      <c r="F42" s="11"/>
      <c r="G42" s="11"/>
      <c r="H42" s="11"/>
      <c r="I42" s="11"/>
      <c r="J42" s="11"/>
      <c r="K42" s="11"/>
      <c r="L42" s="11"/>
      <c r="M42" s="11"/>
      <c r="N42" s="11"/>
      <c r="O42" s="11"/>
    </row>
    <row r="43" spans="2:15" ht="15" customHeight="1" x14ac:dyDescent="0.2">
      <c r="B43" s="11"/>
      <c r="C43" s="11"/>
      <c r="D43" s="11"/>
      <c r="E43" s="11"/>
      <c r="F43" s="11"/>
      <c r="G43" s="11"/>
      <c r="H43" s="11"/>
      <c r="I43" s="11"/>
      <c r="J43" s="11"/>
      <c r="K43" s="11"/>
      <c r="L43" s="11"/>
      <c r="M43" s="11"/>
      <c r="N43" s="11"/>
      <c r="O43" s="11"/>
    </row>
    <row r="44" spans="2:15" ht="15" customHeight="1" x14ac:dyDescent="0.2">
      <c r="B44" s="11"/>
      <c r="C44" s="11"/>
      <c r="D44" s="11"/>
      <c r="E44" s="11"/>
      <c r="F44" s="11"/>
      <c r="G44" s="11"/>
      <c r="H44" s="11"/>
      <c r="I44" s="11"/>
      <c r="J44" s="11"/>
      <c r="K44" s="11"/>
      <c r="L44" s="11"/>
      <c r="M44" s="11"/>
      <c r="N44" s="11"/>
      <c r="O44" s="11"/>
    </row>
    <row r="45" spans="2:15" ht="15" customHeight="1" x14ac:dyDescent="0.2">
      <c r="I45" s="11"/>
      <c r="J45" s="11"/>
      <c r="K45" s="11"/>
      <c r="L45" s="11"/>
      <c r="M45" s="11"/>
    </row>
    <row r="46" spans="2:15" ht="15" customHeight="1" x14ac:dyDescent="0.2">
      <c r="I46" s="11"/>
      <c r="J46" s="11"/>
      <c r="K46" s="11"/>
      <c r="L46" s="11"/>
      <c r="M46" s="11"/>
    </row>
    <row r="47" spans="2:15" ht="15" customHeight="1" x14ac:dyDescent="0.2">
      <c r="I47" s="11"/>
      <c r="J47" s="11"/>
      <c r="K47" s="11"/>
      <c r="L47" s="11"/>
      <c r="M47" s="11"/>
    </row>
    <row r="48" spans="2:15" ht="15" customHeight="1" x14ac:dyDescent="0.2">
      <c r="I48" s="11"/>
      <c r="J48" s="11"/>
      <c r="K48" s="11"/>
      <c r="L48" s="11"/>
      <c r="M48" s="11"/>
    </row>
    <row r="49" spans="9:12" ht="15" customHeight="1" x14ac:dyDescent="0.2">
      <c r="I49" s="11"/>
      <c r="J49" s="11"/>
      <c r="K49" s="11"/>
      <c r="L49" s="11"/>
    </row>
  </sheetData>
  <mergeCells count="33">
    <mergeCell ref="N4:N5"/>
    <mergeCell ref="N6:N7"/>
    <mergeCell ref="N8:N9"/>
    <mergeCell ref="N18:N19"/>
    <mergeCell ref="I13:M13"/>
    <mergeCell ref="I17:M17"/>
    <mergeCell ref="I16:M16"/>
    <mergeCell ref="I15:M15"/>
    <mergeCell ref="I14:M14"/>
    <mergeCell ref="I18:M19"/>
    <mergeCell ref="I8:I9"/>
    <mergeCell ref="J8:J9"/>
    <mergeCell ref="K8:K9"/>
    <mergeCell ref="L8:L9"/>
    <mergeCell ref="M8:M9"/>
    <mergeCell ref="B4:C4"/>
    <mergeCell ref="M6:M7"/>
    <mergeCell ref="L6:L7"/>
    <mergeCell ref="K6:K7"/>
    <mergeCell ref="J6:J7"/>
    <mergeCell ref="I6:I7"/>
    <mergeCell ref="M4:M5"/>
    <mergeCell ref="L4:L5"/>
    <mergeCell ref="K4:K5"/>
    <mergeCell ref="J4:J5"/>
    <mergeCell ref="I4:I5"/>
    <mergeCell ref="I29:L29"/>
    <mergeCell ref="I22:M22"/>
    <mergeCell ref="I21:M21"/>
    <mergeCell ref="I20:M20"/>
    <mergeCell ref="B30:F31"/>
    <mergeCell ref="B28:C28"/>
    <mergeCell ref="I28:L28"/>
  </mergeCells>
  <phoneticPr fontId="2"/>
  <pageMargins left="0.31496062992125984" right="0.11811023622047245" top="0.70866141732283472" bottom="0.15748031496062992" header="0.19685039370078741" footer="0.11811023622047245"/>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会議資料１</vt:lpstr>
      <vt:lpstr>会議資料２</vt:lpstr>
      <vt:lpstr>会議資料１!Print_Area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村岡</cp:lastModifiedBy>
  <cp:lastPrinted>2021-02-08T08:33:05Z</cp:lastPrinted>
  <dcterms:created xsi:type="dcterms:W3CDTF">2020-12-15T02:43:20Z</dcterms:created>
  <dcterms:modified xsi:type="dcterms:W3CDTF">2023-08-31T01:58:20Z</dcterms:modified>
</cp:coreProperties>
</file>